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40" windowHeight="6030" activeTab="0"/>
  </bookViews>
  <sheets>
    <sheet name="Description" sheetId="1" r:id="rId1"/>
    <sheet name="Mb RHA" sheetId="2" r:id="rId2"/>
    <sheet name="Wpg CA" sheetId="3" r:id="rId3"/>
    <sheet name="Glossary" sheetId="4" r:id="rId4"/>
    <sheet name="iron_rate" sheetId="5" r:id="rId5"/>
  </sheets>
  <definedNames/>
  <calcPr fullCalcOnLoad="1"/>
</workbook>
</file>

<file path=xl/sharedStrings.xml><?xml version="1.0" encoding="utf-8"?>
<sst xmlns="http://schemas.openxmlformats.org/spreadsheetml/2006/main" count="106" uniqueCount="61">
  <si>
    <t>Child_Eq: Rate of Children (Aged 0-19) with 1+ Iron Supplement Pres FY 2001/02 ordered by   SEFI/PMR</t>
  </si>
  <si>
    <t>$Id: /project/child_eq/prog/mdahl/child_iron_by_region.sas  Jan 28 15:41  mdahl mdahl $</t>
  </si>
  <si>
    <t>reggrp</t>
  </si>
  <si>
    <t>region</t>
  </si>
  <si>
    <t>pmrord</t>
  </si>
  <si>
    <t>sefiord</t>
  </si>
  <si>
    <t>sef2ord</t>
  </si>
  <si>
    <t>pop</t>
  </si>
  <si>
    <t>o_iron Total of observed</t>
  </si>
  <si>
    <t>d_iron Direct Rate</t>
  </si>
  <si>
    <t>c_iron Crude Rate</t>
  </si>
  <si>
    <t>ld_iron Lower CI (99) Direct Rate</t>
  </si>
  <si>
    <t>ud_iron Upper CI (99) Direct Rate</t>
  </si>
  <si>
    <t>1: Manitoba RHA</t>
  </si>
  <si>
    <t>3: Winnipeg 12 Areas</t>
  </si>
  <si>
    <t>Mb rate</t>
  </si>
  <si>
    <t>diff</t>
  </si>
  <si>
    <t>wpg rate</t>
  </si>
  <si>
    <t>sefi value</t>
  </si>
  <si>
    <t>sefi3ord</t>
  </si>
  <si>
    <t>Assiniboine South</t>
  </si>
  <si>
    <t>Fort Garry</t>
  </si>
  <si>
    <t>St. Vital</t>
  </si>
  <si>
    <t>St. Boniface</t>
  </si>
  <si>
    <t>River Heights</t>
  </si>
  <si>
    <t>Transcona</t>
  </si>
  <si>
    <t>St. James - Assiniboia</t>
  </si>
  <si>
    <t>Seven Oaks</t>
  </si>
  <si>
    <t>River East</t>
  </si>
  <si>
    <t>Inkster</t>
  </si>
  <si>
    <t>Downtown</t>
  </si>
  <si>
    <t>Point Douglas</t>
  </si>
  <si>
    <t>Winnipeg</t>
  </si>
  <si>
    <t>South Eastman</t>
  </si>
  <si>
    <t>Central</t>
  </si>
  <si>
    <t>Brandon</t>
  </si>
  <si>
    <t>Assiniboine</t>
  </si>
  <si>
    <t>Interlake</t>
  </si>
  <si>
    <t>North Eastman</t>
  </si>
  <si>
    <t>Parkland</t>
  </si>
  <si>
    <t>Churchill</t>
  </si>
  <si>
    <t>Nor-Man</t>
  </si>
  <si>
    <t>Burntwood</t>
  </si>
  <si>
    <t>Manitoba</t>
  </si>
  <si>
    <t>South Eastman (1)</t>
  </si>
  <si>
    <t>Central (1)</t>
  </si>
  <si>
    <t>Parkland (1)</t>
  </si>
  <si>
    <t>Churchill (s)</t>
  </si>
  <si>
    <t>Nor-Man (1)</t>
  </si>
  <si>
    <t>Burntwood (1)</t>
  </si>
  <si>
    <t>Fort Garry (1,2)</t>
  </si>
  <si>
    <t>St. Boniface (1,2)</t>
  </si>
  <si>
    <t>Downtown (1,2)</t>
  </si>
  <si>
    <t>Point Douglas (1,2)</t>
  </si>
  <si>
    <t>s</t>
  </si>
  <si>
    <t xml:space="preserve">These definitions can be found in the Child Health Atlas Glossary: </t>
  </si>
  <si>
    <t>http://www.umanitoba.ca/centres/mchp/reports/child_inequalities/glossary.shtml</t>
  </si>
  <si>
    <t>Drug Categories for Prescription Use Analysis</t>
  </si>
  <si>
    <t>Regional Health Authority (RHA)</t>
  </si>
  <si>
    <t>Winnipeg Community Area (CA)</t>
  </si>
  <si>
    <t>Socioeconomic Status (SES)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</si>
</sst>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sz val="8"/>
      <name val="Arial"/>
      <family val="0"/>
    </font>
    <font>
      <sz val="9.75"/>
      <name val="Arial"/>
      <family val="0"/>
    </font>
    <font>
      <b/>
      <sz val="12"/>
      <name val="Arial"/>
      <family val="0"/>
    </font>
    <font>
      <b/>
      <sz val="9.75"/>
      <name val="Arial"/>
      <family val="0"/>
    </font>
    <font>
      <b/>
      <sz val="10"/>
      <name val="Arial"/>
      <family val="0"/>
    </font>
    <font>
      <b/>
      <sz val="20"/>
      <name val="Arial"/>
      <family val="2"/>
    </font>
    <font>
      <b/>
      <sz val="8"/>
      <name val="Arial"/>
      <family val="2"/>
    </font>
    <font>
      <sz val="12"/>
      <name val="Arial"/>
      <family val="2"/>
    </font>
    <font>
      <i/>
      <sz val="12"/>
      <name val="Arial"/>
      <family val="2"/>
    </font>
    <font>
      <b/>
      <u val="single"/>
      <sz val="12"/>
      <color indexed="12"/>
      <name val="Arial"/>
      <family val="2"/>
    </font>
    <font>
      <u val="single"/>
      <sz val="10"/>
      <color indexed="12"/>
      <name val="Arial"/>
      <family val="0"/>
    </font>
  </fonts>
  <fills count="7">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6"/>
        <bgColor indexed="64"/>
      </patternFill>
    </fill>
    <fill>
      <patternFill patternType="solid">
        <fgColor indexed="22"/>
        <bgColor indexed="64"/>
      </patternFill>
    </fill>
  </fills>
  <borders count="4">
    <border>
      <left/>
      <right/>
      <top/>
      <bottom/>
      <diagonal/>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2" borderId="0" xfId="0" applyFill="1" applyAlignment="1">
      <alignment/>
    </xf>
    <xf numFmtId="0" fontId="0" fillId="0" borderId="0" xfId="0"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6" borderId="0" xfId="0" applyFill="1" applyAlignment="1">
      <alignment/>
    </xf>
    <xf numFmtId="0" fontId="0" fillId="0" borderId="0" xfId="0" applyBorder="1" applyAlignment="1">
      <alignment/>
    </xf>
    <xf numFmtId="0" fontId="0" fillId="0" borderId="1" xfId="0" applyFill="1" applyBorder="1" applyAlignment="1">
      <alignment/>
    </xf>
    <xf numFmtId="0" fontId="0" fillId="0" borderId="2" xfId="0" applyFill="1" applyBorder="1" applyAlignment="1">
      <alignment/>
    </xf>
    <xf numFmtId="0" fontId="0" fillId="0" borderId="3" xfId="0" applyFill="1" applyBorder="1" applyAlignment="1">
      <alignment/>
    </xf>
    <xf numFmtId="0" fontId="3" fillId="0" borderId="0" xfId="0" applyFont="1" applyAlignment="1">
      <alignment/>
    </xf>
    <xf numFmtId="0" fontId="10" fillId="0" borderId="0" xfId="19"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8811795"/>
        <c:axId val="35088428"/>
      </c:barChart>
      <c:catAx>
        <c:axId val="18811795"/>
        <c:scaling>
          <c:orientation val="minMax"/>
        </c:scaling>
        <c:axPos val="b"/>
        <c:delete val="0"/>
        <c:numFmt formatCode="General" sourceLinked="1"/>
        <c:majorTickMark val="in"/>
        <c:minorTickMark val="none"/>
        <c:tickLblPos val="nextTo"/>
        <c:crossAx val="35088428"/>
        <c:crosses val="autoZero"/>
        <c:auto val="1"/>
        <c:lblOffset val="100"/>
        <c:noMultiLvlLbl val="0"/>
      </c:catAx>
      <c:valAx>
        <c:axId val="35088428"/>
        <c:scaling>
          <c:orientation val="minMax"/>
        </c:scaling>
        <c:axPos val="l"/>
        <c:delete val="0"/>
        <c:numFmt formatCode="General" sourceLinked="1"/>
        <c:majorTickMark val="in"/>
        <c:minorTickMark val="none"/>
        <c:tickLblPos val="nextTo"/>
        <c:crossAx val="1881179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Rate of Children Aged 0-19 with One or More Iron Supplement Prescriptions
by Manitoba RHA, 2001/02</a:t>
            </a:r>
          </a:p>
        </c:rich>
      </c:tx>
      <c:layout/>
      <c:spPr>
        <a:noFill/>
        <a:ln>
          <a:noFill/>
        </a:ln>
      </c:spPr>
    </c:title>
    <c:plotArea>
      <c:layout>
        <c:manualLayout>
          <c:xMode val="edge"/>
          <c:yMode val="edge"/>
          <c:x val="0.027"/>
          <c:y val="0.1405"/>
          <c:w val="0.81875"/>
          <c:h val="0.784"/>
        </c:manualLayout>
      </c:layout>
      <c:barChart>
        <c:barDir val="bar"/>
        <c:grouping val="clustered"/>
        <c:varyColors val="0"/>
        <c:ser>
          <c:idx val="0"/>
          <c:order val="0"/>
          <c:tx>
            <c:v>Manitoba RHA</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iron_rate!$B$4:$B$15</c:f>
              <c:strCache>
                <c:ptCount val="12"/>
                <c:pt idx="0">
                  <c:v>South Eastman (1)</c:v>
                </c:pt>
                <c:pt idx="1">
                  <c:v>Central (1)</c:v>
                </c:pt>
                <c:pt idx="2">
                  <c:v>Brandon</c:v>
                </c:pt>
                <c:pt idx="3">
                  <c:v>Assiniboine</c:v>
                </c:pt>
                <c:pt idx="4">
                  <c:v>Winnipeg</c:v>
                </c:pt>
                <c:pt idx="5">
                  <c:v>Interlake</c:v>
                </c:pt>
                <c:pt idx="6">
                  <c:v>North Eastman</c:v>
                </c:pt>
                <c:pt idx="7">
                  <c:v>Parkland (1)</c:v>
                </c:pt>
                <c:pt idx="8">
                  <c:v>Churchill (s)</c:v>
                </c:pt>
                <c:pt idx="9">
                  <c:v>Nor-Man (1)</c:v>
                </c:pt>
                <c:pt idx="10">
                  <c:v>Burntwood (1)</c:v>
                </c:pt>
                <c:pt idx="11">
                  <c:v>Manitoba</c:v>
                </c:pt>
              </c:strCache>
            </c:strRef>
          </c:cat>
          <c:val>
            <c:numRef>
              <c:f>iron_rate!$I$4:$I$15</c:f>
              <c:numCache>
                <c:ptCount val="12"/>
                <c:pt idx="0">
                  <c:v>1.2770529847</c:v>
                </c:pt>
                <c:pt idx="1">
                  <c:v>1.3686314131</c:v>
                </c:pt>
                <c:pt idx="2">
                  <c:v>1.7269986985</c:v>
                </c:pt>
                <c:pt idx="3">
                  <c:v>2.3308480291</c:v>
                </c:pt>
                <c:pt idx="4">
                  <c:v>2.7145777193</c:v>
                </c:pt>
                <c:pt idx="5">
                  <c:v>1.8998078278</c:v>
                </c:pt>
                <c:pt idx="6">
                  <c:v>3.2721166129</c:v>
                </c:pt>
                <c:pt idx="7">
                  <c:v>6.2208871011</c:v>
                </c:pt>
                <c:pt idx="8">
                  <c:v>0</c:v>
                </c:pt>
                <c:pt idx="9">
                  <c:v>4.8181050589</c:v>
                </c:pt>
                <c:pt idx="10">
                  <c:v>4.7352472573</c:v>
                </c:pt>
                <c:pt idx="11">
                  <c:v>2.7609787746</c:v>
                </c:pt>
              </c:numCache>
            </c:numRef>
          </c:val>
        </c:ser>
        <c:ser>
          <c:idx val="1"/>
          <c:order val="1"/>
          <c:tx>
            <c:v>Manitoba Average</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Manitoba Average</c:name>
            <c:trendlineType val="linear"/>
            <c:forward val="0.5"/>
            <c:backward val="0.5"/>
            <c:dispEq val="0"/>
            <c:dispRSqr val="0"/>
          </c:trendline>
          <c:cat>
            <c:strRef>
              <c:f>iron_rate!$B$4:$B$15</c:f>
              <c:strCache>
                <c:ptCount val="12"/>
                <c:pt idx="0">
                  <c:v>South Eastman (1)</c:v>
                </c:pt>
                <c:pt idx="1">
                  <c:v>Central (1)</c:v>
                </c:pt>
                <c:pt idx="2">
                  <c:v>Brandon</c:v>
                </c:pt>
                <c:pt idx="3">
                  <c:v>Assiniboine</c:v>
                </c:pt>
                <c:pt idx="4">
                  <c:v>Winnipeg</c:v>
                </c:pt>
                <c:pt idx="5">
                  <c:v>Interlake</c:v>
                </c:pt>
                <c:pt idx="6">
                  <c:v>North Eastman</c:v>
                </c:pt>
                <c:pt idx="7">
                  <c:v>Parkland (1)</c:v>
                </c:pt>
                <c:pt idx="8">
                  <c:v>Churchill (s)</c:v>
                </c:pt>
                <c:pt idx="9">
                  <c:v>Nor-Man (1)</c:v>
                </c:pt>
                <c:pt idx="10">
                  <c:v>Burntwood (1)</c:v>
                </c:pt>
                <c:pt idx="11">
                  <c:v>Manitoba</c:v>
                </c:pt>
              </c:strCache>
            </c:strRef>
          </c:cat>
          <c:val>
            <c:numRef>
              <c:f>iron_rate!$N$4:$N$15</c:f>
              <c:numCache>
                <c:ptCount val="12"/>
                <c:pt idx="0">
                  <c:v>2.7609787746</c:v>
                </c:pt>
                <c:pt idx="1">
                  <c:v>2.7609787746</c:v>
                </c:pt>
                <c:pt idx="2">
                  <c:v>2.7609787746</c:v>
                </c:pt>
                <c:pt idx="3">
                  <c:v>2.7609787746</c:v>
                </c:pt>
                <c:pt idx="4">
                  <c:v>2.7609787746</c:v>
                </c:pt>
                <c:pt idx="5">
                  <c:v>2.7609787746</c:v>
                </c:pt>
                <c:pt idx="6">
                  <c:v>2.7609787746</c:v>
                </c:pt>
                <c:pt idx="7">
                  <c:v>2.7609787746</c:v>
                </c:pt>
                <c:pt idx="8">
                  <c:v>2.7609787746</c:v>
                </c:pt>
                <c:pt idx="9">
                  <c:v>2.7609787746</c:v>
                </c:pt>
                <c:pt idx="10">
                  <c:v>2.7609787746</c:v>
                </c:pt>
                <c:pt idx="11">
                  <c:v>2.7609787746</c:v>
                </c:pt>
              </c:numCache>
            </c:numRef>
          </c:val>
        </c:ser>
        <c:gapWidth val="50"/>
        <c:axId val="47360397"/>
        <c:axId val="23590390"/>
      </c:barChart>
      <c:catAx>
        <c:axId val="47360397"/>
        <c:scaling>
          <c:orientation val="maxMin"/>
        </c:scaling>
        <c:axPos val="l"/>
        <c:delete val="0"/>
        <c:numFmt formatCode="General" sourceLinked="1"/>
        <c:majorTickMark val="out"/>
        <c:minorTickMark val="none"/>
        <c:tickLblPos val="nextTo"/>
        <c:crossAx val="23590390"/>
        <c:crosses val="autoZero"/>
        <c:auto val="1"/>
        <c:lblOffset val="100"/>
        <c:noMultiLvlLbl val="0"/>
      </c:catAx>
      <c:valAx>
        <c:axId val="23590390"/>
        <c:scaling>
          <c:orientation val="minMax"/>
        </c:scaling>
        <c:axPos val="t"/>
        <c:title>
          <c:tx>
            <c:rich>
              <a:bodyPr vert="horz" rot="0" anchor="ctr"/>
              <a:lstStyle/>
              <a:p>
                <a:pPr algn="ctr">
                  <a:defRPr/>
                </a:pPr>
                <a:r>
                  <a:rPr lang="en-US" cap="none" sz="975" b="1" i="0" u="none" baseline="0">
                    <a:latin typeface="Arial"/>
                    <a:ea typeface="Arial"/>
                    <a:cs typeface="Arial"/>
                  </a:rPr>
                  <a:t>Adjusted Rate per 1000</a:t>
                </a:r>
              </a:p>
            </c:rich>
          </c:tx>
          <c:layout/>
          <c:overlay val="0"/>
          <c:spPr>
            <a:noFill/>
            <a:ln>
              <a:noFill/>
            </a:ln>
          </c:spPr>
        </c:title>
        <c:majorGridlines/>
        <c:delete val="0"/>
        <c:numFmt formatCode="General" sourceLinked="1"/>
        <c:majorTickMark val="out"/>
        <c:minorTickMark val="none"/>
        <c:tickLblPos val="nextTo"/>
        <c:crossAx val="47360397"/>
        <c:crosses val="max"/>
        <c:crossBetween val="between"/>
        <c:dispUnits/>
      </c:valAx>
      <c:spPr>
        <a:solidFill>
          <a:srgbClr val="FFFFFF"/>
        </a:solidFill>
        <a:ln w="12700">
          <a:solidFill>
            <a:srgbClr val="808080"/>
          </a:solidFill>
        </a:ln>
      </c:spPr>
    </c:plotArea>
    <c:legend>
      <c:legendPos val="r"/>
      <c:legendEntry>
        <c:idx val="1"/>
        <c:delete val="1"/>
      </c:legendEntry>
      <c:layout>
        <c:manualLayout>
          <c:xMode val="edge"/>
          <c:yMode val="edge"/>
          <c:x val="0.84025"/>
          <c:y val="0.481"/>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Rate of Children Aged 0-19 with One or More Iron Supplement Prescriptions
by Winnipeg CA, 2001/02</a:t>
            </a:r>
          </a:p>
        </c:rich>
      </c:tx>
      <c:layout/>
      <c:spPr>
        <a:noFill/>
        <a:ln>
          <a:noFill/>
        </a:ln>
      </c:spPr>
    </c:title>
    <c:plotArea>
      <c:layout>
        <c:manualLayout>
          <c:xMode val="edge"/>
          <c:yMode val="edge"/>
          <c:x val="0"/>
          <c:y val="0.13125"/>
          <c:w val="0.87375"/>
          <c:h val="0.76925"/>
        </c:manualLayout>
      </c:layout>
      <c:barChart>
        <c:barDir val="bar"/>
        <c:grouping val="clustered"/>
        <c:varyColors val="0"/>
        <c:ser>
          <c:idx val="0"/>
          <c:order val="0"/>
          <c:tx>
            <c:v>Winnipeg CA</c:v>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strRef>
              <c:f>iron_rate!$B$16:$B$28</c:f>
              <c:strCache>
                <c:ptCount val="13"/>
                <c:pt idx="0">
                  <c:v>Assiniboine South</c:v>
                </c:pt>
                <c:pt idx="1">
                  <c:v>Fort Garry (1,2)</c:v>
                </c:pt>
                <c:pt idx="2">
                  <c:v>St. Vital</c:v>
                </c:pt>
                <c:pt idx="3">
                  <c:v>St. Boniface (1,2)</c:v>
                </c:pt>
                <c:pt idx="4">
                  <c:v>River Heights</c:v>
                </c:pt>
                <c:pt idx="5">
                  <c:v>Transcona</c:v>
                </c:pt>
                <c:pt idx="6">
                  <c:v>St. James - Assiniboia</c:v>
                </c:pt>
                <c:pt idx="7">
                  <c:v>Seven Oaks</c:v>
                </c:pt>
                <c:pt idx="8">
                  <c:v>River East</c:v>
                </c:pt>
                <c:pt idx="9">
                  <c:v>Inkster</c:v>
                </c:pt>
                <c:pt idx="10">
                  <c:v>Downtown (1,2)</c:v>
                </c:pt>
                <c:pt idx="11">
                  <c:v>Point Douglas (1,2)</c:v>
                </c:pt>
                <c:pt idx="12">
                  <c:v>Winnipeg</c:v>
                </c:pt>
              </c:strCache>
            </c:strRef>
          </c:cat>
          <c:val>
            <c:numRef>
              <c:f>iron_rate!$I$16:$I$28</c:f>
              <c:numCache>
                <c:ptCount val="13"/>
                <c:pt idx="0">
                  <c:v>1.4685755505</c:v>
                </c:pt>
                <c:pt idx="1">
                  <c:v>1.4213738335</c:v>
                </c:pt>
                <c:pt idx="2">
                  <c:v>1.8997237135</c:v>
                </c:pt>
                <c:pt idx="3">
                  <c:v>1.0243475224</c:v>
                </c:pt>
                <c:pt idx="4">
                  <c:v>1.3220605107</c:v>
                </c:pt>
                <c:pt idx="5">
                  <c:v>1.1794360461</c:v>
                </c:pt>
                <c:pt idx="6">
                  <c:v>1.7665807198</c:v>
                </c:pt>
                <c:pt idx="7">
                  <c:v>1.9869873086</c:v>
                </c:pt>
                <c:pt idx="8">
                  <c:v>2.14430587</c:v>
                </c:pt>
                <c:pt idx="9">
                  <c:v>2.8286773362</c:v>
                </c:pt>
                <c:pt idx="10">
                  <c:v>5.8846347225</c:v>
                </c:pt>
                <c:pt idx="11">
                  <c:v>7.6445126739</c:v>
                </c:pt>
                <c:pt idx="12">
                  <c:v>2.7172907333</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Manitoba Average</c:name>
            <c:trendlineType val="linear"/>
            <c:forward val="0.5"/>
            <c:backward val="0.5"/>
            <c:dispEq val="0"/>
            <c:dispRSqr val="0"/>
          </c:trendline>
          <c:cat>
            <c:strRef>
              <c:f>iron_rate!$B$16:$B$28</c:f>
              <c:strCache>
                <c:ptCount val="13"/>
                <c:pt idx="0">
                  <c:v>Assiniboine South</c:v>
                </c:pt>
                <c:pt idx="1">
                  <c:v>Fort Garry (1,2)</c:v>
                </c:pt>
                <c:pt idx="2">
                  <c:v>St. Vital</c:v>
                </c:pt>
                <c:pt idx="3">
                  <c:v>St. Boniface (1,2)</c:v>
                </c:pt>
                <c:pt idx="4">
                  <c:v>River Heights</c:v>
                </c:pt>
                <c:pt idx="5">
                  <c:v>Transcona</c:v>
                </c:pt>
                <c:pt idx="6">
                  <c:v>St. James - Assiniboia</c:v>
                </c:pt>
                <c:pt idx="7">
                  <c:v>Seven Oaks</c:v>
                </c:pt>
                <c:pt idx="8">
                  <c:v>River East</c:v>
                </c:pt>
                <c:pt idx="9">
                  <c:v>Inkster</c:v>
                </c:pt>
                <c:pt idx="10">
                  <c:v>Downtown (1,2)</c:v>
                </c:pt>
                <c:pt idx="11">
                  <c:v>Point Douglas (1,2)</c:v>
                </c:pt>
                <c:pt idx="12">
                  <c:v>Winnipeg</c:v>
                </c:pt>
              </c:strCache>
            </c:strRef>
          </c:cat>
          <c:val>
            <c:numRef>
              <c:f>iron_rate!$N$16:$N$28</c:f>
              <c:numCache>
                <c:ptCount val="13"/>
                <c:pt idx="0">
                  <c:v>2.7609787746</c:v>
                </c:pt>
                <c:pt idx="1">
                  <c:v>2.7609787746</c:v>
                </c:pt>
                <c:pt idx="2">
                  <c:v>2.7609787746</c:v>
                </c:pt>
                <c:pt idx="3">
                  <c:v>2.7609787746</c:v>
                </c:pt>
                <c:pt idx="4">
                  <c:v>2.7609787746</c:v>
                </c:pt>
                <c:pt idx="5">
                  <c:v>2.7609787746</c:v>
                </c:pt>
                <c:pt idx="6">
                  <c:v>2.7609787746</c:v>
                </c:pt>
                <c:pt idx="7">
                  <c:v>2.7609787746</c:v>
                </c:pt>
                <c:pt idx="8">
                  <c:v>2.7609787746</c:v>
                </c:pt>
                <c:pt idx="9">
                  <c:v>2.7609787746</c:v>
                </c:pt>
                <c:pt idx="10">
                  <c:v>2.7609787746</c:v>
                </c:pt>
                <c:pt idx="11">
                  <c:v>2.7609787746</c:v>
                </c:pt>
                <c:pt idx="12">
                  <c:v>2.7609787746</c:v>
                </c:pt>
              </c:numCache>
            </c:numRef>
          </c:val>
        </c:ser>
        <c:ser>
          <c:idx val="2"/>
          <c:order val="2"/>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Winnipeg Average</c:name>
            <c:spPr>
              <a:ln w="25400">
                <a:solidFill>
                  <a:srgbClr val="000000"/>
                </a:solidFill>
                <a:prstDash val="dash"/>
              </a:ln>
            </c:spPr>
            <c:trendlineType val="linear"/>
            <c:forward val="0.5"/>
            <c:backward val="0.5"/>
            <c:dispEq val="0"/>
            <c:dispRSqr val="0"/>
          </c:trendline>
          <c:val>
            <c:numRef>
              <c:f>iron_rate!$P$16:$P$28</c:f>
              <c:numCache>
                <c:ptCount val="13"/>
                <c:pt idx="0">
                  <c:v>2.7172907333</c:v>
                </c:pt>
                <c:pt idx="1">
                  <c:v>2.7172907333</c:v>
                </c:pt>
                <c:pt idx="2">
                  <c:v>2.7172907333</c:v>
                </c:pt>
                <c:pt idx="3">
                  <c:v>2.7172907333</c:v>
                </c:pt>
                <c:pt idx="4">
                  <c:v>2.7172907333</c:v>
                </c:pt>
                <c:pt idx="5">
                  <c:v>2.7172907333</c:v>
                </c:pt>
                <c:pt idx="6">
                  <c:v>2.7172907333</c:v>
                </c:pt>
                <c:pt idx="7">
                  <c:v>2.7172907333</c:v>
                </c:pt>
                <c:pt idx="8">
                  <c:v>2.7172907333</c:v>
                </c:pt>
                <c:pt idx="9">
                  <c:v>2.7172907333</c:v>
                </c:pt>
                <c:pt idx="10">
                  <c:v>2.7172907333</c:v>
                </c:pt>
                <c:pt idx="11">
                  <c:v>2.7172907333</c:v>
                </c:pt>
                <c:pt idx="12">
                  <c:v>2.7172907333</c:v>
                </c:pt>
              </c:numCache>
            </c:numRef>
          </c:val>
        </c:ser>
        <c:gapWidth val="50"/>
        <c:axId val="10986919"/>
        <c:axId val="31773408"/>
      </c:barChart>
      <c:catAx>
        <c:axId val="10986919"/>
        <c:scaling>
          <c:orientation val="maxMin"/>
        </c:scaling>
        <c:axPos val="l"/>
        <c:delete val="0"/>
        <c:numFmt formatCode="General" sourceLinked="1"/>
        <c:majorTickMark val="out"/>
        <c:minorTickMark val="none"/>
        <c:tickLblPos val="nextTo"/>
        <c:crossAx val="31773408"/>
        <c:crosses val="autoZero"/>
        <c:auto val="1"/>
        <c:lblOffset val="100"/>
        <c:noMultiLvlLbl val="0"/>
      </c:catAx>
      <c:valAx>
        <c:axId val="31773408"/>
        <c:scaling>
          <c:orientation val="minMax"/>
          <c:max val="8"/>
        </c:scaling>
        <c:axPos val="t"/>
        <c:title>
          <c:tx>
            <c:rich>
              <a:bodyPr vert="horz" rot="0" anchor="ctr"/>
              <a:lstStyle/>
              <a:p>
                <a:pPr algn="ctr">
                  <a:defRPr/>
                </a:pPr>
                <a:r>
                  <a:rPr lang="en-US" cap="none" sz="1000" b="1" i="0" u="none" baseline="0">
                    <a:latin typeface="Arial"/>
                    <a:ea typeface="Arial"/>
                    <a:cs typeface="Arial"/>
                  </a:rPr>
                  <a:t>Adjusted Rate per 1000</a:t>
                </a:r>
              </a:p>
            </c:rich>
          </c:tx>
          <c:layout/>
          <c:overlay val="0"/>
          <c:spPr>
            <a:noFill/>
            <a:ln>
              <a:noFill/>
            </a:ln>
          </c:spPr>
        </c:title>
        <c:majorGridlines/>
        <c:delete val="0"/>
        <c:numFmt formatCode="General" sourceLinked="1"/>
        <c:majorTickMark val="out"/>
        <c:minorTickMark val="none"/>
        <c:tickLblPos val="nextTo"/>
        <c:crossAx val="10986919"/>
        <c:crosses val="max"/>
        <c:crossBetween val="between"/>
        <c:dispUnits/>
      </c:valAx>
      <c:spPr>
        <a:solidFill>
          <a:srgbClr val="FFFFFF"/>
        </a:solidFill>
        <a:ln w="12700">
          <a:solidFill>
            <a:srgbClr val="808080"/>
          </a:solidFill>
        </a:ln>
      </c:spPr>
    </c:plotArea>
    <c:legend>
      <c:legendPos val="r"/>
      <c:legendEntry>
        <c:idx val="1"/>
        <c:delete val="1"/>
      </c:legendEntry>
      <c:legendEntry>
        <c:idx val="2"/>
        <c:delete val="1"/>
      </c:legendEntry>
      <c:layout>
        <c:manualLayout>
          <c:xMode val="edge"/>
          <c:yMode val="edge"/>
          <c:x val="0.801"/>
          <c:y val="0.451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tabSelected="1" workbookViewId="0" zoomScale="95"/>
  </sheetViews>
  <pageMargins left="0.75" right="0.75" top="1" bottom="1" header="0.5" footer="0.5"/>
  <pageSetup horizontalDpi="300" verticalDpi="300" orientation="portrait"/>
  <headerFooter>
    <oddFooter>&amp;L&amp;F</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2"/>
  </sheetViews>
  <pageMargins left="0.75" right="0.75" top="1" bottom="1" header="0.5" footer="0.5"/>
  <pageSetup horizontalDpi="300" verticalDpi="300" orientation="landscape"/>
  <headerFooter>
    <oddFooter>&amp;L&amp;F</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2"/>
  </sheetViews>
  <pageMargins left="0.75" right="0.75" top="1" bottom="1" header="0.5" footer="0.5"/>
  <pageSetup horizontalDpi="300" verticalDpi="300" orientation="landscape"/>
  <headerFooter>
    <oddFooter>&amp;L&amp;F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0.1215</cdr:x>
      <cdr:y>0</cdr:y>
    </cdr:from>
    <cdr:to>
      <cdr:x>0.99925</cdr:x>
      <cdr:y>0.99875</cdr:y>
    </cdr:to>
    <cdr:sp>
      <cdr:nvSpPr>
        <cdr:cNvPr id="1" name="TextBox 1"/>
        <cdr:cNvSpPr txBox="1">
          <a:spLocks noChangeArrowheads="1"/>
        </cdr:cNvSpPr>
      </cdr:nvSpPr>
      <cdr:spPr>
        <a:xfrm>
          <a:off x="771525" y="0"/>
          <a:ext cx="5610225" cy="8210550"/>
        </a:xfrm>
        <a:prstGeom prst="rect">
          <a:avLst/>
        </a:prstGeom>
        <a:noFill/>
        <a:ln w="9525" cmpd="sng">
          <a:noFill/>
        </a:ln>
      </cdr:spPr>
      <cdr:txBody>
        <a:bodyPr vertOverflow="clip" wrap="square"/>
        <a:p>
          <a:pPr algn="l">
            <a:defRPr/>
          </a:pPr>
          <a:r>
            <a:rPr lang="en-US" cap="none" sz="2000" b="1" i="0" u="none" baseline="0">
              <a:latin typeface="Arial"/>
              <a:ea typeface="Arial"/>
              <a:cs typeface="Arial"/>
            </a:rPr>
            <a:t>Manitoba Child Health Atlas 2004</a:t>
          </a:r>
          <a:r>
            <a:rPr lang="en-US" cap="none" sz="800" b="1"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July 2004
</a:t>
          </a:r>
          <a:r>
            <a:rPr lang="en-US" cap="none" sz="1200" b="1" i="0" u="none" baseline="0">
              <a:latin typeface="Arial"/>
              <a:ea typeface="Arial"/>
              <a:cs typeface="Arial"/>
            </a:rPr>
            <a:t>Manitoba Centre for Health Policy</a:t>
          </a:r>
          <a:r>
            <a:rPr lang="en-US" cap="none" sz="1200" b="0" i="0" u="none" baseline="0">
              <a:latin typeface="Arial"/>
              <a:ea typeface="Arial"/>
              <a:cs typeface="Arial"/>
            </a:rPr>
            <a:t>
Department of Community Health Sciences
Faculty of Medicine, University of Manitoba
The  entire report is available on this WWW site:
</a:t>
          </a:r>
          <a:r>
            <a:rPr lang="en-US" cap="none" sz="1200" b="0" i="1" u="none" baseline="0">
              <a:latin typeface="Arial"/>
              <a:ea typeface="Arial"/>
              <a:cs typeface="Arial"/>
            </a:rPr>
            <a:t>http://www.umanitoba.ca/centres/mchp/reports/child_inequalities</a:t>
          </a:r>
          <a:r>
            <a:rPr lang="en-US" cap="none" sz="1200" b="0" i="0" u="none" baseline="0">
              <a:latin typeface="Arial"/>
              <a:ea typeface="Arial"/>
              <a:cs typeface="Arial"/>
            </a:rPr>
            <a:t>
</a:t>
          </a:r>
          <a:r>
            <a:rPr lang="en-US" cap="none" sz="2000" b="1" i="0" u="none" baseline="0">
              <a:latin typeface="Arial"/>
              <a:ea typeface="Arial"/>
              <a:cs typeface="Arial"/>
            </a:rPr>
            <a:t>Health Indicators: Iron Supplement Rates by Region</a:t>
          </a:r>
          <a:r>
            <a:rPr lang="en-US" cap="none" sz="1200" b="0" i="0" u="none" baseline="0">
              <a:latin typeface="Arial"/>
              <a:ea typeface="Arial"/>
              <a:cs typeface="Arial"/>
            </a:rPr>
            <a:t>
About 825 children received treatment for iron deficiency anemia in 2001/02, up from 540 in 1998/99 (see Assessing the Health of Manitoba Children: A Population-Based Study).  South Eastman and Central RHA had significantly lower rates of iron supplement prescriptions compared to the provincial average; the rates for Parkland, Nor-Man and Burntwood were significantly higher than the provincial average.  In Winnipeg, Fort Garry and St. Boniface has significantly lower rates of iron supplement prescriptions than both the provincial and Winnipeg rates; the rates for children in Downtown and Point Douglas were significantly higher that both the provincial and Winnipeg rates.</a:t>
          </a:r>
        </a:p>
      </cdr:txBody>
    </cdr:sp>
  </cdr:relSizeAnchor>
  <cdr:relSizeAnchor xmlns:cdr="http://schemas.openxmlformats.org/drawingml/2006/chartDrawing">
    <cdr:from>
      <cdr:x>0</cdr:x>
      <cdr:y>0.10325</cdr:y>
    </cdr:from>
    <cdr:to>
      <cdr:x>0.11975</cdr:x>
      <cdr:y>0.196</cdr:y>
    </cdr:to>
    <cdr:pic>
      <cdr:nvPicPr>
        <cdr:cNvPr id="2" name="Picture 2"/>
        <cdr:cNvPicPr preferRelativeResize="1">
          <a:picLocks noChangeAspect="1"/>
        </cdr:cNvPicPr>
      </cdr:nvPicPr>
      <cdr:blipFill>
        <a:blip r:embed="rId1"/>
        <a:stretch>
          <a:fillRect/>
        </a:stretch>
      </cdr:blipFill>
      <cdr:spPr>
        <a:xfrm>
          <a:off x="0" y="847725"/>
          <a:ext cx="762000" cy="762000"/>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0.94625</cdr:y>
    </cdr:from>
    <cdr:to>
      <cdr:x>0.38275</cdr:x>
      <cdr:y>1</cdr:y>
    </cdr:to>
    <cdr:sp>
      <cdr:nvSpPr>
        <cdr:cNvPr id="1" name="TextBox 1"/>
        <cdr:cNvSpPr txBox="1">
          <a:spLocks noChangeArrowheads="1"/>
        </cdr:cNvSpPr>
      </cdr:nvSpPr>
      <cdr:spPr>
        <a:xfrm flipV="1">
          <a:off x="0" y="5610225"/>
          <a:ext cx="3324225" cy="3143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indicates rate significantly different from the Manitoba mean
's' indicates data suppressed due to small numbers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0.92775</cdr:y>
    </cdr:from>
    <cdr:to>
      <cdr:x>0.395</cdr:x>
      <cdr:y>0.99125</cdr:y>
    </cdr:to>
    <cdr:sp>
      <cdr:nvSpPr>
        <cdr:cNvPr id="1" name="TextBox 1"/>
        <cdr:cNvSpPr txBox="1">
          <a:spLocks noChangeArrowheads="1"/>
        </cdr:cNvSpPr>
      </cdr:nvSpPr>
      <cdr:spPr>
        <a:xfrm flipV="1">
          <a:off x="0" y="5495925"/>
          <a:ext cx="3429000" cy="3810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indicates rate significantly different from the Manitoba mean 
'2' indicates rate significantly different from the Winnipeg mean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anitoba.ca/centres/mchp/reports/child_inequalities/glossary.shtml" TargetMode="External" /><Relationship Id="rId2" Type="http://schemas.openxmlformats.org/officeDocument/2006/relationships/hyperlink" Target="http://www.umanitoba.ca/centres/mchp/reports/child_inequalities/glossary.shtml#DrugCategoriesforPrescriptionUseAnalysis" TargetMode="External" /><Relationship Id="rId3" Type="http://schemas.openxmlformats.org/officeDocument/2006/relationships/hyperlink" Target="http://www.umanitoba.ca/centres/mchp/reports/child_inequalities/glossary.shtml#SES" TargetMode="External" /><Relationship Id="rId4" Type="http://schemas.openxmlformats.org/officeDocument/2006/relationships/hyperlink" Target="http://www.umanitoba.ca/centres/mchp/reports/child_inequalities/glossary.shtml#RHA" TargetMode="External" /><Relationship Id="rId5" Type="http://schemas.openxmlformats.org/officeDocument/2006/relationships/hyperlink" Target="http://www.umanitoba.ca/centres/mchp/reports/child_inequalities/glossary.shtml#WINCA"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0"/>
  <sheetViews>
    <sheetView workbookViewId="0" topLeftCell="A1">
      <selection activeCell="A12" sqref="A12"/>
    </sheetView>
  </sheetViews>
  <sheetFormatPr defaultColWidth="9.140625" defaultRowHeight="12.75"/>
  <cols>
    <col min="1" max="16384" width="9.140625" style="11" customWidth="1"/>
  </cols>
  <sheetData>
    <row r="1" ht="15.75">
      <c r="A1" s="11" t="s">
        <v>55</v>
      </c>
    </row>
    <row r="2" ht="15.75">
      <c r="A2" s="12" t="s">
        <v>56</v>
      </c>
    </row>
    <row r="4" ht="15.75">
      <c r="A4" s="12" t="s">
        <v>57</v>
      </c>
    </row>
    <row r="5" ht="15.75">
      <c r="A5" s="12"/>
    </row>
    <row r="6" ht="15.75">
      <c r="A6" s="12" t="s">
        <v>58</v>
      </c>
    </row>
    <row r="7" ht="15.75">
      <c r="A7" s="12"/>
    </row>
    <row r="8" ht="15.75">
      <c r="A8" s="12" t="s">
        <v>59</v>
      </c>
    </row>
    <row r="9" ht="15.75">
      <c r="A9" s="12"/>
    </row>
    <row r="10" ht="15.75">
      <c r="A10" s="12" t="s">
        <v>60</v>
      </c>
    </row>
  </sheetData>
  <hyperlinks>
    <hyperlink ref="A2" r:id="rId1" display="http://www.umanitoba.ca/centres/mchp/reports/child_inequalities/glossary.shtml"/>
    <hyperlink ref="A4" r:id="rId2" display="Drug Categories for Prescription Use Analysis"/>
    <hyperlink ref="A10" r:id="rId3" display="SES"/>
    <hyperlink ref="A6" r:id="rId4" display="RHA"/>
    <hyperlink ref="A8" r:id="rId5" display="Winnipeg Community Area (CA)"/>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43"/>
  <sheetViews>
    <sheetView zoomScale="115" zoomScaleNormal="115"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24.8515625" style="0" customWidth="1"/>
    <col min="2" max="2" width="27.8515625" style="0" customWidth="1"/>
    <col min="9" max="9" width="17.7109375" style="0" customWidth="1"/>
    <col min="14" max="14" width="9.00390625" style="0" customWidth="1"/>
  </cols>
  <sheetData>
    <row r="1" ht="12.75">
      <c r="A1" t="s">
        <v>0</v>
      </c>
    </row>
    <row r="2" spans="1:16" ht="12.75">
      <c r="A2" t="s">
        <v>1</v>
      </c>
      <c r="N2" t="s">
        <v>15</v>
      </c>
      <c r="P2" t="s">
        <v>17</v>
      </c>
    </row>
    <row r="3" spans="1:18" ht="13.5" thickBot="1">
      <c r="A3" t="s">
        <v>2</v>
      </c>
      <c r="B3" t="s">
        <v>3</v>
      </c>
      <c r="C3" t="s">
        <v>4</v>
      </c>
      <c r="D3" t="s">
        <v>5</v>
      </c>
      <c r="E3" t="s">
        <v>6</v>
      </c>
      <c r="F3" s="7" t="s">
        <v>19</v>
      </c>
      <c r="G3" t="s">
        <v>7</v>
      </c>
      <c r="H3" t="s">
        <v>8</v>
      </c>
      <c r="I3" t="s">
        <v>9</v>
      </c>
      <c r="J3" t="s">
        <v>10</v>
      </c>
      <c r="K3" t="s">
        <v>11</v>
      </c>
      <c r="L3" t="s">
        <v>12</v>
      </c>
      <c r="N3" s="1">
        <v>2.7609787746</v>
      </c>
      <c r="O3" t="s">
        <v>16</v>
      </c>
      <c r="P3" s="1">
        <v>2.7172907333</v>
      </c>
      <c r="R3" t="s">
        <v>18</v>
      </c>
    </row>
    <row r="4" spans="1:20" ht="13.5" thickTop="1">
      <c r="A4" t="s">
        <v>13</v>
      </c>
      <c r="B4" s="3" t="s">
        <v>44</v>
      </c>
      <c r="C4">
        <v>102</v>
      </c>
      <c r="D4">
        <v>101</v>
      </c>
      <c r="E4">
        <v>101</v>
      </c>
      <c r="F4" s="7">
        <v>101</v>
      </c>
      <c r="G4">
        <v>18049</v>
      </c>
      <c r="H4">
        <v>21</v>
      </c>
      <c r="I4" s="4">
        <v>1.2770529847</v>
      </c>
      <c r="J4">
        <v>1.1634993628</v>
      </c>
      <c r="K4">
        <v>0.7073308123</v>
      </c>
      <c r="L4">
        <v>2.3056599508</v>
      </c>
      <c r="N4" s="5">
        <v>2.7609787746</v>
      </c>
      <c r="O4" t="str">
        <f>+IF(AND($N$3&gt;K4,$N$3&lt;L4),"","*")</f>
        <v>*</v>
      </c>
      <c r="P4" s="6">
        <v>2.7172907333</v>
      </c>
      <c r="R4">
        <v>-0.6697</v>
      </c>
      <c r="S4" s="8" t="s">
        <v>33</v>
      </c>
      <c r="T4" t="str">
        <f aca="true" t="shared" si="0" ref="T4:T15">+IF(AND(H4&gt;0,H4&lt;6),+IF(AND($N$3&gt;K4,$N$3&lt;L4),S4&amp;" (s)",S4&amp;" (1,s)"),+IF(AND($N$3&gt;K4,$N$3&lt;L4),S4,S4&amp;" (1)"))</f>
        <v>South Eastman (1)</v>
      </c>
    </row>
    <row r="5" spans="1:20" ht="12.75">
      <c r="A5" t="s">
        <v>13</v>
      </c>
      <c r="B5" s="3" t="s">
        <v>45</v>
      </c>
      <c r="C5">
        <v>103</v>
      </c>
      <c r="D5">
        <v>103</v>
      </c>
      <c r="E5">
        <v>103</v>
      </c>
      <c r="F5" s="7">
        <v>102</v>
      </c>
      <c r="G5">
        <v>31369</v>
      </c>
      <c r="H5">
        <v>41</v>
      </c>
      <c r="I5" s="4">
        <v>1.3686314131</v>
      </c>
      <c r="J5">
        <v>1.307022857</v>
      </c>
      <c r="K5">
        <v>0.9065494956</v>
      </c>
      <c r="L5">
        <v>2.0662434362</v>
      </c>
      <c r="N5" s="5">
        <v>2.7609787746</v>
      </c>
      <c r="O5" t="str">
        <f aca="true" t="shared" si="1" ref="O5:O28">+IF(AND($N$3&gt;K5,$N$3&lt;L5),"","*")</f>
        <v>*</v>
      </c>
      <c r="P5" s="6">
        <v>2.7172907333</v>
      </c>
      <c r="R5">
        <v>-0.6534</v>
      </c>
      <c r="S5" s="9" t="s">
        <v>34</v>
      </c>
      <c r="T5" t="str">
        <f t="shared" si="0"/>
        <v>Central (1)</v>
      </c>
    </row>
    <row r="6" spans="1:20" ht="12.75">
      <c r="A6" t="s">
        <v>13</v>
      </c>
      <c r="B6" s="3" t="s">
        <v>35</v>
      </c>
      <c r="C6">
        <v>106</v>
      </c>
      <c r="D6">
        <v>105</v>
      </c>
      <c r="E6">
        <v>105</v>
      </c>
      <c r="F6" s="7">
        <v>103</v>
      </c>
      <c r="G6">
        <v>13016</v>
      </c>
      <c r="H6">
        <v>21</v>
      </c>
      <c r="I6" s="4">
        <v>1.7269986985</v>
      </c>
      <c r="J6">
        <v>1.6133988937</v>
      </c>
      <c r="K6">
        <v>0.9604898068</v>
      </c>
      <c r="L6">
        <v>3.105212032</v>
      </c>
      <c r="N6" s="5">
        <v>2.7609787746</v>
      </c>
      <c r="O6">
        <f t="shared" si="1"/>
      </c>
      <c r="P6" s="6">
        <v>2.7172907333</v>
      </c>
      <c r="R6">
        <v>-0.4278</v>
      </c>
      <c r="S6" s="9" t="s">
        <v>35</v>
      </c>
      <c r="T6" t="str">
        <f t="shared" si="0"/>
        <v>Brandon</v>
      </c>
    </row>
    <row r="7" spans="1:20" ht="12.75">
      <c r="A7" t="s">
        <v>13</v>
      </c>
      <c r="B7" s="3" t="s">
        <v>36</v>
      </c>
      <c r="C7">
        <v>104</v>
      </c>
      <c r="D7">
        <v>102</v>
      </c>
      <c r="E7">
        <v>102</v>
      </c>
      <c r="F7" s="7">
        <v>104</v>
      </c>
      <c r="G7">
        <v>19076</v>
      </c>
      <c r="H7">
        <v>38</v>
      </c>
      <c r="I7" s="4">
        <v>2.3308480291</v>
      </c>
      <c r="J7">
        <v>1.9920318725</v>
      </c>
      <c r="K7">
        <v>1.5293765537</v>
      </c>
      <c r="L7">
        <v>3.552331518</v>
      </c>
      <c r="N7" s="5">
        <v>2.7609787746</v>
      </c>
      <c r="O7">
        <f t="shared" si="1"/>
      </c>
      <c r="P7" s="6">
        <v>2.7172907333</v>
      </c>
      <c r="R7">
        <v>-0.3734</v>
      </c>
      <c r="S7" s="9" t="s">
        <v>36</v>
      </c>
      <c r="T7" t="str">
        <f t="shared" si="0"/>
        <v>Assiniboine</v>
      </c>
    </row>
    <row r="8" spans="1:20" ht="12.75">
      <c r="A8" t="s">
        <v>13</v>
      </c>
      <c r="B8" s="3" t="s">
        <v>32</v>
      </c>
      <c r="C8">
        <v>105</v>
      </c>
      <c r="D8">
        <v>108</v>
      </c>
      <c r="E8">
        <v>108</v>
      </c>
      <c r="F8" s="7">
        <v>105</v>
      </c>
      <c r="G8">
        <v>164528</v>
      </c>
      <c r="H8">
        <v>419</v>
      </c>
      <c r="I8" s="4">
        <v>2.7145777193</v>
      </c>
      <c r="J8">
        <v>2.5466789847</v>
      </c>
      <c r="K8">
        <v>2.394385709</v>
      </c>
      <c r="L8">
        <v>3.0775877782</v>
      </c>
      <c r="N8" s="5">
        <v>2.7609787746</v>
      </c>
      <c r="O8">
        <f t="shared" si="1"/>
      </c>
      <c r="P8" s="6">
        <v>2.7172907333</v>
      </c>
      <c r="R8">
        <v>-0.2045</v>
      </c>
      <c r="S8" s="9" t="s">
        <v>32</v>
      </c>
      <c r="T8" t="str">
        <f t="shared" si="0"/>
        <v>Winnipeg</v>
      </c>
    </row>
    <row r="9" spans="1:20" ht="12.75">
      <c r="A9" t="s">
        <v>13</v>
      </c>
      <c r="B9" s="3" t="s">
        <v>37</v>
      </c>
      <c r="C9">
        <v>107</v>
      </c>
      <c r="D9">
        <v>107</v>
      </c>
      <c r="E9">
        <v>107</v>
      </c>
      <c r="F9" s="7">
        <v>106</v>
      </c>
      <c r="G9">
        <v>21062</v>
      </c>
      <c r="H9">
        <v>36</v>
      </c>
      <c r="I9" s="4">
        <v>1.8998078278</v>
      </c>
      <c r="J9">
        <v>1.7092393885</v>
      </c>
      <c r="K9">
        <v>1.2173159149</v>
      </c>
      <c r="L9">
        <v>2.9649409313</v>
      </c>
      <c r="N9" s="5">
        <v>2.7609787746</v>
      </c>
      <c r="O9">
        <f t="shared" si="1"/>
      </c>
      <c r="P9" s="6">
        <v>2.7172907333</v>
      </c>
      <c r="R9">
        <v>-0.1137</v>
      </c>
      <c r="S9" s="9" t="s">
        <v>37</v>
      </c>
      <c r="T9" t="str">
        <f t="shared" si="0"/>
        <v>Interlake</v>
      </c>
    </row>
    <row r="10" spans="1:20" ht="12.75">
      <c r="A10" t="s">
        <v>13</v>
      </c>
      <c r="B10" s="3" t="s">
        <v>38</v>
      </c>
      <c r="C10">
        <v>109</v>
      </c>
      <c r="D10">
        <v>104</v>
      </c>
      <c r="E10">
        <v>104</v>
      </c>
      <c r="F10" s="7">
        <v>107</v>
      </c>
      <c r="G10">
        <v>11853</v>
      </c>
      <c r="H10">
        <v>35</v>
      </c>
      <c r="I10" s="4">
        <v>3.2721166129</v>
      </c>
      <c r="J10">
        <v>2.9528389437</v>
      </c>
      <c r="K10">
        <v>2.0975473235</v>
      </c>
      <c r="L10">
        <v>5.1044126672</v>
      </c>
      <c r="N10" s="5">
        <v>2.7609787746</v>
      </c>
      <c r="O10">
        <f t="shared" si="1"/>
      </c>
      <c r="P10" s="6">
        <v>2.7172907333</v>
      </c>
      <c r="R10">
        <v>-0.0787</v>
      </c>
      <c r="S10" s="9" t="s">
        <v>38</v>
      </c>
      <c r="T10" t="str">
        <f t="shared" si="0"/>
        <v>North Eastman</v>
      </c>
    </row>
    <row r="11" spans="1:20" ht="12.75">
      <c r="A11" t="s">
        <v>13</v>
      </c>
      <c r="B11" s="3" t="s">
        <v>46</v>
      </c>
      <c r="C11">
        <v>108</v>
      </c>
      <c r="D11">
        <v>106</v>
      </c>
      <c r="E11">
        <v>106</v>
      </c>
      <c r="F11" s="7">
        <v>108</v>
      </c>
      <c r="G11">
        <v>11938</v>
      </c>
      <c r="H11">
        <v>67</v>
      </c>
      <c r="I11" s="4">
        <v>6.2208871011</v>
      </c>
      <c r="J11">
        <v>5.6123303736</v>
      </c>
      <c r="K11">
        <v>4.5356330534</v>
      </c>
      <c r="L11">
        <v>8.5323119991</v>
      </c>
      <c r="N11" s="5">
        <v>2.7609787746</v>
      </c>
      <c r="O11" t="str">
        <f t="shared" si="1"/>
        <v>*</v>
      </c>
      <c r="P11" s="6">
        <v>2.7172907333</v>
      </c>
      <c r="R11">
        <v>0.0402</v>
      </c>
      <c r="S11" s="9" t="s">
        <v>39</v>
      </c>
      <c r="T11" t="str">
        <f t="shared" si="0"/>
        <v>Parkland (1)</v>
      </c>
    </row>
    <row r="12" spans="1:20" ht="12.75">
      <c r="A12" t="s">
        <v>13</v>
      </c>
      <c r="B12" s="3" t="s">
        <v>47</v>
      </c>
      <c r="C12">
        <v>110</v>
      </c>
      <c r="D12">
        <v>110</v>
      </c>
      <c r="E12">
        <v>110</v>
      </c>
      <c r="F12" s="7">
        <v>109</v>
      </c>
      <c r="G12">
        <v>324</v>
      </c>
      <c r="H12" t="s">
        <v>54</v>
      </c>
      <c r="I12" s="4" t="s">
        <v>54</v>
      </c>
      <c r="J12" t="s">
        <v>54</v>
      </c>
      <c r="K12" t="s">
        <v>54</v>
      </c>
      <c r="L12" t="s">
        <v>54</v>
      </c>
      <c r="N12" s="5">
        <v>2.7609787746</v>
      </c>
      <c r="O12" t="s">
        <v>54</v>
      </c>
      <c r="P12" s="6">
        <v>2.7172907333</v>
      </c>
      <c r="Q12" t="s">
        <v>54</v>
      </c>
      <c r="R12">
        <v>0.6595</v>
      </c>
      <c r="S12" s="9" t="s">
        <v>40</v>
      </c>
      <c r="T12" t="str">
        <f t="shared" si="0"/>
        <v>Churchill (1)</v>
      </c>
    </row>
    <row r="13" spans="1:20" ht="12.75">
      <c r="A13" t="s">
        <v>13</v>
      </c>
      <c r="B13" s="3" t="s">
        <v>48</v>
      </c>
      <c r="C13">
        <v>111</v>
      </c>
      <c r="D13">
        <v>109</v>
      </c>
      <c r="E13">
        <v>109</v>
      </c>
      <c r="F13" s="7">
        <v>110</v>
      </c>
      <c r="G13">
        <v>8755</v>
      </c>
      <c r="H13">
        <v>42</v>
      </c>
      <c r="I13" s="4">
        <v>4.8181050589</v>
      </c>
      <c r="J13">
        <v>4.7972587093</v>
      </c>
      <c r="K13">
        <v>3.2027031506</v>
      </c>
      <c r="L13">
        <v>7.2482947271</v>
      </c>
      <c r="N13" s="5">
        <v>2.7609787746</v>
      </c>
      <c r="O13" t="str">
        <f t="shared" si="1"/>
        <v>*</v>
      </c>
      <c r="P13" s="6">
        <v>2.7172907333</v>
      </c>
      <c r="R13">
        <v>0.7938</v>
      </c>
      <c r="S13" s="9" t="s">
        <v>41</v>
      </c>
      <c r="T13" t="str">
        <f t="shared" si="0"/>
        <v>Nor-Man (1)</v>
      </c>
    </row>
    <row r="14" spans="1:20" ht="12.75">
      <c r="A14" t="s">
        <v>13</v>
      </c>
      <c r="B14" s="3" t="s">
        <v>49</v>
      </c>
      <c r="C14">
        <v>112</v>
      </c>
      <c r="D14">
        <v>111</v>
      </c>
      <c r="E14">
        <v>111</v>
      </c>
      <c r="F14" s="7">
        <v>111</v>
      </c>
      <c r="G14">
        <v>19736</v>
      </c>
      <c r="H14">
        <v>97</v>
      </c>
      <c r="I14" s="4">
        <v>4.7352472573</v>
      </c>
      <c r="J14">
        <v>4.9148763681</v>
      </c>
      <c r="K14">
        <v>3.6437812588</v>
      </c>
      <c r="L14">
        <v>6.1536533055</v>
      </c>
      <c r="N14" s="5">
        <v>2.7609787746</v>
      </c>
      <c r="O14" t="str">
        <f t="shared" si="1"/>
        <v>*</v>
      </c>
      <c r="P14" s="6">
        <v>2.7172907333</v>
      </c>
      <c r="R14">
        <v>1.2367</v>
      </c>
      <c r="S14" s="9" t="s">
        <v>42</v>
      </c>
      <c r="T14" t="str">
        <f t="shared" si="0"/>
        <v>Burntwood (1)</v>
      </c>
    </row>
    <row r="15" spans="1:20" ht="13.5" thickBot="1">
      <c r="A15" t="s">
        <v>13</v>
      </c>
      <c r="B15" s="3" t="s">
        <v>43</v>
      </c>
      <c r="C15">
        <v>113</v>
      </c>
      <c r="D15">
        <v>113</v>
      </c>
      <c r="E15">
        <v>113</v>
      </c>
      <c r="F15" s="7">
        <v>113</v>
      </c>
      <c r="G15">
        <v>321084</v>
      </c>
      <c r="H15">
        <v>825</v>
      </c>
      <c r="I15" s="4">
        <v>2.7609787746</v>
      </c>
      <c r="J15">
        <v>2.5694210861</v>
      </c>
      <c r="K15">
        <v>2.5246850867</v>
      </c>
      <c r="L15">
        <v>3.0193879759</v>
      </c>
      <c r="N15" s="5">
        <v>2.7609787746</v>
      </c>
      <c r="O15">
        <f t="shared" si="1"/>
      </c>
      <c r="P15" s="6">
        <v>2.7172907333</v>
      </c>
      <c r="S15" s="9" t="s">
        <v>43</v>
      </c>
      <c r="T15" t="str">
        <f t="shared" si="0"/>
        <v>Manitoba</v>
      </c>
    </row>
    <row r="16" spans="1:20" ht="13.5" thickTop="1">
      <c r="A16" t="s">
        <v>14</v>
      </c>
      <c r="B16" s="3" t="s">
        <v>20</v>
      </c>
      <c r="C16">
        <v>302</v>
      </c>
      <c r="D16">
        <v>301</v>
      </c>
      <c r="E16">
        <v>301</v>
      </c>
      <c r="F16" s="7">
        <v>301</v>
      </c>
      <c r="G16">
        <v>9695</v>
      </c>
      <c r="H16">
        <v>11</v>
      </c>
      <c r="I16" s="4">
        <v>1.4685755505</v>
      </c>
      <c r="J16">
        <v>1.1346054667</v>
      </c>
      <c r="K16">
        <v>0.6319143996</v>
      </c>
      <c r="L16">
        <v>3.4129846524</v>
      </c>
      <c r="N16" s="5">
        <v>2.7609787746</v>
      </c>
      <c r="O16">
        <f t="shared" si="1"/>
      </c>
      <c r="P16" s="6">
        <v>2.7172907333</v>
      </c>
      <c r="Q16">
        <f aca="true" t="shared" si="2" ref="Q16:Q28">+IF(AND($P$3&gt;K16,$P$3&lt;L16),"","*")</f>
      </c>
      <c r="R16">
        <v>-1.1731</v>
      </c>
      <c r="S16" s="8" t="s">
        <v>20</v>
      </c>
      <c r="T16" t="str">
        <f aca="true" t="shared" si="3" ref="T16:T28">+IF(AND(H16&gt;0,H16&lt;6),+IF(AND(NOT(AND($N$3&gt;K16,$N$3&lt;L16)),NOT(AND($P$3&gt;K16,$P$3&lt;L16))),S16&amp;" (1,2,s)",+IF(NOT(AND($P$3&gt;K16,$P$3&lt;L16)),S16&amp;" (2,s)",+IF(NOT(AND($N$3&gt;K16,$N$3&lt;L16)),S16&amp;" (1,s)",S16&amp;" (s)"))),+IF(AND(NOT(AND($N$3&gt;K16,$N$3&lt;L16)),NOT(AND($P$3&gt;K16,$P$3&lt;L16))),S16&amp;" (1,2)",+IF(NOT(AND($P$3&gt;K16,$P$3&lt;L16)),S16&amp;" (2)",+IF(NOT(AND($N$3&gt;K16,$N$3&lt;L16)),S16&amp;" (1)",S16))))</f>
        <v>Assiniboine South</v>
      </c>
    </row>
    <row r="17" spans="1:20" ht="12.75">
      <c r="A17" t="s">
        <v>14</v>
      </c>
      <c r="B17" s="3" t="s">
        <v>50</v>
      </c>
      <c r="C17">
        <v>301</v>
      </c>
      <c r="D17">
        <v>302</v>
      </c>
      <c r="E17">
        <v>302</v>
      </c>
      <c r="F17" s="7">
        <v>302</v>
      </c>
      <c r="G17">
        <v>16493</v>
      </c>
      <c r="H17">
        <v>22</v>
      </c>
      <c r="I17" s="4">
        <v>1.4213738335</v>
      </c>
      <c r="J17">
        <v>1.33389923</v>
      </c>
      <c r="K17">
        <v>0.8113313253</v>
      </c>
      <c r="L17">
        <v>2.4901091721</v>
      </c>
      <c r="N17" s="5">
        <v>2.7609787746</v>
      </c>
      <c r="O17" t="str">
        <f t="shared" si="1"/>
        <v>*</v>
      </c>
      <c r="P17" s="6">
        <v>2.7172907333</v>
      </c>
      <c r="Q17" t="str">
        <f t="shared" si="2"/>
        <v>*</v>
      </c>
      <c r="R17">
        <v>-0.9449</v>
      </c>
      <c r="S17" s="9" t="s">
        <v>21</v>
      </c>
      <c r="T17" t="str">
        <f t="shared" si="3"/>
        <v>Fort Garry (1,2)</v>
      </c>
    </row>
    <row r="18" spans="1:20" ht="12.75">
      <c r="A18" t="s">
        <v>14</v>
      </c>
      <c r="B18" s="3" t="s">
        <v>22</v>
      </c>
      <c r="C18">
        <v>305</v>
      </c>
      <c r="D18">
        <v>304</v>
      </c>
      <c r="E18">
        <v>304</v>
      </c>
      <c r="F18" s="7">
        <v>303</v>
      </c>
      <c r="G18">
        <v>15605</v>
      </c>
      <c r="H18">
        <v>27</v>
      </c>
      <c r="I18" s="4">
        <v>1.8997237135</v>
      </c>
      <c r="J18">
        <v>1.7302146748</v>
      </c>
      <c r="K18">
        <v>1.1421319226</v>
      </c>
      <c r="L18">
        <v>3.1598365443</v>
      </c>
      <c r="N18" s="5">
        <v>2.7609787746</v>
      </c>
      <c r="O18">
        <f t="shared" si="1"/>
      </c>
      <c r="P18" s="6">
        <v>2.7172907333</v>
      </c>
      <c r="Q18">
        <f t="shared" si="2"/>
      </c>
      <c r="R18">
        <v>-0.492</v>
      </c>
      <c r="S18" s="9" t="s">
        <v>22</v>
      </c>
      <c r="T18" t="str">
        <f t="shared" si="3"/>
        <v>St. Vital</v>
      </c>
    </row>
    <row r="19" spans="1:20" ht="12.75">
      <c r="A19" t="s">
        <v>14</v>
      </c>
      <c r="B19" s="3" t="s">
        <v>51</v>
      </c>
      <c r="C19">
        <v>303</v>
      </c>
      <c r="D19">
        <v>306</v>
      </c>
      <c r="E19">
        <v>306</v>
      </c>
      <c r="F19" s="7">
        <v>304</v>
      </c>
      <c r="G19">
        <v>11685</v>
      </c>
      <c r="H19">
        <v>11</v>
      </c>
      <c r="I19" s="4">
        <v>1.0243475224</v>
      </c>
      <c r="J19">
        <v>0.9413778348</v>
      </c>
      <c r="K19">
        <v>0.4249524679</v>
      </c>
      <c r="L19">
        <v>2.469188735</v>
      </c>
      <c r="N19" s="5">
        <v>2.7609787746</v>
      </c>
      <c r="O19" t="str">
        <f t="shared" si="1"/>
        <v>*</v>
      </c>
      <c r="P19" s="6">
        <v>2.7172907333</v>
      </c>
      <c r="Q19" t="str">
        <f t="shared" si="2"/>
        <v>*</v>
      </c>
      <c r="R19">
        <v>-0.4536</v>
      </c>
      <c r="S19" s="9" t="s">
        <v>23</v>
      </c>
      <c r="T19" t="str">
        <f t="shared" si="3"/>
        <v>St. Boniface (1,2)</v>
      </c>
    </row>
    <row r="20" spans="1:20" ht="12.75">
      <c r="A20" t="s">
        <v>14</v>
      </c>
      <c r="B20" s="3" t="s">
        <v>24</v>
      </c>
      <c r="C20">
        <v>304</v>
      </c>
      <c r="D20">
        <v>307</v>
      </c>
      <c r="E20">
        <v>307</v>
      </c>
      <c r="F20" s="7">
        <v>305</v>
      </c>
      <c r="G20">
        <v>11041</v>
      </c>
      <c r="H20">
        <v>15</v>
      </c>
      <c r="I20" s="4">
        <v>1.3220605107</v>
      </c>
      <c r="J20">
        <v>1.3585725931</v>
      </c>
      <c r="K20">
        <v>0.6090519545</v>
      </c>
      <c r="L20">
        <v>2.8697781544</v>
      </c>
      <c r="N20" s="5">
        <v>2.7609787746</v>
      </c>
      <c r="O20">
        <f t="shared" si="1"/>
      </c>
      <c r="P20" s="6">
        <v>2.7172907333</v>
      </c>
      <c r="Q20">
        <f t="shared" si="2"/>
      </c>
      <c r="R20">
        <v>-0.286</v>
      </c>
      <c r="S20" s="9" t="s">
        <v>24</v>
      </c>
      <c r="T20" t="str">
        <f t="shared" si="3"/>
        <v>River Heights</v>
      </c>
    </row>
    <row r="21" spans="1:20" ht="12.75">
      <c r="A21" t="s">
        <v>14</v>
      </c>
      <c r="B21" s="3" t="s">
        <v>25</v>
      </c>
      <c r="C21">
        <v>309</v>
      </c>
      <c r="D21">
        <v>303</v>
      </c>
      <c r="E21">
        <v>303</v>
      </c>
      <c r="F21" s="7">
        <v>306</v>
      </c>
      <c r="G21">
        <v>9292</v>
      </c>
      <c r="H21">
        <v>10</v>
      </c>
      <c r="I21" s="4">
        <v>1.1794360461</v>
      </c>
      <c r="J21">
        <v>1.076194576</v>
      </c>
      <c r="K21">
        <v>0.4627283324</v>
      </c>
      <c r="L21">
        <v>3.0062334408</v>
      </c>
      <c r="N21" s="5">
        <v>2.7609787746</v>
      </c>
      <c r="O21">
        <f t="shared" si="1"/>
      </c>
      <c r="P21" s="6">
        <v>2.7172907333</v>
      </c>
      <c r="Q21">
        <f t="shared" si="2"/>
      </c>
      <c r="R21">
        <v>-0.2717</v>
      </c>
      <c r="S21" s="9" t="s">
        <v>25</v>
      </c>
      <c r="T21" t="str">
        <f t="shared" si="3"/>
        <v>Transcona</v>
      </c>
    </row>
    <row r="22" spans="1:20" ht="12.75">
      <c r="A22" t="s">
        <v>14</v>
      </c>
      <c r="B22" s="3" t="s">
        <v>26</v>
      </c>
      <c r="C22">
        <v>308</v>
      </c>
      <c r="D22">
        <v>305</v>
      </c>
      <c r="E22">
        <v>305</v>
      </c>
      <c r="F22" s="7">
        <v>307</v>
      </c>
      <c r="G22">
        <v>13327</v>
      </c>
      <c r="H22">
        <v>22</v>
      </c>
      <c r="I22" s="4">
        <v>1.7665807198</v>
      </c>
      <c r="J22">
        <v>1.6507841225</v>
      </c>
      <c r="K22">
        <v>0.9998137356</v>
      </c>
      <c r="L22">
        <v>3.1213888433</v>
      </c>
      <c r="N22" s="5">
        <v>2.7609787746</v>
      </c>
      <c r="O22">
        <f t="shared" si="1"/>
      </c>
      <c r="P22" s="6">
        <v>2.7172907333</v>
      </c>
      <c r="Q22">
        <f t="shared" si="2"/>
      </c>
      <c r="R22">
        <v>-0.2281</v>
      </c>
      <c r="S22" s="9" t="s">
        <v>26</v>
      </c>
      <c r="T22" t="str">
        <f t="shared" si="3"/>
        <v>St. James - Assiniboia</v>
      </c>
    </row>
    <row r="23" spans="1:20" ht="12.75">
      <c r="A23" t="s">
        <v>14</v>
      </c>
      <c r="B23" s="3" t="s">
        <v>27</v>
      </c>
      <c r="C23">
        <v>307</v>
      </c>
      <c r="D23">
        <v>308</v>
      </c>
      <c r="E23">
        <v>308</v>
      </c>
      <c r="F23" s="7">
        <v>308</v>
      </c>
      <c r="G23">
        <v>14372</v>
      </c>
      <c r="H23">
        <v>26</v>
      </c>
      <c r="I23" s="4">
        <v>1.9869873086</v>
      </c>
      <c r="J23">
        <v>1.8090731979</v>
      </c>
      <c r="K23">
        <v>1.1710297077</v>
      </c>
      <c r="L23">
        <v>3.3714930876</v>
      </c>
      <c r="N23" s="5">
        <v>2.7609787746</v>
      </c>
      <c r="O23">
        <f t="shared" si="1"/>
      </c>
      <c r="P23" s="6">
        <v>2.7172907333</v>
      </c>
      <c r="Q23">
        <f t="shared" si="2"/>
      </c>
      <c r="R23">
        <v>-0.1841</v>
      </c>
      <c r="S23" s="9" t="s">
        <v>27</v>
      </c>
      <c r="T23" t="str">
        <f t="shared" si="3"/>
        <v>Seven Oaks</v>
      </c>
    </row>
    <row r="24" spans="1:20" ht="12.75">
      <c r="A24" t="s">
        <v>14</v>
      </c>
      <c r="B24" s="3" t="s">
        <v>28</v>
      </c>
      <c r="C24">
        <v>306</v>
      </c>
      <c r="D24">
        <v>309</v>
      </c>
      <c r="E24">
        <v>309</v>
      </c>
      <c r="F24" s="7">
        <v>309</v>
      </c>
      <c r="G24">
        <v>23796</v>
      </c>
      <c r="H24">
        <v>47</v>
      </c>
      <c r="I24" s="4">
        <v>2.14430587</v>
      </c>
      <c r="J24">
        <v>1.9751218692</v>
      </c>
      <c r="K24">
        <v>1.4641241547</v>
      </c>
      <c r="L24">
        <v>3.1404766115</v>
      </c>
      <c r="N24" s="5">
        <v>2.7609787746</v>
      </c>
      <c r="O24">
        <f t="shared" si="1"/>
      </c>
      <c r="P24" s="6">
        <v>2.7172907333</v>
      </c>
      <c r="Q24">
        <f t="shared" si="2"/>
      </c>
      <c r="R24">
        <v>-0.0233</v>
      </c>
      <c r="S24" s="9" t="s">
        <v>28</v>
      </c>
      <c r="T24" t="str">
        <f t="shared" si="3"/>
        <v>River East</v>
      </c>
    </row>
    <row r="25" spans="1:20" ht="12.75">
      <c r="A25" t="s">
        <v>14</v>
      </c>
      <c r="B25" s="3" t="s">
        <v>29</v>
      </c>
      <c r="C25">
        <v>310</v>
      </c>
      <c r="D25">
        <v>310</v>
      </c>
      <c r="E25">
        <v>310</v>
      </c>
      <c r="F25" s="7">
        <v>310</v>
      </c>
      <c r="G25">
        <v>9732</v>
      </c>
      <c r="H25">
        <v>25</v>
      </c>
      <c r="I25" s="4">
        <v>2.8286773362</v>
      </c>
      <c r="J25">
        <v>2.5688450473</v>
      </c>
      <c r="K25">
        <v>1.6285771239</v>
      </c>
      <c r="L25">
        <v>4.9131326694</v>
      </c>
      <c r="N25" s="5">
        <v>2.7609787746</v>
      </c>
      <c r="O25">
        <f t="shared" si="1"/>
      </c>
      <c r="P25" s="6">
        <v>2.7172907333</v>
      </c>
      <c r="Q25">
        <f t="shared" si="2"/>
      </c>
      <c r="R25">
        <v>0.4192</v>
      </c>
      <c r="S25" s="9" t="s">
        <v>29</v>
      </c>
      <c r="T25" t="str">
        <f t="shared" si="3"/>
        <v>Inkster</v>
      </c>
    </row>
    <row r="26" spans="1:20" ht="12.75">
      <c r="A26" t="s">
        <v>14</v>
      </c>
      <c r="B26" s="3" t="s">
        <v>52</v>
      </c>
      <c r="C26">
        <v>311</v>
      </c>
      <c r="D26">
        <v>311</v>
      </c>
      <c r="E26">
        <v>311</v>
      </c>
      <c r="F26" s="7">
        <v>311</v>
      </c>
      <c r="G26">
        <v>17527</v>
      </c>
      <c r="H26">
        <v>112</v>
      </c>
      <c r="I26" s="4">
        <v>5.8846347225</v>
      </c>
      <c r="J26">
        <v>6.3901409254</v>
      </c>
      <c r="K26">
        <v>4.6069792954</v>
      </c>
      <c r="L26">
        <v>7.5166228447</v>
      </c>
      <c r="N26" s="5">
        <v>2.7609787746</v>
      </c>
      <c r="O26" t="str">
        <f t="shared" si="1"/>
        <v>*</v>
      </c>
      <c r="P26" s="6">
        <v>2.7172907333</v>
      </c>
      <c r="Q26" t="str">
        <f t="shared" si="2"/>
        <v>*</v>
      </c>
      <c r="R26">
        <v>1.6627</v>
      </c>
      <c r="S26" s="9" t="s">
        <v>30</v>
      </c>
      <c r="T26" t="str">
        <f t="shared" si="3"/>
        <v>Downtown (1,2)</v>
      </c>
    </row>
    <row r="27" spans="1:20" ht="12.75">
      <c r="A27" t="s">
        <v>14</v>
      </c>
      <c r="B27" s="3" t="s">
        <v>53</v>
      </c>
      <c r="C27">
        <v>312</v>
      </c>
      <c r="D27">
        <v>312</v>
      </c>
      <c r="E27">
        <v>312</v>
      </c>
      <c r="F27" s="7">
        <v>312</v>
      </c>
      <c r="G27">
        <v>11799</v>
      </c>
      <c r="H27">
        <v>91</v>
      </c>
      <c r="I27" s="4">
        <v>7.6445126739</v>
      </c>
      <c r="J27">
        <v>7.71251801</v>
      </c>
      <c r="K27">
        <v>5.8332896656</v>
      </c>
      <c r="L27">
        <v>10.018116255</v>
      </c>
      <c r="N27" s="5">
        <v>2.7609787746</v>
      </c>
      <c r="O27" t="str">
        <f t="shared" si="1"/>
        <v>*</v>
      </c>
      <c r="P27" s="6">
        <v>2.7172907333</v>
      </c>
      <c r="Q27" t="str">
        <f t="shared" si="2"/>
        <v>*</v>
      </c>
      <c r="R27">
        <v>2.1528</v>
      </c>
      <c r="S27" s="9" t="s">
        <v>31</v>
      </c>
      <c r="T27" t="str">
        <f t="shared" si="3"/>
        <v>Point Douglas (1,2)</v>
      </c>
    </row>
    <row r="28" spans="1:20" ht="13.5" thickBot="1">
      <c r="A28" t="s">
        <v>14</v>
      </c>
      <c r="B28" s="3" t="s">
        <v>32</v>
      </c>
      <c r="C28">
        <v>313</v>
      </c>
      <c r="D28">
        <v>313</v>
      </c>
      <c r="E28">
        <v>313</v>
      </c>
      <c r="F28" s="7">
        <v>313</v>
      </c>
      <c r="G28">
        <v>164364</v>
      </c>
      <c r="H28">
        <v>419</v>
      </c>
      <c r="I28" s="4">
        <v>2.7172907333</v>
      </c>
      <c r="J28">
        <v>2.5492200238</v>
      </c>
      <c r="K28">
        <v>2.3967796946</v>
      </c>
      <c r="L28">
        <v>3.0806623344</v>
      </c>
      <c r="N28" s="5">
        <v>2.7609787746</v>
      </c>
      <c r="O28">
        <f t="shared" si="1"/>
      </c>
      <c r="P28" s="6">
        <v>2.7172907333</v>
      </c>
      <c r="Q28">
        <f t="shared" si="2"/>
      </c>
      <c r="S28" s="10" t="s">
        <v>32</v>
      </c>
      <c r="T28" t="str">
        <f t="shared" si="3"/>
        <v>Winnipeg</v>
      </c>
    </row>
    <row r="29" ht="13.5" thickTop="1"/>
    <row r="31" spans="14:16" ht="12.75">
      <c r="N31" s="2"/>
      <c r="O31" s="2"/>
      <c r="P31" s="2"/>
    </row>
    <row r="32" spans="14:16" ht="12.75">
      <c r="N32" s="2"/>
      <c r="O32" s="2"/>
      <c r="P32" s="2"/>
    </row>
    <row r="33" spans="14:16" ht="12.75">
      <c r="N33" s="2"/>
      <c r="O33" s="2"/>
      <c r="P33" s="2"/>
    </row>
    <row r="34" spans="14:16" ht="12.75">
      <c r="N34" s="2"/>
      <c r="O34" s="2"/>
      <c r="P34" s="2"/>
    </row>
    <row r="35" spans="14:16" ht="12.75">
      <c r="N35" s="2"/>
      <c r="O35" s="2"/>
      <c r="P35" s="2"/>
    </row>
    <row r="36" spans="14:16" ht="12.75">
      <c r="N36" s="2"/>
      <c r="O36" s="2"/>
      <c r="P36" s="2"/>
    </row>
    <row r="37" spans="14:16" ht="12.75">
      <c r="N37" s="2"/>
      <c r="O37" s="2"/>
      <c r="P37" s="2"/>
    </row>
    <row r="38" spans="14:16" ht="12.75">
      <c r="N38" s="2"/>
      <c r="O38" s="2"/>
      <c r="P38" s="2"/>
    </row>
    <row r="39" spans="14:16" ht="12.75">
      <c r="N39" s="2"/>
      <c r="O39" s="2"/>
      <c r="P39" s="2"/>
    </row>
    <row r="40" spans="14:16" ht="12.75">
      <c r="N40" s="2"/>
      <c r="O40" s="2"/>
      <c r="P40" s="2"/>
    </row>
    <row r="41" spans="14:16" ht="12.75">
      <c r="N41" s="2"/>
      <c r="O41" s="2"/>
      <c r="P41" s="2"/>
    </row>
    <row r="42" spans="14:16" ht="12.75">
      <c r="N42" s="2"/>
      <c r="O42" s="2"/>
      <c r="P42" s="2"/>
    </row>
    <row r="43" spans="14:16" ht="12.75">
      <c r="N43" s="2"/>
      <c r="O43" s="2"/>
      <c r="P43" s="2"/>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Manitoba Center For Health Policy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Marni Brownell</dc:creator>
  <cp:keywords/>
  <dc:description/>
  <cp:lastModifiedBy>jenb</cp:lastModifiedBy>
  <cp:lastPrinted>2004-07-16T19:22:00Z</cp:lastPrinted>
  <dcterms:created xsi:type="dcterms:W3CDTF">2004-01-31T17:34:32Z</dcterms:created>
  <dcterms:modified xsi:type="dcterms:W3CDTF">2004-12-10T16:17:43Z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