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60" windowWidth="10620" windowHeight="6210" activeTab="0"/>
  </bookViews>
  <sheets>
    <sheet name="Description" sheetId="1" r:id="rId1"/>
    <sheet name="Mb RHA" sheetId="2" r:id="rId2"/>
    <sheet name="Wpg CAs" sheetId="3" r:id="rId3"/>
    <sheet name="Glossary" sheetId="4" r:id="rId4"/>
    <sheet name="psychost_rate" sheetId="5" r:id="rId5"/>
  </sheets>
  <definedNames/>
  <calcPr fullCalcOnLoad="1"/>
</workbook>
</file>

<file path=xl/sharedStrings.xml><?xml version="1.0" encoding="utf-8"?>
<sst xmlns="http://schemas.openxmlformats.org/spreadsheetml/2006/main" count="111" uniqueCount="80">
  <si>
    <t>Child_Eq: Rate of Children (Aged 5-19) with 1+ Psychostimulant Pres FY 2001/02 ordered by   SEFI/PMR</t>
  </si>
  <si>
    <t>$Id: /project/child_eq/prog/mdahl/child_dpin_antid_psych.sas  Sep 29 13:35  mdahl mdahl $</t>
  </si>
  <si>
    <t>reggrp</t>
  </si>
  <si>
    <t>region</t>
  </si>
  <si>
    <t>pmrord</t>
  </si>
  <si>
    <t>sefiord</t>
  </si>
  <si>
    <t>sef2ord</t>
  </si>
  <si>
    <t>pop</t>
  </si>
  <si>
    <t>o_psych Total of observed</t>
  </si>
  <si>
    <t>d_psych Direct Rate</t>
  </si>
  <si>
    <t>c_psych Crude Rate</t>
  </si>
  <si>
    <t>ld_psych Lower CI (99) Direct Rate</t>
  </si>
  <si>
    <t>ud_psych Upper CI (99) Direct Rate</t>
  </si>
  <si>
    <t>1: Manitoba RHA</t>
  </si>
  <si>
    <t>3: Winnipeg 12 Areas</t>
  </si>
  <si>
    <t>mb rate</t>
  </si>
  <si>
    <t>wpg rate</t>
  </si>
  <si>
    <t>diff</t>
  </si>
  <si>
    <t>previous child health</t>
  </si>
  <si>
    <t>had 4373 kids 5 to 19 with prescription for psychostimulant</t>
  </si>
  <si>
    <t>out of denominator of 247811</t>
  </si>
  <si>
    <t>(taken from figure 7.33)</t>
  </si>
  <si>
    <t>(taken from table in appendix)</t>
  </si>
  <si>
    <t>for rate of about 17.6</t>
  </si>
  <si>
    <t>this is about an 8% increase.</t>
  </si>
  <si>
    <t>mb notes - oct.28.03</t>
  </si>
  <si>
    <t>sefi value</t>
  </si>
  <si>
    <t>sefi3ord</t>
  </si>
  <si>
    <t>names for graph</t>
  </si>
  <si>
    <t>South Eastman</t>
  </si>
  <si>
    <t>Assiniboine</t>
  </si>
  <si>
    <t>Central</t>
  </si>
  <si>
    <t>North Eastman</t>
  </si>
  <si>
    <t>Brandon</t>
  </si>
  <si>
    <t>Parkland</t>
  </si>
  <si>
    <t>Interlake</t>
  </si>
  <si>
    <t>Winnipeg</t>
  </si>
  <si>
    <t>Nor-Man</t>
  </si>
  <si>
    <t>Churchill</t>
  </si>
  <si>
    <t>Burntwood</t>
  </si>
  <si>
    <t>Manitoba</t>
  </si>
  <si>
    <t>Assiniboine South</t>
  </si>
  <si>
    <t>Fort Garry</t>
  </si>
  <si>
    <t>Transcona</t>
  </si>
  <si>
    <t>St. Vital</t>
  </si>
  <si>
    <t>St. James - Assiniboia</t>
  </si>
  <si>
    <t>St. Boniface</t>
  </si>
  <si>
    <t>River Heights</t>
  </si>
  <si>
    <t>Seven Oaks</t>
  </si>
  <si>
    <t>River East</t>
  </si>
  <si>
    <t>Inkster</t>
  </si>
  <si>
    <t>Downtown</t>
  </si>
  <si>
    <t>Point Douglas</t>
  </si>
  <si>
    <t>South Eastman (1)</t>
  </si>
  <si>
    <t>Central (1)</t>
  </si>
  <si>
    <t>Brandon (1)</t>
  </si>
  <si>
    <t>Winnipeg (1)</t>
  </si>
  <si>
    <t>North Eastman (1)</t>
  </si>
  <si>
    <t>Parkland (1)</t>
  </si>
  <si>
    <t>Churchill (s)</t>
  </si>
  <si>
    <t>Nor-Man (1)</t>
  </si>
  <si>
    <t>Burntwood (1)</t>
  </si>
  <si>
    <t>Assiniboine South (1,2)</t>
  </si>
  <si>
    <t>St. Vital (1)</t>
  </si>
  <si>
    <t>St. Boniface (1)</t>
  </si>
  <si>
    <t>River Heights (1,2)</t>
  </si>
  <si>
    <t>Transcona (1)</t>
  </si>
  <si>
    <t>St. James - Assiniboia (1,2)</t>
  </si>
  <si>
    <t>Seven Oaks (1,2)</t>
  </si>
  <si>
    <t>River East (1)</t>
  </si>
  <si>
    <t>Inkster (1,2)</t>
  </si>
  <si>
    <t>Downtown (2)</t>
  </si>
  <si>
    <t>Point Douglas (2)</t>
  </si>
  <si>
    <t>s</t>
  </si>
  <si>
    <t xml:space="preserve">These definitions can be found in the Child Health Atlas Glossary: </t>
  </si>
  <si>
    <t>http://www.umanitoba.ca/centres/mchp/reports/child_inequalities/glossary.shtml</t>
  </si>
  <si>
    <t>Drug Categories for Prescription Use Analysis</t>
  </si>
  <si>
    <t>Regional Health Authority (RHA)</t>
  </si>
  <si>
    <t>Winnipeg Community Area (CA)</t>
  </si>
  <si>
    <t>Socioeconomic Status (SES)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</si>
</sst>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sz val="8"/>
      <name val="Arial"/>
      <family val="2"/>
    </font>
    <font>
      <sz val="9.5"/>
      <name val="Arial"/>
      <family val="0"/>
    </font>
    <font>
      <b/>
      <sz val="12"/>
      <name val="Arial"/>
      <family val="0"/>
    </font>
    <font>
      <b/>
      <sz val="10"/>
      <name val="Arial"/>
      <family val="2"/>
    </font>
    <font>
      <b/>
      <sz val="9.5"/>
      <name val="Arial"/>
      <family val="0"/>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2" borderId="0" xfId="0" applyFill="1" applyAlignment="1">
      <alignment/>
    </xf>
    <xf numFmtId="0" fontId="0" fillId="0" borderId="0" xfId="0" applyFill="1" applyBorder="1" applyAlignment="1">
      <alignment/>
    </xf>
    <xf numFmtId="0" fontId="3" fillId="0" borderId="0" xfId="0" applyFont="1" applyAlignment="1">
      <alignment/>
    </xf>
    <xf numFmtId="0" fontId="10"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825643"/>
        <c:axId val="26213060"/>
      </c:barChart>
      <c:catAx>
        <c:axId val="17825643"/>
        <c:scaling>
          <c:orientation val="minMax"/>
        </c:scaling>
        <c:axPos val="b"/>
        <c:delete val="0"/>
        <c:numFmt formatCode="General" sourceLinked="1"/>
        <c:majorTickMark val="in"/>
        <c:minorTickMark val="none"/>
        <c:tickLblPos val="nextTo"/>
        <c:crossAx val="26213060"/>
        <c:crosses val="autoZero"/>
        <c:auto val="1"/>
        <c:lblOffset val="100"/>
        <c:noMultiLvlLbl val="0"/>
      </c:catAx>
      <c:valAx>
        <c:axId val="26213060"/>
        <c:scaling>
          <c:orientation val="minMax"/>
        </c:scaling>
        <c:axPos val="l"/>
        <c:delete val="0"/>
        <c:numFmt formatCode="General" sourceLinked="1"/>
        <c:majorTickMark val="in"/>
        <c:minorTickMark val="none"/>
        <c:tickLblPos val="nextTo"/>
        <c:crossAx val="178256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Children Aged 5-19 Years with One or More Psychostimulant Prescriptions 
by Manitoba RHA, 2001/02</a:t>
            </a:r>
          </a:p>
        </c:rich>
      </c:tx>
      <c:layout/>
      <c:spPr>
        <a:noFill/>
        <a:ln>
          <a:noFill/>
        </a:ln>
      </c:spPr>
    </c:title>
    <c:plotArea>
      <c:layout>
        <c:manualLayout>
          <c:xMode val="edge"/>
          <c:yMode val="edge"/>
          <c:x val="0.011"/>
          <c:y val="0.10225"/>
          <c:w val="0.81675"/>
          <c:h val="0.83475"/>
        </c:manualLayout>
      </c:layout>
      <c:barChart>
        <c:barDir val="bar"/>
        <c:grouping val="clustered"/>
        <c:varyColors val="0"/>
        <c:ser>
          <c:idx val="0"/>
          <c:order val="0"/>
          <c:tx>
            <c:v>Manitoba RHA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psychost_rate!$B$4:$B$15</c:f>
              <c:strCache>
                <c:ptCount val="12"/>
                <c:pt idx="0">
                  <c:v>South Eastman (1)</c:v>
                </c:pt>
                <c:pt idx="1">
                  <c:v>Central (1)</c:v>
                </c:pt>
                <c:pt idx="2">
                  <c:v>Brandon (1)</c:v>
                </c:pt>
                <c:pt idx="3">
                  <c:v>Assiniboine</c:v>
                </c:pt>
                <c:pt idx="4">
                  <c:v>Winnipeg (1)</c:v>
                </c:pt>
                <c:pt idx="5">
                  <c:v>Interlake</c:v>
                </c:pt>
                <c:pt idx="6">
                  <c:v>North Eastman (1)</c:v>
                </c:pt>
                <c:pt idx="7">
                  <c:v>Parkland (1)</c:v>
                </c:pt>
                <c:pt idx="8">
                  <c:v>Churchill (s)</c:v>
                </c:pt>
                <c:pt idx="9">
                  <c:v>Nor-Man (1)</c:v>
                </c:pt>
                <c:pt idx="10">
                  <c:v>Burntwood (1)</c:v>
                </c:pt>
                <c:pt idx="11">
                  <c:v>Manitoba</c:v>
                </c:pt>
              </c:strCache>
            </c:strRef>
          </c:cat>
          <c:val>
            <c:numRef>
              <c:f>psychost_rate!$I$4:$I$15</c:f>
              <c:numCache>
                <c:ptCount val="12"/>
                <c:pt idx="0">
                  <c:v>10.222886805</c:v>
                </c:pt>
                <c:pt idx="1">
                  <c:v>10.898192342</c:v>
                </c:pt>
                <c:pt idx="2">
                  <c:v>26.972400459</c:v>
                </c:pt>
                <c:pt idx="3">
                  <c:v>20.670407355</c:v>
                </c:pt>
                <c:pt idx="4">
                  <c:v>22.803280621</c:v>
                </c:pt>
                <c:pt idx="5">
                  <c:v>18.237191309</c:v>
                </c:pt>
                <c:pt idx="6">
                  <c:v>13.132153271</c:v>
                </c:pt>
                <c:pt idx="7">
                  <c:v>10.055595391</c:v>
                </c:pt>
                <c:pt idx="8">
                  <c:v>0</c:v>
                </c:pt>
                <c:pt idx="9">
                  <c:v>7.6111677331</c:v>
                </c:pt>
                <c:pt idx="10">
                  <c:v>4.4817227017</c:v>
                </c:pt>
                <c:pt idx="11">
                  <c:v>19.040000606</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psychost_rate!$B$4:$B$15</c:f>
              <c:strCache>
                <c:ptCount val="12"/>
                <c:pt idx="0">
                  <c:v>South Eastman (1)</c:v>
                </c:pt>
                <c:pt idx="1">
                  <c:v>Central (1)</c:v>
                </c:pt>
                <c:pt idx="2">
                  <c:v>Brandon (1)</c:v>
                </c:pt>
                <c:pt idx="3">
                  <c:v>Assiniboine</c:v>
                </c:pt>
                <c:pt idx="4">
                  <c:v>Winnipeg (1)</c:v>
                </c:pt>
                <c:pt idx="5">
                  <c:v>Interlake</c:v>
                </c:pt>
                <c:pt idx="6">
                  <c:v>North Eastman (1)</c:v>
                </c:pt>
                <c:pt idx="7">
                  <c:v>Parkland (1)</c:v>
                </c:pt>
                <c:pt idx="8">
                  <c:v>Churchill (s)</c:v>
                </c:pt>
                <c:pt idx="9">
                  <c:v>Nor-Man (1)</c:v>
                </c:pt>
                <c:pt idx="10">
                  <c:v>Burntwood (1)</c:v>
                </c:pt>
                <c:pt idx="11">
                  <c:v>Manitoba</c:v>
                </c:pt>
              </c:strCache>
            </c:strRef>
          </c:cat>
          <c:val>
            <c:numRef>
              <c:f>psychost_rate!$N$4:$N$15</c:f>
              <c:numCache>
                <c:ptCount val="12"/>
                <c:pt idx="0">
                  <c:v>19.040000606</c:v>
                </c:pt>
                <c:pt idx="1">
                  <c:v>19.040000606</c:v>
                </c:pt>
                <c:pt idx="2">
                  <c:v>19.040000606</c:v>
                </c:pt>
                <c:pt idx="3">
                  <c:v>19.040000606</c:v>
                </c:pt>
                <c:pt idx="4">
                  <c:v>19.040000606</c:v>
                </c:pt>
                <c:pt idx="5">
                  <c:v>19.040000606</c:v>
                </c:pt>
                <c:pt idx="6">
                  <c:v>19.040000606</c:v>
                </c:pt>
                <c:pt idx="7">
                  <c:v>19.040000606</c:v>
                </c:pt>
                <c:pt idx="8">
                  <c:v>19.040000606</c:v>
                </c:pt>
                <c:pt idx="9">
                  <c:v>19.040000606</c:v>
                </c:pt>
                <c:pt idx="10">
                  <c:v>19.040000606</c:v>
                </c:pt>
                <c:pt idx="11">
                  <c:v>19.040000606</c:v>
                </c:pt>
              </c:numCache>
            </c:numRef>
          </c:val>
        </c:ser>
        <c:gapWidth val="50"/>
        <c:axId val="34590949"/>
        <c:axId val="42883086"/>
      </c:barChart>
      <c:catAx>
        <c:axId val="34590949"/>
        <c:scaling>
          <c:orientation val="maxMin"/>
        </c:scaling>
        <c:axPos val="l"/>
        <c:delete val="0"/>
        <c:numFmt formatCode="General" sourceLinked="1"/>
        <c:majorTickMark val="out"/>
        <c:minorTickMark val="none"/>
        <c:tickLblPos val="nextTo"/>
        <c:crossAx val="42883086"/>
        <c:crosses val="autoZero"/>
        <c:auto val="1"/>
        <c:lblOffset val="100"/>
        <c:noMultiLvlLbl val="0"/>
      </c:catAx>
      <c:valAx>
        <c:axId val="42883086"/>
        <c:scaling>
          <c:orientation val="minMax"/>
        </c:scaling>
        <c:axPos val="t"/>
        <c:title>
          <c:tx>
            <c:rich>
              <a:bodyPr vert="horz" rot="0" anchor="ctr"/>
              <a:lstStyle/>
              <a:p>
                <a:pPr algn="ctr">
                  <a:defRPr/>
                </a:pPr>
                <a:r>
                  <a:rPr lang="en-US" cap="none" sz="95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34590949"/>
        <c:crosses val="max"/>
        <c:crossBetween val="between"/>
        <c:dispUnits/>
      </c:valAx>
      <c:spPr>
        <a:solidFill>
          <a:srgbClr val="FFFFFF"/>
        </a:solidFill>
      </c:spPr>
    </c:plotArea>
    <c:legend>
      <c:legendPos val="r"/>
      <c:legendEntry>
        <c:idx val="1"/>
        <c:delete val="1"/>
      </c:legendEntry>
      <c:layout>
        <c:manualLayout>
          <c:xMode val="edge"/>
          <c:yMode val="edge"/>
          <c:x val="0.82425"/>
          <c:y val="0.41475"/>
          <c:w val="0.16125"/>
          <c:h val="0.068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Rate of Children Aged 5-19 Years with One or More Psychostimulant Prescriptions 
by  Winnipeg CA, 2001/02</a:t>
            </a:r>
          </a:p>
        </c:rich>
      </c:tx>
      <c:layout>
        <c:manualLayout>
          <c:xMode val="factor"/>
          <c:yMode val="factor"/>
          <c:x val="-0.0025"/>
          <c:y val="-0.01075"/>
        </c:manualLayout>
      </c:layout>
      <c:spPr>
        <a:noFill/>
        <a:ln>
          <a:noFill/>
        </a:ln>
      </c:spPr>
    </c:title>
    <c:plotArea>
      <c:layout>
        <c:manualLayout>
          <c:xMode val="edge"/>
          <c:yMode val="edge"/>
          <c:x val="0.016"/>
          <c:y val="0.09325"/>
          <c:w val="0.80375"/>
          <c:h val="0.828"/>
        </c:manualLayout>
      </c:layout>
      <c:barChart>
        <c:barDir val="bar"/>
        <c:grouping val="clustered"/>
        <c:varyColors val="0"/>
        <c:ser>
          <c:idx val="0"/>
          <c:order val="0"/>
          <c:tx>
            <c:v>Winnipeg CA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psychost_rate!$B$16:$B$28</c:f>
              <c:strCache>
                <c:ptCount val="13"/>
                <c:pt idx="0">
                  <c:v>Assiniboine South (1,2)</c:v>
                </c:pt>
                <c:pt idx="1">
                  <c:v>Fort Garry</c:v>
                </c:pt>
                <c:pt idx="2">
                  <c:v>St. Vital (1)</c:v>
                </c:pt>
                <c:pt idx="3">
                  <c:v>St. Boniface (1)</c:v>
                </c:pt>
                <c:pt idx="4">
                  <c:v>River Heights (1,2)</c:v>
                </c:pt>
                <c:pt idx="5">
                  <c:v>Transcona (1)</c:v>
                </c:pt>
                <c:pt idx="6">
                  <c:v>St. James - Assiniboia (1,2)</c:v>
                </c:pt>
                <c:pt idx="7">
                  <c:v>Seven Oaks (1,2)</c:v>
                </c:pt>
                <c:pt idx="8">
                  <c:v>River East (1)</c:v>
                </c:pt>
                <c:pt idx="9">
                  <c:v>Inkster (1,2)</c:v>
                </c:pt>
                <c:pt idx="10">
                  <c:v>Downtown (2)</c:v>
                </c:pt>
                <c:pt idx="11">
                  <c:v>Point Douglas (2)</c:v>
                </c:pt>
                <c:pt idx="12">
                  <c:v>Winnipeg (1)</c:v>
                </c:pt>
              </c:strCache>
            </c:strRef>
          </c:cat>
          <c:val>
            <c:numRef>
              <c:f>psychost_rate!$I$16:$I$28</c:f>
              <c:numCache>
                <c:ptCount val="13"/>
                <c:pt idx="0">
                  <c:v>29.542251439</c:v>
                </c:pt>
                <c:pt idx="1">
                  <c:v>20.98975155</c:v>
                </c:pt>
                <c:pt idx="2">
                  <c:v>25.595237012</c:v>
                </c:pt>
                <c:pt idx="3">
                  <c:v>24.371567009</c:v>
                </c:pt>
                <c:pt idx="4">
                  <c:v>28.227240372</c:v>
                </c:pt>
                <c:pt idx="5">
                  <c:v>26.608957562</c:v>
                </c:pt>
                <c:pt idx="6">
                  <c:v>29.412064794</c:v>
                </c:pt>
                <c:pt idx="7">
                  <c:v>14.998208128</c:v>
                </c:pt>
                <c:pt idx="8">
                  <c:v>24.621127465</c:v>
                </c:pt>
                <c:pt idx="9">
                  <c:v>14.314222525</c:v>
                </c:pt>
                <c:pt idx="10">
                  <c:v>18.29918136</c:v>
                </c:pt>
                <c:pt idx="11">
                  <c:v>17.584971064</c:v>
                </c:pt>
                <c:pt idx="12">
                  <c:v>22.824309042</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psychost_rate!$B$16:$B$28</c:f>
              <c:strCache>
                <c:ptCount val="13"/>
                <c:pt idx="0">
                  <c:v>Assiniboine South (1,2)</c:v>
                </c:pt>
                <c:pt idx="1">
                  <c:v>Fort Garry</c:v>
                </c:pt>
                <c:pt idx="2">
                  <c:v>St. Vital (1)</c:v>
                </c:pt>
                <c:pt idx="3">
                  <c:v>St. Boniface (1)</c:v>
                </c:pt>
                <c:pt idx="4">
                  <c:v>River Heights (1,2)</c:v>
                </c:pt>
                <c:pt idx="5">
                  <c:v>Transcona (1)</c:v>
                </c:pt>
                <c:pt idx="6">
                  <c:v>St. James - Assiniboia (1,2)</c:v>
                </c:pt>
                <c:pt idx="7">
                  <c:v>Seven Oaks (1,2)</c:v>
                </c:pt>
                <c:pt idx="8">
                  <c:v>River East (1)</c:v>
                </c:pt>
                <c:pt idx="9">
                  <c:v>Inkster (1,2)</c:v>
                </c:pt>
                <c:pt idx="10">
                  <c:v>Downtown (2)</c:v>
                </c:pt>
                <c:pt idx="11">
                  <c:v>Point Douglas (2)</c:v>
                </c:pt>
                <c:pt idx="12">
                  <c:v>Winnipeg (1)</c:v>
                </c:pt>
              </c:strCache>
            </c:strRef>
          </c:cat>
          <c:val>
            <c:numRef>
              <c:f>psychost_rate!$N$16:$N$28</c:f>
              <c:numCache>
                <c:ptCount val="13"/>
                <c:pt idx="0">
                  <c:v>19.040000606</c:v>
                </c:pt>
                <c:pt idx="1">
                  <c:v>19.040000606</c:v>
                </c:pt>
                <c:pt idx="2">
                  <c:v>19.040000606</c:v>
                </c:pt>
                <c:pt idx="3">
                  <c:v>19.040000606</c:v>
                </c:pt>
                <c:pt idx="4">
                  <c:v>19.040000606</c:v>
                </c:pt>
                <c:pt idx="5">
                  <c:v>19.040000606</c:v>
                </c:pt>
                <c:pt idx="6">
                  <c:v>19.040000606</c:v>
                </c:pt>
                <c:pt idx="7">
                  <c:v>19.040000606</c:v>
                </c:pt>
                <c:pt idx="8">
                  <c:v>19.040000606</c:v>
                </c:pt>
                <c:pt idx="9">
                  <c:v>19.040000606</c:v>
                </c:pt>
                <c:pt idx="10">
                  <c:v>19.040000606</c:v>
                </c:pt>
                <c:pt idx="11">
                  <c:v>19.040000606</c:v>
                </c:pt>
                <c:pt idx="12">
                  <c:v>19.040000606</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psychost_rate!$B$16:$B$28</c:f>
              <c:strCache>
                <c:ptCount val="13"/>
                <c:pt idx="0">
                  <c:v>Assiniboine South (1,2)</c:v>
                </c:pt>
                <c:pt idx="1">
                  <c:v>Fort Garry</c:v>
                </c:pt>
                <c:pt idx="2">
                  <c:v>St. Vital (1)</c:v>
                </c:pt>
                <c:pt idx="3">
                  <c:v>St. Boniface (1)</c:v>
                </c:pt>
                <c:pt idx="4">
                  <c:v>River Heights (1,2)</c:v>
                </c:pt>
                <c:pt idx="5">
                  <c:v>Transcona (1)</c:v>
                </c:pt>
                <c:pt idx="6">
                  <c:v>St. James - Assiniboia (1,2)</c:v>
                </c:pt>
                <c:pt idx="7">
                  <c:v>Seven Oaks (1,2)</c:v>
                </c:pt>
                <c:pt idx="8">
                  <c:v>River East (1)</c:v>
                </c:pt>
                <c:pt idx="9">
                  <c:v>Inkster (1,2)</c:v>
                </c:pt>
                <c:pt idx="10">
                  <c:v>Downtown (2)</c:v>
                </c:pt>
                <c:pt idx="11">
                  <c:v>Point Douglas (2)</c:v>
                </c:pt>
                <c:pt idx="12">
                  <c:v>Winnipeg (1)</c:v>
                </c:pt>
              </c:strCache>
            </c:strRef>
          </c:cat>
          <c:val>
            <c:numRef>
              <c:f>psychost_rate!$P$16:$P$28</c:f>
              <c:numCache>
                <c:ptCount val="13"/>
                <c:pt idx="0">
                  <c:v>22.824309042</c:v>
                </c:pt>
                <c:pt idx="1">
                  <c:v>22.824309042</c:v>
                </c:pt>
                <c:pt idx="2">
                  <c:v>22.824309042</c:v>
                </c:pt>
                <c:pt idx="3">
                  <c:v>22.824309042</c:v>
                </c:pt>
                <c:pt idx="4">
                  <c:v>22.824309042</c:v>
                </c:pt>
                <c:pt idx="5">
                  <c:v>22.824309042</c:v>
                </c:pt>
                <c:pt idx="6">
                  <c:v>22.824309042</c:v>
                </c:pt>
                <c:pt idx="7">
                  <c:v>22.824309042</c:v>
                </c:pt>
                <c:pt idx="8">
                  <c:v>22.824309042</c:v>
                </c:pt>
                <c:pt idx="9">
                  <c:v>22.824309042</c:v>
                </c:pt>
                <c:pt idx="10">
                  <c:v>22.824309042</c:v>
                </c:pt>
                <c:pt idx="11">
                  <c:v>22.824309042</c:v>
                </c:pt>
                <c:pt idx="12">
                  <c:v>22.824309042</c:v>
                </c:pt>
              </c:numCache>
            </c:numRef>
          </c:val>
        </c:ser>
        <c:gapWidth val="50"/>
        <c:axId val="50403455"/>
        <c:axId val="50977912"/>
      </c:barChart>
      <c:catAx>
        <c:axId val="50403455"/>
        <c:scaling>
          <c:orientation val="maxMin"/>
        </c:scaling>
        <c:axPos val="l"/>
        <c:delete val="0"/>
        <c:numFmt formatCode="General" sourceLinked="1"/>
        <c:majorTickMark val="out"/>
        <c:minorTickMark val="none"/>
        <c:tickLblPos val="nextTo"/>
        <c:crossAx val="50977912"/>
        <c:crosses val="autoZero"/>
        <c:auto val="1"/>
        <c:lblOffset val="100"/>
        <c:noMultiLvlLbl val="0"/>
      </c:catAx>
      <c:valAx>
        <c:axId val="50977912"/>
        <c:scaling>
          <c:orientation val="minMax"/>
        </c:scaling>
        <c:axPos val="t"/>
        <c:title>
          <c:tx>
            <c:rich>
              <a:bodyPr vert="horz" rot="0" anchor="ctr"/>
              <a:lstStyle/>
              <a:p>
                <a:pPr algn="ctr">
                  <a:defRPr/>
                </a:pPr>
                <a:r>
                  <a:rPr lang="en-US" cap="none" sz="10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50403455"/>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773"/>
          <c:y val="0.316"/>
          <c:w val="0.188"/>
          <c:h val="0.102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300" verticalDpi="300" orientation="landscape"/>
  <headerFooter>
    <oddFooter>&amp;L&amp;F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cdr:y>
    </cdr:from>
    <cdr:to>
      <cdr:x>0.9985</cdr:x>
      <cdr:y>0.99875</cdr:y>
    </cdr:to>
    <cdr:sp>
      <cdr:nvSpPr>
        <cdr:cNvPr id="1" name="TextBox 1"/>
        <cdr:cNvSpPr txBox="1">
          <a:spLocks noChangeArrowheads="1"/>
        </cdr:cNvSpPr>
      </cdr:nvSpPr>
      <cdr:spPr>
        <a:xfrm>
          <a:off x="762000"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Psychostimulant Prescription Rates by Region</a:t>
          </a:r>
          <a:r>
            <a:rPr lang="en-US" cap="none" sz="1200" b="0" i="0" u="none" baseline="0">
              <a:latin typeface="Arial"/>
              <a:ea typeface="Arial"/>
              <a:cs typeface="Arial"/>
            </a:rPr>
            <a:t>
Rates of psychostimulant prescriptions for children 5 to 19 years are given for RHAs and Winnipeg CAs only.  South Eastman, Central, North Eastman, Parkland, Nor-Man and Burntwood RHAs have significantly lower rates of psychostimulant prescriptions than the provincial average whereas the rates for Brandon and Winnipeg are significantly higher.  (Keep in mind that it may be that not all prescriptions are captured for residents receiving medications from nursing stations, particularly in the north.)  Many of the Winnipeg CAs had rates that were significantly higher than the provincial average; the rates for Seven Oaks and Inkster were significantly lower than the Manitoba average.  Psychostimulant prescription rates for Assiniboine, St. James and River Heights were significantly higher than the Winnipeg average; Seven Oaks, Inkster, Downtown and Point Douglas had significantly lower rates than the Winnipeg average. 
</a:t>
          </a:r>
          <a:r>
            <a:rPr lang="en-US" cap="none" sz="1200" b="0" i="1" u="none" baseline="0">
              <a:latin typeface="Arial"/>
              <a:ea typeface="Arial"/>
              <a:cs typeface="Arial"/>
            </a:rPr>
            <a:t>
</a:t>
          </a:r>
        </a:p>
      </cdr:txBody>
    </cdr:sp>
  </cdr:relSizeAnchor>
  <cdr:relSizeAnchor xmlns:cdr="http://schemas.openxmlformats.org/drawingml/2006/chartDrawing">
    <cdr:from>
      <cdr:x>0</cdr:x>
      <cdr:y>0.10225</cdr:y>
    </cdr:from>
    <cdr:to>
      <cdr:x>0.11975</cdr:x>
      <cdr:y>0.195</cdr:y>
    </cdr:to>
    <cdr:pic>
      <cdr:nvPicPr>
        <cdr:cNvPr id="2" name="Picture 2"/>
        <cdr:cNvPicPr preferRelativeResize="1">
          <a:picLocks noChangeAspect="1"/>
        </cdr:cNvPicPr>
      </cdr:nvPicPr>
      <cdr:blipFill>
        <a:blip r:embed="rId1"/>
        <a:stretch>
          <a:fillRect/>
        </a:stretch>
      </cdr:blipFill>
      <cdr:spPr>
        <a:xfrm>
          <a:off x="0" y="83820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0.94075</cdr:y>
    </cdr:from>
    <cdr:to>
      <cdr:x>0.35</cdr:x>
      <cdr:y>0.993</cdr:y>
    </cdr:to>
    <cdr:sp>
      <cdr:nvSpPr>
        <cdr:cNvPr id="1" name="TextBox 1"/>
        <cdr:cNvSpPr txBox="1">
          <a:spLocks noChangeArrowheads="1"/>
        </cdr:cNvSpPr>
      </cdr:nvSpPr>
      <cdr:spPr>
        <a:xfrm flipV="1">
          <a:off x="0" y="5581650"/>
          <a:ext cx="3038475" cy="3143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's' indicates data suppressed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0.35</cdr:x>
      <cdr:y>1</cdr:y>
    </cdr:to>
    <cdr:sp>
      <cdr:nvSpPr>
        <cdr:cNvPr id="1" name="TextBox 1"/>
        <cdr:cNvSpPr txBox="1">
          <a:spLocks noChangeArrowheads="1"/>
        </cdr:cNvSpPr>
      </cdr:nvSpPr>
      <cdr:spPr>
        <a:xfrm flipV="1">
          <a:off x="0" y="5629275"/>
          <a:ext cx="3038475"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significantly different from the Winnipeg mean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DrugCategoriesforPrescriptionUseAnalysis" TargetMode="External" /><Relationship Id="rId3" Type="http://schemas.openxmlformats.org/officeDocument/2006/relationships/hyperlink" Target="http://www.umanitoba.ca/centres/mchp/reports/child_inequalities/glossary.shtml#SES" TargetMode="External" /><Relationship Id="rId4" Type="http://schemas.openxmlformats.org/officeDocument/2006/relationships/hyperlink" Target="http://www.umanitoba.ca/centres/mchp/reports/child_inequalities/glossary.shtml#RHA" TargetMode="External" /><Relationship Id="rId5" Type="http://schemas.openxmlformats.org/officeDocument/2006/relationships/hyperlink" Target="http://www.umanitoba.ca/centres/mchp/reports/child_inequalities/glossary.shtml#WINCA" TargetMode="External"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12" sqref="A12"/>
    </sheetView>
  </sheetViews>
  <sheetFormatPr defaultColWidth="9.140625" defaultRowHeight="12.75"/>
  <cols>
    <col min="1" max="16384" width="9.140625" style="3" customWidth="1"/>
  </cols>
  <sheetData>
    <row r="1" ht="15.75">
      <c r="A1" s="3" t="s">
        <v>74</v>
      </c>
    </row>
    <row r="2" ht="15.75">
      <c r="A2" s="4" t="s">
        <v>75</v>
      </c>
    </row>
    <row r="4" ht="15.75">
      <c r="A4" s="4" t="s">
        <v>76</v>
      </c>
    </row>
    <row r="5" ht="15.75">
      <c r="A5" s="4"/>
    </row>
    <row r="6" ht="15.75">
      <c r="A6" s="4" t="s">
        <v>77</v>
      </c>
    </row>
    <row r="7" ht="15.75">
      <c r="A7" s="4"/>
    </row>
    <row r="8" ht="15.75">
      <c r="A8" s="4" t="s">
        <v>78</v>
      </c>
    </row>
    <row r="9" ht="15.75">
      <c r="A9" s="4"/>
    </row>
    <row r="10" ht="15.75">
      <c r="A10" s="4" t="s">
        <v>79</v>
      </c>
    </row>
  </sheetData>
  <hyperlinks>
    <hyperlink ref="A2" r:id="rId1" display="http://www.umanitoba.ca/centres/mchp/reports/child_inequalities/glossary.shtml"/>
    <hyperlink ref="A4" r:id="rId2" display="Drug Categories for Prescription Use Analysis"/>
    <hyperlink ref="A10" r:id="rId3" display="SES"/>
    <hyperlink ref="A6" r:id="rId4" display="RHA"/>
    <hyperlink ref="A8" r:id="rId5" display="Winnipeg Community Area (C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36"/>
  <sheetViews>
    <sheetView workbookViewId="0" topLeftCell="A1">
      <selection activeCell="A1" sqref="A1"/>
    </sheetView>
  </sheetViews>
  <sheetFormatPr defaultColWidth="9.140625" defaultRowHeight="12.75"/>
  <cols>
    <col min="1" max="1" width="27.8515625" style="0" customWidth="1"/>
    <col min="2" max="2" width="28.8515625" style="0" customWidth="1"/>
    <col min="3" max="4" width="0" style="0" hidden="1" customWidth="1"/>
    <col min="5" max="6" width="11.140625" style="0" customWidth="1"/>
    <col min="7" max="7" width="6.8515625" style="0" customWidth="1"/>
    <col min="8" max="8" width="11.140625" style="0" customWidth="1"/>
    <col min="9" max="9" width="20.57421875" style="0" customWidth="1"/>
    <col min="10" max="13" width="0" style="0" hidden="1" customWidth="1"/>
  </cols>
  <sheetData>
    <row r="1" ht="12.75">
      <c r="A1" t="s">
        <v>0</v>
      </c>
    </row>
    <row r="2" spans="1:16" ht="12.75">
      <c r="A2" t="s">
        <v>1</v>
      </c>
      <c r="N2" t="s">
        <v>15</v>
      </c>
      <c r="P2" t="s">
        <v>16</v>
      </c>
    </row>
    <row r="3" spans="1:19" ht="12.75">
      <c r="A3" t="s">
        <v>2</v>
      </c>
      <c r="B3" t="s">
        <v>3</v>
      </c>
      <c r="C3" t="s">
        <v>4</v>
      </c>
      <c r="D3" t="s">
        <v>5</v>
      </c>
      <c r="E3" t="s">
        <v>6</v>
      </c>
      <c r="F3" t="s">
        <v>27</v>
      </c>
      <c r="G3" t="s">
        <v>7</v>
      </c>
      <c r="H3" t="s">
        <v>8</v>
      </c>
      <c r="I3" t="s">
        <v>9</v>
      </c>
      <c r="J3" t="s">
        <v>10</v>
      </c>
      <c r="K3" t="s">
        <v>11</v>
      </c>
      <c r="L3" t="s">
        <v>12</v>
      </c>
      <c r="N3" s="1">
        <v>19.040000606</v>
      </c>
      <c r="O3" t="s">
        <v>17</v>
      </c>
      <c r="P3" s="1">
        <v>22.824309042</v>
      </c>
      <c r="Q3" t="s">
        <v>17</v>
      </c>
      <c r="R3" t="s">
        <v>26</v>
      </c>
      <c r="S3" s="2" t="s">
        <v>28</v>
      </c>
    </row>
    <row r="4" spans="1:20" ht="12.75">
      <c r="A4" t="s">
        <v>13</v>
      </c>
      <c r="B4" t="s">
        <v>53</v>
      </c>
      <c r="C4">
        <v>102</v>
      </c>
      <c r="D4">
        <v>101</v>
      </c>
      <c r="E4">
        <v>101</v>
      </c>
      <c r="F4">
        <v>101</v>
      </c>
      <c r="G4">
        <v>14049</v>
      </c>
      <c r="H4">
        <v>145</v>
      </c>
      <c r="I4">
        <v>10.222886805</v>
      </c>
      <c r="J4">
        <v>10.32101929</v>
      </c>
      <c r="K4">
        <v>8.2671950776</v>
      </c>
      <c r="L4">
        <v>12.641217927</v>
      </c>
      <c r="N4" s="1">
        <v>19.040000606</v>
      </c>
      <c r="O4" t="str">
        <f aca="true" t="shared" si="0" ref="O4:O28">+IF(AND($N$3&gt;K4,$N$3&lt;L4),"","*")</f>
        <v>*</v>
      </c>
      <c r="P4" s="1">
        <v>22.824309042</v>
      </c>
      <c r="R4">
        <v>-0.6697</v>
      </c>
      <c r="S4" s="2" t="s">
        <v>29</v>
      </c>
      <c r="T4" t="str">
        <f aca="true" t="shared" si="1" ref="T4:T15">+IF(AND(H4&gt;0,H4&lt;6),+IF(AND($N$3&gt;K4,$N$3&lt;L4),S4&amp;" (s)",S4&amp;" (1,s)"),+IF(AND($N$3&gt;K4,$N$3&lt;L4),S4,S4&amp;" (1)"))</f>
        <v>South Eastman (1)</v>
      </c>
    </row>
    <row r="5" spans="1:20" ht="12.75">
      <c r="A5" t="s">
        <v>13</v>
      </c>
      <c r="B5" t="s">
        <v>54</v>
      </c>
      <c r="C5">
        <v>103</v>
      </c>
      <c r="D5">
        <v>103</v>
      </c>
      <c r="E5">
        <v>103</v>
      </c>
      <c r="F5">
        <v>102</v>
      </c>
      <c r="G5">
        <v>24253</v>
      </c>
      <c r="H5">
        <v>263</v>
      </c>
      <c r="I5">
        <v>10.898192342</v>
      </c>
      <c r="J5">
        <v>10.844019297</v>
      </c>
      <c r="K5">
        <v>9.3114892364</v>
      </c>
      <c r="L5">
        <v>12.755273975</v>
      </c>
      <c r="N5" s="1">
        <v>19.040000606</v>
      </c>
      <c r="O5" t="str">
        <f t="shared" si="0"/>
        <v>*</v>
      </c>
      <c r="P5" s="1">
        <v>22.824309042</v>
      </c>
      <c r="R5">
        <v>-0.4278</v>
      </c>
      <c r="S5" s="2" t="s">
        <v>31</v>
      </c>
      <c r="T5" t="str">
        <f t="shared" si="1"/>
        <v>Central (1)</v>
      </c>
    </row>
    <row r="6" spans="1:20" ht="12.75">
      <c r="A6" t="s">
        <v>13</v>
      </c>
      <c r="B6" t="s">
        <v>55</v>
      </c>
      <c r="C6">
        <v>106</v>
      </c>
      <c r="D6">
        <v>105</v>
      </c>
      <c r="E6">
        <v>105</v>
      </c>
      <c r="F6">
        <v>103</v>
      </c>
      <c r="G6">
        <v>10146</v>
      </c>
      <c r="H6">
        <v>272</v>
      </c>
      <c r="I6">
        <v>26.972400459</v>
      </c>
      <c r="J6">
        <v>26.80859452</v>
      </c>
      <c r="K6">
        <v>23.145330463</v>
      </c>
      <c r="L6">
        <v>31.43227476</v>
      </c>
      <c r="N6" s="1">
        <v>19.040000606</v>
      </c>
      <c r="O6" t="str">
        <f t="shared" si="0"/>
        <v>*</v>
      </c>
      <c r="P6" s="1">
        <v>22.824309042</v>
      </c>
      <c r="R6">
        <v>-0.2045</v>
      </c>
      <c r="S6" s="2" t="s">
        <v>33</v>
      </c>
      <c r="T6" t="str">
        <f t="shared" si="1"/>
        <v>Brandon (1)</v>
      </c>
    </row>
    <row r="7" spans="1:20" ht="12.75">
      <c r="A7" t="s">
        <v>13</v>
      </c>
      <c r="B7" t="s">
        <v>30</v>
      </c>
      <c r="C7">
        <v>104</v>
      </c>
      <c r="D7">
        <v>102</v>
      </c>
      <c r="E7">
        <v>102</v>
      </c>
      <c r="F7">
        <v>104</v>
      </c>
      <c r="G7">
        <v>15223</v>
      </c>
      <c r="H7">
        <v>314</v>
      </c>
      <c r="I7">
        <v>20.670407355</v>
      </c>
      <c r="J7">
        <v>20.626683308</v>
      </c>
      <c r="K7">
        <v>17.908380138</v>
      </c>
      <c r="L7">
        <v>23.858424768</v>
      </c>
      <c r="N7" s="1">
        <v>19.040000606</v>
      </c>
      <c r="O7">
        <f t="shared" si="0"/>
      </c>
      <c r="P7" s="1">
        <v>22.824309042</v>
      </c>
      <c r="R7">
        <v>-0.6534</v>
      </c>
      <c r="S7" s="2" t="s">
        <v>30</v>
      </c>
      <c r="T7" t="str">
        <f t="shared" si="1"/>
        <v>Assiniboine</v>
      </c>
    </row>
    <row r="8" spans="1:20" ht="12.75">
      <c r="A8" t="s">
        <v>13</v>
      </c>
      <c r="B8" t="s">
        <v>56</v>
      </c>
      <c r="C8">
        <v>105</v>
      </c>
      <c r="D8">
        <v>108</v>
      </c>
      <c r="E8">
        <v>108</v>
      </c>
      <c r="F8">
        <v>105</v>
      </c>
      <c r="G8">
        <v>127015</v>
      </c>
      <c r="H8">
        <v>2884</v>
      </c>
      <c r="I8">
        <v>22.803280621</v>
      </c>
      <c r="J8">
        <v>22.705979609</v>
      </c>
      <c r="K8">
        <v>21.754678671</v>
      </c>
      <c r="L8">
        <v>23.90242646</v>
      </c>
      <c r="N8" s="1">
        <v>19.040000606</v>
      </c>
      <c r="O8" t="str">
        <f t="shared" si="0"/>
        <v>*</v>
      </c>
      <c r="P8" s="1">
        <v>22.824309042</v>
      </c>
      <c r="R8">
        <v>0.0402</v>
      </c>
      <c r="S8" s="2" t="s">
        <v>36</v>
      </c>
      <c r="T8" t="str">
        <f t="shared" si="1"/>
        <v>Winnipeg (1)</v>
      </c>
    </row>
    <row r="9" spans="1:20" ht="12.75">
      <c r="A9" t="s">
        <v>13</v>
      </c>
      <c r="B9" t="s">
        <v>35</v>
      </c>
      <c r="C9">
        <v>107</v>
      </c>
      <c r="D9">
        <v>107</v>
      </c>
      <c r="E9">
        <v>107</v>
      </c>
      <c r="F9">
        <v>106</v>
      </c>
      <c r="G9">
        <v>16765</v>
      </c>
      <c r="H9">
        <v>308</v>
      </c>
      <c r="I9">
        <v>18.237191309</v>
      </c>
      <c r="J9">
        <v>18.371607516</v>
      </c>
      <c r="K9">
        <v>15.774375041</v>
      </c>
      <c r="L9">
        <v>21.084521318</v>
      </c>
      <c r="N9" s="1">
        <v>19.040000606</v>
      </c>
      <c r="O9">
        <f t="shared" si="0"/>
      </c>
      <c r="P9" s="1">
        <v>22.824309042</v>
      </c>
      <c r="R9">
        <v>-0.0787</v>
      </c>
      <c r="S9" s="2" t="s">
        <v>35</v>
      </c>
      <c r="T9" t="str">
        <f t="shared" si="1"/>
        <v>Interlake</v>
      </c>
    </row>
    <row r="10" spans="1:20" ht="12.75">
      <c r="A10" t="s">
        <v>13</v>
      </c>
      <c r="B10" t="s">
        <v>57</v>
      </c>
      <c r="C10">
        <v>109</v>
      </c>
      <c r="D10">
        <v>104</v>
      </c>
      <c r="E10">
        <v>104</v>
      </c>
      <c r="F10">
        <v>107</v>
      </c>
      <c r="G10">
        <v>9330</v>
      </c>
      <c r="H10">
        <v>121</v>
      </c>
      <c r="I10">
        <v>13.132153271</v>
      </c>
      <c r="J10">
        <v>12.968917471</v>
      </c>
      <c r="K10">
        <v>10.416172796</v>
      </c>
      <c r="L10">
        <v>16.556316115</v>
      </c>
      <c r="N10" s="1">
        <v>19.040000606</v>
      </c>
      <c r="O10" t="str">
        <f t="shared" si="0"/>
        <v>*</v>
      </c>
      <c r="P10" s="1">
        <v>22.824309042</v>
      </c>
      <c r="R10">
        <v>-0.3734</v>
      </c>
      <c r="S10" s="2" t="s">
        <v>32</v>
      </c>
      <c r="T10" t="str">
        <f t="shared" si="1"/>
        <v>North Eastman (1)</v>
      </c>
    </row>
    <row r="11" spans="1:20" ht="12.75">
      <c r="A11" t="s">
        <v>13</v>
      </c>
      <c r="B11" t="s">
        <v>58</v>
      </c>
      <c r="C11">
        <v>108</v>
      </c>
      <c r="D11">
        <v>106</v>
      </c>
      <c r="E11">
        <v>106</v>
      </c>
      <c r="F11">
        <v>108</v>
      </c>
      <c r="G11">
        <v>9319</v>
      </c>
      <c r="H11">
        <v>95</v>
      </c>
      <c r="I11">
        <v>10.055595391</v>
      </c>
      <c r="J11">
        <v>10.194226848</v>
      </c>
      <c r="K11">
        <v>7.7296660913</v>
      </c>
      <c r="L11">
        <v>13.081418715</v>
      </c>
      <c r="N11" s="1">
        <v>19.040000606</v>
      </c>
      <c r="O11" t="str">
        <f t="shared" si="0"/>
        <v>*</v>
      </c>
      <c r="P11" s="1">
        <v>22.824309042</v>
      </c>
      <c r="R11">
        <v>-0.1137</v>
      </c>
      <c r="S11" s="2" t="s">
        <v>34</v>
      </c>
      <c r="T11" t="str">
        <f t="shared" si="1"/>
        <v>Parkland (1)</v>
      </c>
    </row>
    <row r="12" spans="1:20" ht="12.75">
      <c r="A12" t="s">
        <v>13</v>
      </c>
      <c r="B12" t="s">
        <v>59</v>
      </c>
      <c r="C12">
        <v>110</v>
      </c>
      <c r="D12">
        <v>110</v>
      </c>
      <c r="E12">
        <v>110</v>
      </c>
      <c r="F12">
        <v>109</v>
      </c>
      <c r="G12">
        <v>231</v>
      </c>
      <c r="H12" t="s">
        <v>73</v>
      </c>
      <c r="I12" t="s">
        <v>73</v>
      </c>
      <c r="J12">
        <v>4.329004329</v>
      </c>
      <c r="K12">
        <v>0.0023237402</v>
      </c>
      <c r="L12">
        <v>6572.5760596</v>
      </c>
      <c r="N12" s="1">
        <v>19.040000606</v>
      </c>
      <c r="O12">
        <f t="shared" si="0"/>
      </c>
      <c r="P12" s="1">
        <v>22.824309042</v>
      </c>
      <c r="R12">
        <v>0.7938</v>
      </c>
      <c r="S12" s="2" t="s">
        <v>38</v>
      </c>
      <c r="T12" t="str">
        <f t="shared" si="1"/>
        <v>Churchill</v>
      </c>
    </row>
    <row r="13" spans="1:20" ht="12.75">
      <c r="A13" t="s">
        <v>13</v>
      </c>
      <c r="B13" t="s">
        <v>60</v>
      </c>
      <c r="C13">
        <v>111</v>
      </c>
      <c r="D13">
        <v>109</v>
      </c>
      <c r="E13">
        <v>109</v>
      </c>
      <c r="F13">
        <v>110</v>
      </c>
      <c r="G13">
        <v>6585</v>
      </c>
      <c r="H13">
        <v>50</v>
      </c>
      <c r="I13">
        <v>7.6111677331</v>
      </c>
      <c r="J13">
        <v>7.5930144267</v>
      </c>
      <c r="K13">
        <v>5.2819921809</v>
      </c>
      <c r="L13">
        <v>10.967429007</v>
      </c>
      <c r="N13" s="1">
        <v>19.040000606</v>
      </c>
      <c r="O13" t="str">
        <f t="shared" si="0"/>
        <v>*</v>
      </c>
      <c r="P13" s="1">
        <v>22.824309042</v>
      </c>
      <c r="R13">
        <v>0.6595</v>
      </c>
      <c r="S13" s="2" t="s">
        <v>37</v>
      </c>
      <c r="T13" t="str">
        <f t="shared" si="1"/>
        <v>Nor-Man (1)</v>
      </c>
    </row>
    <row r="14" spans="1:20" ht="12.75">
      <c r="A14" t="s">
        <v>13</v>
      </c>
      <c r="B14" t="s">
        <v>61</v>
      </c>
      <c r="C14">
        <v>112</v>
      </c>
      <c r="D14">
        <v>111</v>
      </c>
      <c r="E14">
        <v>111</v>
      </c>
      <c r="F14">
        <v>111</v>
      </c>
      <c r="G14">
        <v>14593</v>
      </c>
      <c r="H14">
        <v>67</v>
      </c>
      <c r="I14">
        <v>4.4817227017</v>
      </c>
      <c r="J14">
        <v>4.5912423765</v>
      </c>
      <c r="K14">
        <v>3.2740972</v>
      </c>
      <c r="L14">
        <v>6.1347715564</v>
      </c>
      <c r="N14" s="1">
        <v>19.040000606</v>
      </c>
      <c r="O14" t="str">
        <f t="shared" si="0"/>
        <v>*</v>
      </c>
      <c r="P14" s="1">
        <v>22.824309042</v>
      </c>
      <c r="R14">
        <v>1.2367</v>
      </c>
      <c r="S14" s="2" t="s">
        <v>39</v>
      </c>
      <c r="T14" t="str">
        <f t="shared" si="1"/>
        <v>Burntwood (1)</v>
      </c>
    </row>
    <row r="15" spans="1:20" ht="12.75">
      <c r="A15" t="s">
        <v>13</v>
      </c>
      <c r="B15" t="s">
        <v>40</v>
      </c>
      <c r="C15">
        <v>113</v>
      </c>
      <c r="D15">
        <v>113</v>
      </c>
      <c r="E15">
        <v>113</v>
      </c>
      <c r="F15">
        <v>113</v>
      </c>
      <c r="G15">
        <v>248712</v>
      </c>
      <c r="H15">
        <v>4732</v>
      </c>
      <c r="I15">
        <v>19.040000606</v>
      </c>
      <c r="J15">
        <v>19.026022066</v>
      </c>
      <c r="K15">
        <v>18.350630964</v>
      </c>
      <c r="L15">
        <v>19.755267479</v>
      </c>
      <c r="N15" s="1">
        <v>19.040000606</v>
      </c>
      <c r="O15">
        <f t="shared" si="0"/>
      </c>
      <c r="P15" s="1">
        <v>22.824309042</v>
      </c>
      <c r="S15" s="2" t="s">
        <v>40</v>
      </c>
      <c r="T15" t="str">
        <f t="shared" si="1"/>
        <v>Manitoba</v>
      </c>
    </row>
    <row r="16" spans="1:20" ht="12.75">
      <c r="A16" t="s">
        <v>14</v>
      </c>
      <c r="B16" t="s">
        <v>62</v>
      </c>
      <c r="C16">
        <v>302</v>
      </c>
      <c r="D16">
        <v>301</v>
      </c>
      <c r="E16">
        <v>301</v>
      </c>
      <c r="F16">
        <v>301</v>
      </c>
      <c r="G16">
        <v>8027</v>
      </c>
      <c r="H16">
        <v>237</v>
      </c>
      <c r="I16">
        <v>29.542251439</v>
      </c>
      <c r="J16">
        <v>29.525351937</v>
      </c>
      <c r="K16">
        <v>25.057202827</v>
      </c>
      <c r="L16">
        <v>34.830089621</v>
      </c>
      <c r="N16" s="1">
        <v>19.040000606</v>
      </c>
      <c r="O16" t="str">
        <f t="shared" si="0"/>
        <v>*</v>
      </c>
      <c r="P16" s="1">
        <v>22.824309042</v>
      </c>
      <c r="Q16" t="str">
        <f aca="true" t="shared" si="2" ref="Q16:Q28">+IF(AND($P$3&gt;K16,$P$3&lt;L16),"","*")</f>
        <v>*</v>
      </c>
      <c r="R16">
        <v>-1.1731</v>
      </c>
      <c r="S16" s="2" t="s">
        <v>41</v>
      </c>
      <c r="T16" t="str">
        <f aca="true" t="shared" si="3" ref="T16:T24">+IF(AND(H16&gt;0,H16&lt;6),+IF(AND(NOT(AND($N$3&gt;K16,$N$3&lt;L16)),NOT(AND($P$3&gt;K16,$P$3&lt;L16))),S16&amp;" (1,2,s)",+IF(NOT(AND($P$3&gt;K16,$P$3&lt;L16)),S16&amp;" (2,s)",+IF(NOT(AND($N$3&gt;K16,$N$3&lt;L16)),S16&amp;" (1,s)",S16&amp;" (s)"))),+IF(AND(NOT(AND($N$3&gt;K16,$N$3&lt;L16)),NOT(AND($P$3&gt;K16,$P$3&lt;L16))),S16&amp;" (1,2)",+IF(NOT(AND($P$3&gt;K16,$P$3&lt;L16)),S16&amp;" (2)",+IF(NOT(AND($N$3&gt;K16,$N$3&lt;L16)),S16&amp;" (1)",S16))))</f>
        <v>Assiniboine South (1,2)</v>
      </c>
    </row>
    <row r="17" spans="1:20" ht="12.75">
      <c r="A17" t="s">
        <v>14</v>
      </c>
      <c r="B17" t="s">
        <v>42</v>
      </c>
      <c r="C17">
        <v>301</v>
      </c>
      <c r="D17">
        <v>302</v>
      </c>
      <c r="E17">
        <v>302</v>
      </c>
      <c r="F17">
        <v>302</v>
      </c>
      <c r="G17">
        <v>12876</v>
      </c>
      <c r="H17">
        <v>266</v>
      </c>
      <c r="I17">
        <v>20.98975155</v>
      </c>
      <c r="J17">
        <v>20.658589624</v>
      </c>
      <c r="K17">
        <v>17.967976754</v>
      </c>
      <c r="L17">
        <v>24.519715055</v>
      </c>
      <c r="N17" s="1">
        <v>19.040000606</v>
      </c>
      <c r="O17">
        <f t="shared" si="0"/>
      </c>
      <c r="P17" s="1">
        <v>22.824309042</v>
      </c>
      <c r="Q17">
        <f t="shared" si="2"/>
      </c>
      <c r="R17">
        <v>-0.9449</v>
      </c>
      <c r="S17" s="2" t="s">
        <v>42</v>
      </c>
      <c r="T17" t="str">
        <f t="shared" si="3"/>
        <v>Fort Garry</v>
      </c>
    </row>
    <row r="18" spans="1:20" ht="12.75">
      <c r="A18" t="s">
        <v>14</v>
      </c>
      <c r="B18" t="s">
        <v>63</v>
      </c>
      <c r="C18">
        <v>305</v>
      </c>
      <c r="D18">
        <v>304</v>
      </c>
      <c r="E18">
        <v>304</v>
      </c>
      <c r="F18">
        <v>303</v>
      </c>
      <c r="G18">
        <v>12224</v>
      </c>
      <c r="H18">
        <v>317</v>
      </c>
      <c r="I18">
        <v>25.595237012</v>
      </c>
      <c r="J18">
        <v>25.932591623</v>
      </c>
      <c r="K18">
        <v>22.213381179</v>
      </c>
      <c r="L18">
        <v>29.491960384</v>
      </c>
      <c r="N18" s="1">
        <v>19.040000606</v>
      </c>
      <c r="O18" t="str">
        <f t="shared" si="0"/>
        <v>*</v>
      </c>
      <c r="P18" s="1">
        <v>22.824309042</v>
      </c>
      <c r="Q18">
        <f t="shared" si="2"/>
      </c>
      <c r="R18">
        <v>-0.4536</v>
      </c>
      <c r="S18" s="2" t="s">
        <v>44</v>
      </c>
      <c r="T18" t="str">
        <f t="shared" si="3"/>
        <v>St. Vital (1)</v>
      </c>
    </row>
    <row r="19" spans="1:20" ht="12.75">
      <c r="A19" t="s">
        <v>14</v>
      </c>
      <c r="B19" t="s">
        <v>64</v>
      </c>
      <c r="C19">
        <v>303</v>
      </c>
      <c r="D19">
        <v>306</v>
      </c>
      <c r="E19">
        <v>306</v>
      </c>
      <c r="F19">
        <v>304</v>
      </c>
      <c r="G19">
        <v>9065</v>
      </c>
      <c r="H19">
        <v>218</v>
      </c>
      <c r="I19">
        <v>24.371567009</v>
      </c>
      <c r="J19">
        <v>24.048538334</v>
      </c>
      <c r="K19">
        <v>20.543410846</v>
      </c>
      <c r="L19">
        <v>28.913079863</v>
      </c>
      <c r="N19" s="1">
        <v>19.040000606</v>
      </c>
      <c r="O19" t="str">
        <f t="shared" si="0"/>
        <v>*</v>
      </c>
      <c r="P19" s="1">
        <v>22.824309042</v>
      </c>
      <c r="Q19">
        <f t="shared" si="2"/>
      </c>
      <c r="R19">
        <v>-0.2717</v>
      </c>
      <c r="S19" s="2" t="s">
        <v>46</v>
      </c>
      <c r="T19" t="str">
        <f t="shared" si="3"/>
        <v>St. Boniface (1)</v>
      </c>
    </row>
    <row r="20" spans="1:20" ht="12.75">
      <c r="A20" t="s">
        <v>14</v>
      </c>
      <c r="B20" t="s">
        <v>65</v>
      </c>
      <c r="C20">
        <v>304</v>
      </c>
      <c r="D20">
        <v>307</v>
      </c>
      <c r="E20">
        <v>307</v>
      </c>
      <c r="F20">
        <v>305</v>
      </c>
      <c r="G20">
        <v>8179</v>
      </c>
      <c r="H20">
        <v>230</v>
      </c>
      <c r="I20">
        <v>28.227240372</v>
      </c>
      <c r="J20">
        <v>28.120797163</v>
      </c>
      <c r="K20">
        <v>23.89311771</v>
      </c>
      <c r="L20">
        <v>33.347556761</v>
      </c>
      <c r="N20" s="1">
        <v>19.040000606</v>
      </c>
      <c r="O20" t="str">
        <f t="shared" si="0"/>
        <v>*</v>
      </c>
      <c r="P20" s="1">
        <v>22.824309042</v>
      </c>
      <c r="Q20" t="str">
        <f t="shared" si="2"/>
        <v>*</v>
      </c>
      <c r="R20">
        <v>-0.2281</v>
      </c>
      <c r="S20" s="2" t="s">
        <v>47</v>
      </c>
      <c r="T20" t="str">
        <f t="shared" si="3"/>
        <v>River Heights (1,2)</v>
      </c>
    </row>
    <row r="21" spans="1:20" ht="12.75">
      <c r="A21" t="s">
        <v>14</v>
      </c>
      <c r="B21" t="s">
        <v>66</v>
      </c>
      <c r="C21">
        <v>309</v>
      </c>
      <c r="D21">
        <v>303</v>
      </c>
      <c r="E21">
        <v>303</v>
      </c>
      <c r="F21">
        <v>306</v>
      </c>
      <c r="G21">
        <v>7255</v>
      </c>
      <c r="H21">
        <v>196</v>
      </c>
      <c r="I21">
        <v>26.608957562</v>
      </c>
      <c r="J21">
        <v>27.015851137</v>
      </c>
      <c r="K21">
        <v>22.223404327</v>
      </c>
      <c r="L21">
        <v>31.859953233</v>
      </c>
      <c r="N21" s="1">
        <v>19.040000606</v>
      </c>
      <c r="O21" t="str">
        <f t="shared" si="0"/>
        <v>*</v>
      </c>
      <c r="P21" s="1">
        <v>22.824309042</v>
      </c>
      <c r="Q21">
        <f t="shared" si="2"/>
      </c>
      <c r="R21">
        <v>-0.492</v>
      </c>
      <c r="S21" s="2" t="s">
        <v>43</v>
      </c>
      <c r="T21" t="str">
        <f t="shared" si="3"/>
        <v>Transcona (1)</v>
      </c>
    </row>
    <row r="22" spans="1:20" ht="12.75">
      <c r="A22" t="s">
        <v>14</v>
      </c>
      <c r="B22" t="s">
        <v>67</v>
      </c>
      <c r="C22">
        <v>308</v>
      </c>
      <c r="D22">
        <v>305</v>
      </c>
      <c r="E22">
        <v>305</v>
      </c>
      <c r="F22">
        <v>307</v>
      </c>
      <c r="G22">
        <v>10329</v>
      </c>
      <c r="H22">
        <v>300</v>
      </c>
      <c r="I22">
        <v>29.412064794</v>
      </c>
      <c r="J22">
        <v>29.04443799</v>
      </c>
      <c r="K22">
        <v>25.451455676</v>
      </c>
      <c r="L22">
        <v>33.989001119</v>
      </c>
      <c r="N22" s="1">
        <v>19.040000606</v>
      </c>
      <c r="O22" t="str">
        <f t="shared" si="0"/>
        <v>*</v>
      </c>
      <c r="P22" s="1">
        <v>22.824309042</v>
      </c>
      <c r="Q22" t="str">
        <f t="shared" si="2"/>
        <v>*</v>
      </c>
      <c r="R22">
        <v>-0.286</v>
      </c>
      <c r="S22" s="2" t="s">
        <v>45</v>
      </c>
      <c r="T22" t="str">
        <f t="shared" si="3"/>
        <v>St. James - Assiniboia (1,2)</v>
      </c>
    </row>
    <row r="23" spans="1:20" ht="12.75">
      <c r="A23" t="s">
        <v>14</v>
      </c>
      <c r="B23" t="s">
        <v>68</v>
      </c>
      <c r="C23">
        <v>307</v>
      </c>
      <c r="D23">
        <v>308</v>
      </c>
      <c r="E23">
        <v>308</v>
      </c>
      <c r="F23">
        <v>308</v>
      </c>
      <c r="G23">
        <v>11321</v>
      </c>
      <c r="H23">
        <v>169</v>
      </c>
      <c r="I23">
        <v>14.998208128</v>
      </c>
      <c r="J23">
        <v>14.928009893</v>
      </c>
      <c r="K23">
        <v>12.325748013</v>
      </c>
      <c r="L23">
        <v>18.250109187</v>
      </c>
      <c r="N23" s="1">
        <v>19.040000606</v>
      </c>
      <c r="O23" t="str">
        <f t="shared" si="0"/>
        <v>*</v>
      </c>
      <c r="P23" s="1">
        <v>22.824309042</v>
      </c>
      <c r="Q23" t="str">
        <f t="shared" si="2"/>
        <v>*</v>
      </c>
      <c r="R23">
        <v>-0.1841</v>
      </c>
      <c r="S23" s="2" t="s">
        <v>48</v>
      </c>
      <c r="T23" t="str">
        <f t="shared" si="3"/>
        <v>Seven Oaks (1,2)</v>
      </c>
    </row>
    <row r="24" spans="1:20" ht="12.75">
      <c r="A24" t="s">
        <v>14</v>
      </c>
      <c r="B24" t="s">
        <v>69</v>
      </c>
      <c r="C24">
        <v>306</v>
      </c>
      <c r="D24">
        <v>309</v>
      </c>
      <c r="E24">
        <v>309</v>
      </c>
      <c r="F24">
        <v>309</v>
      </c>
      <c r="G24">
        <v>18560</v>
      </c>
      <c r="H24">
        <v>455</v>
      </c>
      <c r="I24">
        <v>24.621127465</v>
      </c>
      <c r="J24">
        <v>24.515086207</v>
      </c>
      <c r="K24">
        <v>21.873916897</v>
      </c>
      <c r="L24">
        <v>27.713368415</v>
      </c>
      <c r="N24" s="1">
        <v>19.040000606</v>
      </c>
      <c r="O24" t="str">
        <f t="shared" si="0"/>
        <v>*</v>
      </c>
      <c r="P24" s="1">
        <v>22.824309042</v>
      </c>
      <c r="Q24">
        <f t="shared" si="2"/>
      </c>
      <c r="R24">
        <v>-0.0233</v>
      </c>
      <c r="S24" s="2" t="s">
        <v>49</v>
      </c>
      <c r="T24" t="str">
        <f t="shared" si="3"/>
        <v>River East (1)</v>
      </c>
    </row>
    <row r="25" spans="1:20" ht="12.75">
      <c r="A25" t="s">
        <v>14</v>
      </c>
      <c r="B25" t="s">
        <v>70</v>
      </c>
      <c r="C25">
        <v>310</v>
      </c>
      <c r="D25">
        <v>310</v>
      </c>
      <c r="E25">
        <v>310</v>
      </c>
      <c r="F25">
        <v>310</v>
      </c>
      <c r="G25">
        <v>7546</v>
      </c>
      <c r="H25">
        <v>110</v>
      </c>
      <c r="I25">
        <v>14.314222525</v>
      </c>
      <c r="J25">
        <v>14.577259475</v>
      </c>
      <c r="K25">
        <v>11.226792157</v>
      </c>
      <c r="L25">
        <v>18.25071344</v>
      </c>
      <c r="N25" s="1">
        <v>19.040000606</v>
      </c>
      <c r="O25" t="str">
        <f t="shared" si="0"/>
        <v>*</v>
      </c>
      <c r="P25" s="1">
        <v>22.824309042</v>
      </c>
      <c r="Q25" t="str">
        <f t="shared" si="2"/>
        <v>*</v>
      </c>
      <c r="R25">
        <v>0.4192</v>
      </c>
      <c r="S25" s="2" t="s">
        <v>50</v>
      </c>
      <c r="T25" t="str">
        <f>+IF(AND(H25&gt;0,H25&lt;6),+IF(AND(NOT(AND($N$3&gt;K25,$N$3&lt;L25)),NOT(AND($P$3&gt;K25,$P$3&lt;L25))),S25&amp;" (1,2,s)",+IF(NOT(AND($P$3&gt;K25,$P$3&lt;L25)),S25&amp;" (2,s)",+IF(NOT(AND($N$3&gt;K25,$N$3&lt;L25)),S25&amp;" (1,s)",S25&amp;" (s)"))),+IF(AND(NOT(AND($N$3&gt;K25,$N$3&lt;L25)),NOT(AND($P$3&gt;K25,$P$3&lt;L25))),S25&amp;" (1,2)",+IF(NOT(AND($P$3&gt;K25,$P$3&lt;L25)),S25&amp;" (2)",+IF(NOT(AND($N$3&gt;K25,$N$3&lt;L25)),S25&amp;" (1)",S25))))</f>
        <v>Inkster (1,2)</v>
      </c>
    </row>
    <row r="26" spans="1:20" ht="12.75">
      <c r="A26" t="s">
        <v>14</v>
      </c>
      <c r="B26" t="s">
        <v>71</v>
      </c>
      <c r="C26">
        <v>311</v>
      </c>
      <c r="D26">
        <v>311</v>
      </c>
      <c r="E26">
        <v>311</v>
      </c>
      <c r="F26">
        <v>311</v>
      </c>
      <c r="G26">
        <v>12682</v>
      </c>
      <c r="H26">
        <v>228</v>
      </c>
      <c r="I26">
        <v>18.29918136</v>
      </c>
      <c r="J26">
        <v>17.978236871</v>
      </c>
      <c r="K26">
        <v>15.47283621</v>
      </c>
      <c r="L26">
        <v>21.641800759</v>
      </c>
      <c r="N26" s="1">
        <v>19.040000606</v>
      </c>
      <c r="O26">
        <f t="shared" si="0"/>
      </c>
      <c r="P26" s="1">
        <v>22.824309042</v>
      </c>
      <c r="Q26" t="str">
        <f t="shared" si="2"/>
        <v>*</v>
      </c>
      <c r="R26">
        <v>1.6627</v>
      </c>
      <c r="S26" s="2" t="s">
        <v>51</v>
      </c>
      <c r="T26" t="str">
        <f>+IF(AND(H26&gt;0,H26&lt;6),+IF(AND(NOT(AND($N$3&gt;K26,$N$3&lt;L26)),NOT(AND($P$3&gt;K26,$P$3&lt;L26))),S26&amp;" (1,2,s)",+IF(NOT(AND($P$3&gt;K26,$P$3&lt;L26)),S26&amp;" (2,s)",+IF(NOT(AND($N$3&gt;K26,$N$3&lt;L26)),S26&amp;" (1,s)",S26&amp;" (s)"))),+IF(AND(NOT(AND($N$3&gt;K26,$N$3&lt;L26)),NOT(AND($P$3&gt;K26,$P$3&lt;L26))),S26&amp;" (1,2)",+IF(NOT(AND($P$3&gt;K26,$P$3&lt;L26)),S26&amp;" (2)",+IF(NOT(AND($N$3&gt;K26,$N$3&lt;L26)),S26&amp;" (1)",S26))))</f>
        <v>Downtown (2)</v>
      </c>
    </row>
    <row r="27" spans="1:20" ht="12.75">
      <c r="A27" t="s">
        <v>14</v>
      </c>
      <c r="B27" t="s">
        <v>72</v>
      </c>
      <c r="C27">
        <v>312</v>
      </c>
      <c r="D27">
        <v>312</v>
      </c>
      <c r="E27">
        <v>312</v>
      </c>
      <c r="F27">
        <v>312</v>
      </c>
      <c r="G27">
        <v>8824</v>
      </c>
      <c r="H27">
        <v>158</v>
      </c>
      <c r="I27">
        <v>17.584971064</v>
      </c>
      <c r="J27">
        <v>17.905711695</v>
      </c>
      <c r="K27">
        <v>14.366743467</v>
      </c>
      <c r="L27">
        <v>21.524098906</v>
      </c>
      <c r="N27" s="1">
        <v>19.040000606</v>
      </c>
      <c r="O27">
        <f t="shared" si="0"/>
      </c>
      <c r="P27" s="1">
        <v>22.824309042</v>
      </c>
      <c r="Q27" t="str">
        <f t="shared" si="2"/>
        <v>*</v>
      </c>
      <c r="R27">
        <v>2.1528</v>
      </c>
      <c r="S27" s="2" t="s">
        <v>52</v>
      </c>
      <c r="T27" t="str">
        <f>+IF(AND(H27&gt;0,H27&lt;6),+IF(AND(NOT(AND($N$3&gt;K27,$N$3&lt;L27)),NOT(AND($P$3&gt;K27,$P$3&lt;L27))),S27&amp;" (1,2,s)",+IF(NOT(AND($P$3&gt;K27,$P$3&lt;L27)),S27&amp;" (2,s)",+IF(NOT(AND($N$3&gt;K27,$N$3&lt;L27)),S27&amp;" (1,s)",S27&amp;" (s)"))),+IF(AND(NOT(AND($N$3&gt;K27,$N$3&lt;L27)),NOT(AND($P$3&gt;K27,$P$3&lt;L27))),S27&amp;" (1,2)",+IF(NOT(AND($P$3&gt;K27,$P$3&lt;L27)),S27&amp;" (2)",+IF(NOT(AND($N$3&gt;K27,$N$3&lt;L27)),S27&amp;" (1)",S27))))</f>
        <v>Point Douglas (2)</v>
      </c>
    </row>
    <row r="28" spans="1:20" ht="12.75">
      <c r="A28" t="s">
        <v>14</v>
      </c>
      <c r="B28" t="s">
        <v>56</v>
      </c>
      <c r="C28">
        <v>313</v>
      </c>
      <c r="D28">
        <v>313</v>
      </c>
      <c r="E28">
        <v>313</v>
      </c>
      <c r="F28">
        <v>313</v>
      </c>
      <c r="G28">
        <v>126888</v>
      </c>
      <c r="H28">
        <v>2884</v>
      </c>
      <c r="I28">
        <v>22.824309042</v>
      </c>
      <c r="J28">
        <v>22.72870563</v>
      </c>
      <c r="K28">
        <v>21.774747648</v>
      </c>
      <c r="L28">
        <v>23.924460189</v>
      </c>
      <c r="N28" s="1">
        <v>19.040000606</v>
      </c>
      <c r="O28" t="str">
        <f t="shared" si="0"/>
        <v>*</v>
      </c>
      <c r="P28" s="1">
        <v>22.824309042</v>
      </c>
      <c r="Q28">
        <f t="shared" si="2"/>
      </c>
      <c r="S28" s="2" t="s">
        <v>36</v>
      </c>
      <c r="T28" t="str">
        <f>+IF(AND(H28&gt;0,H28&lt;6),+IF(AND(NOT(AND($N$3&gt;K28,$N$3&lt;L28)),NOT(AND($P$3&gt;K28,$P$3&lt;L28))),S28&amp;" (1,2,s)",+IF(NOT(AND($P$3&gt;K28,$P$3&lt;L28)),S28&amp;" (2,s)",+IF(NOT(AND($N$3&gt;K28,$N$3&lt;L28)),S28&amp;" (1,s)",S28&amp;" (s)"))),+IF(AND(NOT(AND($N$3&gt;K28,$N$3&lt;L28)),NOT(AND($P$3&gt;K28,$P$3&lt;L28))),S28&amp;" (1,2)",+IF(NOT(AND($P$3&gt;K28,$P$3&lt;L28)),S28&amp;" (2)",+IF(NOT(AND($N$3&gt;K28,$N$3&lt;L28)),S28&amp;" (1)",S28))))</f>
        <v>Winnipeg (1)</v>
      </c>
    </row>
    <row r="31" ht="12.75">
      <c r="A31" t="s">
        <v>25</v>
      </c>
    </row>
    <row r="32" ht="12.75">
      <c r="A32" t="s">
        <v>18</v>
      </c>
    </row>
    <row r="33" spans="1:8" ht="12.75">
      <c r="A33" t="s">
        <v>19</v>
      </c>
      <c r="H33" t="s">
        <v>21</v>
      </c>
    </row>
    <row r="34" spans="1:8" ht="12.75">
      <c r="A34" t="s">
        <v>20</v>
      </c>
      <c r="H34" t="s">
        <v>22</v>
      </c>
    </row>
    <row r="35" ht="12.75">
      <c r="A35" t="s">
        <v>23</v>
      </c>
    </row>
    <row r="36" ht="12.75">
      <c r="A36" t="s">
        <v>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MCHPE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MarniB</dc:creator>
  <cp:keywords/>
  <dc:description/>
  <cp:lastModifiedBy>jenb</cp:lastModifiedBy>
  <cp:lastPrinted>2003-10-30T15:27:26Z</cp:lastPrinted>
  <dcterms:created xsi:type="dcterms:W3CDTF">2003-10-02T19:39:27Z</dcterms:created>
  <dcterms:modified xsi:type="dcterms:W3CDTF">2004-12-10T16:19:52Z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