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3-Dispensation_trends/1-J01-overall/"/>
    </mc:Choice>
  </mc:AlternateContent>
  <xr:revisionPtr revIDLastSave="2" documentId="8_{43B04A56-83CF-4237-A4A1-84795BE637F4}" xr6:coauthVersionLast="46" xr6:coauthVersionMax="46" xr10:uidLastSave="{54F019B5-B5E2-479B-878E-EC21063353F9}"/>
  <bookViews>
    <workbookView xWindow="-25815" yWindow="2835" windowWidth="21600" windowHeight="11385" firstSheet="2" activeTab="2" xr2:uid="{00000000-000D-0000-FFFF-FFFF00000000}"/>
  </bookViews>
  <sheets>
    <sheet name="Figure_adult_by_RHA COL" sheetId="25" state="hidden" r:id="rId1"/>
    <sheet name="Figure_Kids_by_RHA Col" sheetId="26" state="hidden" r:id="rId2"/>
    <sheet name="Table_sig" sheetId="29" r:id="rId3"/>
    <sheet name="fig_tbl_data" sheetId="5" r:id="rId4"/>
    <sheet name="orig_data" sheetId="3" r:id="rId5"/>
    <sheet name="Figure_prevalence_count" sheetId="4" state="hidden" r:id="rId6"/>
  </sheets>
  <definedNames>
    <definedName name="IDX" localSheetId="4">orig_data!#REF!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8" i="5" l="1"/>
  <c r="N29" i="5"/>
  <c r="N30" i="5"/>
  <c r="N31" i="5"/>
  <c r="L28" i="5"/>
  <c r="L29" i="5"/>
  <c r="L33" i="5" s="1"/>
  <c r="L30" i="5"/>
  <c r="L31" i="5"/>
  <c r="J28" i="5"/>
  <c r="J29" i="5"/>
  <c r="J30" i="5"/>
  <c r="J31" i="5"/>
  <c r="H28" i="5"/>
  <c r="H29" i="5"/>
  <c r="H30" i="5"/>
  <c r="H31" i="5"/>
  <c r="H35" i="5" s="1"/>
  <c r="F28" i="5"/>
  <c r="F29" i="5"/>
  <c r="F30" i="5"/>
  <c r="F31" i="5"/>
  <c r="D28" i="5"/>
  <c r="D29" i="5"/>
  <c r="D33" i="5" s="1"/>
  <c r="D30" i="5"/>
  <c r="D31" i="5"/>
  <c r="N27" i="5"/>
  <c r="N26" i="5"/>
  <c r="N25" i="5"/>
  <c r="N24" i="5"/>
  <c r="N23" i="5"/>
  <c r="N22" i="5"/>
  <c r="N21" i="5"/>
  <c r="N20" i="5"/>
  <c r="N19" i="5"/>
  <c r="N18" i="5"/>
  <c r="N17" i="5"/>
  <c r="N16" i="5"/>
  <c r="N15" i="5"/>
  <c r="N14" i="5"/>
  <c r="N13" i="5"/>
  <c r="N12" i="5"/>
  <c r="N11" i="5"/>
  <c r="N10" i="5"/>
  <c r="N9" i="5"/>
  <c r="N8" i="5"/>
  <c r="N7" i="5"/>
  <c r="N6" i="5"/>
  <c r="N5" i="5"/>
  <c r="N4" i="5"/>
  <c r="L27" i="5"/>
  <c r="L26" i="5"/>
  <c r="L25" i="5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L10" i="5"/>
  <c r="L9" i="5"/>
  <c r="L8" i="5"/>
  <c r="L7" i="5"/>
  <c r="L6" i="5"/>
  <c r="L5" i="5"/>
  <c r="L4" i="5"/>
  <c r="J27" i="5"/>
  <c r="J26" i="5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0" i="5"/>
  <c r="J9" i="5"/>
  <c r="J8" i="5"/>
  <c r="J7" i="5"/>
  <c r="J6" i="5"/>
  <c r="J5" i="5"/>
  <c r="J4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H8" i="5"/>
  <c r="H7" i="5"/>
  <c r="H6" i="5"/>
  <c r="H5" i="5"/>
  <c r="H4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D4" i="5"/>
  <c r="N34" i="5"/>
  <c r="L34" i="5"/>
  <c r="J34" i="5"/>
  <c r="H34" i="5"/>
  <c r="F34" i="5"/>
  <c r="D34" i="5"/>
  <c r="F36" i="5" l="1"/>
  <c r="F37" i="5" s="1"/>
  <c r="F38" i="5" s="1"/>
  <c r="H36" i="5"/>
  <c r="H37" i="5" s="1"/>
  <c r="H38" i="5" s="1"/>
  <c r="J36" i="5"/>
  <c r="J37" i="5" s="1"/>
  <c r="J38" i="5" s="1"/>
  <c r="L36" i="5"/>
  <c r="L37" i="5" s="1"/>
  <c r="L38" i="5" s="1"/>
  <c r="N36" i="5"/>
  <c r="N37" i="5" s="1"/>
  <c r="N38" i="5" s="1"/>
  <c r="F35" i="5"/>
  <c r="F33" i="5"/>
  <c r="H33" i="5"/>
  <c r="J35" i="5"/>
  <c r="N35" i="5"/>
  <c r="N33" i="5"/>
  <c r="J33" i="5"/>
  <c r="D35" i="5"/>
  <c r="L35" i="5"/>
  <c r="D32" i="5"/>
  <c r="D36" i="5" s="1"/>
  <c r="H32" i="5"/>
  <c r="L32" i="5"/>
  <c r="F32" i="5"/>
  <c r="J32" i="5"/>
  <c r="N32" i="5"/>
  <c r="D37" i="5" l="1"/>
  <c r="D38" i="5" s="1"/>
  <c r="B10" i="29"/>
  <c r="C10" i="29"/>
  <c r="D10" i="29"/>
  <c r="E10" i="29"/>
  <c r="F10" i="29"/>
  <c r="G10" i="29"/>
  <c r="B11" i="29"/>
  <c r="C11" i="29"/>
  <c r="D11" i="29"/>
  <c r="E11" i="29"/>
  <c r="F11" i="29"/>
  <c r="G11" i="29"/>
  <c r="B12" i="29"/>
  <c r="C12" i="29"/>
  <c r="D12" i="29"/>
  <c r="E12" i="29"/>
  <c r="F12" i="29"/>
  <c r="G12" i="29"/>
  <c r="B13" i="29"/>
  <c r="C13" i="29"/>
  <c r="D13" i="29"/>
  <c r="E13" i="29"/>
  <c r="F13" i="29"/>
  <c r="G13" i="29"/>
  <c r="B15" i="29"/>
  <c r="C15" i="29"/>
  <c r="D15" i="29"/>
  <c r="E15" i="29"/>
  <c r="F15" i="29"/>
  <c r="G15" i="29"/>
  <c r="B16" i="29"/>
  <c r="C16" i="29"/>
  <c r="D16" i="29"/>
  <c r="E16" i="29"/>
  <c r="F16" i="29"/>
  <c r="G16" i="29"/>
  <c r="B17" i="29"/>
  <c r="C17" i="29"/>
  <c r="D17" i="29"/>
  <c r="E17" i="29"/>
  <c r="F17" i="29"/>
  <c r="G17" i="29"/>
  <c r="B18" i="29"/>
  <c r="C18" i="29"/>
  <c r="D18" i="29"/>
  <c r="E18" i="29"/>
  <c r="F18" i="29"/>
  <c r="G18" i="29"/>
  <c r="B20" i="29"/>
  <c r="C20" i="29"/>
  <c r="D20" i="29"/>
  <c r="E20" i="29"/>
  <c r="F20" i="29"/>
  <c r="G20" i="29"/>
  <c r="B21" i="29"/>
  <c r="C21" i="29"/>
  <c r="D21" i="29"/>
  <c r="E21" i="29"/>
  <c r="F21" i="29"/>
  <c r="G21" i="29"/>
  <c r="B22" i="29"/>
  <c r="C22" i="29"/>
  <c r="D22" i="29"/>
  <c r="E22" i="29"/>
  <c r="F22" i="29"/>
  <c r="G22" i="29"/>
  <c r="B23" i="29"/>
  <c r="C23" i="29"/>
  <c r="D23" i="29"/>
  <c r="E23" i="29"/>
  <c r="F23" i="29"/>
  <c r="G23" i="29"/>
  <c r="B25" i="29"/>
  <c r="C25" i="29"/>
  <c r="D25" i="29"/>
  <c r="E25" i="29"/>
  <c r="F25" i="29"/>
  <c r="G25" i="29"/>
  <c r="B26" i="29"/>
  <c r="C26" i="29"/>
  <c r="D26" i="29"/>
  <c r="E26" i="29"/>
  <c r="F26" i="29"/>
  <c r="G26" i="29"/>
  <c r="B27" i="29"/>
  <c r="C27" i="29"/>
  <c r="D27" i="29"/>
  <c r="E27" i="29"/>
  <c r="F27" i="29"/>
  <c r="G27" i="29"/>
  <c r="B28" i="29"/>
  <c r="C28" i="29"/>
  <c r="D28" i="29"/>
  <c r="E28" i="29"/>
  <c r="F28" i="29"/>
  <c r="G28" i="29"/>
  <c r="B30" i="29"/>
  <c r="C30" i="29"/>
  <c r="D30" i="29"/>
  <c r="E30" i="29"/>
  <c r="F30" i="29"/>
  <c r="G30" i="29"/>
  <c r="B31" i="29"/>
  <c r="C31" i="29"/>
  <c r="D31" i="29"/>
  <c r="E31" i="29"/>
  <c r="F31" i="29"/>
  <c r="G31" i="29"/>
  <c r="B32" i="29"/>
  <c r="C32" i="29"/>
  <c r="D32" i="29"/>
  <c r="E32" i="29"/>
  <c r="F32" i="29"/>
  <c r="G32" i="29"/>
  <c r="B33" i="29"/>
  <c r="C33" i="29"/>
  <c r="D33" i="29"/>
  <c r="E33" i="29"/>
  <c r="F33" i="29"/>
  <c r="G33" i="29"/>
  <c r="B6" i="29"/>
  <c r="C6" i="29"/>
  <c r="D6" i="29"/>
  <c r="E6" i="29"/>
  <c r="F6" i="29"/>
  <c r="G6" i="29"/>
  <c r="B7" i="29"/>
  <c r="C7" i="29"/>
  <c r="D7" i="29"/>
  <c r="E7" i="29"/>
  <c r="F7" i="29"/>
  <c r="G7" i="29"/>
  <c r="B8" i="29"/>
  <c r="C8" i="29"/>
  <c r="D8" i="29"/>
  <c r="E8" i="29"/>
  <c r="F8" i="29"/>
  <c r="G8" i="29"/>
  <c r="G5" i="29"/>
  <c r="F5" i="29"/>
  <c r="E5" i="29"/>
  <c r="D5" i="29"/>
  <c r="C5" i="29"/>
  <c r="B5" i="29"/>
  <c r="E5" i="5" l="1"/>
  <c r="G5" i="5"/>
  <c r="I5" i="5"/>
  <c r="K5" i="5"/>
  <c r="M5" i="5"/>
  <c r="O5" i="5"/>
  <c r="E6" i="5"/>
  <c r="G6" i="5"/>
  <c r="I6" i="5"/>
  <c r="K6" i="5"/>
  <c r="M6" i="5"/>
  <c r="O6" i="5"/>
  <c r="E7" i="5"/>
  <c r="G7" i="5"/>
  <c r="I7" i="5"/>
  <c r="K7" i="5"/>
  <c r="M7" i="5"/>
  <c r="O7" i="5"/>
  <c r="E8" i="5"/>
  <c r="G8" i="5"/>
  <c r="I8" i="5"/>
  <c r="K8" i="5"/>
  <c r="M8" i="5"/>
  <c r="O8" i="5"/>
  <c r="E9" i="5"/>
  <c r="G9" i="5"/>
  <c r="I9" i="5"/>
  <c r="K9" i="5"/>
  <c r="M9" i="5"/>
  <c r="O9" i="5"/>
  <c r="E10" i="5"/>
  <c r="G10" i="5"/>
  <c r="I10" i="5"/>
  <c r="K10" i="5"/>
  <c r="M10" i="5"/>
  <c r="O10" i="5"/>
  <c r="E11" i="5"/>
  <c r="G11" i="5"/>
  <c r="I11" i="5"/>
  <c r="K11" i="5"/>
  <c r="M11" i="5"/>
  <c r="O11" i="5"/>
  <c r="E12" i="5"/>
  <c r="G12" i="5"/>
  <c r="I12" i="5"/>
  <c r="K12" i="5"/>
  <c r="M12" i="5"/>
  <c r="O12" i="5"/>
  <c r="E13" i="5"/>
  <c r="G13" i="5"/>
  <c r="I13" i="5"/>
  <c r="K13" i="5"/>
  <c r="M13" i="5"/>
  <c r="O13" i="5"/>
  <c r="E14" i="5"/>
  <c r="G14" i="5"/>
  <c r="I14" i="5"/>
  <c r="K14" i="5"/>
  <c r="M14" i="5"/>
  <c r="O14" i="5"/>
  <c r="E15" i="5"/>
  <c r="G15" i="5"/>
  <c r="I15" i="5"/>
  <c r="K15" i="5"/>
  <c r="M15" i="5"/>
  <c r="O15" i="5"/>
  <c r="E16" i="5"/>
  <c r="G16" i="5"/>
  <c r="I16" i="5"/>
  <c r="K16" i="5"/>
  <c r="M16" i="5"/>
  <c r="O16" i="5"/>
  <c r="E17" i="5"/>
  <c r="G17" i="5"/>
  <c r="I17" i="5"/>
  <c r="K17" i="5"/>
  <c r="M17" i="5"/>
  <c r="O17" i="5"/>
  <c r="E18" i="5"/>
  <c r="G18" i="5"/>
  <c r="I18" i="5"/>
  <c r="K18" i="5"/>
  <c r="M18" i="5"/>
  <c r="O18" i="5"/>
  <c r="E19" i="5"/>
  <c r="G19" i="5"/>
  <c r="I19" i="5"/>
  <c r="K19" i="5"/>
  <c r="M19" i="5"/>
  <c r="O19" i="5"/>
  <c r="E20" i="5"/>
  <c r="G20" i="5"/>
  <c r="I20" i="5"/>
  <c r="K20" i="5"/>
  <c r="M20" i="5"/>
  <c r="O20" i="5"/>
  <c r="E21" i="5"/>
  <c r="G21" i="5"/>
  <c r="I21" i="5"/>
  <c r="K21" i="5"/>
  <c r="M21" i="5"/>
  <c r="O21" i="5"/>
  <c r="E22" i="5"/>
  <c r="G22" i="5"/>
  <c r="I22" i="5"/>
  <c r="K22" i="5"/>
  <c r="M22" i="5"/>
  <c r="O22" i="5"/>
  <c r="E23" i="5"/>
  <c r="G23" i="5"/>
  <c r="I23" i="5"/>
  <c r="K23" i="5"/>
  <c r="M23" i="5"/>
  <c r="O23" i="5"/>
  <c r="E24" i="5"/>
  <c r="G24" i="5"/>
  <c r="I24" i="5"/>
  <c r="K24" i="5"/>
  <c r="M24" i="5"/>
  <c r="O24" i="5"/>
  <c r="E25" i="5"/>
  <c r="G25" i="5"/>
  <c r="I25" i="5"/>
  <c r="K25" i="5"/>
  <c r="M25" i="5"/>
  <c r="O25" i="5"/>
  <c r="E26" i="5"/>
  <c r="G26" i="5"/>
  <c r="I26" i="5"/>
  <c r="K26" i="5"/>
  <c r="M26" i="5"/>
  <c r="O26" i="5"/>
  <c r="E27" i="5"/>
  <c r="G27" i="5"/>
  <c r="I27" i="5"/>
  <c r="K27" i="5"/>
  <c r="M27" i="5"/>
  <c r="O27" i="5"/>
  <c r="O4" i="5"/>
  <c r="M4" i="5"/>
  <c r="K4" i="5"/>
  <c r="I4" i="5"/>
  <c r="G4" i="5"/>
  <c r="E4" i="5"/>
</calcChain>
</file>

<file path=xl/sharedStrings.xml><?xml version="1.0" encoding="utf-8"?>
<sst xmlns="http://schemas.openxmlformats.org/spreadsheetml/2006/main" count="967" uniqueCount="55">
  <si>
    <t>pop</t>
  </si>
  <si>
    <t xml:space="preserve"> </t>
  </si>
  <si>
    <t>Year</t>
  </si>
  <si>
    <t>Quarter</t>
  </si>
  <si>
    <t>Manitoba</t>
  </si>
  <si>
    <t>Prairie Mountain Health</t>
  </si>
  <si>
    <t>Southern Health-Santé Sud</t>
  </si>
  <si>
    <t>area</t>
  </si>
  <si>
    <t>year</t>
  </si>
  <si>
    <t>count</t>
  </si>
  <si>
    <t>adj_rate</t>
  </si>
  <si>
    <t>lcl_adj_rate</t>
  </si>
  <si>
    <t>ucl_adj_rate</t>
  </si>
  <si>
    <t>RateRHA_RateMB</t>
  </si>
  <si>
    <t>L_RHA_MB</t>
  </si>
  <si>
    <t>U_RHA_MB</t>
  </si>
  <si>
    <t>prob_rha</t>
  </si>
  <si>
    <t>sign_rha</t>
  </si>
  <si>
    <t>IE Interlake-Eastern</t>
  </si>
  <si>
    <t>NO Northern</t>
  </si>
  <si>
    <t>SO Southern</t>
  </si>
  <si>
    <t>WE Prairie Mountain</t>
  </si>
  <si>
    <t>WP Winnipeg</t>
  </si>
  <si>
    <t>Z Manitoba</t>
  </si>
  <si>
    <t>Q1</t>
  </si>
  <si>
    <t>Q2</t>
  </si>
  <si>
    <t>Q3</t>
  </si>
  <si>
    <t>Q4</t>
  </si>
  <si>
    <t xml:space="preserve">  </t>
  </si>
  <si>
    <t>Interlake-Eastern RHA</t>
  </si>
  <si>
    <t>Northern Health Region</t>
  </si>
  <si>
    <t>quart</t>
  </si>
  <si>
    <t>.</t>
  </si>
  <si>
    <t>Winnipeg RHA</t>
  </si>
  <si>
    <t>Data imported:</t>
  </si>
  <si>
    <t>Data location:</t>
  </si>
  <si>
    <t>days</t>
  </si>
  <si>
    <t>Health Region</t>
  </si>
  <si>
    <t>Year / Quarter</t>
  </si>
  <si>
    <t>ageka</t>
  </si>
  <si>
    <t>kids(0-14)</t>
  </si>
  <si>
    <t>Adjusted (age sex) prescriptions per 1000 people per day: for J01 overall for MB and RHA by kids or adults(p=0.01 to compare over areas, p=0.05 to compare over times)</t>
  </si>
  <si>
    <t>RateY_Rate2011</t>
  </si>
  <si>
    <t>L_RYR2011</t>
  </si>
  <si>
    <t>U_RYR2011</t>
  </si>
  <si>
    <t>prob_2011</t>
  </si>
  <si>
    <t>sign_2011</t>
  </si>
  <si>
    <t>t</t>
  </si>
  <si>
    <t>Program: S:\asp\prog\RoxanaD\Prescriptions\Pres_rate_q.sas Date: 22FEB2020 8:14:06 User: roxanad Host: SAL-DA-1</t>
  </si>
  <si>
    <t>\\mchpe.cpe.umanitoba.ca\MCHP\Public\Shared Resources\Project\asp\Analyses\Prescriptions\pres_rate_q_Overall_rha_kids_Adj.html</t>
  </si>
  <si>
    <t>2011 vs 2016</t>
  </si>
  <si>
    <t>Notation</t>
  </si>
  <si>
    <t>Final label</t>
  </si>
  <si>
    <t>Notation label</t>
  </si>
  <si>
    <t>Notation final label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</si>
</sst>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u/>
      <sz val="9"/>
      <color theme="10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BF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C1C1C1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/>
      <right/>
      <top style="medium">
        <color indexed="64"/>
      </top>
      <bottom/>
      <diagonal/>
    </border>
  </borders>
  <cellStyleXfs count="64">
    <xf numFmtId="0" fontId="0" fillId="0" borderId="0"/>
    <xf numFmtId="0" fontId="27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4" borderId="30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9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28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9" fontId="2" fillId="34" borderId="29" applyFill="0">
      <alignment horizontal="center" vertical="center"/>
    </xf>
    <xf numFmtId="3" fontId="2" fillId="34" borderId="29" applyFill="0">
      <alignment horizontal="right" vertical="center" indent="1"/>
    </xf>
    <xf numFmtId="166" fontId="2" fillId="34" borderId="29" applyFill="0">
      <alignment horizontal="right" vertical="center" indent="1"/>
    </xf>
    <xf numFmtId="2" fontId="2" fillId="34" borderId="29" applyFill="0">
      <alignment horizontal="right" vertical="center" indent="1"/>
    </xf>
    <xf numFmtId="164" fontId="14" fillId="34" borderId="29" applyFill="0">
      <alignment horizontal="right" vertical="center" indent="1"/>
    </xf>
    <xf numFmtId="167" fontId="2" fillId="34" borderId="29" applyFill="0">
      <alignment horizontal="right" vertical="center" indent="1"/>
    </xf>
    <xf numFmtId="165" fontId="2" fillId="34" borderId="29" applyFill="0">
      <alignment horizontal="right" vertical="center" indent="1"/>
    </xf>
    <xf numFmtId="9" fontId="2" fillId="34" borderId="29" applyFill="0">
      <alignment horizontal="right" vertical="center" indent="1"/>
    </xf>
    <xf numFmtId="168" fontId="2" fillId="34" borderId="29" applyFill="0">
      <alignment horizontal="right" vertical="center" indent="1"/>
    </xf>
    <xf numFmtId="10" fontId="2" fillId="34" borderId="29" applyFill="0">
      <alignment horizontal="right" vertical="center" indent="1"/>
    </xf>
    <xf numFmtId="0" fontId="16" fillId="34" borderId="0">
      <alignment horizontal="left" vertical="top"/>
    </xf>
    <xf numFmtId="0" fontId="18" fillId="34" borderId="29" applyFill="0">
      <alignment horizontal="center" vertical="center"/>
    </xf>
    <xf numFmtId="0" fontId="4" fillId="34" borderId="0">
      <alignment horizontal="center" vertical="center" wrapText="1"/>
    </xf>
    <xf numFmtId="0" fontId="3" fillId="35" borderId="31">
      <alignment horizontal="center" vertical="center" wrapText="1"/>
    </xf>
    <xf numFmtId="0" fontId="4" fillId="34" borderId="32" applyFill="0">
      <alignment horizontal="left" vertical="center" indent="1"/>
    </xf>
    <xf numFmtId="49" fontId="4" fillId="36" borderId="0">
      <alignment horizontal="left" vertical="center" indent="1"/>
    </xf>
    <xf numFmtId="49" fontId="26" fillId="34" borderId="0"/>
    <xf numFmtId="49" fontId="4" fillId="34" borderId="0">
      <alignment vertical="center" wrapText="1"/>
    </xf>
    <xf numFmtId="49" fontId="4" fillId="34" borderId="0">
      <alignment vertical="center"/>
    </xf>
  </cellStyleXfs>
  <cellXfs count="52"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2" fontId="0" fillId="0" borderId="17" xfId="0" applyNumberFormat="1" applyBorder="1" applyAlignment="1">
      <alignment horizontal="center" wrapText="1"/>
    </xf>
    <xf numFmtId="2" fontId="0" fillId="0" borderId="18" xfId="0" applyNumberFormat="1" applyBorder="1" applyAlignment="1">
      <alignment horizontal="center" wrapText="1"/>
    </xf>
    <xf numFmtId="0" fontId="8" fillId="0" borderId="0" xfId="0" applyFont="1" applyAlignment="1">
      <alignment vertical="top" wrapText="1"/>
    </xf>
    <xf numFmtId="0" fontId="8" fillId="0" borderId="22" xfId="0" applyFont="1" applyBorder="1" applyAlignment="1">
      <alignment vertical="top" wrapText="1"/>
    </xf>
    <xf numFmtId="0" fontId="0" fillId="0" borderId="0" xfId="0" applyAlignment="1">
      <alignment vertical="center"/>
    </xf>
    <xf numFmtId="0" fontId="7" fillId="32" borderId="0" xfId="0" applyFont="1" applyFill="1" applyAlignment="1">
      <alignment vertical="top" wrapText="1"/>
    </xf>
    <xf numFmtId="2" fontId="0" fillId="0" borderId="25" xfId="0" applyNumberFormat="1" applyBorder="1" applyAlignment="1">
      <alignment horizontal="center" wrapText="1"/>
    </xf>
    <xf numFmtId="0" fontId="8" fillId="33" borderId="0" xfId="0" applyFont="1" applyFill="1" applyAlignment="1">
      <alignment vertical="top" wrapText="1"/>
    </xf>
    <xf numFmtId="0" fontId="0" fillId="33" borderId="0" xfId="0" applyFill="1"/>
    <xf numFmtId="14" fontId="0" fillId="0" borderId="0" xfId="0" applyNumberFormat="1"/>
    <xf numFmtId="0" fontId="9" fillId="0" borderId="0" xfId="44" applyAlignment="1">
      <alignment horizontal="left" vertical="top"/>
    </xf>
    <xf numFmtId="2" fontId="0" fillId="0" borderId="13" xfId="0" applyNumberFormat="1" applyBorder="1" applyAlignment="1">
      <alignment horizontal="center" wrapText="1"/>
    </xf>
    <xf numFmtId="2" fontId="0" fillId="0" borderId="15" xfId="0" applyNumberFormat="1" applyBorder="1" applyAlignment="1">
      <alignment horizontal="center" wrapText="1"/>
    </xf>
    <xf numFmtId="2" fontId="0" fillId="0" borderId="24" xfId="0" applyNumberFormat="1" applyBorder="1" applyAlignment="1">
      <alignment horizontal="center" wrapText="1"/>
    </xf>
    <xf numFmtId="0" fontId="8" fillId="0" borderId="22" xfId="0" applyFont="1" applyBorder="1" applyAlignment="1">
      <alignment vertical="top"/>
    </xf>
    <xf numFmtId="0" fontId="0" fillId="0" borderId="27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0" xfId="0" applyFill="1"/>
    <xf numFmtId="0" fontId="0" fillId="0" borderId="0" xfId="0" applyAlignment="1">
      <alignment horizontal="left" vertical="center"/>
    </xf>
    <xf numFmtId="0" fontId="0" fillId="0" borderId="20" xfId="0" applyBorder="1" applyAlignment="1">
      <alignment wrapText="1"/>
    </xf>
    <xf numFmtId="0" fontId="0" fillId="0" borderId="10" xfId="0" applyBorder="1"/>
    <xf numFmtId="0" fontId="0" fillId="0" borderId="16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33" xfId="0" applyBorder="1" applyAlignment="1">
      <alignment wrapText="1"/>
    </xf>
    <xf numFmtId="0" fontId="0" fillId="0" borderId="26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28" xfId="0" applyBorder="1" applyAlignment="1">
      <alignment wrapText="1"/>
    </xf>
    <xf numFmtId="0" fontId="8" fillId="0" borderId="0" xfId="0" applyFont="1" applyBorder="1" applyAlignment="1">
      <alignment vertical="top"/>
    </xf>
    <xf numFmtId="0" fontId="8" fillId="0" borderId="0" xfId="0" applyFont="1" applyBorder="1" applyAlignment="1">
      <alignment vertical="top" wrapText="1"/>
    </xf>
    <xf numFmtId="0" fontId="0" fillId="0" borderId="0" xfId="0" applyAlignment="1">
      <alignment horizontal="left"/>
    </xf>
    <xf numFmtId="0" fontId="8" fillId="0" borderId="0" xfId="0" applyFont="1" applyFill="1" applyAlignment="1">
      <alignment vertical="top" wrapText="1"/>
    </xf>
    <xf numFmtId="2" fontId="0" fillId="0" borderId="0" xfId="0" applyNumberFormat="1" applyAlignment="1">
      <alignment horizontal="left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NumberFormat="1" applyFont="1" applyAlignment="1">
      <alignment horizontal="left" vertical="center" wrapText="1"/>
    </xf>
    <xf numFmtId="0" fontId="0" fillId="0" borderId="0" xfId="0" applyNumberFormat="1" applyAlignment="1">
      <alignment horizontal="left"/>
    </xf>
    <xf numFmtId="0" fontId="0" fillId="0" borderId="0" xfId="0" quotePrefix="1" applyAlignment="1">
      <alignment horizontal="left"/>
    </xf>
    <xf numFmtId="0" fontId="0" fillId="0" borderId="0" xfId="0" applyAlignment="1">
      <alignment horizont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6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5" xr:uid="{00000000-0005-0000-0000-00001B000000}"/>
    <cellStyle name="Data#-0 Decimals" xfId="46" xr:uid="{00000000-0005-0000-0000-00001C000000}"/>
    <cellStyle name="Data#-1 Decimal" xfId="47" xr:uid="{00000000-0005-0000-0000-00001D000000}"/>
    <cellStyle name="Data#-2 Decimals" xfId="48" xr:uid="{00000000-0005-0000-0000-00001E000000}"/>
    <cellStyle name="Data$-0 Decimal" xfId="49" xr:uid="{00000000-0005-0000-0000-00001F000000}"/>
    <cellStyle name="Data$-1 Decimal" xfId="50" xr:uid="{00000000-0005-0000-0000-000020000000}"/>
    <cellStyle name="Data$-2 Decimals" xfId="51" xr:uid="{00000000-0005-0000-0000-000021000000}"/>
    <cellStyle name="Data%-0 Decimal" xfId="52" xr:uid="{00000000-0005-0000-0000-000022000000}"/>
    <cellStyle name="Data%-1 Decimal" xfId="53" xr:uid="{00000000-0005-0000-0000-000023000000}"/>
    <cellStyle name="Data%-2 Decimals" xfId="54" xr:uid="{00000000-0005-0000-0000-000024000000}"/>
    <cellStyle name="Explanatory Text" xfId="16" builtinId="53" customBuiltin="1"/>
    <cellStyle name="Footnote" xfId="55" xr:uid="{00000000-0005-0000-0000-000026000000}"/>
    <cellStyle name="Good" xfId="6" builtinId="26" customBuiltin="1"/>
    <cellStyle name="h i" xfId="56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Hyperlink 2" xfId="43" xr:uid="{00000000-0005-0000-0000-00002E000000}"/>
    <cellStyle name="Input" xfId="9" builtinId="20" customBuiltin="1"/>
    <cellStyle name="Line Break" xfId="57" xr:uid="{00000000-0005-0000-0000-000030000000}"/>
    <cellStyle name="Linked Cell" xfId="12" builtinId="24" customBuiltin="1"/>
    <cellStyle name="Main heading X" xfId="58" xr:uid="{00000000-0005-0000-0000-000032000000}"/>
    <cellStyle name="Main heading Y" xfId="59" xr:uid="{00000000-0005-0000-0000-000033000000}"/>
    <cellStyle name="Neutral" xfId="8" builtinId="28" customBuiltin="1"/>
    <cellStyle name="Normal" xfId="0" builtinId="0" customBuiltin="1"/>
    <cellStyle name="Normal 2" xfId="42" xr:uid="{00000000-0005-0000-0000-000036000000}"/>
    <cellStyle name="Note" xfId="15" builtinId="10" customBuiltin="1"/>
    <cellStyle name="Output" xfId="10" builtinId="21" customBuiltin="1"/>
    <cellStyle name="Sub heading Y" xfId="60" xr:uid="{00000000-0005-0000-0000-000039000000}"/>
    <cellStyle name="Subtitle" xfId="61" xr:uid="{00000000-0005-0000-0000-00003A000000}"/>
    <cellStyle name="Table title" xfId="62" xr:uid="{00000000-0005-0000-0000-00003B000000}"/>
    <cellStyle name="Table title 2" xfId="63" xr:uid="{00000000-0005-0000-0000-00003C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929292"/>
      <color rgb="FFD26E2A"/>
      <color rgb="FF97B9E0"/>
      <color rgb="FF3B64AD"/>
      <color rgb="FF62993E"/>
      <color rgb="FFE2AA00"/>
      <color rgb="FF97B92A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3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3.xml"/><Relationship Id="rId10" Type="http://schemas.openxmlformats.org/officeDocument/2006/relationships/calcChain" Target="calcChain.xml"/><Relationship Id="rId4" Type="http://schemas.openxmlformats.org/officeDocument/2006/relationships/worksheet" Target="worksheets/sheet2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3014948131483564"/>
          <c:w val="0.93754991097690821"/>
          <c:h val="0.68165704286964135"/>
        </c:manualLayout>
      </c:layout>
      <c:lineChart>
        <c:grouping val="standard"/>
        <c:varyColors val="0"/>
        <c:ser>
          <c:idx val="2"/>
          <c:order val="0"/>
          <c:tx>
            <c:strRef>
              <c:f>fig_tbl_data!$D$3</c:f>
              <c:strCache>
                <c:ptCount val="1"/>
                <c:pt idx="0">
                  <c:v>Southern Health-Santé Sud</c:v>
                </c:pt>
              </c:strCache>
            </c:strRef>
          </c:tx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fig_tbl_data!$E$4:$E$27</c:f>
              <c:numCache>
                <c:formatCode>General</c:formatCode>
                <c:ptCount val="24"/>
                <c:pt idx="0">
                  <c:v>1.6697200000000001</c:v>
                </c:pt>
                <c:pt idx="1">
                  <c:v>1.3842300000000001</c:v>
                </c:pt>
                <c:pt idx="2">
                  <c:v>1.10303</c:v>
                </c:pt>
                <c:pt idx="3">
                  <c:v>1.3186800000000001</c:v>
                </c:pt>
                <c:pt idx="4">
                  <c:v>1.5733699999999999</c:v>
                </c:pt>
                <c:pt idx="5">
                  <c:v>1.33921</c:v>
                </c:pt>
                <c:pt idx="6">
                  <c:v>1.1420399999999999</c:v>
                </c:pt>
                <c:pt idx="7">
                  <c:v>1.68309</c:v>
                </c:pt>
                <c:pt idx="8">
                  <c:v>1.4659500000000001</c:v>
                </c:pt>
                <c:pt idx="9">
                  <c:v>1.30226</c:v>
                </c:pt>
                <c:pt idx="10">
                  <c:v>1.04732</c:v>
                </c:pt>
                <c:pt idx="11">
                  <c:v>1.4006700000000001</c:v>
                </c:pt>
                <c:pt idx="12">
                  <c:v>1.5660099999999999</c:v>
                </c:pt>
                <c:pt idx="13">
                  <c:v>1.19699</c:v>
                </c:pt>
                <c:pt idx="14">
                  <c:v>1.0904700000000001</c:v>
                </c:pt>
                <c:pt idx="15">
                  <c:v>1.37859</c:v>
                </c:pt>
                <c:pt idx="16">
                  <c:v>1.77491</c:v>
                </c:pt>
                <c:pt idx="17">
                  <c:v>1.2975300000000001</c:v>
                </c:pt>
                <c:pt idx="18">
                  <c:v>1.02718</c:v>
                </c:pt>
                <c:pt idx="19">
                  <c:v>1.19251</c:v>
                </c:pt>
                <c:pt idx="20">
                  <c:v>1.5886899999999999</c:v>
                </c:pt>
                <c:pt idx="21">
                  <c:v>1.2435400000000001</c:v>
                </c:pt>
                <c:pt idx="22">
                  <c:v>0.96674000000000004</c:v>
                </c:pt>
                <c:pt idx="23">
                  <c:v>1.3211900000000001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23-4EC1-A660-8434CC414D5E}"/>
            </c:ext>
          </c:extLst>
        </c:ser>
        <c:ser>
          <c:idx val="3"/>
          <c:order val="1"/>
          <c:tx>
            <c:strRef>
              <c:f>fig_tbl_data!$F$3</c:f>
              <c:strCache>
                <c:ptCount val="1"/>
                <c:pt idx="0">
                  <c:v>Winnipeg RHA</c:v>
                </c:pt>
              </c:strCache>
            </c:strRef>
          </c:tx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fig_tbl_data!$G$4:$G$27</c:f>
              <c:numCache>
                <c:formatCode>General</c:formatCode>
                <c:ptCount val="24"/>
                <c:pt idx="0">
                  <c:v>2.0618599999999998</c:v>
                </c:pt>
                <c:pt idx="1">
                  <c:v>1.5471999999999999</c:v>
                </c:pt>
                <c:pt idx="2">
                  <c:v>1.2882800000000001</c:v>
                </c:pt>
                <c:pt idx="3">
                  <c:v>1.7027000000000001</c:v>
                </c:pt>
                <c:pt idx="4">
                  <c:v>1.75732</c:v>
                </c:pt>
                <c:pt idx="5">
                  <c:v>1.5346500000000001</c:v>
                </c:pt>
                <c:pt idx="6">
                  <c:v>1.28607</c:v>
                </c:pt>
                <c:pt idx="7">
                  <c:v>2.0471200000000001</c:v>
                </c:pt>
                <c:pt idx="8">
                  <c:v>1.66872</c:v>
                </c:pt>
                <c:pt idx="9">
                  <c:v>1.5426200000000001</c:v>
                </c:pt>
                <c:pt idx="10">
                  <c:v>1.20932</c:v>
                </c:pt>
                <c:pt idx="11">
                  <c:v>1.5231300000000001</c:v>
                </c:pt>
                <c:pt idx="12">
                  <c:v>1.7314099999999999</c:v>
                </c:pt>
                <c:pt idx="13">
                  <c:v>1.4341200000000001</c:v>
                </c:pt>
                <c:pt idx="14">
                  <c:v>1.35494</c:v>
                </c:pt>
                <c:pt idx="15">
                  <c:v>1.7917099999999999</c:v>
                </c:pt>
                <c:pt idx="16">
                  <c:v>1.8193999999999999</c:v>
                </c:pt>
                <c:pt idx="17">
                  <c:v>1.53312</c:v>
                </c:pt>
                <c:pt idx="18">
                  <c:v>1.18808</c:v>
                </c:pt>
                <c:pt idx="19">
                  <c:v>1.5298099999999999</c:v>
                </c:pt>
                <c:pt idx="20">
                  <c:v>2.0282800000000001</c:v>
                </c:pt>
                <c:pt idx="21">
                  <c:v>1.4486300000000001</c:v>
                </c:pt>
                <c:pt idx="22">
                  <c:v>1.1795199999999999</c:v>
                </c:pt>
                <c:pt idx="23">
                  <c:v>1.7323299999999999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23-4EC1-A660-8434CC414D5E}"/>
            </c:ext>
          </c:extLst>
        </c:ser>
        <c:ser>
          <c:idx val="5"/>
          <c:order val="2"/>
          <c:tx>
            <c:strRef>
              <c:f>fig_tbl_data!$H$3</c:f>
              <c:strCache>
                <c:ptCount val="1"/>
                <c:pt idx="0">
                  <c:v>Prairie Mountain Health</c:v>
                </c:pt>
              </c:strCache>
            </c:strRef>
          </c:tx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fig_tbl_data!$I$4:$I$27</c:f>
              <c:numCache>
                <c:formatCode>General</c:formatCode>
                <c:ptCount val="24"/>
                <c:pt idx="0">
                  <c:v>3.2397300000000002</c:v>
                </c:pt>
                <c:pt idx="1">
                  <c:v>2.4173</c:v>
                </c:pt>
                <c:pt idx="2">
                  <c:v>2.0134599999999998</c:v>
                </c:pt>
                <c:pt idx="3">
                  <c:v>2.6739099999999998</c:v>
                </c:pt>
                <c:pt idx="4">
                  <c:v>2.5937800000000002</c:v>
                </c:pt>
                <c:pt idx="5">
                  <c:v>2.4990999999999999</c:v>
                </c:pt>
                <c:pt idx="6">
                  <c:v>2.0660400000000001</c:v>
                </c:pt>
                <c:pt idx="7">
                  <c:v>2.9498600000000001</c:v>
                </c:pt>
                <c:pt idx="8">
                  <c:v>2.75658</c:v>
                </c:pt>
                <c:pt idx="9">
                  <c:v>2.4618899999999999</c:v>
                </c:pt>
                <c:pt idx="10">
                  <c:v>1.9149400000000001</c:v>
                </c:pt>
                <c:pt idx="11">
                  <c:v>2.3185899999999999</c:v>
                </c:pt>
                <c:pt idx="12">
                  <c:v>2.6987100000000002</c:v>
                </c:pt>
                <c:pt idx="13">
                  <c:v>2.2067199999999998</c:v>
                </c:pt>
                <c:pt idx="14">
                  <c:v>1.98919</c:v>
                </c:pt>
                <c:pt idx="15">
                  <c:v>2.5147400000000002</c:v>
                </c:pt>
                <c:pt idx="16">
                  <c:v>3.11144</c:v>
                </c:pt>
                <c:pt idx="17">
                  <c:v>2.4215499999999999</c:v>
                </c:pt>
                <c:pt idx="18">
                  <c:v>1.8329599999999999</c:v>
                </c:pt>
                <c:pt idx="19">
                  <c:v>2.1754600000000002</c:v>
                </c:pt>
                <c:pt idx="20">
                  <c:v>3.0950600000000001</c:v>
                </c:pt>
                <c:pt idx="21">
                  <c:v>2.3852199999999999</c:v>
                </c:pt>
                <c:pt idx="22">
                  <c:v>1.8592</c:v>
                </c:pt>
                <c:pt idx="23">
                  <c:v>2.4031699999999998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23-4EC1-A660-8434CC414D5E}"/>
            </c:ext>
          </c:extLst>
        </c:ser>
        <c:ser>
          <c:idx val="4"/>
          <c:order val="3"/>
          <c:tx>
            <c:strRef>
              <c:f>fig_tbl_data!$J$3</c:f>
              <c:strCache>
                <c:ptCount val="1"/>
                <c:pt idx="0">
                  <c:v>Interlake-Eastern RHA</c:v>
                </c:pt>
              </c:strCache>
            </c:strRef>
          </c:tx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fig_tbl_data!$K$4:$K$27</c:f>
              <c:numCache>
                <c:formatCode>General</c:formatCode>
                <c:ptCount val="24"/>
                <c:pt idx="0">
                  <c:v>1.9453199999999999</c:v>
                </c:pt>
                <c:pt idx="1">
                  <c:v>1.57395</c:v>
                </c:pt>
                <c:pt idx="2">
                  <c:v>1.4514899999999999</c:v>
                </c:pt>
                <c:pt idx="3">
                  <c:v>1.90869</c:v>
                </c:pt>
                <c:pt idx="4">
                  <c:v>2.0174099999999999</c:v>
                </c:pt>
                <c:pt idx="5">
                  <c:v>1.77024</c:v>
                </c:pt>
                <c:pt idx="6">
                  <c:v>1.6345700000000001</c:v>
                </c:pt>
                <c:pt idx="7">
                  <c:v>2.1152700000000002</c:v>
                </c:pt>
                <c:pt idx="8">
                  <c:v>1.90008</c:v>
                </c:pt>
                <c:pt idx="9">
                  <c:v>1.6679299999999999</c:v>
                </c:pt>
                <c:pt idx="10">
                  <c:v>1.50841</c:v>
                </c:pt>
                <c:pt idx="11">
                  <c:v>1.73654</c:v>
                </c:pt>
                <c:pt idx="12">
                  <c:v>1.95224</c:v>
                </c:pt>
                <c:pt idx="13">
                  <c:v>1.6005499999999999</c:v>
                </c:pt>
                <c:pt idx="14">
                  <c:v>1.5416099999999999</c:v>
                </c:pt>
                <c:pt idx="15">
                  <c:v>1.74383</c:v>
                </c:pt>
                <c:pt idx="16">
                  <c:v>2.0404</c:v>
                </c:pt>
                <c:pt idx="17">
                  <c:v>1.73485</c:v>
                </c:pt>
                <c:pt idx="18">
                  <c:v>1.4951000000000001</c:v>
                </c:pt>
                <c:pt idx="19">
                  <c:v>1.63043</c:v>
                </c:pt>
                <c:pt idx="20">
                  <c:v>2.1619100000000002</c:v>
                </c:pt>
                <c:pt idx="21">
                  <c:v>1.5753699999999999</c:v>
                </c:pt>
                <c:pt idx="22">
                  <c:v>1.4218999999999999</c:v>
                </c:pt>
                <c:pt idx="23">
                  <c:v>1.7098599999999999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023-4EC1-A660-8434CC414D5E}"/>
            </c:ext>
          </c:extLst>
        </c:ser>
        <c:ser>
          <c:idx val="6"/>
          <c:order val="4"/>
          <c:tx>
            <c:strRef>
              <c:f>fig_tbl_data!$L$3</c:f>
              <c:strCache>
                <c:ptCount val="1"/>
                <c:pt idx="0">
                  <c:v>Northern Health Region</c:v>
                </c:pt>
              </c:strCache>
            </c:strRef>
          </c:tx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fig_tbl_data!$M$4:$M$27</c:f>
              <c:numCache>
                <c:formatCode>General</c:formatCode>
                <c:ptCount val="24"/>
                <c:pt idx="0">
                  <c:v>1.1638599999999999</c:v>
                </c:pt>
                <c:pt idx="1">
                  <c:v>1.0052399999999999</c:v>
                </c:pt>
                <c:pt idx="2">
                  <c:v>1.0004</c:v>
                </c:pt>
                <c:pt idx="3">
                  <c:v>1.08175</c:v>
                </c:pt>
                <c:pt idx="4">
                  <c:v>0.99877000000000005</c:v>
                </c:pt>
                <c:pt idx="5">
                  <c:v>0.9274</c:v>
                </c:pt>
                <c:pt idx="6">
                  <c:v>1.13045</c:v>
                </c:pt>
                <c:pt idx="7">
                  <c:v>1.0755600000000001</c:v>
                </c:pt>
                <c:pt idx="8">
                  <c:v>1.0695699999999999</c:v>
                </c:pt>
                <c:pt idx="9">
                  <c:v>0.90656000000000003</c:v>
                </c:pt>
                <c:pt idx="10">
                  <c:v>0.98068999999999995</c:v>
                </c:pt>
                <c:pt idx="11">
                  <c:v>0.93606999999999996</c:v>
                </c:pt>
                <c:pt idx="12">
                  <c:v>0.93503999999999998</c:v>
                </c:pt>
                <c:pt idx="13">
                  <c:v>0.75471999999999995</c:v>
                </c:pt>
                <c:pt idx="14">
                  <c:v>0.82467000000000001</c:v>
                </c:pt>
                <c:pt idx="15">
                  <c:v>0.84140000000000004</c:v>
                </c:pt>
                <c:pt idx="16">
                  <c:v>1.0866</c:v>
                </c:pt>
                <c:pt idx="17">
                  <c:v>0.91027000000000002</c:v>
                </c:pt>
                <c:pt idx="18">
                  <c:v>0.98565999999999998</c:v>
                </c:pt>
                <c:pt idx="19">
                  <c:v>1.04514</c:v>
                </c:pt>
                <c:pt idx="20">
                  <c:v>1.1405700000000001</c:v>
                </c:pt>
                <c:pt idx="21">
                  <c:v>1.1068100000000001</c:v>
                </c:pt>
                <c:pt idx="22">
                  <c:v>0.96248999999999996</c:v>
                </c:pt>
                <c:pt idx="23">
                  <c:v>0.96331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023-4EC1-A660-8434CC414D5E}"/>
            </c:ext>
          </c:extLst>
        </c:ser>
        <c:ser>
          <c:idx val="1"/>
          <c:order val="5"/>
          <c:tx>
            <c:strRef>
              <c:f>fig_tbl_data!$N$3</c:f>
              <c:strCache>
                <c:ptCount val="1"/>
                <c:pt idx="0">
                  <c:v>Manitoba</c:v>
                </c:pt>
              </c:strCache>
            </c:strRef>
          </c:tx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fig_tbl_data!$O$4:$O$27</c:f>
              <c:numCache>
                <c:formatCode>General</c:formatCode>
                <c:ptCount val="24"/>
                <c:pt idx="0">
                  <c:v>2.0490699999999999</c:v>
                </c:pt>
                <c:pt idx="1">
                  <c:v>1.58388</c:v>
                </c:pt>
                <c:pt idx="2">
                  <c:v>1.34016</c:v>
                </c:pt>
                <c:pt idx="3">
                  <c:v>1.7218899999999999</c:v>
                </c:pt>
                <c:pt idx="4">
                  <c:v>1.7865</c:v>
                </c:pt>
                <c:pt idx="5">
                  <c:v>1.59249</c:v>
                </c:pt>
                <c:pt idx="6">
                  <c:v>1.38226</c:v>
                </c:pt>
                <c:pt idx="7">
                  <c:v>2.0135299999999998</c:v>
                </c:pt>
                <c:pt idx="8">
                  <c:v>1.7416199999999999</c:v>
                </c:pt>
                <c:pt idx="9">
                  <c:v>1.57222</c:v>
                </c:pt>
                <c:pt idx="10">
                  <c:v>1.2799199999999999</c:v>
                </c:pt>
                <c:pt idx="11">
                  <c:v>1.5705100000000001</c:v>
                </c:pt>
                <c:pt idx="12">
                  <c:v>1.77403</c:v>
                </c:pt>
                <c:pt idx="13">
                  <c:v>1.4453100000000001</c:v>
                </c:pt>
                <c:pt idx="14">
                  <c:v>1.3580700000000001</c:v>
                </c:pt>
                <c:pt idx="15">
                  <c:v>1.71929</c:v>
                </c:pt>
                <c:pt idx="16">
                  <c:v>1.93171</c:v>
                </c:pt>
                <c:pt idx="17">
                  <c:v>1.56701</c:v>
                </c:pt>
                <c:pt idx="18">
                  <c:v>1.2525999999999999</c:v>
                </c:pt>
                <c:pt idx="19">
                  <c:v>1.51684</c:v>
                </c:pt>
                <c:pt idx="20">
                  <c:v>2.0171100000000002</c:v>
                </c:pt>
                <c:pt idx="21">
                  <c:v>1.51396</c:v>
                </c:pt>
                <c:pt idx="22">
                  <c:v>1.2312799999999999</c:v>
                </c:pt>
                <c:pt idx="23">
                  <c:v>1.67215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023-4EC1-A660-8434CC414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3881769680750688E-2"/>
          <c:y val="0.13849768778902638"/>
          <c:w val="0.75433825673751564"/>
          <c:h val="9.8043744531933527E-2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491971003624547"/>
          <c:w val="0.93754991097690821"/>
          <c:h val="0.66260942382202226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806A-4ECA-86DA-F2E0DB3E9937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806A-4ECA-86DA-F2E0DB3E9937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806A-4ECA-86DA-F2E0DB3E9937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806A-4ECA-86DA-F2E0DB3E9937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806A-4ECA-86DA-F2E0DB3E9937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806A-4ECA-86DA-F2E0DB3E9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6060418918223456E-2"/>
          <c:y val="0.6908786401699788"/>
          <c:w val="0.73914655275933649"/>
          <c:h val="0.11391676040494939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0.13968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558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Adults Older than 15,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1.05818E-16</cdr:x>
      <cdr:y>0.0127</cdr:y>
    </cdr:from>
    <cdr:to>
      <cdr:x>1</cdr:x>
      <cdr:y>0.15238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50800" y="50800"/>
          <a:ext cx="5829300" cy="5587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Children 0-14 years,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G33"/>
  <sheetViews>
    <sheetView tabSelected="1" workbookViewId="0"/>
  </sheetViews>
  <sheetFormatPr defaultColWidth="9.140625" defaultRowHeight="15" x14ac:dyDescent="0.25"/>
  <cols>
    <col min="1" max="1" width="9.140625" style="2"/>
    <col min="2" max="7" width="16.85546875" style="3" customWidth="1"/>
    <col min="8" max="16384" width="9.140625" style="2"/>
  </cols>
  <sheetData>
    <row r="2" spans="1:7" ht="15.75" thickBot="1" x14ac:dyDescent="0.3">
      <c r="B2" s="48" t="s">
        <v>37</v>
      </c>
      <c r="C2" s="48"/>
      <c r="D2" s="48"/>
      <c r="E2" s="48"/>
      <c r="F2" s="48"/>
      <c r="G2" s="48"/>
    </row>
    <row r="3" spans="1:7" ht="30.75" thickBot="1" x14ac:dyDescent="0.3">
      <c r="A3" s="28" t="s">
        <v>38</v>
      </c>
      <c r="B3" s="19" t="s">
        <v>6</v>
      </c>
      <c r="C3" s="19" t="s">
        <v>33</v>
      </c>
      <c r="D3" s="19" t="s">
        <v>5</v>
      </c>
      <c r="E3" s="19" t="s">
        <v>29</v>
      </c>
      <c r="F3" s="19" t="s">
        <v>30</v>
      </c>
      <c r="G3" s="20" t="s">
        <v>4</v>
      </c>
    </row>
    <row r="4" spans="1:7" x14ac:dyDescent="0.25">
      <c r="A4" s="29">
        <v>2011</v>
      </c>
      <c r="B4" s="30"/>
      <c r="C4" s="30"/>
      <c r="D4" s="30"/>
      <c r="E4" s="30"/>
      <c r="F4" s="30"/>
      <c r="G4" s="31"/>
    </row>
    <row r="5" spans="1:7" x14ac:dyDescent="0.25">
      <c r="A5" s="22">
        <v>1</v>
      </c>
      <c r="B5" s="4">
        <f>orig_data!N7</f>
        <v>1</v>
      </c>
      <c r="C5" s="4">
        <f>orig_data!N31</f>
        <v>0</v>
      </c>
      <c r="D5" s="4">
        <f>orig_data!N55</f>
        <v>1</v>
      </c>
      <c r="E5" s="4">
        <f>orig_data!N79</f>
        <v>0</v>
      </c>
      <c r="F5" s="4">
        <f>orig_data!N103</f>
        <v>1</v>
      </c>
      <c r="G5" s="15">
        <f>orig_data!N127</f>
        <v>0</v>
      </c>
    </row>
    <row r="6" spans="1:7" x14ac:dyDescent="0.25">
      <c r="A6" s="22">
        <v>2</v>
      </c>
      <c r="B6" s="4">
        <f>orig_data!N8</f>
        <v>0</v>
      </c>
      <c r="C6" s="4">
        <f>orig_data!N32</f>
        <v>0</v>
      </c>
      <c r="D6" s="4">
        <f>orig_data!N56</f>
        <v>1</v>
      </c>
      <c r="E6" s="4">
        <f>orig_data!N80</f>
        <v>0</v>
      </c>
      <c r="F6" s="4">
        <f>orig_data!N104</f>
        <v>1</v>
      </c>
      <c r="G6" s="15">
        <f>orig_data!N128</f>
        <v>0</v>
      </c>
    </row>
    <row r="7" spans="1:7" x14ac:dyDescent="0.25">
      <c r="A7" s="22">
        <v>3</v>
      </c>
      <c r="B7" s="4">
        <f>orig_data!N9</f>
        <v>1</v>
      </c>
      <c r="C7" s="4">
        <f>orig_data!N33</f>
        <v>0</v>
      </c>
      <c r="D7" s="4">
        <f>orig_data!N57</f>
        <v>1</v>
      </c>
      <c r="E7" s="4">
        <f>orig_data!N81</f>
        <v>0</v>
      </c>
      <c r="F7" s="4">
        <f>orig_data!N105</f>
        <v>1</v>
      </c>
      <c r="G7" s="15">
        <f>orig_data!N129</f>
        <v>0</v>
      </c>
    </row>
    <row r="8" spans="1:7" ht="15.75" thickBot="1" x14ac:dyDescent="0.3">
      <c r="A8" s="25">
        <v>4</v>
      </c>
      <c r="B8" s="10">
        <f>orig_data!N10</f>
        <v>1</v>
      </c>
      <c r="C8" s="10">
        <f>orig_data!N34</f>
        <v>0</v>
      </c>
      <c r="D8" s="10">
        <f>orig_data!N58</f>
        <v>1</v>
      </c>
      <c r="E8" s="10">
        <f>orig_data!N82</f>
        <v>0</v>
      </c>
      <c r="F8" s="10">
        <f>orig_data!N106</f>
        <v>1</v>
      </c>
      <c r="G8" s="17">
        <f>orig_data!N130</f>
        <v>0</v>
      </c>
    </row>
    <row r="9" spans="1:7" x14ac:dyDescent="0.25">
      <c r="A9" s="21">
        <v>2012</v>
      </c>
      <c r="B9" s="32"/>
      <c r="C9" s="32"/>
      <c r="D9" s="32"/>
      <c r="E9" s="32"/>
      <c r="F9" s="32"/>
      <c r="G9" s="33"/>
    </row>
    <row r="10" spans="1:7" x14ac:dyDescent="0.25">
      <c r="A10" s="22">
        <v>1</v>
      </c>
      <c r="B10" s="4">
        <f>orig_data!N11</f>
        <v>0</v>
      </c>
      <c r="C10" s="4">
        <f>orig_data!N35</f>
        <v>0</v>
      </c>
      <c r="D10" s="4">
        <f>orig_data!N59</f>
        <v>1</v>
      </c>
      <c r="E10" s="4">
        <f>orig_data!N83</f>
        <v>0</v>
      </c>
      <c r="F10" s="4">
        <f>orig_data!N107</f>
        <v>1</v>
      </c>
      <c r="G10" s="15">
        <f>orig_data!N131</f>
        <v>0</v>
      </c>
    </row>
    <row r="11" spans="1:7" x14ac:dyDescent="0.25">
      <c r="A11" s="22">
        <v>2</v>
      </c>
      <c r="B11" s="4">
        <f>orig_data!N12</f>
        <v>1</v>
      </c>
      <c r="C11" s="4">
        <f>orig_data!N36</f>
        <v>0</v>
      </c>
      <c r="D11" s="4">
        <f>orig_data!N60</f>
        <v>1</v>
      </c>
      <c r="E11" s="4">
        <f>orig_data!N84</f>
        <v>0</v>
      </c>
      <c r="F11" s="4">
        <f>orig_data!N108</f>
        <v>1</v>
      </c>
      <c r="G11" s="15">
        <f>orig_data!N132</f>
        <v>0</v>
      </c>
    </row>
    <row r="12" spans="1:7" x14ac:dyDescent="0.25">
      <c r="A12" s="22">
        <v>3</v>
      </c>
      <c r="B12" s="4">
        <f>orig_data!N13</f>
        <v>1</v>
      </c>
      <c r="C12" s="4">
        <f>orig_data!N37</f>
        <v>0</v>
      </c>
      <c r="D12" s="4">
        <f>orig_data!N61</f>
        <v>1</v>
      </c>
      <c r="E12" s="4">
        <f>orig_data!N85</f>
        <v>1</v>
      </c>
      <c r="F12" s="4">
        <f>orig_data!N109</f>
        <v>1</v>
      </c>
      <c r="G12" s="15">
        <f>orig_data!N133</f>
        <v>0</v>
      </c>
    </row>
    <row r="13" spans="1:7" ht="15.75" thickBot="1" x14ac:dyDescent="0.3">
      <c r="A13" s="23">
        <v>4</v>
      </c>
      <c r="B13" s="5">
        <f>orig_data!N14</f>
        <v>1</v>
      </c>
      <c r="C13" s="5">
        <f>orig_data!N38</f>
        <v>0</v>
      </c>
      <c r="D13" s="5">
        <f>orig_data!N62</f>
        <v>1</v>
      </c>
      <c r="E13" s="5">
        <f>orig_data!N86</f>
        <v>0</v>
      </c>
      <c r="F13" s="5">
        <f>orig_data!N110</f>
        <v>1</v>
      </c>
      <c r="G13" s="16">
        <f>orig_data!N134</f>
        <v>0</v>
      </c>
    </row>
    <row r="14" spans="1:7" x14ac:dyDescent="0.25">
      <c r="A14" s="24">
        <v>2013</v>
      </c>
      <c r="B14" s="34"/>
      <c r="C14" s="34"/>
      <c r="D14" s="34"/>
      <c r="E14" s="34"/>
      <c r="F14" s="34"/>
      <c r="G14" s="35"/>
    </row>
    <row r="15" spans="1:7" x14ac:dyDescent="0.25">
      <c r="A15" s="22">
        <v>1</v>
      </c>
      <c r="B15" s="4">
        <f>orig_data!N15</f>
        <v>1</v>
      </c>
      <c r="C15" s="4">
        <f>orig_data!N39</f>
        <v>0</v>
      </c>
      <c r="D15" s="4">
        <f>orig_data!N63</f>
        <v>1</v>
      </c>
      <c r="E15" s="4">
        <f>orig_data!N87</f>
        <v>0</v>
      </c>
      <c r="F15" s="4">
        <f>orig_data!N111</f>
        <v>1</v>
      </c>
      <c r="G15" s="15">
        <f>orig_data!N135</f>
        <v>0</v>
      </c>
    </row>
    <row r="16" spans="1:7" x14ac:dyDescent="0.25">
      <c r="A16" s="22">
        <v>2</v>
      </c>
      <c r="B16" s="4">
        <f>orig_data!N16</f>
        <v>1</v>
      </c>
      <c r="C16" s="4">
        <f>orig_data!N40</f>
        <v>0</v>
      </c>
      <c r="D16" s="4">
        <f>orig_data!N64</f>
        <v>1</v>
      </c>
      <c r="E16" s="4">
        <f>orig_data!N88</f>
        <v>0</v>
      </c>
      <c r="F16" s="4">
        <f>orig_data!N112</f>
        <v>1</v>
      </c>
      <c r="G16" s="15">
        <f>orig_data!N136</f>
        <v>0</v>
      </c>
    </row>
    <row r="17" spans="1:7" x14ac:dyDescent="0.25">
      <c r="A17" s="22">
        <v>3</v>
      </c>
      <c r="B17" s="4">
        <f>orig_data!N17</f>
        <v>1</v>
      </c>
      <c r="C17" s="4">
        <f>orig_data!N41</f>
        <v>0</v>
      </c>
      <c r="D17" s="4">
        <f>orig_data!N65</f>
        <v>1</v>
      </c>
      <c r="E17" s="4">
        <f>orig_data!N89</f>
        <v>1</v>
      </c>
      <c r="F17" s="4">
        <f>orig_data!N113</f>
        <v>1</v>
      </c>
      <c r="G17" s="15">
        <f>orig_data!N137</f>
        <v>0</v>
      </c>
    </row>
    <row r="18" spans="1:7" ht="15.75" thickBot="1" x14ac:dyDescent="0.3">
      <c r="A18" s="25">
        <v>4</v>
      </c>
      <c r="B18" s="10">
        <f>orig_data!N18</f>
        <v>0</v>
      </c>
      <c r="C18" s="10">
        <f>orig_data!N42</f>
        <v>0</v>
      </c>
      <c r="D18" s="10">
        <f>orig_data!N66</f>
        <v>1</v>
      </c>
      <c r="E18" s="10">
        <f>orig_data!N90</f>
        <v>0</v>
      </c>
      <c r="F18" s="10">
        <f>orig_data!N114</f>
        <v>1</v>
      </c>
      <c r="G18" s="17">
        <f>orig_data!N138</f>
        <v>0</v>
      </c>
    </row>
    <row r="19" spans="1:7" x14ac:dyDescent="0.25">
      <c r="A19" s="21">
        <v>2014</v>
      </c>
      <c r="B19" s="32"/>
      <c r="C19" s="32"/>
      <c r="D19" s="32"/>
      <c r="E19" s="32"/>
      <c r="F19" s="32"/>
      <c r="G19" s="33"/>
    </row>
    <row r="20" spans="1:7" x14ac:dyDescent="0.25">
      <c r="A20" s="22">
        <v>1</v>
      </c>
      <c r="B20" s="4">
        <f>orig_data!N19</f>
        <v>0</v>
      </c>
      <c r="C20" s="4">
        <f>orig_data!N43</f>
        <v>0</v>
      </c>
      <c r="D20" s="4">
        <f>orig_data!N67</f>
        <v>1</v>
      </c>
      <c r="E20" s="4">
        <f>orig_data!N91</f>
        <v>0</v>
      </c>
      <c r="F20" s="4">
        <f>orig_data!N115</f>
        <v>1</v>
      </c>
      <c r="G20" s="15">
        <f>orig_data!N139</f>
        <v>0</v>
      </c>
    </row>
    <row r="21" spans="1:7" x14ac:dyDescent="0.25">
      <c r="A21" s="22">
        <v>2</v>
      </c>
      <c r="B21" s="4">
        <f>orig_data!N20</f>
        <v>1</v>
      </c>
      <c r="C21" s="4">
        <f>orig_data!N44</f>
        <v>0</v>
      </c>
      <c r="D21" s="4">
        <f>orig_data!N68</f>
        <v>1</v>
      </c>
      <c r="E21" s="4">
        <f>orig_data!N92</f>
        <v>0</v>
      </c>
      <c r="F21" s="4">
        <f>orig_data!N116</f>
        <v>1</v>
      </c>
      <c r="G21" s="15">
        <f>orig_data!N140</f>
        <v>0</v>
      </c>
    </row>
    <row r="22" spans="1:7" x14ac:dyDescent="0.25">
      <c r="A22" s="22">
        <v>3</v>
      </c>
      <c r="B22" s="4">
        <f>orig_data!N21</f>
        <v>1</v>
      </c>
      <c r="C22" s="4">
        <f>orig_data!N45</f>
        <v>0</v>
      </c>
      <c r="D22" s="4">
        <f>orig_data!N69</f>
        <v>1</v>
      </c>
      <c r="E22" s="4">
        <f>orig_data!N93</f>
        <v>0</v>
      </c>
      <c r="F22" s="4">
        <f>orig_data!N117</f>
        <v>1</v>
      </c>
      <c r="G22" s="15">
        <f>orig_data!N141</f>
        <v>0</v>
      </c>
    </row>
    <row r="23" spans="1:7" ht="15.75" thickBot="1" x14ac:dyDescent="0.3">
      <c r="A23" s="23">
        <v>4</v>
      </c>
      <c r="B23" s="5">
        <f>orig_data!N22</f>
        <v>1</v>
      </c>
      <c r="C23" s="5">
        <f>orig_data!N46</f>
        <v>0</v>
      </c>
      <c r="D23" s="5">
        <f>orig_data!N70</f>
        <v>1</v>
      </c>
      <c r="E23" s="5">
        <f>orig_data!N94</f>
        <v>0</v>
      </c>
      <c r="F23" s="5">
        <f>orig_data!N118</f>
        <v>1</v>
      </c>
      <c r="G23" s="16">
        <f>orig_data!N142</f>
        <v>0</v>
      </c>
    </row>
    <row r="24" spans="1:7" x14ac:dyDescent="0.25">
      <c r="A24" s="24">
        <v>2015</v>
      </c>
      <c r="B24" s="34"/>
      <c r="C24" s="34"/>
      <c r="D24" s="34"/>
      <c r="E24" s="34"/>
      <c r="F24" s="34"/>
      <c r="G24" s="35"/>
    </row>
    <row r="25" spans="1:7" x14ac:dyDescent="0.25">
      <c r="A25" s="22">
        <v>1</v>
      </c>
      <c r="B25" s="4">
        <f>orig_data!N23</f>
        <v>0</v>
      </c>
      <c r="C25" s="4">
        <f>orig_data!N47</f>
        <v>0</v>
      </c>
      <c r="D25" s="4">
        <f>orig_data!N71</f>
        <v>1</v>
      </c>
      <c r="E25" s="4">
        <f>orig_data!N95</f>
        <v>0</v>
      </c>
      <c r="F25" s="4">
        <f>orig_data!N119</f>
        <v>1</v>
      </c>
      <c r="G25" s="15">
        <f>orig_data!N143</f>
        <v>0</v>
      </c>
    </row>
    <row r="26" spans="1:7" x14ac:dyDescent="0.25">
      <c r="A26" s="22">
        <v>2</v>
      </c>
      <c r="B26" s="4">
        <f>orig_data!N24</f>
        <v>1</v>
      </c>
      <c r="C26" s="4">
        <f>orig_data!N48</f>
        <v>0</v>
      </c>
      <c r="D26" s="4">
        <f>orig_data!N72</f>
        <v>1</v>
      </c>
      <c r="E26" s="4">
        <f>orig_data!N96</f>
        <v>0</v>
      </c>
      <c r="F26" s="4">
        <f>orig_data!N120</f>
        <v>1</v>
      </c>
      <c r="G26" s="15">
        <f>orig_data!N144</f>
        <v>0</v>
      </c>
    </row>
    <row r="27" spans="1:7" x14ac:dyDescent="0.25">
      <c r="A27" s="22">
        <v>3</v>
      </c>
      <c r="B27" s="4">
        <f>orig_data!N25</f>
        <v>1</v>
      </c>
      <c r="C27" s="4">
        <f>orig_data!N49</f>
        <v>0</v>
      </c>
      <c r="D27" s="4">
        <f>orig_data!N73</f>
        <v>1</v>
      </c>
      <c r="E27" s="4">
        <f>orig_data!N97</f>
        <v>1</v>
      </c>
      <c r="F27" s="4">
        <f>orig_data!N121</f>
        <v>1</v>
      </c>
      <c r="G27" s="15">
        <f>orig_data!N145</f>
        <v>0</v>
      </c>
    </row>
    <row r="28" spans="1:7" ht="15.75" thickBot="1" x14ac:dyDescent="0.3">
      <c r="A28" s="25">
        <v>4</v>
      </c>
      <c r="B28" s="10">
        <f>orig_data!N26</f>
        <v>1</v>
      </c>
      <c r="C28" s="10">
        <f>orig_data!N50</f>
        <v>0</v>
      </c>
      <c r="D28" s="10">
        <f>orig_data!N74</f>
        <v>1</v>
      </c>
      <c r="E28" s="10">
        <f>orig_data!N98</f>
        <v>0</v>
      </c>
      <c r="F28" s="10">
        <f>orig_data!N122</f>
        <v>1</v>
      </c>
      <c r="G28" s="17">
        <f>orig_data!N146</f>
        <v>0</v>
      </c>
    </row>
    <row r="29" spans="1:7" x14ac:dyDescent="0.25">
      <c r="A29" s="21">
        <v>2016</v>
      </c>
      <c r="B29" s="32"/>
      <c r="C29" s="32"/>
      <c r="D29" s="32"/>
      <c r="E29" s="32"/>
      <c r="F29" s="32"/>
      <c r="G29" s="33"/>
    </row>
    <row r="30" spans="1:7" x14ac:dyDescent="0.25">
      <c r="A30" s="22">
        <v>1</v>
      </c>
      <c r="B30" s="4">
        <f>orig_data!N27</f>
        <v>1</v>
      </c>
      <c r="C30" s="4">
        <f>orig_data!N51</f>
        <v>0</v>
      </c>
      <c r="D30" s="4">
        <f>orig_data!N75</f>
        <v>1</v>
      </c>
      <c r="E30" s="4">
        <f>orig_data!N99</f>
        <v>0</v>
      </c>
      <c r="F30" s="4">
        <f>orig_data!N123</f>
        <v>1</v>
      </c>
      <c r="G30" s="15">
        <f>orig_data!N147</f>
        <v>0</v>
      </c>
    </row>
    <row r="31" spans="1:7" x14ac:dyDescent="0.25">
      <c r="A31" s="22">
        <v>2</v>
      </c>
      <c r="B31" s="4">
        <f>orig_data!N28</f>
        <v>1</v>
      </c>
      <c r="C31" s="4">
        <f>orig_data!N52</f>
        <v>0</v>
      </c>
      <c r="D31" s="4">
        <f>orig_data!N76</f>
        <v>1</v>
      </c>
      <c r="E31" s="4">
        <f>orig_data!N100</f>
        <v>0</v>
      </c>
      <c r="F31" s="4">
        <f>orig_data!N124</f>
        <v>1</v>
      </c>
      <c r="G31" s="15">
        <f>orig_data!N148</f>
        <v>0</v>
      </c>
    </row>
    <row r="32" spans="1:7" x14ac:dyDescent="0.25">
      <c r="A32" s="22">
        <v>3</v>
      </c>
      <c r="B32" s="4">
        <f>orig_data!N29</f>
        <v>1</v>
      </c>
      <c r="C32" s="4">
        <f>orig_data!N53</f>
        <v>0</v>
      </c>
      <c r="D32" s="4">
        <f>orig_data!N77</f>
        <v>1</v>
      </c>
      <c r="E32" s="4">
        <f>orig_data!N101</f>
        <v>0</v>
      </c>
      <c r="F32" s="4">
        <f>orig_data!N125</f>
        <v>1</v>
      </c>
      <c r="G32" s="15">
        <f>orig_data!N149</f>
        <v>0</v>
      </c>
    </row>
    <row r="33" spans="1:7" ht="15.75" thickBot="1" x14ac:dyDescent="0.3">
      <c r="A33" s="23">
        <v>4</v>
      </c>
      <c r="B33" s="5">
        <f>orig_data!N30</f>
        <v>1</v>
      </c>
      <c r="C33" s="5">
        <f>orig_data!N54</f>
        <v>0</v>
      </c>
      <c r="D33" s="5">
        <f>orig_data!N78</f>
        <v>1</v>
      </c>
      <c r="E33" s="5">
        <f>orig_data!N102</f>
        <v>0</v>
      </c>
      <c r="F33" s="5">
        <f>orig_data!N126</f>
        <v>1</v>
      </c>
      <c r="G33" s="16">
        <f>orig_data!N150</f>
        <v>0</v>
      </c>
    </row>
  </sheetData>
  <mergeCells count="1">
    <mergeCell ref="B2:G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3:O38"/>
  <sheetViews>
    <sheetView topLeftCell="E10" workbookViewId="0">
      <selection activeCell="N38" sqref="N38"/>
    </sheetView>
  </sheetViews>
  <sheetFormatPr defaultColWidth="9.140625" defaultRowHeight="15" x14ac:dyDescent="0.25"/>
  <cols>
    <col min="1" max="3" width="9.140625" style="38"/>
    <col min="4" max="4" width="31.5703125" style="38" bestFit="1" customWidth="1"/>
    <col min="5" max="5" width="8" style="46" bestFit="1" customWidth="1"/>
    <col min="6" max="6" width="19" style="46" bestFit="1" customWidth="1"/>
    <col min="7" max="7" width="8" style="38" bestFit="1" customWidth="1"/>
    <col min="8" max="8" width="27.7109375" style="38" bestFit="1" customWidth="1"/>
    <col min="9" max="9" width="8" style="38" bestFit="1" customWidth="1"/>
    <col min="10" max="10" width="26" style="38" bestFit="1" customWidth="1"/>
    <col min="11" max="11" width="8" style="38" bestFit="1" customWidth="1"/>
    <col min="12" max="12" width="27.5703125" style="38" bestFit="1" customWidth="1"/>
    <col min="13" max="13" width="8" style="38" bestFit="1" customWidth="1"/>
    <col min="14" max="14" width="14.5703125" style="38" customWidth="1"/>
    <col min="15" max="15" width="8" style="38" bestFit="1" customWidth="1"/>
    <col min="16" max="16384" width="9.140625" style="38"/>
  </cols>
  <sheetData>
    <row r="3" spans="1:15" x14ac:dyDescent="0.25">
      <c r="A3" s="44" t="s">
        <v>2</v>
      </c>
      <c r="B3" s="27"/>
      <c r="C3" s="44" t="s">
        <v>3</v>
      </c>
      <c r="D3" s="45" t="s">
        <v>6</v>
      </c>
      <c r="E3" s="45"/>
      <c r="F3" s="41" t="s">
        <v>33</v>
      </c>
      <c r="G3" s="41"/>
      <c r="H3" s="41" t="s">
        <v>5</v>
      </c>
      <c r="I3" s="41"/>
      <c r="J3" s="41" t="s">
        <v>29</v>
      </c>
      <c r="K3" s="41"/>
      <c r="L3" s="41" t="s">
        <v>30</v>
      </c>
      <c r="M3" s="41"/>
      <c r="N3" s="41" t="s">
        <v>4</v>
      </c>
    </row>
    <row r="4" spans="1:15" x14ac:dyDescent="0.25">
      <c r="A4" s="51">
        <v>2011</v>
      </c>
      <c r="B4" s="38" t="s">
        <v>1</v>
      </c>
      <c r="C4" s="38" t="s">
        <v>24</v>
      </c>
      <c r="D4" s="46">
        <f>orig_data!E7</f>
        <v>6241</v>
      </c>
      <c r="E4" s="46">
        <f>orig_data!G7</f>
        <v>1.6697200000000001</v>
      </c>
      <c r="F4" s="38">
        <f>orig_data!E31</f>
        <v>21989</v>
      </c>
      <c r="G4" s="38">
        <f>orig_data!G31</f>
        <v>2.0618599999999998</v>
      </c>
      <c r="H4" s="38">
        <f>orig_data!E55</f>
        <v>8993</v>
      </c>
      <c r="I4" s="38">
        <f>orig_data!G55</f>
        <v>3.2397300000000002</v>
      </c>
      <c r="J4" s="38">
        <f>orig_data!E79</f>
        <v>3837</v>
      </c>
      <c r="K4" s="38">
        <f>orig_data!G79</f>
        <v>1.9453199999999999</v>
      </c>
      <c r="L4" s="38">
        <f>orig_data!E103</f>
        <v>2441</v>
      </c>
      <c r="M4" s="38">
        <f>orig_data!G103</f>
        <v>1.1638599999999999</v>
      </c>
      <c r="N4" s="38">
        <f>orig_data!E127</f>
        <v>43501</v>
      </c>
      <c r="O4" s="38">
        <f>orig_data!G127</f>
        <v>2.0490699999999999</v>
      </c>
    </row>
    <row r="5" spans="1:15" x14ac:dyDescent="0.25">
      <c r="A5" s="51"/>
      <c r="B5" s="38" t="s">
        <v>1</v>
      </c>
      <c r="C5" s="38" t="s">
        <v>25</v>
      </c>
      <c r="D5" s="46">
        <f>orig_data!E8</f>
        <v>5307</v>
      </c>
      <c r="E5" s="46">
        <f>orig_data!G8</f>
        <v>1.3842300000000001</v>
      </c>
      <c r="F5" s="38">
        <f>orig_data!E32</f>
        <v>16810</v>
      </c>
      <c r="G5" s="38">
        <f>orig_data!G32</f>
        <v>1.5471999999999999</v>
      </c>
      <c r="H5" s="38">
        <f>orig_data!E56</f>
        <v>6866</v>
      </c>
      <c r="I5" s="38">
        <f>orig_data!G56</f>
        <v>2.4173</v>
      </c>
      <c r="J5" s="38">
        <f>orig_data!E80</f>
        <v>3185</v>
      </c>
      <c r="K5" s="38">
        <f>orig_data!G80</f>
        <v>1.57395</v>
      </c>
      <c r="L5" s="38">
        <f>orig_data!E104</f>
        <v>2126</v>
      </c>
      <c r="M5" s="38">
        <f>orig_data!G104</f>
        <v>1.0052399999999999</v>
      </c>
      <c r="N5" s="38">
        <f>orig_data!E128</f>
        <v>34294</v>
      </c>
      <c r="O5" s="38">
        <f>orig_data!G128</f>
        <v>1.58388</v>
      </c>
    </row>
    <row r="6" spans="1:15" x14ac:dyDescent="0.25">
      <c r="A6" s="51"/>
      <c r="B6" s="38" t="s">
        <v>1</v>
      </c>
      <c r="C6" s="38" t="s">
        <v>26</v>
      </c>
      <c r="D6" s="46">
        <f>orig_data!E9</f>
        <v>4271</v>
      </c>
      <c r="E6" s="46">
        <f>orig_data!G9</f>
        <v>1.10303</v>
      </c>
      <c r="F6" s="38">
        <f>orig_data!E33</f>
        <v>14197</v>
      </c>
      <c r="G6" s="38">
        <f>orig_data!G33</f>
        <v>1.2882800000000001</v>
      </c>
      <c r="H6" s="38">
        <f>orig_data!E57</f>
        <v>5759</v>
      </c>
      <c r="I6" s="38">
        <f>orig_data!G57</f>
        <v>2.0134599999999998</v>
      </c>
      <c r="J6" s="38">
        <f>orig_data!E81</f>
        <v>2956</v>
      </c>
      <c r="K6" s="38">
        <f>orig_data!G81</f>
        <v>1.4514899999999999</v>
      </c>
      <c r="L6" s="38">
        <f>orig_data!E105</f>
        <v>2136</v>
      </c>
      <c r="M6" s="38">
        <f>orig_data!G105</f>
        <v>1.0004</v>
      </c>
      <c r="N6" s="38">
        <f>orig_data!E129</f>
        <v>29319</v>
      </c>
      <c r="O6" s="38">
        <f>orig_data!G129</f>
        <v>1.34016</v>
      </c>
    </row>
    <row r="7" spans="1:15" x14ac:dyDescent="0.25">
      <c r="A7" s="51"/>
      <c r="B7" s="38" t="s">
        <v>1</v>
      </c>
      <c r="C7" s="38" t="s">
        <v>27</v>
      </c>
      <c r="D7" s="46">
        <f>orig_data!E10</f>
        <v>5140</v>
      </c>
      <c r="E7" s="46">
        <f>orig_data!G10</f>
        <v>1.3186800000000001</v>
      </c>
      <c r="F7" s="38">
        <f>orig_data!E34</f>
        <v>18821</v>
      </c>
      <c r="G7" s="38">
        <f>orig_data!G34</f>
        <v>1.7027000000000001</v>
      </c>
      <c r="H7" s="38">
        <f>orig_data!E58</f>
        <v>7688</v>
      </c>
      <c r="I7" s="38">
        <f>orig_data!G58</f>
        <v>2.6739099999999998</v>
      </c>
      <c r="J7" s="38">
        <f>orig_data!E82</f>
        <v>3857</v>
      </c>
      <c r="K7" s="38">
        <f>orig_data!G82</f>
        <v>1.90869</v>
      </c>
      <c r="L7" s="38">
        <f>orig_data!E106</f>
        <v>2317</v>
      </c>
      <c r="M7" s="38">
        <f>orig_data!G106</f>
        <v>1.08175</v>
      </c>
      <c r="N7" s="38">
        <f>orig_data!E130</f>
        <v>37823</v>
      </c>
      <c r="O7" s="38">
        <f>orig_data!G130</f>
        <v>1.7218899999999999</v>
      </c>
    </row>
    <row r="8" spans="1:15" x14ac:dyDescent="0.25">
      <c r="A8" s="51">
        <v>2012</v>
      </c>
      <c r="B8" s="38" t="s">
        <v>1</v>
      </c>
      <c r="C8" s="38" t="s">
        <v>24</v>
      </c>
      <c r="D8" s="46">
        <f>orig_data!E11</f>
        <v>6064</v>
      </c>
      <c r="E8" s="46">
        <f>orig_data!G11</f>
        <v>1.5733699999999999</v>
      </c>
      <c r="F8" s="38">
        <f>orig_data!E35</f>
        <v>19282</v>
      </c>
      <c r="G8" s="38">
        <f>orig_data!G35</f>
        <v>1.75732</v>
      </c>
      <c r="H8" s="38">
        <f>orig_data!E59</f>
        <v>7408</v>
      </c>
      <c r="I8" s="38">
        <f>orig_data!G59</f>
        <v>2.5937800000000002</v>
      </c>
      <c r="J8" s="38">
        <f>orig_data!E83</f>
        <v>4043</v>
      </c>
      <c r="K8" s="38">
        <f>orig_data!G83</f>
        <v>2.0174099999999999</v>
      </c>
      <c r="L8" s="38">
        <f>orig_data!E107</f>
        <v>2115</v>
      </c>
      <c r="M8" s="38">
        <f>orig_data!G107</f>
        <v>0.99877000000000005</v>
      </c>
      <c r="N8" s="38">
        <f>orig_data!E131</f>
        <v>38912</v>
      </c>
      <c r="O8" s="38">
        <f>orig_data!G131</f>
        <v>1.7865</v>
      </c>
    </row>
    <row r="9" spans="1:15" x14ac:dyDescent="0.25">
      <c r="A9" s="51"/>
      <c r="B9" s="38" t="s">
        <v>1</v>
      </c>
      <c r="C9" s="38" t="s">
        <v>25</v>
      </c>
      <c r="D9" s="46">
        <f>orig_data!E12</f>
        <v>5223</v>
      </c>
      <c r="E9" s="46">
        <f>orig_data!G12</f>
        <v>1.33921</v>
      </c>
      <c r="F9" s="38">
        <f>orig_data!E36</f>
        <v>16875</v>
      </c>
      <c r="G9" s="38">
        <f>orig_data!G36</f>
        <v>1.5346500000000001</v>
      </c>
      <c r="H9" s="38">
        <f>orig_data!E60</f>
        <v>7209</v>
      </c>
      <c r="I9" s="38">
        <f>orig_data!G60</f>
        <v>2.4990999999999999</v>
      </c>
      <c r="J9" s="38">
        <f>orig_data!E84</f>
        <v>3608</v>
      </c>
      <c r="K9" s="38">
        <f>orig_data!G84</f>
        <v>1.77024</v>
      </c>
      <c r="L9" s="38">
        <f>orig_data!E108</f>
        <v>1960</v>
      </c>
      <c r="M9" s="38">
        <f>orig_data!G108</f>
        <v>0.9274</v>
      </c>
      <c r="N9" s="38">
        <f>orig_data!E132</f>
        <v>34875</v>
      </c>
      <c r="O9" s="38">
        <f>orig_data!G132</f>
        <v>1.59249</v>
      </c>
    </row>
    <row r="10" spans="1:15" x14ac:dyDescent="0.25">
      <c r="A10" s="51"/>
      <c r="B10" s="38" t="s">
        <v>1</v>
      </c>
      <c r="C10" s="38" t="s">
        <v>26</v>
      </c>
      <c r="D10" s="46">
        <f>orig_data!E13</f>
        <v>4509</v>
      </c>
      <c r="E10" s="46">
        <f>orig_data!G13</f>
        <v>1.1420399999999999</v>
      </c>
      <c r="F10" s="38">
        <f>orig_data!E37</f>
        <v>14369</v>
      </c>
      <c r="G10" s="38">
        <f>orig_data!G37</f>
        <v>1.28607</v>
      </c>
      <c r="H10" s="38">
        <f>orig_data!E61</f>
        <v>6003</v>
      </c>
      <c r="I10" s="38">
        <f>orig_data!G61</f>
        <v>2.0660400000000001</v>
      </c>
      <c r="J10" s="38">
        <f>orig_data!E85</f>
        <v>3373</v>
      </c>
      <c r="K10" s="38">
        <f>orig_data!G85</f>
        <v>1.6345700000000001</v>
      </c>
      <c r="L10" s="38">
        <f>orig_data!E109</f>
        <v>2422</v>
      </c>
      <c r="M10" s="38">
        <f>orig_data!G109</f>
        <v>1.13045</v>
      </c>
      <c r="N10" s="38">
        <f>orig_data!E133</f>
        <v>30676</v>
      </c>
      <c r="O10" s="38">
        <f>orig_data!G133</f>
        <v>1.38226</v>
      </c>
    </row>
    <row r="11" spans="1:15" x14ac:dyDescent="0.25">
      <c r="A11" s="51"/>
      <c r="B11" s="38" t="s">
        <v>1</v>
      </c>
      <c r="C11" s="38" t="s">
        <v>27</v>
      </c>
      <c r="D11" s="46">
        <f>orig_data!E14</f>
        <v>6736</v>
      </c>
      <c r="E11" s="46">
        <f>orig_data!G14</f>
        <v>1.68309</v>
      </c>
      <c r="F11" s="38">
        <f>orig_data!E38</f>
        <v>22860</v>
      </c>
      <c r="G11" s="38">
        <f>orig_data!G38</f>
        <v>2.0471200000000001</v>
      </c>
      <c r="H11" s="38">
        <f>orig_data!E62</f>
        <v>8650</v>
      </c>
      <c r="I11" s="38">
        <f>orig_data!G62</f>
        <v>2.9498600000000001</v>
      </c>
      <c r="J11" s="38">
        <f>orig_data!E86</f>
        <v>4317</v>
      </c>
      <c r="K11" s="38">
        <f>orig_data!G86</f>
        <v>2.1152700000000002</v>
      </c>
      <c r="L11" s="38">
        <f>orig_data!E110</f>
        <v>2303</v>
      </c>
      <c r="M11" s="38">
        <f>orig_data!G110</f>
        <v>1.0755600000000001</v>
      </c>
      <c r="N11" s="38">
        <f>orig_data!E134</f>
        <v>44866</v>
      </c>
      <c r="O11" s="38">
        <f>orig_data!G134</f>
        <v>2.0135299999999998</v>
      </c>
    </row>
    <row r="12" spans="1:15" x14ac:dyDescent="0.25">
      <c r="A12" s="51">
        <v>2013</v>
      </c>
      <c r="B12" s="38" t="s">
        <v>1</v>
      </c>
      <c r="C12" s="38" t="s">
        <v>24</v>
      </c>
      <c r="D12" s="46">
        <f>orig_data!E15</f>
        <v>5727</v>
      </c>
      <c r="E12" s="46">
        <f>orig_data!G15</f>
        <v>1.4659500000000001</v>
      </c>
      <c r="F12" s="38">
        <f>orig_data!E39</f>
        <v>18310</v>
      </c>
      <c r="G12" s="38">
        <f>orig_data!G39</f>
        <v>1.66872</v>
      </c>
      <c r="H12" s="38">
        <f>orig_data!E63</f>
        <v>7909</v>
      </c>
      <c r="I12" s="38">
        <f>orig_data!G63</f>
        <v>2.75658</v>
      </c>
      <c r="J12" s="38">
        <f>orig_data!E87</f>
        <v>3831</v>
      </c>
      <c r="K12" s="38">
        <f>orig_data!G87</f>
        <v>1.90008</v>
      </c>
      <c r="L12" s="38">
        <f>orig_data!E111</f>
        <v>2246</v>
      </c>
      <c r="M12" s="38">
        <f>orig_data!G111</f>
        <v>1.0695699999999999</v>
      </c>
      <c r="N12" s="38">
        <f>orig_data!E135</f>
        <v>38023</v>
      </c>
      <c r="O12" s="38">
        <f>orig_data!G135</f>
        <v>1.7416199999999999</v>
      </c>
    </row>
    <row r="13" spans="1:15" x14ac:dyDescent="0.25">
      <c r="A13" s="51"/>
      <c r="B13" s="38" t="s">
        <v>1</v>
      </c>
      <c r="C13" s="38" t="s">
        <v>25</v>
      </c>
      <c r="D13" s="46">
        <f>orig_data!E16</f>
        <v>5203</v>
      </c>
      <c r="E13" s="46">
        <f>orig_data!G16</f>
        <v>1.30226</v>
      </c>
      <c r="F13" s="38">
        <f>orig_data!E40</f>
        <v>17169</v>
      </c>
      <c r="G13" s="38">
        <f>orig_data!G40</f>
        <v>1.5426200000000001</v>
      </c>
      <c r="H13" s="38">
        <f>orig_data!E64</f>
        <v>7187</v>
      </c>
      <c r="I13" s="38">
        <f>orig_data!G64</f>
        <v>2.4618899999999999</v>
      </c>
      <c r="J13" s="38">
        <f>orig_data!E88</f>
        <v>3410</v>
      </c>
      <c r="K13" s="38">
        <f>orig_data!G88</f>
        <v>1.6679299999999999</v>
      </c>
      <c r="L13" s="38">
        <f>orig_data!E112</f>
        <v>1922</v>
      </c>
      <c r="M13" s="38">
        <f>orig_data!G112</f>
        <v>0.90656000000000003</v>
      </c>
      <c r="N13" s="38">
        <f>orig_data!E136</f>
        <v>34891</v>
      </c>
      <c r="O13" s="38">
        <f>orig_data!G136</f>
        <v>1.57222</v>
      </c>
    </row>
    <row r="14" spans="1:15" x14ac:dyDescent="0.25">
      <c r="A14" s="51"/>
      <c r="B14" s="38" t="s">
        <v>1</v>
      </c>
      <c r="C14" s="38" t="s">
        <v>26</v>
      </c>
      <c r="D14" s="46">
        <f>orig_data!E17</f>
        <v>4228</v>
      </c>
      <c r="E14" s="46">
        <f>orig_data!G17</f>
        <v>1.04732</v>
      </c>
      <c r="F14" s="38">
        <f>orig_data!E41</f>
        <v>13674</v>
      </c>
      <c r="G14" s="38">
        <f>orig_data!G41</f>
        <v>1.20932</v>
      </c>
      <c r="H14" s="38">
        <f>orig_data!E65</f>
        <v>5614</v>
      </c>
      <c r="I14" s="38">
        <f>orig_data!G65</f>
        <v>1.9149400000000001</v>
      </c>
      <c r="J14" s="38">
        <f>orig_data!E89</f>
        <v>3110</v>
      </c>
      <c r="K14" s="38">
        <f>orig_data!G89</f>
        <v>1.50841</v>
      </c>
      <c r="L14" s="38">
        <f>orig_data!E113</f>
        <v>2100</v>
      </c>
      <c r="M14" s="38">
        <f>orig_data!G113</f>
        <v>0.98068999999999995</v>
      </c>
      <c r="N14" s="38">
        <f>orig_data!E137</f>
        <v>28726</v>
      </c>
      <c r="O14" s="38">
        <f>orig_data!G137</f>
        <v>1.2799199999999999</v>
      </c>
    </row>
    <row r="15" spans="1:15" x14ac:dyDescent="0.25">
      <c r="A15" s="51"/>
      <c r="B15" s="38" t="s">
        <v>1</v>
      </c>
      <c r="C15" s="38" t="s">
        <v>27</v>
      </c>
      <c r="D15" s="46">
        <f>orig_data!E18</f>
        <v>5714</v>
      </c>
      <c r="E15" s="46">
        <f>orig_data!G18</f>
        <v>1.4006700000000001</v>
      </c>
      <c r="F15" s="38">
        <f>orig_data!E42</f>
        <v>17282</v>
      </c>
      <c r="G15" s="38">
        <f>orig_data!G42</f>
        <v>1.5231300000000001</v>
      </c>
      <c r="H15" s="38">
        <f>orig_data!E66</f>
        <v>6860</v>
      </c>
      <c r="I15" s="38">
        <f>orig_data!G66</f>
        <v>2.3185899999999999</v>
      </c>
      <c r="J15" s="38">
        <f>orig_data!E90</f>
        <v>3587</v>
      </c>
      <c r="K15" s="38">
        <f>orig_data!G90</f>
        <v>1.73654</v>
      </c>
      <c r="L15" s="38">
        <f>orig_data!E114</f>
        <v>2012</v>
      </c>
      <c r="M15" s="38">
        <f>orig_data!G114</f>
        <v>0.93606999999999996</v>
      </c>
      <c r="N15" s="38">
        <f>orig_data!E138</f>
        <v>35455</v>
      </c>
      <c r="O15" s="38">
        <f>orig_data!G138</f>
        <v>1.5705100000000001</v>
      </c>
    </row>
    <row r="16" spans="1:15" x14ac:dyDescent="0.25">
      <c r="A16" s="51">
        <v>2014</v>
      </c>
      <c r="B16" s="38" t="s">
        <v>1</v>
      </c>
      <c r="C16" s="38" t="s">
        <v>24</v>
      </c>
      <c r="D16" s="46">
        <f>orig_data!E19</f>
        <v>6249</v>
      </c>
      <c r="E16" s="46">
        <f>orig_data!G19</f>
        <v>1.5660099999999999</v>
      </c>
      <c r="F16" s="38">
        <f>orig_data!E43</f>
        <v>19195</v>
      </c>
      <c r="G16" s="38">
        <f>orig_data!G43</f>
        <v>1.7314099999999999</v>
      </c>
      <c r="H16" s="38">
        <f>orig_data!E67</f>
        <v>7827</v>
      </c>
      <c r="I16" s="38">
        <f>orig_data!G67</f>
        <v>2.6987100000000002</v>
      </c>
      <c r="J16" s="38">
        <f>orig_data!E91</f>
        <v>3915</v>
      </c>
      <c r="K16" s="38">
        <f>orig_data!G91</f>
        <v>1.95224</v>
      </c>
      <c r="L16" s="38">
        <f>orig_data!E115</f>
        <v>1968</v>
      </c>
      <c r="M16" s="38">
        <f>orig_data!G115</f>
        <v>0.93503999999999998</v>
      </c>
      <c r="N16" s="38">
        <f>orig_data!E139</f>
        <v>39154</v>
      </c>
      <c r="O16" s="38">
        <f>orig_data!G139</f>
        <v>1.77403</v>
      </c>
    </row>
    <row r="17" spans="1:15" x14ac:dyDescent="0.25">
      <c r="A17" s="51"/>
      <c r="B17" s="38" t="s">
        <v>1</v>
      </c>
      <c r="C17" s="38" t="s">
        <v>25</v>
      </c>
      <c r="D17" s="46">
        <f>orig_data!E20</f>
        <v>4858</v>
      </c>
      <c r="E17" s="46">
        <f>orig_data!G20</f>
        <v>1.19699</v>
      </c>
      <c r="F17" s="38">
        <f>orig_data!E44</f>
        <v>16184</v>
      </c>
      <c r="G17" s="38">
        <f>orig_data!G44</f>
        <v>1.4341200000000001</v>
      </c>
      <c r="H17" s="38">
        <f>orig_data!E68</f>
        <v>6498</v>
      </c>
      <c r="I17" s="38">
        <f>orig_data!G68</f>
        <v>2.2067199999999998</v>
      </c>
      <c r="J17" s="38">
        <f>orig_data!E92</f>
        <v>3276</v>
      </c>
      <c r="K17" s="38">
        <f>orig_data!G92</f>
        <v>1.6005499999999999</v>
      </c>
      <c r="L17" s="38">
        <f>orig_data!E116</f>
        <v>1620</v>
      </c>
      <c r="M17" s="38">
        <f>orig_data!G116</f>
        <v>0.75471999999999995</v>
      </c>
      <c r="N17" s="38">
        <f>orig_data!E140</f>
        <v>32436</v>
      </c>
      <c r="O17" s="38">
        <f>orig_data!G140</f>
        <v>1.4453100000000001</v>
      </c>
    </row>
    <row r="18" spans="1:15" x14ac:dyDescent="0.25">
      <c r="A18" s="51"/>
      <c r="B18" s="38" t="s">
        <v>1</v>
      </c>
      <c r="C18" s="38" t="s">
        <v>26</v>
      </c>
      <c r="D18" s="46">
        <f>orig_data!E21</f>
        <v>4483</v>
      </c>
      <c r="E18" s="46">
        <f>orig_data!G21</f>
        <v>1.0904700000000001</v>
      </c>
      <c r="F18" s="38">
        <f>orig_data!E45</f>
        <v>15520</v>
      </c>
      <c r="G18" s="38">
        <f>orig_data!G45</f>
        <v>1.35494</v>
      </c>
      <c r="H18" s="38">
        <f>orig_data!E69</f>
        <v>5908</v>
      </c>
      <c r="I18" s="38">
        <f>orig_data!G69</f>
        <v>1.98919</v>
      </c>
      <c r="J18" s="38">
        <f>orig_data!E93</f>
        <v>3173</v>
      </c>
      <c r="K18" s="38">
        <f>orig_data!G93</f>
        <v>1.5416099999999999</v>
      </c>
      <c r="L18" s="38">
        <f>orig_data!E117</f>
        <v>1778</v>
      </c>
      <c r="M18" s="38">
        <f>orig_data!G117</f>
        <v>0.82467000000000001</v>
      </c>
      <c r="N18" s="38">
        <f>orig_data!E141</f>
        <v>30862</v>
      </c>
      <c r="O18" s="38">
        <f>orig_data!G141</f>
        <v>1.3580700000000001</v>
      </c>
    </row>
    <row r="19" spans="1:15" x14ac:dyDescent="0.25">
      <c r="A19" s="51"/>
      <c r="B19" s="38" t="s">
        <v>1</v>
      </c>
      <c r="C19" s="38" t="s">
        <v>27</v>
      </c>
      <c r="D19" s="46">
        <f>orig_data!E22</f>
        <v>5745</v>
      </c>
      <c r="E19" s="46">
        <f>orig_data!G22</f>
        <v>1.37859</v>
      </c>
      <c r="F19" s="38">
        <f>orig_data!E46</f>
        <v>20673</v>
      </c>
      <c r="G19" s="38">
        <f>orig_data!G46</f>
        <v>1.7917099999999999</v>
      </c>
      <c r="H19" s="38">
        <f>orig_data!E70</f>
        <v>7535</v>
      </c>
      <c r="I19" s="38">
        <f>orig_data!G70</f>
        <v>2.5147400000000002</v>
      </c>
      <c r="J19" s="38">
        <f>orig_data!E94</f>
        <v>3611</v>
      </c>
      <c r="K19" s="38">
        <f>orig_data!G94</f>
        <v>1.74383</v>
      </c>
      <c r="L19" s="38">
        <f>orig_data!E118</f>
        <v>1821</v>
      </c>
      <c r="M19" s="38">
        <f>orig_data!G118</f>
        <v>0.84140000000000004</v>
      </c>
      <c r="N19" s="38">
        <f>orig_data!E142</f>
        <v>39385</v>
      </c>
      <c r="O19" s="38">
        <f>orig_data!G142</f>
        <v>1.71929</v>
      </c>
    </row>
    <row r="20" spans="1:15" x14ac:dyDescent="0.25">
      <c r="A20" s="51">
        <v>2015</v>
      </c>
      <c r="B20" s="38" t="s">
        <v>1</v>
      </c>
      <c r="C20" s="38" t="s">
        <v>24</v>
      </c>
      <c r="D20" s="46">
        <f>orig_data!E23</f>
        <v>7223</v>
      </c>
      <c r="E20" s="46">
        <f>orig_data!G23</f>
        <v>1.77491</v>
      </c>
      <c r="F20" s="38">
        <f>orig_data!E47</f>
        <v>20551</v>
      </c>
      <c r="G20" s="38">
        <f>orig_data!G47</f>
        <v>1.8193999999999999</v>
      </c>
      <c r="H20" s="38">
        <f>orig_data!E71</f>
        <v>9057</v>
      </c>
      <c r="I20" s="38">
        <f>orig_data!G71</f>
        <v>3.11144</v>
      </c>
      <c r="J20" s="38">
        <f>orig_data!E95</f>
        <v>4120</v>
      </c>
      <c r="K20" s="38">
        <f>orig_data!G95</f>
        <v>2.0404</v>
      </c>
      <c r="L20" s="38">
        <f>orig_data!E119</f>
        <v>2292</v>
      </c>
      <c r="M20" s="38">
        <f>orig_data!G119</f>
        <v>1.0866</v>
      </c>
      <c r="N20" s="38">
        <f>orig_data!E143</f>
        <v>43243</v>
      </c>
      <c r="O20" s="38">
        <f>orig_data!G143</f>
        <v>1.93171</v>
      </c>
    </row>
    <row r="21" spans="1:15" x14ac:dyDescent="0.25">
      <c r="A21" s="51"/>
      <c r="B21" s="38" t="s">
        <v>1</v>
      </c>
      <c r="C21" s="38" t="s">
        <v>25</v>
      </c>
      <c r="D21" s="46">
        <f>orig_data!E24</f>
        <v>5384</v>
      </c>
      <c r="E21" s="46">
        <f>orig_data!G24</f>
        <v>1.2975300000000001</v>
      </c>
      <c r="F21" s="38">
        <f>orig_data!E48</f>
        <v>17588</v>
      </c>
      <c r="G21" s="38">
        <f>orig_data!G48</f>
        <v>1.53312</v>
      </c>
      <c r="H21" s="38">
        <f>orig_data!E72</f>
        <v>7157</v>
      </c>
      <c r="I21" s="38">
        <f>orig_data!G72</f>
        <v>2.4215499999999999</v>
      </c>
      <c r="J21" s="38">
        <f>orig_data!E96</f>
        <v>3543</v>
      </c>
      <c r="K21" s="38">
        <f>orig_data!G96</f>
        <v>1.73485</v>
      </c>
      <c r="L21" s="38">
        <f>orig_data!E120</f>
        <v>1951</v>
      </c>
      <c r="M21" s="38">
        <f>orig_data!G120</f>
        <v>0.91027000000000002</v>
      </c>
      <c r="N21" s="38">
        <f>orig_data!E144</f>
        <v>35623</v>
      </c>
      <c r="O21" s="38">
        <f>orig_data!G144</f>
        <v>1.56701</v>
      </c>
    </row>
    <row r="22" spans="1:15" x14ac:dyDescent="0.25">
      <c r="A22" s="51"/>
      <c r="B22" s="38" t="s">
        <v>1</v>
      </c>
      <c r="C22" s="38" t="s">
        <v>26</v>
      </c>
      <c r="D22" s="46">
        <f>orig_data!E25</f>
        <v>4304</v>
      </c>
      <c r="E22" s="46">
        <f>orig_data!G25</f>
        <v>1.02718</v>
      </c>
      <c r="F22" s="38">
        <f>orig_data!E49</f>
        <v>13786</v>
      </c>
      <c r="G22" s="38">
        <f>orig_data!G49</f>
        <v>1.18808</v>
      </c>
      <c r="H22" s="38">
        <f>orig_data!E73</f>
        <v>5447</v>
      </c>
      <c r="I22" s="38">
        <f>orig_data!G73</f>
        <v>1.8329599999999999</v>
      </c>
      <c r="J22" s="38">
        <f>orig_data!E97</f>
        <v>3088</v>
      </c>
      <c r="K22" s="38">
        <f>orig_data!G97</f>
        <v>1.4951000000000001</v>
      </c>
      <c r="L22" s="38">
        <f>orig_data!E121</f>
        <v>2124</v>
      </c>
      <c r="M22" s="38">
        <f>orig_data!G121</f>
        <v>0.98565999999999998</v>
      </c>
      <c r="N22" s="38">
        <f>orig_data!E145</f>
        <v>28749</v>
      </c>
      <c r="O22" s="38">
        <f>orig_data!G145</f>
        <v>1.2525999999999999</v>
      </c>
    </row>
    <row r="23" spans="1:15" x14ac:dyDescent="0.25">
      <c r="A23" s="51"/>
      <c r="B23" s="38" t="s">
        <v>1</v>
      </c>
      <c r="C23" s="38" t="s">
        <v>27</v>
      </c>
      <c r="D23" s="46">
        <f>orig_data!E26</f>
        <v>5071</v>
      </c>
      <c r="E23" s="46">
        <f>orig_data!G26</f>
        <v>1.19251</v>
      </c>
      <c r="F23" s="38">
        <f>orig_data!E50</f>
        <v>17839</v>
      </c>
      <c r="G23" s="38">
        <f>orig_data!G50</f>
        <v>1.5298099999999999</v>
      </c>
      <c r="H23" s="38">
        <f>orig_data!E74</f>
        <v>6544</v>
      </c>
      <c r="I23" s="38">
        <f>orig_data!G74</f>
        <v>2.1754600000000002</v>
      </c>
      <c r="J23" s="38">
        <f>orig_data!E98</f>
        <v>3405</v>
      </c>
      <c r="K23" s="38">
        <f>orig_data!G98</f>
        <v>1.63043</v>
      </c>
      <c r="L23" s="38">
        <f>orig_data!E122</f>
        <v>2262</v>
      </c>
      <c r="M23" s="38">
        <f>orig_data!G122</f>
        <v>1.04514</v>
      </c>
      <c r="N23" s="38">
        <f>orig_data!E146</f>
        <v>35121</v>
      </c>
      <c r="O23" s="38">
        <f>orig_data!G146</f>
        <v>1.51684</v>
      </c>
    </row>
    <row r="24" spans="1:15" x14ac:dyDescent="0.25">
      <c r="A24" s="51">
        <v>2016</v>
      </c>
      <c r="B24" s="38" t="s">
        <v>28</v>
      </c>
      <c r="C24" s="38" t="s">
        <v>24</v>
      </c>
      <c r="D24" s="46">
        <f>orig_data!E27</f>
        <v>6667</v>
      </c>
      <c r="E24" s="46">
        <f>orig_data!G27</f>
        <v>1.5886899999999999</v>
      </c>
      <c r="F24" s="38">
        <f>orig_data!E51</f>
        <v>23471</v>
      </c>
      <c r="G24" s="38">
        <f>orig_data!G51</f>
        <v>2.0282800000000001</v>
      </c>
      <c r="H24" s="38">
        <f>orig_data!E75</f>
        <v>9182</v>
      </c>
      <c r="I24" s="38">
        <f>orig_data!G75</f>
        <v>3.0950600000000001</v>
      </c>
      <c r="J24" s="38">
        <f>orig_data!E99</f>
        <v>4453</v>
      </c>
      <c r="K24" s="38">
        <f>orig_data!G99</f>
        <v>2.1619100000000002</v>
      </c>
      <c r="L24" s="38">
        <f>orig_data!E123</f>
        <v>2458</v>
      </c>
      <c r="M24" s="38">
        <f>orig_data!G123</f>
        <v>1.1405700000000001</v>
      </c>
      <c r="N24" s="38">
        <f>orig_data!E147</f>
        <v>46231</v>
      </c>
      <c r="O24" s="38">
        <f>orig_data!G147</f>
        <v>2.0171100000000002</v>
      </c>
    </row>
    <row r="25" spans="1:15" x14ac:dyDescent="0.25">
      <c r="A25" s="51"/>
      <c r="B25" s="38" t="s">
        <v>1</v>
      </c>
      <c r="C25" s="38" t="s">
        <v>25</v>
      </c>
      <c r="D25" s="46">
        <f>orig_data!E28</f>
        <v>5256</v>
      </c>
      <c r="E25" s="46">
        <f>orig_data!G28</f>
        <v>1.2435400000000001</v>
      </c>
      <c r="F25" s="38">
        <f>orig_data!E52</f>
        <v>16900</v>
      </c>
      <c r="G25" s="38">
        <f>orig_data!G52</f>
        <v>1.4486300000000001</v>
      </c>
      <c r="H25" s="38">
        <f>orig_data!E76</f>
        <v>7081</v>
      </c>
      <c r="I25" s="38">
        <f>orig_data!G76</f>
        <v>2.3852199999999999</v>
      </c>
      <c r="J25" s="38">
        <f>orig_data!E100</f>
        <v>3256</v>
      </c>
      <c r="K25" s="38">
        <f>orig_data!G100</f>
        <v>1.5753699999999999</v>
      </c>
      <c r="L25" s="38">
        <f>orig_data!E124</f>
        <v>2384</v>
      </c>
      <c r="M25" s="38">
        <f>orig_data!G124</f>
        <v>1.1068100000000001</v>
      </c>
      <c r="N25" s="38">
        <f>orig_data!E148</f>
        <v>34877</v>
      </c>
      <c r="O25" s="38">
        <f>orig_data!G148</f>
        <v>1.51396</v>
      </c>
    </row>
    <row r="26" spans="1:15" x14ac:dyDescent="0.25">
      <c r="A26" s="51"/>
      <c r="B26" s="38" t="s">
        <v>1</v>
      </c>
      <c r="C26" s="38" t="s">
        <v>26</v>
      </c>
      <c r="D26" s="46">
        <f>orig_data!E29</f>
        <v>4128</v>
      </c>
      <c r="E26" s="46">
        <f>orig_data!G29</f>
        <v>0.96674000000000004</v>
      </c>
      <c r="F26" s="38">
        <f>orig_data!E53</f>
        <v>14011</v>
      </c>
      <c r="G26" s="38">
        <f>orig_data!G53</f>
        <v>1.1795199999999999</v>
      </c>
      <c r="H26" s="38">
        <f>orig_data!E77</f>
        <v>5597</v>
      </c>
      <c r="I26" s="38">
        <f>orig_data!G77</f>
        <v>1.8592</v>
      </c>
      <c r="J26" s="38">
        <f>orig_data!E101</f>
        <v>2963</v>
      </c>
      <c r="K26" s="38">
        <f>orig_data!G101</f>
        <v>1.4218999999999999</v>
      </c>
      <c r="L26" s="38">
        <f>orig_data!E125</f>
        <v>2097</v>
      </c>
      <c r="M26" s="38">
        <f>orig_data!G125</f>
        <v>0.96248999999999996</v>
      </c>
      <c r="N26" s="38">
        <f>orig_data!E149</f>
        <v>28796</v>
      </c>
      <c r="O26" s="38">
        <f>orig_data!G149</f>
        <v>1.2312799999999999</v>
      </c>
    </row>
    <row r="27" spans="1:15" x14ac:dyDescent="0.25">
      <c r="A27" s="51"/>
      <c r="B27" s="38" t="s">
        <v>1</v>
      </c>
      <c r="C27" s="38" t="s">
        <v>27</v>
      </c>
      <c r="D27" s="46">
        <f>orig_data!E30</f>
        <v>5688</v>
      </c>
      <c r="E27" s="46">
        <f>orig_data!G30</f>
        <v>1.3211900000000001</v>
      </c>
      <c r="F27" s="38">
        <f>orig_data!E54</f>
        <v>20700</v>
      </c>
      <c r="G27" s="38">
        <f>orig_data!G54</f>
        <v>1.7323299999999999</v>
      </c>
      <c r="H27" s="38">
        <f>orig_data!E78</f>
        <v>7301</v>
      </c>
      <c r="I27" s="38">
        <f>orig_data!G78</f>
        <v>2.4031699999999998</v>
      </c>
      <c r="J27" s="38">
        <f>orig_data!E102</f>
        <v>3552</v>
      </c>
      <c r="K27" s="38">
        <f>orig_data!G102</f>
        <v>1.7098599999999999</v>
      </c>
      <c r="L27" s="38">
        <f>orig_data!E126</f>
        <v>2097</v>
      </c>
      <c r="M27" s="38">
        <f>orig_data!G126</f>
        <v>0.96331</v>
      </c>
      <c r="N27" s="38">
        <f>orig_data!E150</f>
        <v>39338</v>
      </c>
      <c r="O27" s="38">
        <f>orig_data!G150</f>
        <v>1.67215</v>
      </c>
    </row>
    <row r="28" spans="1:15" x14ac:dyDescent="0.25">
      <c r="A28" s="49" t="s">
        <v>50</v>
      </c>
      <c r="C28" s="38" t="s">
        <v>24</v>
      </c>
      <c r="D28" s="38">
        <f>orig_data!S27</f>
        <v>0</v>
      </c>
      <c r="E28" s="40"/>
      <c r="F28" s="38">
        <f>orig_data!S51</f>
        <v>0</v>
      </c>
      <c r="G28" s="40"/>
      <c r="H28" s="38">
        <f>orig_data!S75</f>
        <v>0</v>
      </c>
      <c r="I28" s="40"/>
      <c r="J28" s="38">
        <f>orig_data!S99</f>
        <v>0</v>
      </c>
      <c r="K28" s="40"/>
      <c r="L28" s="38">
        <f>orig_data!S123</f>
        <v>0</v>
      </c>
      <c r="N28" s="38">
        <f>orig_data!S147</f>
        <v>0</v>
      </c>
    </row>
    <row r="29" spans="1:15" x14ac:dyDescent="0.25">
      <c r="A29" s="49"/>
      <c r="C29" s="38" t="s">
        <v>25</v>
      </c>
      <c r="D29" s="38">
        <f>orig_data!S28</f>
        <v>0</v>
      </c>
      <c r="E29" s="40"/>
      <c r="F29" s="38">
        <f>orig_data!S52</f>
        <v>0</v>
      </c>
      <c r="G29" s="40"/>
      <c r="H29" s="38">
        <f>orig_data!S76</f>
        <v>0</v>
      </c>
      <c r="I29" s="40"/>
      <c r="J29" s="38">
        <f>orig_data!S100</f>
        <v>0</v>
      </c>
      <c r="K29" s="40"/>
      <c r="L29" s="38">
        <f>orig_data!S124</f>
        <v>0</v>
      </c>
      <c r="N29" s="38">
        <f>orig_data!S148</f>
        <v>0</v>
      </c>
    </row>
    <row r="30" spans="1:15" x14ac:dyDescent="0.25">
      <c r="A30" s="49"/>
      <c r="C30" s="38" t="s">
        <v>26</v>
      </c>
      <c r="D30" s="38" t="str">
        <f>orig_data!S29</f>
        <v>t</v>
      </c>
      <c r="E30" s="40"/>
      <c r="F30" s="38">
        <f>orig_data!S53</f>
        <v>0</v>
      </c>
      <c r="G30" s="40"/>
      <c r="H30" s="38">
        <f>orig_data!S77</f>
        <v>0</v>
      </c>
      <c r="I30" s="40"/>
      <c r="J30" s="38">
        <f>orig_data!S101</f>
        <v>0</v>
      </c>
      <c r="K30" s="40"/>
      <c r="L30" s="38">
        <f>orig_data!S125</f>
        <v>0</v>
      </c>
      <c r="N30" s="38">
        <f>orig_data!S149</f>
        <v>0</v>
      </c>
    </row>
    <row r="31" spans="1:15" x14ac:dyDescent="0.25">
      <c r="A31" s="49"/>
      <c r="C31" s="38" t="s">
        <v>27</v>
      </c>
      <c r="D31" s="38">
        <f>orig_data!S30</f>
        <v>0</v>
      </c>
      <c r="E31" s="40"/>
      <c r="F31" s="38">
        <f>orig_data!S54</f>
        <v>0</v>
      </c>
      <c r="G31" s="40"/>
      <c r="H31" s="38">
        <f>orig_data!S78</f>
        <v>0</v>
      </c>
      <c r="I31" s="40"/>
      <c r="J31" s="38">
        <f>orig_data!S102</f>
        <v>0</v>
      </c>
      <c r="K31" s="40"/>
      <c r="L31" s="38">
        <f>orig_data!S126</f>
        <v>0</v>
      </c>
      <c r="N31" s="38">
        <f>orig_data!S150</f>
        <v>0</v>
      </c>
    </row>
    <row r="32" spans="1:15" x14ac:dyDescent="0.25">
      <c r="A32" s="50" t="s">
        <v>51</v>
      </c>
      <c r="C32" s="38" t="s">
        <v>24</v>
      </c>
      <c r="D32" s="38" t="str">
        <f>IF(D28="t","1","")</f>
        <v/>
      </c>
      <c r="E32" s="40"/>
      <c r="F32" s="38" t="str">
        <f t="shared" ref="F32:N32" si="0">IF(F28="t","1","")</f>
        <v/>
      </c>
      <c r="G32" s="40"/>
      <c r="H32" s="38" t="str">
        <f t="shared" si="0"/>
        <v/>
      </c>
      <c r="I32" s="40"/>
      <c r="J32" s="38" t="str">
        <f t="shared" si="0"/>
        <v/>
      </c>
      <c r="K32" s="40"/>
      <c r="L32" s="38" t="str">
        <f t="shared" si="0"/>
        <v/>
      </c>
      <c r="N32" s="38" t="str">
        <f t="shared" si="0"/>
        <v/>
      </c>
    </row>
    <row r="33" spans="1:14" x14ac:dyDescent="0.25">
      <c r="A33" s="50"/>
      <c r="C33" s="38" t="s">
        <v>25</v>
      </c>
      <c r="D33" s="38" t="str">
        <f>IF(D29="t","2","")</f>
        <v/>
      </c>
      <c r="E33" s="40"/>
      <c r="F33" s="38" t="str">
        <f t="shared" ref="F33:N33" si="1">IF(F29="t","2","")</f>
        <v/>
      </c>
      <c r="G33" s="40"/>
      <c r="H33" s="38" t="str">
        <f t="shared" si="1"/>
        <v/>
      </c>
      <c r="I33" s="40"/>
      <c r="J33" s="38" t="str">
        <f t="shared" si="1"/>
        <v/>
      </c>
      <c r="K33" s="40"/>
      <c r="L33" s="38" t="str">
        <f t="shared" si="1"/>
        <v/>
      </c>
      <c r="N33" s="38" t="str">
        <f t="shared" si="1"/>
        <v/>
      </c>
    </row>
    <row r="34" spans="1:14" x14ac:dyDescent="0.25">
      <c r="A34" s="50"/>
      <c r="C34" s="38" t="s">
        <v>26</v>
      </c>
      <c r="D34" s="38" t="str">
        <f>IF(D30="t","3","")</f>
        <v>3</v>
      </c>
      <c r="E34" s="40"/>
      <c r="F34" s="38" t="str">
        <f t="shared" ref="F34:N34" si="2">IF(F30="t","3","")</f>
        <v/>
      </c>
      <c r="G34" s="40"/>
      <c r="H34" s="38" t="str">
        <f t="shared" si="2"/>
        <v/>
      </c>
      <c r="I34" s="40"/>
      <c r="J34" s="38" t="str">
        <f t="shared" si="2"/>
        <v/>
      </c>
      <c r="K34" s="40"/>
      <c r="L34" s="38" t="str">
        <f t="shared" si="2"/>
        <v/>
      </c>
      <c r="N34" s="38" t="str">
        <f t="shared" si="2"/>
        <v/>
      </c>
    </row>
    <row r="35" spans="1:14" x14ac:dyDescent="0.25">
      <c r="A35" s="50"/>
      <c r="C35" s="38" t="s">
        <v>27</v>
      </c>
      <c r="D35" s="38" t="str">
        <f>IF(D31="t","4","")</f>
        <v/>
      </c>
      <c r="E35" s="40"/>
      <c r="F35" s="38" t="str">
        <f t="shared" ref="F35:N35" si="3">IF(F31="t","4","")</f>
        <v/>
      </c>
      <c r="G35" s="40"/>
      <c r="H35" s="38" t="str">
        <f t="shared" si="3"/>
        <v/>
      </c>
      <c r="I35" s="40"/>
      <c r="J35" s="38" t="str">
        <f t="shared" si="3"/>
        <v/>
      </c>
      <c r="K35" s="40"/>
      <c r="L35" s="38" t="str">
        <f t="shared" si="3"/>
        <v/>
      </c>
      <c r="N35" s="38" t="str">
        <f t="shared" si="3"/>
        <v/>
      </c>
    </row>
    <row r="36" spans="1:14" ht="24" x14ac:dyDescent="0.25">
      <c r="A36" s="43" t="s">
        <v>53</v>
      </c>
      <c r="D36" s="47" t="str">
        <f>IF(AND(D28=0,D29=0,D30=0,D31=0),"",IF(AND(D28="t",D29="t",D30="t",D31="t"),"(Q1-4)",IF(AND(D28="t",D29="t",D30="t"),"(Q1-3)",IF(AND(D29="t",D30="t",D31="t"),"(Q2-4)",CONCATENATE("(Q",D32,",",D33,",",D34,",",D35,")")))))</f>
        <v>(Q,,3,)</v>
      </c>
      <c r="E36" s="40"/>
      <c r="F36" s="47" t="str">
        <f>IF(AND(F28=0,F29=0,F30=0,F31=0),"",IF(AND(F28="t",F29="t",F30="t",F31="t"),"(Q1-4)",IF(AND(F28="t",F29="t",F30="t"),"(Q1-3)",IF(AND(F29="t",F30="t",F31="t"),"(Q2-4)",CONCATENATE("(Q",F32,",",F33,",",F34,",",F35,")")))))</f>
        <v/>
      </c>
      <c r="G36" s="40"/>
      <c r="H36" s="47" t="str">
        <f>IF(AND(H28=0,H29=0,H30=0,H31=0),"",IF(AND(H28="t",H29="t",H30="t",H31="t"),"(Q1-4)",IF(AND(H28="t",H29="t",H30="t"),"(Q1-3)",IF(AND(H29="t",H30="t",H31="t"),"(Q2-4)",CONCATENATE("(Q",H32,",",H33,",",H34,",",H35,")")))))</f>
        <v/>
      </c>
      <c r="I36" s="40"/>
      <c r="J36" s="47" t="str">
        <f>IF(AND(J28=0,J29=0,J30=0,J31=0),"",IF(AND(J28="t",J29="t",J30="t",J31="t"),"(Q1-4)",IF(AND(J28="t",J29="t",J30="t"),"(Q1-3)",IF(AND(J29="t",J30="t",J31="t"),"(Q2-4)",CONCATENATE("(Q",J32,",",J33,",",J34,",",J35,")")))))</f>
        <v/>
      </c>
      <c r="K36" s="40"/>
      <c r="L36" s="47" t="str">
        <f>IF(AND(L28=0,L29=0,L30=0,L31=0),"",IF(AND(L28="t",L29="t",L30="t",L31="t"),"(Q1-4)",IF(AND(L28="t",L29="t",L30="t"),"(Q1-3)",IF(AND(L29="t",L30="t",L31="t"),"(Q2-4)",CONCATENATE("(Q",L32,",",L33,",",L34,",",L35,")")))))</f>
        <v/>
      </c>
      <c r="N36" s="47" t="str">
        <f>IF(AND(N28=0,N29=0,N30=0,N31=0),"",IF(AND(N28="t",N29="t",N30="t",N31="t"),"(Q1-4)",IF(AND(N28="t",N29="t",N30="t"),"(Q1-3)",IF(AND(N29="t",N30="t",N31="t"),"(Q2-4)",CONCATENATE("(Q",N32,",",N33,",",N34,",",N35,")")))))</f>
        <v/>
      </c>
    </row>
    <row r="37" spans="1:14" ht="24" x14ac:dyDescent="0.25">
      <c r="A37" s="43" t="s">
        <v>54</v>
      </c>
      <c r="D37" s="38" t="str">
        <f>SUBSTITUTE(SUBSTITUTE(SUBSTITUTE(SUBSTITUTE(SUBSTITUTE(SUBSTITUTE(SUBSTITUTE(D36,"(Q,,","(Q"),"(Q,","(Q"),",,)",")"),"(,","("),",)",")"),",,,",","),",,",",")</f>
        <v>(Q3)</v>
      </c>
      <c r="E37" s="40"/>
      <c r="F37" s="38" t="str">
        <f>SUBSTITUTE(SUBSTITUTE(SUBSTITUTE(SUBSTITUTE(SUBSTITUTE(SUBSTITUTE(SUBSTITUTE(F36,"(Q,,","(Q"),"(Q,","(Q"),",,)",")"),"(,","("),",)",")"),",,,",","),",,",",")</f>
        <v/>
      </c>
      <c r="G37" s="40"/>
      <c r="H37" s="38" t="str">
        <f>SUBSTITUTE(SUBSTITUTE(SUBSTITUTE(SUBSTITUTE(SUBSTITUTE(SUBSTITUTE(SUBSTITUTE(H36,"(Q,,","(Q"),"(Q,","(Q"),",,)",")"),"(,","("),",)",")"),",,,",","),",,",",")</f>
        <v/>
      </c>
      <c r="I37" s="40"/>
      <c r="J37" s="38" t="str">
        <f>SUBSTITUTE(SUBSTITUTE(SUBSTITUTE(SUBSTITUTE(SUBSTITUTE(SUBSTITUTE(SUBSTITUTE(J36,"(Q,,","(Q"),"(Q,","(Q"),",,)",")"),"(,","("),",)",")"),",,,",","),",,",",")</f>
        <v/>
      </c>
      <c r="K37" s="40"/>
      <c r="L37" s="38" t="str">
        <f>SUBSTITUTE(SUBSTITUTE(SUBSTITUTE(SUBSTITUTE(SUBSTITUTE(SUBSTITUTE(SUBSTITUTE(L36,"(Q,,","(Q"),"(Q,","(Q"),",,)",")"),"(,","("),",)",")"),",,,",","),",,",",")</f>
        <v/>
      </c>
      <c r="N37" s="38" t="str">
        <f>SUBSTITUTE(SUBSTITUTE(SUBSTITUTE(SUBSTITUTE(SUBSTITUTE(SUBSTITUTE(SUBSTITUTE(N36,"(Q,,","(Q"),"(Q,","(Q"),",,)",")"),"(,","("),",)",")"),",,,",","),",,",",")</f>
        <v/>
      </c>
    </row>
    <row r="38" spans="1:14" x14ac:dyDescent="0.25">
      <c r="A38" s="42" t="s">
        <v>52</v>
      </c>
      <c r="D38" s="38" t="str">
        <f>CONCATENATE(D3," ",D37)</f>
        <v>Southern Health-Santé Sud (Q3)</v>
      </c>
      <c r="E38" s="40"/>
      <c r="F38" s="38" t="str">
        <f>CONCATENATE(F3," ",F37)</f>
        <v xml:space="preserve">Winnipeg RHA </v>
      </c>
      <c r="G38" s="40"/>
      <c r="H38" s="38" t="str">
        <f>CONCATENATE(H3," ",H37)</f>
        <v xml:space="preserve">Prairie Mountain Health </v>
      </c>
      <c r="I38" s="40"/>
      <c r="J38" s="38" t="str">
        <f>CONCATENATE(J3," ",J37)</f>
        <v xml:space="preserve">Interlake-Eastern RHA </v>
      </c>
      <c r="K38" s="40"/>
      <c r="L38" s="38" t="str">
        <f>CONCATENATE(L3," ",L37)</f>
        <v xml:space="preserve">Northern Health Region </v>
      </c>
      <c r="N38" s="38" t="str">
        <f>CONCATENATE(N3," ",N37)</f>
        <v xml:space="preserve">Manitoba </v>
      </c>
    </row>
  </sheetData>
  <mergeCells count="8">
    <mergeCell ref="A28:A31"/>
    <mergeCell ref="A32:A35"/>
    <mergeCell ref="A24:A27"/>
    <mergeCell ref="A4:A7"/>
    <mergeCell ref="A8:A11"/>
    <mergeCell ref="A12:A15"/>
    <mergeCell ref="A16:A19"/>
    <mergeCell ref="A20:A2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T255"/>
  <sheetViews>
    <sheetView topLeftCell="A16" workbookViewId="0">
      <selection activeCell="S29" sqref="S29"/>
    </sheetView>
  </sheetViews>
  <sheetFormatPr defaultColWidth="9.140625" defaultRowHeight="15" x14ac:dyDescent="0.25"/>
  <cols>
    <col min="1" max="1" width="22.85546875" style="1" customWidth="1"/>
    <col min="2" max="2" width="22.85546875" style="2" customWidth="1"/>
    <col min="3" max="3" width="5.7109375" style="1" customWidth="1"/>
    <col min="4" max="4" width="6" style="2" customWidth="1"/>
    <col min="5" max="5" width="9.140625" style="12"/>
    <col min="6" max="6" width="9.140625" style="1"/>
    <col min="7" max="7" width="9.7109375" style="12" customWidth="1"/>
    <col min="8" max="9" width="9.7109375" style="1" customWidth="1"/>
    <col min="10" max="10" width="8.5703125" style="1" customWidth="1"/>
    <col min="11" max="11" width="8.7109375" style="1" customWidth="1"/>
    <col min="12" max="12" width="8.85546875" style="1" customWidth="1"/>
    <col min="13" max="13" width="9.85546875" style="1" customWidth="1"/>
    <col min="14" max="14" width="8.28515625" style="12" customWidth="1"/>
    <col min="15" max="18" width="8.28515625" style="26" customWidth="1"/>
    <col min="19" max="19" width="8.28515625" style="12" customWidth="1"/>
    <col min="20" max="20" width="12" style="1" customWidth="1"/>
    <col min="21" max="16384" width="9.140625" style="1"/>
  </cols>
  <sheetData>
    <row r="1" spans="1:20" s="2" customFormat="1" x14ac:dyDescent="0.25">
      <c r="A1" s="2" t="s">
        <v>34</v>
      </c>
      <c r="B1" s="13">
        <v>43894</v>
      </c>
      <c r="O1" s="26"/>
      <c r="P1" s="26"/>
      <c r="Q1" s="26"/>
      <c r="R1" s="26"/>
    </row>
    <row r="2" spans="1:20" s="2" customFormat="1" x14ac:dyDescent="0.25">
      <c r="A2" s="2" t="s">
        <v>35</v>
      </c>
      <c r="B2" s="14" t="s">
        <v>49</v>
      </c>
      <c r="O2" s="26"/>
      <c r="P2" s="26"/>
      <c r="Q2" s="26"/>
      <c r="R2" s="26"/>
    </row>
    <row r="3" spans="1:20" s="2" customFormat="1" x14ac:dyDescent="0.25">
      <c r="O3" s="26"/>
      <c r="P3" s="26"/>
      <c r="Q3" s="26"/>
      <c r="R3" s="26"/>
    </row>
    <row r="4" spans="1:20" x14ac:dyDescent="0.25">
      <c r="A4" s="18" t="s">
        <v>41</v>
      </c>
      <c r="B4" s="36"/>
      <c r="C4" s="6"/>
      <c r="D4" s="6"/>
      <c r="E4" s="11"/>
      <c r="F4" s="6"/>
      <c r="G4" s="11"/>
      <c r="H4" s="6"/>
      <c r="I4" s="6"/>
      <c r="J4" s="6"/>
      <c r="K4" s="6"/>
      <c r="L4" s="6"/>
      <c r="M4" s="6"/>
      <c r="N4" s="11"/>
      <c r="O4" s="39"/>
      <c r="P4" s="39"/>
      <c r="Q4" s="39"/>
      <c r="R4" s="39"/>
      <c r="S4" s="11"/>
      <c r="T4" s="2"/>
    </row>
    <row r="5" spans="1:20" x14ac:dyDescent="0.25">
      <c r="A5" s="7"/>
      <c r="B5" s="37"/>
      <c r="C5" s="6"/>
      <c r="D5" s="6"/>
      <c r="E5" s="11"/>
      <c r="F5" s="6"/>
      <c r="G5" s="11"/>
      <c r="H5" s="6"/>
      <c r="I5" s="6"/>
      <c r="J5" s="6"/>
      <c r="K5" s="6"/>
      <c r="L5" s="6"/>
      <c r="M5" s="6"/>
      <c r="N5" s="11"/>
      <c r="O5" s="39"/>
      <c r="P5" s="39"/>
      <c r="Q5" s="39"/>
      <c r="R5" s="39"/>
      <c r="S5" s="11"/>
      <c r="T5" s="2"/>
    </row>
    <row r="6" spans="1:20" ht="24" x14ac:dyDescent="0.25">
      <c r="A6" s="7" t="s">
        <v>7</v>
      </c>
      <c r="B6" s="37" t="s">
        <v>39</v>
      </c>
      <c r="C6" s="6" t="s">
        <v>8</v>
      </c>
      <c r="D6" s="6" t="s">
        <v>31</v>
      </c>
      <c r="E6" s="11" t="s">
        <v>9</v>
      </c>
      <c r="F6" s="6" t="s">
        <v>0</v>
      </c>
      <c r="G6" s="11" t="s">
        <v>10</v>
      </c>
      <c r="H6" s="6" t="s">
        <v>11</v>
      </c>
      <c r="I6" s="6" t="s">
        <v>12</v>
      </c>
      <c r="J6" s="6" t="s">
        <v>13</v>
      </c>
      <c r="K6" s="6" t="s">
        <v>14</v>
      </c>
      <c r="L6" s="6" t="s">
        <v>15</v>
      </c>
      <c r="M6" s="6" t="s">
        <v>16</v>
      </c>
      <c r="N6" s="11" t="s">
        <v>17</v>
      </c>
      <c r="O6" s="39" t="s">
        <v>42</v>
      </c>
      <c r="P6" s="39" t="s">
        <v>43</v>
      </c>
      <c r="Q6" s="39" t="s">
        <v>44</v>
      </c>
      <c r="R6" s="39" t="s">
        <v>45</v>
      </c>
      <c r="S6" s="11" t="s">
        <v>46</v>
      </c>
      <c r="T6" s="2" t="s">
        <v>36</v>
      </c>
    </row>
    <row r="7" spans="1:20" x14ac:dyDescent="0.25">
      <c r="A7" s="7" t="s">
        <v>20</v>
      </c>
      <c r="B7" s="37" t="s">
        <v>40</v>
      </c>
      <c r="C7" s="6">
        <v>2011</v>
      </c>
      <c r="D7" s="6">
        <v>1</v>
      </c>
      <c r="E7" s="11">
        <v>6241</v>
      </c>
      <c r="F7" s="6">
        <v>41614</v>
      </c>
      <c r="G7" s="11">
        <v>1.6697200000000001</v>
      </c>
      <c r="H7" s="6">
        <v>1.4913000000000001</v>
      </c>
      <c r="I7" s="6">
        <v>1.86948</v>
      </c>
      <c r="J7" s="6">
        <v>0.81489999999999996</v>
      </c>
      <c r="K7" s="6">
        <v>0.7278</v>
      </c>
      <c r="L7" s="6">
        <v>0.91239999999999999</v>
      </c>
      <c r="M7" s="6">
        <v>3.8400000000000001E-4</v>
      </c>
      <c r="N7" s="11">
        <v>1</v>
      </c>
      <c r="O7" s="39" t="s">
        <v>32</v>
      </c>
      <c r="P7" s="39" t="s">
        <v>32</v>
      </c>
      <c r="Q7" s="39" t="s">
        <v>32</v>
      </c>
      <c r="R7" s="39" t="s">
        <v>32</v>
      </c>
      <c r="S7" s="11"/>
      <c r="T7" s="2">
        <v>90</v>
      </c>
    </row>
    <row r="8" spans="1:20" x14ac:dyDescent="0.25">
      <c r="A8" s="7" t="s">
        <v>20</v>
      </c>
      <c r="B8" s="37" t="s">
        <v>40</v>
      </c>
      <c r="C8" s="6">
        <v>2011</v>
      </c>
      <c r="D8" s="6">
        <v>2</v>
      </c>
      <c r="E8" s="11">
        <v>5307</v>
      </c>
      <c r="F8" s="6">
        <v>41900</v>
      </c>
      <c r="G8" s="11">
        <v>1.3842300000000001</v>
      </c>
      <c r="H8" s="6">
        <v>1.23559</v>
      </c>
      <c r="I8" s="6">
        <v>1.5507599999999999</v>
      </c>
      <c r="J8" s="6">
        <v>0.874</v>
      </c>
      <c r="K8" s="6">
        <v>0.78010000000000002</v>
      </c>
      <c r="L8" s="6">
        <v>0.97909999999999997</v>
      </c>
      <c r="M8" s="6">
        <v>2.0097E-2</v>
      </c>
      <c r="N8" s="11"/>
      <c r="O8" s="39" t="s">
        <v>32</v>
      </c>
      <c r="P8" s="39" t="s">
        <v>32</v>
      </c>
      <c r="Q8" s="39" t="s">
        <v>32</v>
      </c>
      <c r="R8" s="39" t="s">
        <v>32</v>
      </c>
      <c r="S8" s="11"/>
      <c r="T8" s="2">
        <v>91</v>
      </c>
    </row>
    <row r="9" spans="1:20" x14ac:dyDescent="0.25">
      <c r="A9" s="7" t="s">
        <v>20</v>
      </c>
      <c r="B9" s="37" t="s">
        <v>40</v>
      </c>
      <c r="C9" s="6">
        <v>2011</v>
      </c>
      <c r="D9" s="6">
        <v>3</v>
      </c>
      <c r="E9" s="11">
        <v>4271</v>
      </c>
      <c r="F9" s="6">
        <v>41866</v>
      </c>
      <c r="G9" s="11">
        <v>1.10303</v>
      </c>
      <c r="H9" s="6">
        <v>0.98372999999999999</v>
      </c>
      <c r="I9" s="6">
        <v>1.2367999999999999</v>
      </c>
      <c r="J9" s="6">
        <v>0.82310000000000005</v>
      </c>
      <c r="K9" s="6">
        <v>0.73399999999999999</v>
      </c>
      <c r="L9" s="6">
        <v>0.92290000000000005</v>
      </c>
      <c r="M9" s="6">
        <v>8.5499999999999997E-4</v>
      </c>
      <c r="N9" s="11">
        <v>1</v>
      </c>
      <c r="O9" s="39" t="s">
        <v>32</v>
      </c>
      <c r="P9" s="39" t="s">
        <v>32</v>
      </c>
      <c r="Q9" s="39" t="s">
        <v>32</v>
      </c>
      <c r="R9" s="39" t="s">
        <v>32</v>
      </c>
      <c r="S9" s="11"/>
      <c r="T9" s="2">
        <v>92</v>
      </c>
    </row>
    <row r="10" spans="1:20" x14ac:dyDescent="0.25">
      <c r="A10" s="7" t="s">
        <v>20</v>
      </c>
      <c r="B10" s="37" t="s">
        <v>40</v>
      </c>
      <c r="C10" s="6">
        <v>2011</v>
      </c>
      <c r="D10" s="6">
        <v>4</v>
      </c>
      <c r="E10" s="11">
        <v>5140</v>
      </c>
      <c r="F10" s="6">
        <v>42382</v>
      </c>
      <c r="G10" s="11">
        <v>1.3186800000000001</v>
      </c>
      <c r="H10" s="6">
        <v>1.177</v>
      </c>
      <c r="I10" s="6">
        <v>1.4774099999999999</v>
      </c>
      <c r="J10" s="6">
        <v>0.76580000000000004</v>
      </c>
      <c r="K10" s="6">
        <v>0.68359999999999999</v>
      </c>
      <c r="L10" s="6">
        <v>0.85799999999999998</v>
      </c>
      <c r="M10" s="6">
        <v>3.9999999999999998E-6</v>
      </c>
      <c r="N10" s="11">
        <v>1</v>
      </c>
      <c r="O10" s="39" t="s">
        <v>32</v>
      </c>
      <c r="P10" s="39" t="s">
        <v>32</v>
      </c>
      <c r="Q10" s="39" t="s">
        <v>32</v>
      </c>
      <c r="R10" s="39" t="s">
        <v>32</v>
      </c>
      <c r="S10" s="11"/>
      <c r="T10" s="2">
        <v>92</v>
      </c>
    </row>
    <row r="11" spans="1:20" x14ac:dyDescent="0.25">
      <c r="A11" s="7" t="s">
        <v>20</v>
      </c>
      <c r="B11" s="37" t="s">
        <v>40</v>
      </c>
      <c r="C11" s="6">
        <v>2012</v>
      </c>
      <c r="D11" s="6">
        <v>1</v>
      </c>
      <c r="E11" s="11">
        <v>6064</v>
      </c>
      <c r="F11" s="6">
        <v>42397</v>
      </c>
      <c r="G11" s="11">
        <v>1.5733699999999999</v>
      </c>
      <c r="H11" s="6">
        <v>1.4050800000000001</v>
      </c>
      <c r="I11" s="6">
        <v>1.76183</v>
      </c>
      <c r="J11" s="6">
        <v>0.88070000000000004</v>
      </c>
      <c r="K11" s="6">
        <v>0.78649999999999998</v>
      </c>
      <c r="L11" s="6">
        <v>0.98619999999999997</v>
      </c>
      <c r="M11" s="6">
        <v>2.7744000000000001E-2</v>
      </c>
      <c r="N11" s="11"/>
      <c r="O11" s="39" t="s">
        <v>32</v>
      </c>
      <c r="P11" s="39" t="s">
        <v>32</v>
      </c>
      <c r="Q11" s="39" t="s">
        <v>32</v>
      </c>
      <c r="R11" s="39" t="s">
        <v>32</v>
      </c>
      <c r="S11" s="11"/>
      <c r="T11" s="2">
        <v>91</v>
      </c>
    </row>
    <row r="12" spans="1:20" x14ac:dyDescent="0.25">
      <c r="A12" s="7" t="s">
        <v>20</v>
      </c>
      <c r="B12" s="37" t="s">
        <v>40</v>
      </c>
      <c r="C12" s="6">
        <v>2012</v>
      </c>
      <c r="D12" s="6">
        <v>2</v>
      </c>
      <c r="E12" s="11">
        <v>5223</v>
      </c>
      <c r="F12" s="6">
        <v>42684</v>
      </c>
      <c r="G12" s="11">
        <v>1.33921</v>
      </c>
      <c r="H12" s="6">
        <v>1.1953499999999999</v>
      </c>
      <c r="I12" s="6">
        <v>1.50038</v>
      </c>
      <c r="J12" s="6">
        <v>0.84099999999999997</v>
      </c>
      <c r="K12" s="6">
        <v>0.75060000000000004</v>
      </c>
      <c r="L12" s="6">
        <v>0.94220000000000004</v>
      </c>
      <c r="M12" s="6">
        <v>2.813E-3</v>
      </c>
      <c r="N12" s="11">
        <v>1</v>
      </c>
      <c r="O12" s="39" t="s">
        <v>32</v>
      </c>
      <c r="P12" s="39" t="s">
        <v>32</v>
      </c>
      <c r="Q12" s="39" t="s">
        <v>32</v>
      </c>
      <c r="R12" s="39" t="s">
        <v>32</v>
      </c>
      <c r="S12" s="11"/>
      <c r="T12" s="2">
        <v>91</v>
      </c>
    </row>
    <row r="13" spans="1:20" x14ac:dyDescent="0.25">
      <c r="A13" s="7" t="s">
        <v>20</v>
      </c>
      <c r="B13" s="37" t="s">
        <v>40</v>
      </c>
      <c r="C13" s="6">
        <v>2012</v>
      </c>
      <c r="D13" s="6">
        <v>3</v>
      </c>
      <c r="E13" s="11">
        <v>4509</v>
      </c>
      <c r="F13" s="6">
        <v>42566</v>
      </c>
      <c r="G13" s="11">
        <v>1.1420399999999999</v>
      </c>
      <c r="H13" s="6">
        <v>1.0187600000000001</v>
      </c>
      <c r="I13" s="6">
        <v>1.28024</v>
      </c>
      <c r="J13" s="6">
        <v>0.82620000000000005</v>
      </c>
      <c r="K13" s="6">
        <v>0.73699999999999999</v>
      </c>
      <c r="L13" s="6">
        <v>0.92620000000000002</v>
      </c>
      <c r="M13" s="6">
        <v>1.054E-3</v>
      </c>
      <c r="N13" s="11">
        <v>1</v>
      </c>
      <c r="O13" s="39" t="s">
        <v>32</v>
      </c>
      <c r="P13" s="39" t="s">
        <v>32</v>
      </c>
      <c r="Q13" s="39" t="s">
        <v>32</v>
      </c>
      <c r="R13" s="39" t="s">
        <v>32</v>
      </c>
      <c r="S13" s="11"/>
      <c r="T13" s="2">
        <v>92</v>
      </c>
    </row>
    <row r="14" spans="1:20" x14ac:dyDescent="0.25">
      <c r="A14" s="7" t="s">
        <v>20</v>
      </c>
      <c r="B14" s="37" t="s">
        <v>40</v>
      </c>
      <c r="C14" s="6">
        <v>2012</v>
      </c>
      <c r="D14" s="6">
        <v>4</v>
      </c>
      <c r="E14" s="11">
        <v>6736</v>
      </c>
      <c r="F14" s="6">
        <v>43219</v>
      </c>
      <c r="G14" s="11">
        <v>1.68309</v>
      </c>
      <c r="H14" s="6">
        <v>1.50356</v>
      </c>
      <c r="I14" s="6">
        <v>1.88405</v>
      </c>
      <c r="J14" s="6">
        <v>0.83589999999999998</v>
      </c>
      <c r="K14" s="6">
        <v>0.74670000000000003</v>
      </c>
      <c r="L14" s="6">
        <v>0.93569999999999998</v>
      </c>
      <c r="M14" s="6">
        <v>1.8400000000000001E-3</v>
      </c>
      <c r="N14" s="11">
        <v>1</v>
      </c>
      <c r="O14" s="39" t="s">
        <v>32</v>
      </c>
      <c r="P14" s="39" t="s">
        <v>32</v>
      </c>
      <c r="Q14" s="39" t="s">
        <v>32</v>
      </c>
      <c r="R14" s="39" t="s">
        <v>32</v>
      </c>
      <c r="S14" s="11"/>
      <c r="T14" s="2">
        <v>92</v>
      </c>
    </row>
    <row r="15" spans="1:20" x14ac:dyDescent="0.25">
      <c r="A15" s="7" t="s">
        <v>20</v>
      </c>
      <c r="B15" s="37" t="s">
        <v>40</v>
      </c>
      <c r="C15" s="6">
        <v>2013</v>
      </c>
      <c r="D15" s="6">
        <v>1</v>
      </c>
      <c r="E15" s="11">
        <v>5727</v>
      </c>
      <c r="F15" s="6">
        <v>43210</v>
      </c>
      <c r="G15" s="11">
        <v>1.4659500000000001</v>
      </c>
      <c r="H15" s="6">
        <v>1.3089</v>
      </c>
      <c r="I15" s="6">
        <v>1.64184</v>
      </c>
      <c r="J15" s="6">
        <v>0.8417</v>
      </c>
      <c r="K15" s="6">
        <v>0.75149999999999995</v>
      </c>
      <c r="L15" s="6">
        <v>0.94269999999999998</v>
      </c>
      <c r="M15" s="6">
        <v>2.8779999999999999E-3</v>
      </c>
      <c r="N15" s="11">
        <v>1</v>
      </c>
      <c r="O15" s="39" t="s">
        <v>32</v>
      </c>
      <c r="P15" s="39" t="s">
        <v>32</v>
      </c>
      <c r="Q15" s="39" t="s">
        <v>32</v>
      </c>
      <c r="R15" s="39" t="s">
        <v>32</v>
      </c>
      <c r="S15" s="11"/>
      <c r="T15" s="2">
        <v>90</v>
      </c>
    </row>
    <row r="16" spans="1:20" x14ac:dyDescent="0.25">
      <c r="A16" s="7" t="s">
        <v>20</v>
      </c>
      <c r="B16" s="37" t="s">
        <v>40</v>
      </c>
      <c r="C16" s="6">
        <v>2013</v>
      </c>
      <c r="D16" s="6">
        <v>2</v>
      </c>
      <c r="E16" s="11">
        <v>5203</v>
      </c>
      <c r="F16" s="6">
        <v>43638</v>
      </c>
      <c r="G16" s="11">
        <v>1.30226</v>
      </c>
      <c r="H16" s="6">
        <v>1.16235</v>
      </c>
      <c r="I16" s="6">
        <v>1.4590099999999999</v>
      </c>
      <c r="J16" s="6">
        <v>0.82830000000000004</v>
      </c>
      <c r="K16" s="6">
        <v>0.73929999999999996</v>
      </c>
      <c r="L16" s="6">
        <v>0.92800000000000005</v>
      </c>
      <c r="M16" s="6">
        <v>1.16E-3</v>
      </c>
      <c r="N16" s="11">
        <v>1</v>
      </c>
      <c r="O16" s="39" t="s">
        <v>32</v>
      </c>
      <c r="P16" s="39" t="s">
        <v>32</v>
      </c>
      <c r="Q16" s="39" t="s">
        <v>32</v>
      </c>
      <c r="R16" s="39" t="s">
        <v>32</v>
      </c>
      <c r="S16" s="11"/>
      <c r="T16" s="2">
        <v>91</v>
      </c>
    </row>
    <row r="17" spans="1:20" x14ac:dyDescent="0.25">
      <c r="A17" s="7" t="s">
        <v>20</v>
      </c>
      <c r="B17" s="37" t="s">
        <v>40</v>
      </c>
      <c r="C17" s="6">
        <v>2013</v>
      </c>
      <c r="D17" s="6">
        <v>3</v>
      </c>
      <c r="E17" s="11">
        <v>4228</v>
      </c>
      <c r="F17" s="6">
        <v>43581</v>
      </c>
      <c r="G17" s="11">
        <v>1.04732</v>
      </c>
      <c r="H17" s="6">
        <v>0.93398999999999999</v>
      </c>
      <c r="I17" s="6">
        <v>1.1744000000000001</v>
      </c>
      <c r="J17" s="6">
        <v>0.81830000000000003</v>
      </c>
      <c r="K17" s="6">
        <v>0.72970000000000002</v>
      </c>
      <c r="L17" s="6">
        <v>0.91759999999999997</v>
      </c>
      <c r="M17" s="6">
        <v>5.9800000000000001E-4</v>
      </c>
      <c r="N17" s="11">
        <v>1</v>
      </c>
      <c r="O17" s="39" t="s">
        <v>32</v>
      </c>
      <c r="P17" s="39" t="s">
        <v>32</v>
      </c>
      <c r="Q17" s="39" t="s">
        <v>32</v>
      </c>
      <c r="R17" s="39" t="s">
        <v>32</v>
      </c>
      <c r="S17" s="11"/>
      <c r="T17" s="2">
        <v>92</v>
      </c>
    </row>
    <row r="18" spans="1:20" x14ac:dyDescent="0.25">
      <c r="A18" s="7" t="s">
        <v>20</v>
      </c>
      <c r="B18" s="37" t="s">
        <v>40</v>
      </c>
      <c r="C18" s="6">
        <v>2013</v>
      </c>
      <c r="D18" s="6">
        <v>4</v>
      </c>
      <c r="E18" s="11">
        <v>5714</v>
      </c>
      <c r="F18" s="6">
        <v>44009</v>
      </c>
      <c r="G18" s="11">
        <v>1.4006700000000001</v>
      </c>
      <c r="H18" s="6">
        <v>1.2505599999999999</v>
      </c>
      <c r="I18" s="6">
        <v>1.5687899999999999</v>
      </c>
      <c r="J18" s="6">
        <v>0.89190000000000003</v>
      </c>
      <c r="K18" s="6">
        <v>0.79630000000000001</v>
      </c>
      <c r="L18" s="6">
        <v>0.99890000000000001</v>
      </c>
      <c r="M18" s="6">
        <v>4.7823999999999998E-2</v>
      </c>
      <c r="N18" s="11"/>
      <c r="O18" s="39" t="s">
        <v>32</v>
      </c>
      <c r="P18" s="39" t="s">
        <v>32</v>
      </c>
      <c r="Q18" s="39" t="s">
        <v>32</v>
      </c>
      <c r="R18" s="39" t="s">
        <v>32</v>
      </c>
      <c r="S18" s="11"/>
      <c r="T18" s="2">
        <v>92</v>
      </c>
    </row>
    <row r="19" spans="1:20" x14ac:dyDescent="0.25">
      <c r="A19" s="7" t="s">
        <v>20</v>
      </c>
      <c r="B19" s="37" t="s">
        <v>40</v>
      </c>
      <c r="C19" s="6">
        <v>2014</v>
      </c>
      <c r="D19" s="6">
        <v>1</v>
      </c>
      <c r="E19" s="11">
        <v>6249</v>
      </c>
      <c r="F19" s="6">
        <v>43992</v>
      </c>
      <c r="G19" s="11">
        <v>1.5660099999999999</v>
      </c>
      <c r="H19" s="6">
        <v>1.3986099999999999</v>
      </c>
      <c r="I19" s="6">
        <v>1.7534400000000001</v>
      </c>
      <c r="J19" s="6">
        <v>0.88270000000000004</v>
      </c>
      <c r="K19" s="6">
        <v>0.78839999999999999</v>
      </c>
      <c r="L19" s="6">
        <v>0.98839999999999995</v>
      </c>
      <c r="M19" s="6">
        <v>3.0589000000000002E-2</v>
      </c>
      <c r="N19" s="11"/>
      <c r="O19" s="39" t="s">
        <v>32</v>
      </c>
      <c r="P19" s="39" t="s">
        <v>32</v>
      </c>
      <c r="Q19" s="39" t="s">
        <v>32</v>
      </c>
      <c r="R19" s="39" t="s">
        <v>32</v>
      </c>
      <c r="S19" s="11"/>
      <c r="T19" s="2">
        <v>90</v>
      </c>
    </row>
    <row r="20" spans="1:20" x14ac:dyDescent="0.25">
      <c r="A20" s="7" t="s">
        <v>20</v>
      </c>
      <c r="B20" s="37" t="s">
        <v>40</v>
      </c>
      <c r="C20" s="6">
        <v>2014</v>
      </c>
      <c r="D20" s="6">
        <v>2</v>
      </c>
      <c r="E20" s="11">
        <v>4858</v>
      </c>
      <c r="F20" s="6">
        <v>44321</v>
      </c>
      <c r="G20" s="11">
        <v>1.19699</v>
      </c>
      <c r="H20" s="6">
        <v>1.06809</v>
      </c>
      <c r="I20" s="6">
        <v>1.34144</v>
      </c>
      <c r="J20" s="6">
        <v>0.82820000000000005</v>
      </c>
      <c r="K20" s="6">
        <v>0.73899999999999999</v>
      </c>
      <c r="L20" s="6">
        <v>0.92810000000000004</v>
      </c>
      <c r="M20" s="6">
        <v>1.183E-3</v>
      </c>
      <c r="N20" s="11">
        <v>1</v>
      </c>
      <c r="O20" s="39" t="s">
        <v>32</v>
      </c>
      <c r="P20" s="39" t="s">
        <v>32</v>
      </c>
      <c r="Q20" s="39" t="s">
        <v>32</v>
      </c>
      <c r="R20" s="39" t="s">
        <v>32</v>
      </c>
      <c r="S20" s="11"/>
      <c r="T20" s="2">
        <v>91</v>
      </c>
    </row>
    <row r="21" spans="1:20" x14ac:dyDescent="0.25">
      <c r="A21" s="7" t="s">
        <v>20</v>
      </c>
      <c r="B21" s="37" t="s">
        <v>40</v>
      </c>
      <c r="C21" s="6">
        <v>2014</v>
      </c>
      <c r="D21" s="6">
        <v>3</v>
      </c>
      <c r="E21" s="11">
        <v>4483</v>
      </c>
      <c r="F21" s="6">
        <v>44244</v>
      </c>
      <c r="G21" s="11">
        <v>1.0904700000000001</v>
      </c>
      <c r="H21" s="6">
        <v>0.97274000000000005</v>
      </c>
      <c r="I21" s="6">
        <v>1.2224600000000001</v>
      </c>
      <c r="J21" s="6">
        <v>0.80300000000000005</v>
      </c>
      <c r="K21" s="6">
        <v>0.71630000000000005</v>
      </c>
      <c r="L21" s="6">
        <v>0.90010000000000001</v>
      </c>
      <c r="M21" s="6">
        <v>1.6699999999999999E-4</v>
      </c>
      <c r="N21" s="11">
        <v>1</v>
      </c>
      <c r="O21" s="39" t="s">
        <v>32</v>
      </c>
      <c r="P21" s="39" t="s">
        <v>32</v>
      </c>
      <c r="Q21" s="39" t="s">
        <v>32</v>
      </c>
      <c r="R21" s="39" t="s">
        <v>32</v>
      </c>
      <c r="S21" s="11"/>
      <c r="T21" s="2">
        <v>92</v>
      </c>
    </row>
    <row r="22" spans="1:20" x14ac:dyDescent="0.25">
      <c r="A22" s="7" t="s">
        <v>20</v>
      </c>
      <c r="B22" s="37" t="s">
        <v>40</v>
      </c>
      <c r="C22" s="6">
        <v>2014</v>
      </c>
      <c r="D22" s="6">
        <v>4</v>
      </c>
      <c r="E22" s="11">
        <v>5745</v>
      </c>
      <c r="F22" s="6">
        <v>44799</v>
      </c>
      <c r="G22" s="11">
        <v>1.37859</v>
      </c>
      <c r="H22" s="6">
        <v>1.2309300000000001</v>
      </c>
      <c r="I22" s="6">
        <v>1.5439499999999999</v>
      </c>
      <c r="J22" s="6">
        <v>0.80179999999999996</v>
      </c>
      <c r="K22" s="6">
        <v>0.71599999999999997</v>
      </c>
      <c r="L22" s="6">
        <v>0.89800000000000002</v>
      </c>
      <c r="M22" s="6">
        <v>1.3300000000000001E-4</v>
      </c>
      <c r="N22" s="11">
        <v>1</v>
      </c>
      <c r="O22" s="39" t="s">
        <v>32</v>
      </c>
      <c r="P22" s="39" t="s">
        <v>32</v>
      </c>
      <c r="Q22" s="39" t="s">
        <v>32</v>
      </c>
      <c r="R22" s="39" t="s">
        <v>32</v>
      </c>
      <c r="S22" s="11"/>
      <c r="T22" s="2">
        <v>92</v>
      </c>
    </row>
    <row r="23" spans="1:20" x14ac:dyDescent="0.25">
      <c r="A23" s="7" t="s">
        <v>20</v>
      </c>
      <c r="B23" s="37" t="s">
        <v>40</v>
      </c>
      <c r="C23" s="6">
        <v>2015</v>
      </c>
      <c r="D23" s="6">
        <v>1</v>
      </c>
      <c r="E23" s="11">
        <v>7223</v>
      </c>
      <c r="F23" s="6">
        <v>44746</v>
      </c>
      <c r="G23" s="11">
        <v>1.77491</v>
      </c>
      <c r="H23" s="6">
        <v>1.5858399999999999</v>
      </c>
      <c r="I23" s="6">
        <v>1.98651</v>
      </c>
      <c r="J23" s="6">
        <v>0.91879999999999995</v>
      </c>
      <c r="K23" s="6">
        <v>0.82099999999999995</v>
      </c>
      <c r="L23" s="6">
        <v>1.0284</v>
      </c>
      <c r="M23" s="6">
        <v>0.14068700000000001</v>
      </c>
      <c r="N23" s="11"/>
      <c r="O23" s="39" t="s">
        <v>32</v>
      </c>
      <c r="P23" s="39" t="s">
        <v>32</v>
      </c>
      <c r="Q23" s="39" t="s">
        <v>32</v>
      </c>
      <c r="R23" s="39" t="s">
        <v>32</v>
      </c>
      <c r="S23" s="11"/>
      <c r="T23" s="2">
        <v>90</v>
      </c>
    </row>
    <row r="24" spans="1:20" x14ac:dyDescent="0.25">
      <c r="A24" s="7" t="s">
        <v>20</v>
      </c>
      <c r="B24" s="37" t="s">
        <v>40</v>
      </c>
      <c r="C24" s="6">
        <v>2015</v>
      </c>
      <c r="D24" s="6">
        <v>2</v>
      </c>
      <c r="E24" s="11">
        <v>5384</v>
      </c>
      <c r="F24" s="6">
        <v>45074</v>
      </c>
      <c r="G24" s="11">
        <v>1.2975300000000001</v>
      </c>
      <c r="H24" s="6">
        <v>1.1582699999999999</v>
      </c>
      <c r="I24" s="6">
        <v>1.45353</v>
      </c>
      <c r="J24" s="6">
        <v>0.82799999999999996</v>
      </c>
      <c r="K24" s="6">
        <v>0.73919999999999997</v>
      </c>
      <c r="L24" s="6">
        <v>0.92759999999999998</v>
      </c>
      <c r="M24" s="6">
        <v>1.1230000000000001E-3</v>
      </c>
      <c r="N24" s="11">
        <v>1</v>
      </c>
      <c r="O24" s="39" t="s">
        <v>32</v>
      </c>
      <c r="P24" s="39" t="s">
        <v>32</v>
      </c>
      <c r="Q24" s="39" t="s">
        <v>32</v>
      </c>
      <c r="R24" s="39" t="s">
        <v>32</v>
      </c>
      <c r="S24" s="11"/>
      <c r="T24" s="2">
        <v>91</v>
      </c>
    </row>
    <row r="25" spans="1:20" x14ac:dyDescent="0.25">
      <c r="A25" s="7" t="s">
        <v>20</v>
      </c>
      <c r="B25" s="37" t="s">
        <v>40</v>
      </c>
      <c r="C25" s="6">
        <v>2015</v>
      </c>
      <c r="D25" s="6">
        <v>3</v>
      </c>
      <c r="E25" s="11">
        <v>4304</v>
      </c>
      <c r="F25" s="6">
        <v>44966</v>
      </c>
      <c r="G25" s="11">
        <v>1.02718</v>
      </c>
      <c r="H25" s="6">
        <v>0.91610000000000003</v>
      </c>
      <c r="I25" s="6">
        <v>1.1517200000000001</v>
      </c>
      <c r="J25" s="6">
        <v>0.82</v>
      </c>
      <c r="K25" s="6">
        <v>0.73140000000000005</v>
      </c>
      <c r="L25" s="6">
        <v>0.91949999999999998</v>
      </c>
      <c r="M25" s="6">
        <v>6.7900000000000002E-4</v>
      </c>
      <c r="N25" s="11">
        <v>1</v>
      </c>
      <c r="O25" s="39" t="s">
        <v>32</v>
      </c>
      <c r="P25" s="39" t="s">
        <v>32</v>
      </c>
      <c r="Q25" s="39" t="s">
        <v>32</v>
      </c>
      <c r="R25" s="39" t="s">
        <v>32</v>
      </c>
      <c r="S25" s="11"/>
      <c r="T25" s="2">
        <v>92</v>
      </c>
    </row>
    <row r="26" spans="1:20" x14ac:dyDescent="0.25">
      <c r="A26" s="7" t="s">
        <v>20</v>
      </c>
      <c r="B26" s="37" t="s">
        <v>40</v>
      </c>
      <c r="C26" s="6">
        <v>2015</v>
      </c>
      <c r="D26" s="6">
        <v>4</v>
      </c>
      <c r="E26" s="11">
        <v>5071</v>
      </c>
      <c r="F26" s="6">
        <v>45580</v>
      </c>
      <c r="G26" s="11">
        <v>1.19251</v>
      </c>
      <c r="H26" s="6">
        <v>1.0643100000000001</v>
      </c>
      <c r="I26" s="6">
        <v>1.3361499999999999</v>
      </c>
      <c r="J26" s="6">
        <v>0.78620000000000001</v>
      </c>
      <c r="K26" s="6">
        <v>0.70169999999999999</v>
      </c>
      <c r="L26" s="6">
        <v>0.88090000000000002</v>
      </c>
      <c r="M26" s="6">
        <v>3.4E-5</v>
      </c>
      <c r="N26" s="11">
        <v>1</v>
      </c>
      <c r="O26" s="39" t="s">
        <v>32</v>
      </c>
      <c r="P26" s="39" t="s">
        <v>32</v>
      </c>
      <c r="Q26" s="39" t="s">
        <v>32</v>
      </c>
      <c r="R26" s="39" t="s">
        <v>32</v>
      </c>
      <c r="S26" s="11"/>
      <c r="T26" s="2">
        <v>92</v>
      </c>
    </row>
    <row r="27" spans="1:20" x14ac:dyDescent="0.25">
      <c r="A27" s="7" t="s">
        <v>20</v>
      </c>
      <c r="B27" s="37" t="s">
        <v>40</v>
      </c>
      <c r="C27" s="6">
        <v>2016</v>
      </c>
      <c r="D27" s="6">
        <v>1</v>
      </c>
      <c r="E27" s="11">
        <v>6667</v>
      </c>
      <c r="F27" s="6">
        <v>45542</v>
      </c>
      <c r="G27" s="11">
        <v>1.5886899999999999</v>
      </c>
      <c r="H27" s="6">
        <v>1.4192199999999999</v>
      </c>
      <c r="I27" s="6">
        <v>1.7784</v>
      </c>
      <c r="J27" s="6">
        <v>0.78759999999999997</v>
      </c>
      <c r="K27" s="6">
        <v>0.7036</v>
      </c>
      <c r="L27" s="6">
        <v>0.88170000000000004</v>
      </c>
      <c r="M27" s="6">
        <v>3.3000000000000003E-5</v>
      </c>
      <c r="N27" s="11">
        <v>1</v>
      </c>
      <c r="O27" s="39">
        <v>0.95150000000000001</v>
      </c>
      <c r="P27" s="39">
        <v>0.84799999999999998</v>
      </c>
      <c r="Q27" s="39">
        <v>1.0676000000000001</v>
      </c>
      <c r="R27" s="39">
        <v>0.39730199999999999</v>
      </c>
      <c r="S27" s="11"/>
      <c r="T27" s="2">
        <v>91</v>
      </c>
    </row>
    <row r="28" spans="1:20" x14ac:dyDescent="0.25">
      <c r="A28" s="7" t="s">
        <v>20</v>
      </c>
      <c r="B28" s="37" t="s">
        <v>40</v>
      </c>
      <c r="C28" s="6">
        <v>2016</v>
      </c>
      <c r="D28" s="6">
        <v>2</v>
      </c>
      <c r="E28" s="11">
        <v>5256</v>
      </c>
      <c r="F28" s="6">
        <v>45835</v>
      </c>
      <c r="G28" s="11">
        <v>1.2435400000000001</v>
      </c>
      <c r="H28" s="6">
        <v>1.10998</v>
      </c>
      <c r="I28" s="6">
        <v>1.39317</v>
      </c>
      <c r="J28" s="6">
        <v>0.82140000000000002</v>
      </c>
      <c r="K28" s="6">
        <v>0.73319999999999996</v>
      </c>
      <c r="L28" s="6">
        <v>0.92020000000000002</v>
      </c>
      <c r="M28" s="6">
        <v>6.8800000000000003E-4</v>
      </c>
      <c r="N28" s="11">
        <v>1</v>
      </c>
      <c r="O28" s="39">
        <v>0.89839999999999998</v>
      </c>
      <c r="P28" s="39">
        <v>0.79969999999999997</v>
      </c>
      <c r="Q28" s="39">
        <v>1.0092000000000001</v>
      </c>
      <c r="R28" s="39">
        <v>7.0968000000000003E-2</v>
      </c>
      <c r="S28" s="11"/>
      <c r="T28" s="2">
        <v>91</v>
      </c>
    </row>
    <row r="29" spans="1:20" x14ac:dyDescent="0.25">
      <c r="A29" s="7" t="s">
        <v>20</v>
      </c>
      <c r="B29" s="37" t="s">
        <v>40</v>
      </c>
      <c r="C29" s="6">
        <v>2016</v>
      </c>
      <c r="D29" s="6">
        <v>3</v>
      </c>
      <c r="E29" s="11">
        <v>4128</v>
      </c>
      <c r="F29" s="6">
        <v>45706</v>
      </c>
      <c r="G29" s="11">
        <v>0.96674000000000004</v>
      </c>
      <c r="H29" s="6">
        <v>0.86204999999999998</v>
      </c>
      <c r="I29" s="6">
        <v>1.0841499999999999</v>
      </c>
      <c r="J29" s="6">
        <v>0.78520000000000001</v>
      </c>
      <c r="K29" s="6">
        <v>0.70009999999999994</v>
      </c>
      <c r="L29" s="6">
        <v>0.88049999999999995</v>
      </c>
      <c r="M29" s="6">
        <v>3.4999999999999997E-5</v>
      </c>
      <c r="N29" s="11">
        <v>1</v>
      </c>
      <c r="O29" s="39">
        <v>0.87639999999999996</v>
      </c>
      <c r="P29" s="39">
        <v>0.77890000000000004</v>
      </c>
      <c r="Q29" s="39">
        <v>0.98619999999999997</v>
      </c>
      <c r="R29" s="39">
        <v>2.8441000000000001E-2</v>
      </c>
      <c r="S29" s="11" t="s">
        <v>47</v>
      </c>
      <c r="T29" s="2">
        <v>92</v>
      </c>
    </row>
    <row r="30" spans="1:20" x14ac:dyDescent="0.25">
      <c r="A30" s="7" t="s">
        <v>20</v>
      </c>
      <c r="B30" s="37" t="s">
        <v>40</v>
      </c>
      <c r="C30" s="6">
        <v>2016</v>
      </c>
      <c r="D30" s="6">
        <v>4</v>
      </c>
      <c r="E30" s="11">
        <v>5688</v>
      </c>
      <c r="F30" s="6">
        <v>46196</v>
      </c>
      <c r="G30" s="11">
        <v>1.3211900000000001</v>
      </c>
      <c r="H30" s="6">
        <v>1.1796500000000001</v>
      </c>
      <c r="I30" s="6">
        <v>1.4797100000000001</v>
      </c>
      <c r="J30" s="6">
        <v>0.79010000000000002</v>
      </c>
      <c r="K30" s="6">
        <v>0.70550000000000002</v>
      </c>
      <c r="L30" s="6">
        <v>0.88490000000000002</v>
      </c>
      <c r="M30" s="6">
        <v>4.6E-5</v>
      </c>
      <c r="N30" s="11">
        <v>1</v>
      </c>
      <c r="O30" s="39">
        <v>1.0019</v>
      </c>
      <c r="P30" s="39">
        <v>0.89200000000000002</v>
      </c>
      <c r="Q30" s="39">
        <v>1.1254</v>
      </c>
      <c r="R30" s="39">
        <v>0.97445099999999996</v>
      </c>
      <c r="S30" s="11"/>
      <c r="T30" s="2">
        <v>92</v>
      </c>
    </row>
    <row r="31" spans="1:20" x14ac:dyDescent="0.25">
      <c r="A31" s="7" t="s">
        <v>22</v>
      </c>
      <c r="B31" s="37" t="s">
        <v>40</v>
      </c>
      <c r="C31" s="6">
        <v>2011</v>
      </c>
      <c r="D31" s="6">
        <v>1</v>
      </c>
      <c r="E31" s="11">
        <v>21989</v>
      </c>
      <c r="F31" s="6">
        <v>119272</v>
      </c>
      <c r="G31" s="11">
        <v>2.0618599999999998</v>
      </c>
      <c r="H31" s="6">
        <v>1.8452299999999999</v>
      </c>
      <c r="I31" s="6">
        <v>2.3039100000000001</v>
      </c>
      <c r="J31" s="6">
        <v>1.0062</v>
      </c>
      <c r="K31" s="6">
        <v>0.90049999999999997</v>
      </c>
      <c r="L31" s="6">
        <v>1.1244000000000001</v>
      </c>
      <c r="M31" s="6">
        <v>0.91251499999999997</v>
      </c>
      <c r="N31" s="11"/>
      <c r="O31" s="39" t="s">
        <v>32</v>
      </c>
      <c r="P31" s="39" t="s">
        <v>32</v>
      </c>
      <c r="Q31" s="39" t="s">
        <v>32</v>
      </c>
      <c r="R31" s="39" t="s">
        <v>32</v>
      </c>
      <c r="S31" s="11"/>
      <c r="T31" s="2">
        <v>90</v>
      </c>
    </row>
    <row r="32" spans="1:20" x14ac:dyDescent="0.25">
      <c r="A32" s="7" t="s">
        <v>22</v>
      </c>
      <c r="B32" s="37" t="s">
        <v>40</v>
      </c>
      <c r="C32" s="6">
        <v>2011</v>
      </c>
      <c r="D32" s="6">
        <v>2</v>
      </c>
      <c r="E32" s="11">
        <v>16810</v>
      </c>
      <c r="F32" s="6">
        <v>119499</v>
      </c>
      <c r="G32" s="11">
        <v>1.5471999999999999</v>
      </c>
      <c r="H32" s="6">
        <v>1.38415</v>
      </c>
      <c r="I32" s="6">
        <v>1.72946</v>
      </c>
      <c r="J32" s="6">
        <v>0.9768</v>
      </c>
      <c r="K32" s="6">
        <v>0.87390000000000001</v>
      </c>
      <c r="L32" s="6">
        <v>1.0919000000000001</v>
      </c>
      <c r="M32" s="6">
        <v>0.68010400000000004</v>
      </c>
      <c r="N32" s="11"/>
      <c r="O32" s="39" t="s">
        <v>32</v>
      </c>
      <c r="P32" s="39" t="s">
        <v>32</v>
      </c>
      <c r="Q32" s="39" t="s">
        <v>32</v>
      </c>
      <c r="R32" s="39" t="s">
        <v>32</v>
      </c>
      <c r="S32" s="11"/>
      <c r="T32" s="2">
        <v>91</v>
      </c>
    </row>
    <row r="33" spans="1:20" x14ac:dyDescent="0.25">
      <c r="A33" s="7" t="s">
        <v>22</v>
      </c>
      <c r="B33" s="37" t="s">
        <v>40</v>
      </c>
      <c r="C33" s="6">
        <v>2011</v>
      </c>
      <c r="D33" s="6">
        <v>3</v>
      </c>
      <c r="E33" s="11">
        <v>14197</v>
      </c>
      <c r="F33" s="6">
        <v>119526</v>
      </c>
      <c r="G33" s="11">
        <v>1.2882800000000001</v>
      </c>
      <c r="H33" s="6">
        <v>1.1521999999999999</v>
      </c>
      <c r="I33" s="6">
        <v>1.4404399999999999</v>
      </c>
      <c r="J33" s="6">
        <v>0.96130000000000004</v>
      </c>
      <c r="K33" s="6">
        <v>0.85970000000000002</v>
      </c>
      <c r="L33" s="6">
        <v>1.0748</v>
      </c>
      <c r="M33" s="6">
        <v>0.48824600000000001</v>
      </c>
      <c r="N33" s="11"/>
      <c r="O33" s="39" t="s">
        <v>32</v>
      </c>
      <c r="P33" s="39" t="s">
        <v>32</v>
      </c>
      <c r="Q33" s="39" t="s">
        <v>32</v>
      </c>
      <c r="R33" s="39" t="s">
        <v>32</v>
      </c>
      <c r="S33" s="11"/>
      <c r="T33" s="2">
        <v>92</v>
      </c>
    </row>
    <row r="34" spans="1:20" x14ac:dyDescent="0.25">
      <c r="A34" s="7" t="s">
        <v>22</v>
      </c>
      <c r="B34" s="37" t="s">
        <v>40</v>
      </c>
      <c r="C34" s="6">
        <v>2011</v>
      </c>
      <c r="D34" s="6">
        <v>4</v>
      </c>
      <c r="E34" s="11">
        <v>18821</v>
      </c>
      <c r="F34" s="6">
        <v>120460</v>
      </c>
      <c r="G34" s="11">
        <v>1.7027000000000001</v>
      </c>
      <c r="H34" s="6">
        <v>1.5235099999999999</v>
      </c>
      <c r="I34" s="6">
        <v>1.9029700000000001</v>
      </c>
      <c r="J34" s="6">
        <v>0.9889</v>
      </c>
      <c r="K34" s="6">
        <v>0.88480000000000003</v>
      </c>
      <c r="L34" s="6">
        <v>1.1052</v>
      </c>
      <c r="M34" s="6">
        <v>0.84343800000000002</v>
      </c>
      <c r="N34" s="11"/>
      <c r="O34" s="39" t="s">
        <v>32</v>
      </c>
      <c r="P34" s="39" t="s">
        <v>32</v>
      </c>
      <c r="Q34" s="39" t="s">
        <v>32</v>
      </c>
      <c r="R34" s="39" t="s">
        <v>32</v>
      </c>
      <c r="S34" s="11"/>
      <c r="T34" s="2">
        <v>92</v>
      </c>
    </row>
    <row r="35" spans="1:20" x14ac:dyDescent="0.25">
      <c r="A35" s="7" t="s">
        <v>22</v>
      </c>
      <c r="B35" s="37" t="s">
        <v>40</v>
      </c>
      <c r="C35" s="6">
        <v>2012</v>
      </c>
      <c r="D35" s="6">
        <v>1</v>
      </c>
      <c r="E35" s="11">
        <v>19282</v>
      </c>
      <c r="F35" s="6">
        <v>120693</v>
      </c>
      <c r="G35" s="11">
        <v>1.75732</v>
      </c>
      <c r="H35" s="6">
        <v>1.5724400000000001</v>
      </c>
      <c r="I35" s="6">
        <v>1.96394</v>
      </c>
      <c r="J35" s="6">
        <v>0.98370000000000002</v>
      </c>
      <c r="K35" s="6">
        <v>0.88019999999999998</v>
      </c>
      <c r="L35" s="6">
        <v>1.0992999999999999</v>
      </c>
      <c r="M35" s="6">
        <v>0.77149000000000001</v>
      </c>
      <c r="N35" s="11"/>
      <c r="O35" s="39" t="s">
        <v>32</v>
      </c>
      <c r="P35" s="39" t="s">
        <v>32</v>
      </c>
      <c r="Q35" s="39" t="s">
        <v>32</v>
      </c>
      <c r="R35" s="39" t="s">
        <v>32</v>
      </c>
      <c r="S35" s="11"/>
      <c r="T35" s="2">
        <v>91</v>
      </c>
    </row>
    <row r="36" spans="1:20" x14ac:dyDescent="0.25">
      <c r="A36" s="7" t="s">
        <v>22</v>
      </c>
      <c r="B36" s="37" t="s">
        <v>40</v>
      </c>
      <c r="C36" s="6">
        <v>2012</v>
      </c>
      <c r="D36" s="6">
        <v>2</v>
      </c>
      <c r="E36" s="11">
        <v>16875</v>
      </c>
      <c r="F36" s="6">
        <v>120977</v>
      </c>
      <c r="G36" s="11">
        <v>1.5346500000000001</v>
      </c>
      <c r="H36" s="6">
        <v>1.37294</v>
      </c>
      <c r="I36" s="6">
        <v>1.7154</v>
      </c>
      <c r="J36" s="6">
        <v>0.9637</v>
      </c>
      <c r="K36" s="6">
        <v>0.86209999999999998</v>
      </c>
      <c r="L36" s="6">
        <v>1.0771999999999999</v>
      </c>
      <c r="M36" s="6">
        <v>0.51486100000000001</v>
      </c>
      <c r="N36" s="11"/>
      <c r="O36" s="39" t="s">
        <v>32</v>
      </c>
      <c r="P36" s="39" t="s">
        <v>32</v>
      </c>
      <c r="Q36" s="39" t="s">
        <v>32</v>
      </c>
      <c r="R36" s="39" t="s">
        <v>32</v>
      </c>
      <c r="S36" s="11"/>
      <c r="T36" s="2">
        <v>91</v>
      </c>
    </row>
    <row r="37" spans="1:20" x14ac:dyDescent="0.25">
      <c r="A37" s="7" t="s">
        <v>22</v>
      </c>
      <c r="B37" s="37" t="s">
        <v>40</v>
      </c>
      <c r="C37" s="6">
        <v>2012</v>
      </c>
      <c r="D37" s="6">
        <v>3</v>
      </c>
      <c r="E37" s="11">
        <v>14369</v>
      </c>
      <c r="F37" s="6">
        <v>120759</v>
      </c>
      <c r="G37" s="11">
        <v>1.28607</v>
      </c>
      <c r="H37" s="6">
        <v>1.1502699999999999</v>
      </c>
      <c r="I37" s="6">
        <v>1.43791</v>
      </c>
      <c r="J37" s="6">
        <v>0.9304</v>
      </c>
      <c r="K37" s="6">
        <v>0.83220000000000005</v>
      </c>
      <c r="L37" s="6">
        <v>1.0403</v>
      </c>
      <c r="M37" s="6">
        <v>0.20521600000000001</v>
      </c>
      <c r="N37" s="11"/>
      <c r="O37" s="39" t="s">
        <v>32</v>
      </c>
      <c r="P37" s="39" t="s">
        <v>32</v>
      </c>
      <c r="Q37" s="39" t="s">
        <v>32</v>
      </c>
      <c r="R37" s="39" t="s">
        <v>32</v>
      </c>
      <c r="S37" s="11"/>
      <c r="T37" s="2">
        <v>92</v>
      </c>
    </row>
    <row r="38" spans="1:20" x14ac:dyDescent="0.25">
      <c r="A38" s="7" t="s">
        <v>22</v>
      </c>
      <c r="B38" s="37" t="s">
        <v>40</v>
      </c>
      <c r="C38" s="6">
        <v>2012</v>
      </c>
      <c r="D38" s="6">
        <v>4</v>
      </c>
      <c r="E38" s="11">
        <v>22860</v>
      </c>
      <c r="F38" s="6">
        <v>121750</v>
      </c>
      <c r="G38" s="11">
        <v>2.0471200000000001</v>
      </c>
      <c r="H38" s="6">
        <v>1.83212</v>
      </c>
      <c r="I38" s="6">
        <v>2.2873399999999999</v>
      </c>
      <c r="J38" s="6">
        <v>1.0166999999999999</v>
      </c>
      <c r="K38" s="6">
        <v>0.90990000000000004</v>
      </c>
      <c r="L38" s="6">
        <v>1.1359999999999999</v>
      </c>
      <c r="M38" s="6">
        <v>0.77010299999999998</v>
      </c>
      <c r="N38" s="11"/>
      <c r="O38" s="39" t="s">
        <v>32</v>
      </c>
      <c r="P38" s="39" t="s">
        <v>32</v>
      </c>
      <c r="Q38" s="39" t="s">
        <v>32</v>
      </c>
      <c r="R38" s="39" t="s">
        <v>32</v>
      </c>
      <c r="S38" s="11"/>
      <c r="T38" s="2">
        <v>92</v>
      </c>
    </row>
    <row r="39" spans="1:20" x14ac:dyDescent="0.25">
      <c r="A39" s="7" t="s">
        <v>22</v>
      </c>
      <c r="B39" s="37" t="s">
        <v>40</v>
      </c>
      <c r="C39" s="6">
        <v>2013</v>
      </c>
      <c r="D39" s="6">
        <v>1</v>
      </c>
      <c r="E39" s="11">
        <v>18310</v>
      </c>
      <c r="F39" s="6">
        <v>121895</v>
      </c>
      <c r="G39" s="11">
        <v>1.66872</v>
      </c>
      <c r="H39" s="6">
        <v>1.4930699999999999</v>
      </c>
      <c r="I39" s="6">
        <v>1.86503</v>
      </c>
      <c r="J39" s="6">
        <v>0.95809999999999995</v>
      </c>
      <c r="K39" s="6">
        <v>0.85729999999999995</v>
      </c>
      <c r="L39" s="6">
        <v>1.0709</v>
      </c>
      <c r="M39" s="6">
        <v>0.45113300000000001</v>
      </c>
      <c r="N39" s="11"/>
      <c r="O39" s="39" t="s">
        <v>32</v>
      </c>
      <c r="P39" s="39" t="s">
        <v>32</v>
      </c>
      <c r="Q39" s="39" t="s">
        <v>32</v>
      </c>
      <c r="R39" s="39" t="s">
        <v>32</v>
      </c>
      <c r="S39" s="11"/>
      <c r="T39" s="2">
        <v>90</v>
      </c>
    </row>
    <row r="40" spans="1:20" x14ac:dyDescent="0.25">
      <c r="A40" s="7" t="s">
        <v>22</v>
      </c>
      <c r="B40" s="37" t="s">
        <v>40</v>
      </c>
      <c r="C40" s="6">
        <v>2013</v>
      </c>
      <c r="D40" s="6">
        <v>2</v>
      </c>
      <c r="E40" s="11">
        <v>17169</v>
      </c>
      <c r="F40" s="6">
        <v>122186</v>
      </c>
      <c r="G40" s="11">
        <v>1.5426200000000001</v>
      </c>
      <c r="H40" s="6">
        <v>1.3801000000000001</v>
      </c>
      <c r="I40" s="6">
        <v>1.72428</v>
      </c>
      <c r="J40" s="6">
        <v>0.98119999999999996</v>
      </c>
      <c r="K40" s="6">
        <v>0.87780000000000002</v>
      </c>
      <c r="L40" s="6">
        <v>1.0967</v>
      </c>
      <c r="M40" s="6">
        <v>0.73794800000000005</v>
      </c>
      <c r="N40" s="11"/>
      <c r="O40" s="39" t="s">
        <v>32</v>
      </c>
      <c r="P40" s="39" t="s">
        <v>32</v>
      </c>
      <c r="Q40" s="39" t="s">
        <v>32</v>
      </c>
      <c r="R40" s="39" t="s">
        <v>32</v>
      </c>
      <c r="S40" s="11"/>
      <c r="T40" s="2">
        <v>91</v>
      </c>
    </row>
    <row r="41" spans="1:20" x14ac:dyDescent="0.25">
      <c r="A41" s="7" t="s">
        <v>22</v>
      </c>
      <c r="B41" s="37" t="s">
        <v>40</v>
      </c>
      <c r="C41" s="6">
        <v>2013</v>
      </c>
      <c r="D41" s="6">
        <v>3</v>
      </c>
      <c r="E41" s="11">
        <v>13674</v>
      </c>
      <c r="F41" s="6">
        <v>122233</v>
      </c>
      <c r="G41" s="11">
        <v>1.20932</v>
      </c>
      <c r="H41" s="6">
        <v>1.08151</v>
      </c>
      <c r="I41" s="6">
        <v>1.35222</v>
      </c>
      <c r="J41" s="6">
        <v>0.94479999999999997</v>
      </c>
      <c r="K41" s="6">
        <v>0.84499999999999997</v>
      </c>
      <c r="L41" s="6">
        <v>1.0565</v>
      </c>
      <c r="M41" s="6">
        <v>0.31936900000000001</v>
      </c>
      <c r="N41" s="11"/>
      <c r="O41" s="39" t="s">
        <v>32</v>
      </c>
      <c r="P41" s="39" t="s">
        <v>32</v>
      </c>
      <c r="Q41" s="39" t="s">
        <v>32</v>
      </c>
      <c r="R41" s="39" t="s">
        <v>32</v>
      </c>
      <c r="S41" s="11"/>
      <c r="T41" s="2">
        <v>92</v>
      </c>
    </row>
    <row r="42" spans="1:20" x14ac:dyDescent="0.25">
      <c r="A42" s="7" t="s">
        <v>22</v>
      </c>
      <c r="B42" s="37" t="s">
        <v>40</v>
      </c>
      <c r="C42" s="6">
        <v>2013</v>
      </c>
      <c r="D42" s="6">
        <v>4</v>
      </c>
      <c r="E42" s="11">
        <v>17282</v>
      </c>
      <c r="F42" s="6">
        <v>123287</v>
      </c>
      <c r="G42" s="11">
        <v>1.5231300000000001</v>
      </c>
      <c r="H42" s="6">
        <v>1.3626799999999999</v>
      </c>
      <c r="I42" s="6">
        <v>1.7024600000000001</v>
      </c>
      <c r="J42" s="6">
        <v>0.9698</v>
      </c>
      <c r="K42" s="6">
        <v>0.86770000000000003</v>
      </c>
      <c r="L42" s="6">
        <v>1.0840000000000001</v>
      </c>
      <c r="M42" s="6">
        <v>0.58959300000000003</v>
      </c>
      <c r="N42" s="11"/>
      <c r="O42" s="39" t="s">
        <v>32</v>
      </c>
      <c r="P42" s="39" t="s">
        <v>32</v>
      </c>
      <c r="Q42" s="39" t="s">
        <v>32</v>
      </c>
      <c r="R42" s="39" t="s">
        <v>32</v>
      </c>
      <c r="S42" s="11"/>
      <c r="T42" s="2">
        <v>92</v>
      </c>
    </row>
    <row r="43" spans="1:20" x14ac:dyDescent="0.25">
      <c r="A43" s="7" t="s">
        <v>22</v>
      </c>
      <c r="B43" s="37" t="s">
        <v>40</v>
      </c>
      <c r="C43" s="6">
        <v>2014</v>
      </c>
      <c r="D43" s="6">
        <v>1</v>
      </c>
      <c r="E43" s="11">
        <v>19195</v>
      </c>
      <c r="F43" s="6">
        <v>123248</v>
      </c>
      <c r="G43" s="11">
        <v>1.7314099999999999</v>
      </c>
      <c r="H43" s="6">
        <v>1.5492600000000001</v>
      </c>
      <c r="I43" s="6">
        <v>1.93499</v>
      </c>
      <c r="J43" s="6">
        <v>0.97599999999999998</v>
      </c>
      <c r="K43" s="6">
        <v>0.87329999999999997</v>
      </c>
      <c r="L43" s="6">
        <v>1.0907</v>
      </c>
      <c r="M43" s="6">
        <v>0.668126</v>
      </c>
      <c r="N43" s="11"/>
      <c r="O43" s="39" t="s">
        <v>32</v>
      </c>
      <c r="P43" s="39" t="s">
        <v>32</v>
      </c>
      <c r="Q43" s="39" t="s">
        <v>32</v>
      </c>
      <c r="R43" s="39" t="s">
        <v>32</v>
      </c>
      <c r="S43" s="11"/>
      <c r="T43" s="2">
        <v>90</v>
      </c>
    </row>
    <row r="44" spans="1:20" x14ac:dyDescent="0.25">
      <c r="A44" s="7" t="s">
        <v>22</v>
      </c>
      <c r="B44" s="37" t="s">
        <v>40</v>
      </c>
      <c r="C44" s="6">
        <v>2014</v>
      </c>
      <c r="D44" s="6">
        <v>2</v>
      </c>
      <c r="E44" s="11">
        <v>16184</v>
      </c>
      <c r="F44" s="6">
        <v>123684</v>
      </c>
      <c r="G44" s="11">
        <v>1.4341200000000001</v>
      </c>
      <c r="H44" s="6">
        <v>1.28291</v>
      </c>
      <c r="I44" s="6">
        <v>1.6031599999999999</v>
      </c>
      <c r="J44" s="6">
        <v>0.99229999999999996</v>
      </c>
      <c r="K44" s="6">
        <v>0.88759999999999994</v>
      </c>
      <c r="L44" s="6">
        <v>1.1092</v>
      </c>
      <c r="M44" s="6">
        <v>0.89129199999999997</v>
      </c>
      <c r="N44" s="11"/>
      <c r="O44" s="39" t="s">
        <v>32</v>
      </c>
      <c r="P44" s="39" t="s">
        <v>32</v>
      </c>
      <c r="Q44" s="39" t="s">
        <v>32</v>
      </c>
      <c r="R44" s="39" t="s">
        <v>32</v>
      </c>
      <c r="S44" s="11"/>
      <c r="T44" s="2">
        <v>91</v>
      </c>
    </row>
    <row r="45" spans="1:20" x14ac:dyDescent="0.25">
      <c r="A45" s="7" t="s">
        <v>22</v>
      </c>
      <c r="B45" s="37" t="s">
        <v>40</v>
      </c>
      <c r="C45" s="6">
        <v>2014</v>
      </c>
      <c r="D45" s="6">
        <v>3</v>
      </c>
      <c r="E45" s="11">
        <v>15520</v>
      </c>
      <c r="F45" s="6">
        <v>124026</v>
      </c>
      <c r="G45" s="11">
        <v>1.35494</v>
      </c>
      <c r="H45" s="6">
        <v>1.2119899999999999</v>
      </c>
      <c r="I45" s="6">
        <v>1.5147600000000001</v>
      </c>
      <c r="J45" s="6">
        <v>0.99770000000000003</v>
      </c>
      <c r="K45" s="6">
        <v>0.89239999999999997</v>
      </c>
      <c r="L45" s="6">
        <v>1.1153999999999999</v>
      </c>
      <c r="M45" s="6">
        <v>0.96763500000000002</v>
      </c>
      <c r="N45" s="11"/>
      <c r="O45" s="39" t="s">
        <v>32</v>
      </c>
      <c r="P45" s="39" t="s">
        <v>32</v>
      </c>
      <c r="Q45" s="39" t="s">
        <v>32</v>
      </c>
      <c r="R45" s="39" t="s">
        <v>32</v>
      </c>
      <c r="S45" s="11"/>
      <c r="T45" s="2">
        <v>92</v>
      </c>
    </row>
    <row r="46" spans="1:20" x14ac:dyDescent="0.25">
      <c r="A46" s="7" t="s">
        <v>22</v>
      </c>
      <c r="B46" s="37" t="s">
        <v>40</v>
      </c>
      <c r="C46" s="6">
        <v>2014</v>
      </c>
      <c r="D46" s="6">
        <v>4</v>
      </c>
      <c r="E46" s="11">
        <v>20673</v>
      </c>
      <c r="F46" s="6">
        <v>125384</v>
      </c>
      <c r="G46" s="11">
        <v>1.7917099999999999</v>
      </c>
      <c r="H46" s="6">
        <v>1.6033200000000001</v>
      </c>
      <c r="I46" s="6">
        <v>2.00223</v>
      </c>
      <c r="J46" s="6">
        <v>1.0421</v>
      </c>
      <c r="K46" s="6">
        <v>0.9325</v>
      </c>
      <c r="L46" s="6">
        <v>1.1646000000000001</v>
      </c>
      <c r="M46" s="6">
        <v>0.46670699999999998</v>
      </c>
      <c r="N46" s="11"/>
      <c r="O46" s="39" t="s">
        <v>32</v>
      </c>
      <c r="P46" s="39" t="s">
        <v>32</v>
      </c>
      <c r="Q46" s="39" t="s">
        <v>32</v>
      </c>
      <c r="R46" s="39" t="s">
        <v>32</v>
      </c>
      <c r="S46" s="11"/>
      <c r="T46" s="2">
        <v>92</v>
      </c>
    </row>
    <row r="47" spans="1:20" x14ac:dyDescent="0.25">
      <c r="A47" s="7" t="s">
        <v>22</v>
      </c>
      <c r="B47" s="37" t="s">
        <v>40</v>
      </c>
      <c r="C47" s="6">
        <v>2015</v>
      </c>
      <c r="D47" s="6">
        <v>1</v>
      </c>
      <c r="E47" s="11">
        <v>20551</v>
      </c>
      <c r="F47" s="6">
        <v>125299</v>
      </c>
      <c r="G47" s="11">
        <v>1.8193999999999999</v>
      </c>
      <c r="H47" s="6">
        <v>1.6281600000000001</v>
      </c>
      <c r="I47" s="6">
        <v>2.0331000000000001</v>
      </c>
      <c r="J47" s="6">
        <v>0.94189999999999996</v>
      </c>
      <c r="K47" s="6">
        <v>0.84289999999999998</v>
      </c>
      <c r="L47" s="6">
        <v>1.0525</v>
      </c>
      <c r="M47" s="6">
        <v>0.290435</v>
      </c>
      <c r="N47" s="11"/>
      <c r="O47" s="39" t="s">
        <v>32</v>
      </c>
      <c r="P47" s="39" t="s">
        <v>32</v>
      </c>
      <c r="Q47" s="39" t="s">
        <v>32</v>
      </c>
      <c r="R47" s="39" t="s">
        <v>32</v>
      </c>
      <c r="S47" s="11"/>
      <c r="T47" s="2">
        <v>90</v>
      </c>
    </row>
    <row r="48" spans="1:20" x14ac:dyDescent="0.25">
      <c r="A48" s="7" t="s">
        <v>22</v>
      </c>
      <c r="B48" s="37" t="s">
        <v>40</v>
      </c>
      <c r="C48" s="6">
        <v>2015</v>
      </c>
      <c r="D48" s="6">
        <v>2</v>
      </c>
      <c r="E48" s="11">
        <v>17588</v>
      </c>
      <c r="F48" s="6">
        <v>125576</v>
      </c>
      <c r="G48" s="11">
        <v>1.53312</v>
      </c>
      <c r="H48" s="6">
        <v>1.37165</v>
      </c>
      <c r="I48" s="6">
        <v>1.7136</v>
      </c>
      <c r="J48" s="6">
        <v>0.97840000000000005</v>
      </c>
      <c r="K48" s="6">
        <v>0.87529999999999997</v>
      </c>
      <c r="L48" s="6">
        <v>1.0935999999999999</v>
      </c>
      <c r="M48" s="6">
        <v>0.70024500000000001</v>
      </c>
      <c r="N48" s="11"/>
      <c r="O48" s="39" t="s">
        <v>32</v>
      </c>
      <c r="P48" s="39" t="s">
        <v>32</v>
      </c>
      <c r="Q48" s="39" t="s">
        <v>32</v>
      </c>
      <c r="R48" s="39" t="s">
        <v>32</v>
      </c>
      <c r="S48" s="11"/>
      <c r="T48" s="2">
        <v>91</v>
      </c>
    </row>
    <row r="49" spans="1:20" x14ac:dyDescent="0.25">
      <c r="A49" s="7" t="s">
        <v>22</v>
      </c>
      <c r="B49" s="37" t="s">
        <v>40</v>
      </c>
      <c r="C49" s="6">
        <v>2015</v>
      </c>
      <c r="D49" s="6">
        <v>3</v>
      </c>
      <c r="E49" s="11">
        <v>13786</v>
      </c>
      <c r="F49" s="6">
        <v>125441</v>
      </c>
      <c r="G49" s="11">
        <v>1.18808</v>
      </c>
      <c r="H49" s="6">
        <v>1.06253</v>
      </c>
      <c r="I49" s="6">
        <v>1.32846</v>
      </c>
      <c r="J49" s="6">
        <v>0.94850000000000001</v>
      </c>
      <c r="K49" s="6">
        <v>0.84830000000000005</v>
      </c>
      <c r="L49" s="6">
        <v>1.0606</v>
      </c>
      <c r="M49" s="6">
        <v>0.35332400000000003</v>
      </c>
      <c r="N49" s="11"/>
      <c r="O49" s="39" t="s">
        <v>32</v>
      </c>
      <c r="P49" s="39" t="s">
        <v>32</v>
      </c>
      <c r="Q49" s="39" t="s">
        <v>32</v>
      </c>
      <c r="R49" s="39" t="s">
        <v>32</v>
      </c>
      <c r="S49" s="11"/>
      <c r="T49" s="2">
        <v>92</v>
      </c>
    </row>
    <row r="50" spans="1:20" x14ac:dyDescent="0.25">
      <c r="A50" s="7" t="s">
        <v>22</v>
      </c>
      <c r="B50" s="37" t="s">
        <v>40</v>
      </c>
      <c r="C50" s="6">
        <v>2015</v>
      </c>
      <c r="D50" s="6">
        <v>4</v>
      </c>
      <c r="E50" s="11">
        <v>17839</v>
      </c>
      <c r="F50" s="6">
        <v>126473</v>
      </c>
      <c r="G50" s="11">
        <v>1.5298099999999999</v>
      </c>
      <c r="H50" s="6">
        <v>1.3687</v>
      </c>
      <c r="I50" s="6">
        <v>1.7098800000000001</v>
      </c>
      <c r="J50" s="6">
        <v>1.0085999999999999</v>
      </c>
      <c r="K50" s="6">
        <v>0.90229999999999999</v>
      </c>
      <c r="L50" s="6">
        <v>1.1273</v>
      </c>
      <c r="M50" s="6">
        <v>0.880768</v>
      </c>
      <c r="N50" s="11"/>
      <c r="O50" s="39" t="s">
        <v>32</v>
      </c>
      <c r="P50" s="39" t="s">
        <v>32</v>
      </c>
      <c r="Q50" s="39" t="s">
        <v>32</v>
      </c>
      <c r="R50" s="39" t="s">
        <v>32</v>
      </c>
      <c r="S50" s="11"/>
      <c r="T50" s="2">
        <v>92</v>
      </c>
    </row>
    <row r="51" spans="1:20" x14ac:dyDescent="0.25">
      <c r="A51" s="7" t="s">
        <v>22</v>
      </c>
      <c r="B51" s="37" t="s">
        <v>40</v>
      </c>
      <c r="C51" s="6">
        <v>2016</v>
      </c>
      <c r="D51" s="6">
        <v>1</v>
      </c>
      <c r="E51" s="11">
        <v>23471</v>
      </c>
      <c r="F51" s="6">
        <v>126962</v>
      </c>
      <c r="G51" s="11">
        <v>2.0282800000000001</v>
      </c>
      <c r="H51" s="6">
        <v>1.81532</v>
      </c>
      <c r="I51" s="6">
        <v>2.2662100000000001</v>
      </c>
      <c r="J51" s="6">
        <v>1.0055000000000001</v>
      </c>
      <c r="K51" s="6">
        <v>0.9</v>
      </c>
      <c r="L51" s="6">
        <v>1.1234999999999999</v>
      </c>
      <c r="M51" s="6">
        <v>0.92230900000000005</v>
      </c>
      <c r="N51" s="11"/>
      <c r="O51" s="39">
        <v>0.98370000000000002</v>
      </c>
      <c r="P51" s="39">
        <v>0.88009999999999999</v>
      </c>
      <c r="Q51" s="39">
        <v>1.0995999999999999</v>
      </c>
      <c r="R51" s="39">
        <v>0.77254599999999995</v>
      </c>
      <c r="S51" s="11"/>
      <c r="T51" s="2">
        <v>91</v>
      </c>
    </row>
    <row r="52" spans="1:20" x14ac:dyDescent="0.25">
      <c r="A52" s="7" t="s">
        <v>22</v>
      </c>
      <c r="B52" s="37" t="s">
        <v>40</v>
      </c>
      <c r="C52" s="6">
        <v>2016</v>
      </c>
      <c r="D52" s="6">
        <v>2</v>
      </c>
      <c r="E52" s="11">
        <v>16900</v>
      </c>
      <c r="F52" s="6">
        <v>127913</v>
      </c>
      <c r="G52" s="11">
        <v>1.4486300000000001</v>
      </c>
      <c r="H52" s="6">
        <v>1.29599</v>
      </c>
      <c r="I52" s="6">
        <v>1.61924</v>
      </c>
      <c r="J52" s="6">
        <v>0.95679999999999998</v>
      </c>
      <c r="K52" s="6">
        <v>0.85599999999999998</v>
      </c>
      <c r="L52" s="6">
        <v>1.0694999999999999</v>
      </c>
      <c r="M52" s="6">
        <v>0.43743500000000002</v>
      </c>
      <c r="N52" s="11"/>
      <c r="O52" s="39">
        <v>0.93630000000000002</v>
      </c>
      <c r="P52" s="39">
        <v>0.83720000000000006</v>
      </c>
      <c r="Q52" s="39">
        <v>1.0470999999999999</v>
      </c>
      <c r="R52" s="39">
        <v>0.24881900000000001</v>
      </c>
      <c r="S52" s="11"/>
      <c r="T52" s="2">
        <v>91</v>
      </c>
    </row>
    <row r="53" spans="1:20" x14ac:dyDescent="0.25">
      <c r="A53" s="7" t="s">
        <v>22</v>
      </c>
      <c r="B53" s="37" t="s">
        <v>40</v>
      </c>
      <c r="C53" s="6">
        <v>2016</v>
      </c>
      <c r="D53" s="6">
        <v>3</v>
      </c>
      <c r="E53" s="11">
        <v>14011</v>
      </c>
      <c r="F53" s="6">
        <v>128118</v>
      </c>
      <c r="G53" s="11">
        <v>1.1795199999999999</v>
      </c>
      <c r="H53" s="6">
        <v>1.0548999999999999</v>
      </c>
      <c r="I53" s="6">
        <v>1.3188599999999999</v>
      </c>
      <c r="J53" s="6">
        <v>0.95799999999999996</v>
      </c>
      <c r="K53" s="6">
        <v>0.85680000000000001</v>
      </c>
      <c r="L53" s="6">
        <v>1.0710999999999999</v>
      </c>
      <c r="M53" s="6">
        <v>0.45095400000000002</v>
      </c>
      <c r="N53" s="11"/>
      <c r="O53" s="39">
        <v>0.91559999999999997</v>
      </c>
      <c r="P53" s="39">
        <v>0.81830000000000003</v>
      </c>
      <c r="Q53" s="39">
        <v>1.0244</v>
      </c>
      <c r="R53" s="39">
        <v>0.123657</v>
      </c>
      <c r="S53" s="11"/>
      <c r="T53" s="2">
        <v>92</v>
      </c>
    </row>
    <row r="54" spans="1:20" x14ac:dyDescent="0.25">
      <c r="A54" s="7" t="s">
        <v>22</v>
      </c>
      <c r="B54" s="37" t="s">
        <v>40</v>
      </c>
      <c r="C54" s="6">
        <v>2016</v>
      </c>
      <c r="D54" s="6">
        <v>4</v>
      </c>
      <c r="E54" s="11">
        <v>20700</v>
      </c>
      <c r="F54" s="6">
        <v>129609</v>
      </c>
      <c r="G54" s="11">
        <v>1.7323299999999999</v>
      </c>
      <c r="H54" s="6">
        <v>1.55019</v>
      </c>
      <c r="I54" s="6">
        <v>1.93588</v>
      </c>
      <c r="J54" s="6">
        <v>1.036</v>
      </c>
      <c r="K54" s="6">
        <v>0.92710000000000004</v>
      </c>
      <c r="L54" s="6">
        <v>1.1577</v>
      </c>
      <c r="M54" s="6">
        <v>0.53275799999999995</v>
      </c>
      <c r="N54" s="11"/>
      <c r="O54" s="39">
        <v>1.0174000000000001</v>
      </c>
      <c r="P54" s="39">
        <v>0.91</v>
      </c>
      <c r="Q54" s="39">
        <v>1.1375</v>
      </c>
      <c r="R54" s="39">
        <v>0.76185499999999995</v>
      </c>
      <c r="S54" s="11"/>
      <c r="T54" s="2">
        <v>92</v>
      </c>
    </row>
    <row r="55" spans="1:20" x14ac:dyDescent="0.25">
      <c r="A55" s="7" t="s">
        <v>21</v>
      </c>
      <c r="B55" s="37" t="s">
        <v>40</v>
      </c>
      <c r="C55" s="6">
        <v>2011</v>
      </c>
      <c r="D55" s="6">
        <v>1</v>
      </c>
      <c r="E55" s="11">
        <v>8993</v>
      </c>
      <c r="F55" s="6">
        <v>30522</v>
      </c>
      <c r="G55" s="11">
        <v>3.2397300000000002</v>
      </c>
      <c r="H55" s="6">
        <v>2.89601</v>
      </c>
      <c r="I55" s="6">
        <v>3.62425</v>
      </c>
      <c r="J55" s="6">
        <v>1.5810999999999999</v>
      </c>
      <c r="K55" s="6">
        <v>1.4133</v>
      </c>
      <c r="L55" s="6">
        <v>1.7686999999999999</v>
      </c>
      <c r="M55" s="6">
        <v>0</v>
      </c>
      <c r="N55" s="11">
        <v>1</v>
      </c>
      <c r="O55" s="39" t="s">
        <v>32</v>
      </c>
      <c r="P55" s="39" t="s">
        <v>32</v>
      </c>
      <c r="Q55" s="39" t="s">
        <v>32</v>
      </c>
      <c r="R55" s="39" t="s">
        <v>32</v>
      </c>
      <c r="S55" s="11"/>
      <c r="T55" s="2">
        <v>90</v>
      </c>
    </row>
    <row r="56" spans="1:20" x14ac:dyDescent="0.25">
      <c r="A56" s="7" t="s">
        <v>21</v>
      </c>
      <c r="B56" s="37" t="s">
        <v>40</v>
      </c>
      <c r="C56" s="6">
        <v>2011</v>
      </c>
      <c r="D56" s="6">
        <v>2</v>
      </c>
      <c r="E56" s="11">
        <v>6866</v>
      </c>
      <c r="F56" s="6">
        <v>30777</v>
      </c>
      <c r="G56" s="11">
        <v>2.4173</v>
      </c>
      <c r="H56" s="6">
        <v>2.1593100000000001</v>
      </c>
      <c r="I56" s="6">
        <v>2.7061099999999998</v>
      </c>
      <c r="J56" s="6">
        <v>1.5262</v>
      </c>
      <c r="K56" s="6">
        <v>1.3633</v>
      </c>
      <c r="L56" s="6">
        <v>1.7084999999999999</v>
      </c>
      <c r="M56" s="6">
        <v>0</v>
      </c>
      <c r="N56" s="11">
        <v>1</v>
      </c>
      <c r="O56" s="39" t="s">
        <v>32</v>
      </c>
      <c r="P56" s="39" t="s">
        <v>32</v>
      </c>
      <c r="Q56" s="39" t="s">
        <v>32</v>
      </c>
      <c r="R56" s="39" t="s">
        <v>32</v>
      </c>
      <c r="S56" s="11"/>
      <c r="T56" s="2">
        <v>91</v>
      </c>
    </row>
    <row r="57" spans="1:20" x14ac:dyDescent="0.25">
      <c r="A57" s="7" t="s">
        <v>21</v>
      </c>
      <c r="B57" s="37" t="s">
        <v>40</v>
      </c>
      <c r="C57" s="6">
        <v>2011</v>
      </c>
      <c r="D57" s="6">
        <v>3</v>
      </c>
      <c r="E57" s="11">
        <v>5759</v>
      </c>
      <c r="F57" s="6">
        <v>30728</v>
      </c>
      <c r="G57" s="11">
        <v>2.0134599999999998</v>
      </c>
      <c r="H57" s="6">
        <v>1.79755</v>
      </c>
      <c r="I57" s="6">
        <v>2.2553000000000001</v>
      </c>
      <c r="J57" s="6">
        <v>1.5024</v>
      </c>
      <c r="K57" s="6">
        <v>1.3412999999999999</v>
      </c>
      <c r="L57" s="6">
        <v>1.6829000000000001</v>
      </c>
      <c r="M57" s="6">
        <v>0</v>
      </c>
      <c r="N57" s="11">
        <v>1</v>
      </c>
      <c r="O57" s="39" t="s">
        <v>32</v>
      </c>
      <c r="P57" s="39" t="s">
        <v>32</v>
      </c>
      <c r="Q57" s="39" t="s">
        <v>32</v>
      </c>
      <c r="R57" s="39" t="s">
        <v>32</v>
      </c>
      <c r="S57" s="11"/>
      <c r="T57" s="2">
        <v>92</v>
      </c>
    </row>
    <row r="58" spans="1:20" x14ac:dyDescent="0.25">
      <c r="A58" s="7" t="s">
        <v>21</v>
      </c>
      <c r="B58" s="37" t="s">
        <v>40</v>
      </c>
      <c r="C58" s="6">
        <v>2011</v>
      </c>
      <c r="D58" s="6">
        <v>4</v>
      </c>
      <c r="E58" s="11">
        <v>7688</v>
      </c>
      <c r="F58" s="6">
        <v>30975</v>
      </c>
      <c r="G58" s="11">
        <v>2.6739099999999998</v>
      </c>
      <c r="H58" s="6">
        <v>2.3893</v>
      </c>
      <c r="I58" s="6">
        <v>2.9924200000000001</v>
      </c>
      <c r="J58" s="6">
        <v>1.5528999999999999</v>
      </c>
      <c r="K58" s="6">
        <v>1.3875999999999999</v>
      </c>
      <c r="L58" s="6">
        <v>1.7379</v>
      </c>
      <c r="M58" s="6">
        <v>0</v>
      </c>
      <c r="N58" s="11">
        <v>1</v>
      </c>
      <c r="O58" s="39" t="s">
        <v>32</v>
      </c>
      <c r="P58" s="39" t="s">
        <v>32</v>
      </c>
      <c r="Q58" s="39" t="s">
        <v>32</v>
      </c>
      <c r="R58" s="39" t="s">
        <v>32</v>
      </c>
      <c r="S58" s="11"/>
      <c r="T58" s="2">
        <v>92</v>
      </c>
    </row>
    <row r="59" spans="1:20" x14ac:dyDescent="0.25">
      <c r="A59" s="7" t="s">
        <v>21</v>
      </c>
      <c r="B59" s="37" t="s">
        <v>40</v>
      </c>
      <c r="C59" s="6">
        <v>2012</v>
      </c>
      <c r="D59" s="6">
        <v>1</v>
      </c>
      <c r="E59" s="11">
        <v>7408</v>
      </c>
      <c r="F59" s="6">
        <v>30996</v>
      </c>
      <c r="G59" s="11">
        <v>2.5937800000000002</v>
      </c>
      <c r="H59" s="6">
        <v>2.3175300000000001</v>
      </c>
      <c r="I59" s="6">
        <v>2.9029500000000001</v>
      </c>
      <c r="J59" s="6">
        <v>1.4519</v>
      </c>
      <c r="K59" s="6">
        <v>1.2971999999999999</v>
      </c>
      <c r="L59" s="6">
        <v>1.6249</v>
      </c>
      <c r="M59" s="6">
        <v>0</v>
      </c>
      <c r="N59" s="11">
        <v>1</v>
      </c>
      <c r="O59" s="39" t="s">
        <v>32</v>
      </c>
      <c r="P59" s="39" t="s">
        <v>32</v>
      </c>
      <c r="Q59" s="39" t="s">
        <v>32</v>
      </c>
      <c r="R59" s="39" t="s">
        <v>32</v>
      </c>
      <c r="S59" s="11"/>
      <c r="T59" s="2">
        <v>91</v>
      </c>
    </row>
    <row r="60" spans="1:20" x14ac:dyDescent="0.25">
      <c r="A60" s="7" t="s">
        <v>21</v>
      </c>
      <c r="B60" s="37" t="s">
        <v>40</v>
      </c>
      <c r="C60" s="6">
        <v>2012</v>
      </c>
      <c r="D60" s="6">
        <v>2</v>
      </c>
      <c r="E60" s="11">
        <v>7209</v>
      </c>
      <c r="F60" s="6">
        <v>31239</v>
      </c>
      <c r="G60" s="11">
        <v>2.4990999999999999</v>
      </c>
      <c r="H60" s="6">
        <v>2.2326800000000002</v>
      </c>
      <c r="I60" s="6">
        <v>2.79732</v>
      </c>
      <c r="J60" s="6">
        <v>1.5692999999999999</v>
      </c>
      <c r="K60" s="6">
        <v>1.4019999999999999</v>
      </c>
      <c r="L60" s="6">
        <v>1.7565999999999999</v>
      </c>
      <c r="M60" s="6">
        <v>0</v>
      </c>
      <c r="N60" s="11">
        <v>1</v>
      </c>
      <c r="O60" s="39" t="s">
        <v>32</v>
      </c>
      <c r="P60" s="39" t="s">
        <v>32</v>
      </c>
      <c r="Q60" s="39" t="s">
        <v>32</v>
      </c>
      <c r="R60" s="39" t="s">
        <v>32</v>
      </c>
      <c r="S60" s="11"/>
      <c r="T60" s="2">
        <v>91</v>
      </c>
    </row>
    <row r="61" spans="1:20" x14ac:dyDescent="0.25">
      <c r="A61" s="7" t="s">
        <v>21</v>
      </c>
      <c r="B61" s="37" t="s">
        <v>40</v>
      </c>
      <c r="C61" s="6">
        <v>2012</v>
      </c>
      <c r="D61" s="6">
        <v>3</v>
      </c>
      <c r="E61" s="11">
        <v>6003</v>
      </c>
      <c r="F61" s="6">
        <v>31105</v>
      </c>
      <c r="G61" s="11">
        <v>2.0660400000000001</v>
      </c>
      <c r="H61" s="6">
        <v>1.84477</v>
      </c>
      <c r="I61" s="6">
        <v>2.31385</v>
      </c>
      <c r="J61" s="6">
        <v>1.4946999999999999</v>
      </c>
      <c r="K61" s="6">
        <v>1.3346</v>
      </c>
      <c r="L61" s="6">
        <v>1.6739999999999999</v>
      </c>
      <c r="M61" s="6">
        <v>0</v>
      </c>
      <c r="N61" s="11">
        <v>1</v>
      </c>
      <c r="O61" s="39" t="s">
        <v>32</v>
      </c>
      <c r="P61" s="39" t="s">
        <v>32</v>
      </c>
      <c r="Q61" s="39" t="s">
        <v>32</v>
      </c>
      <c r="R61" s="39" t="s">
        <v>32</v>
      </c>
      <c r="S61" s="11"/>
      <c r="T61" s="2">
        <v>92</v>
      </c>
    </row>
    <row r="62" spans="1:20" x14ac:dyDescent="0.25">
      <c r="A62" s="7" t="s">
        <v>21</v>
      </c>
      <c r="B62" s="37" t="s">
        <v>40</v>
      </c>
      <c r="C62" s="6">
        <v>2012</v>
      </c>
      <c r="D62" s="6">
        <v>4</v>
      </c>
      <c r="E62" s="11">
        <v>8650</v>
      </c>
      <c r="F62" s="6">
        <v>31387</v>
      </c>
      <c r="G62" s="11">
        <v>2.9498600000000001</v>
      </c>
      <c r="H62" s="6">
        <v>2.6367400000000001</v>
      </c>
      <c r="I62" s="6">
        <v>3.30017</v>
      </c>
      <c r="J62" s="6">
        <v>1.4650000000000001</v>
      </c>
      <c r="K62" s="6">
        <v>1.3095000000000001</v>
      </c>
      <c r="L62" s="6">
        <v>1.639</v>
      </c>
      <c r="M62" s="6">
        <v>0</v>
      </c>
      <c r="N62" s="11">
        <v>1</v>
      </c>
      <c r="O62" s="39" t="s">
        <v>32</v>
      </c>
      <c r="P62" s="39" t="s">
        <v>32</v>
      </c>
      <c r="Q62" s="39" t="s">
        <v>32</v>
      </c>
      <c r="R62" s="39" t="s">
        <v>32</v>
      </c>
      <c r="S62" s="11"/>
      <c r="T62" s="2">
        <v>92</v>
      </c>
    </row>
    <row r="63" spans="1:20" x14ac:dyDescent="0.25">
      <c r="A63" s="7" t="s">
        <v>21</v>
      </c>
      <c r="B63" s="37" t="s">
        <v>40</v>
      </c>
      <c r="C63" s="6">
        <v>2013</v>
      </c>
      <c r="D63" s="6">
        <v>1</v>
      </c>
      <c r="E63" s="11">
        <v>7909</v>
      </c>
      <c r="F63" s="6">
        <v>31364</v>
      </c>
      <c r="G63" s="11">
        <v>2.75658</v>
      </c>
      <c r="H63" s="6">
        <v>2.4633400000000001</v>
      </c>
      <c r="I63" s="6">
        <v>3.08473</v>
      </c>
      <c r="J63" s="6">
        <v>1.5828</v>
      </c>
      <c r="K63" s="6">
        <v>1.4144000000000001</v>
      </c>
      <c r="L63" s="6">
        <v>1.7712000000000001</v>
      </c>
      <c r="M63" s="6">
        <v>0</v>
      </c>
      <c r="N63" s="11">
        <v>1</v>
      </c>
      <c r="O63" s="39" t="s">
        <v>32</v>
      </c>
      <c r="P63" s="39" t="s">
        <v>32</v>
      </c>
      <c r="Q63" s="39" t="s">
        <v>32</v>
      </c>
      <c r="R63" s="39" t="s">
        <v>32</v>
      </c>
      <c r="S63" s="11"/>
      <c r="T63" s="2">
        <v>90</v>
      </c>
    </row>
    <row r="64" spans="1:20" x14ac:dyDescent="0.25">
      <c r="A64" s="7" t="s">
        <v>21</v>
      </c>
      <c r="B64" s="37" t="s">
        <v>40</v>
      </c>
      <c r="C64" s="6">
        <v>2013</v>
      </c>
      <c r="D64" s="6">
        <v>2</v>
      </c>
      <c r="E64" s="11">
        <v>7187</v>
      </c>
      <c r="F64" s="6">
        <v>31577</v>
      </c>
      <c r="G64" s="11">
        <v>2.4618899999999999</v>
      </c>
      <c r="H64" s="6">
        <v>2.1994199999999999</v>
      </c>
      <c r="I64" s="6">
        <v>2.7556799999999999</v>
      </c>
      <c r="J64" s="6">
        <v>1.5659000000000001</v>
      </c>
      <c r="K64" s="6">
        <v>1.3989</v>
      </c>
      <c r="L64" s="6">
        <v>1.7526999999999999</v>
      </c>
      <c r="M64" s="6">
        <v>0</v>
      </c>
      <c r="N64" s="11">
        <v>1</v>
      </c>
      <c r="O64" s="39" t="s">
        <v>32</v>
      </c>
      <c r="P64" s="39" t="s">
        <v>32</v>
      </c>
      <c r="Q64" s="39" t="s">
        <v>32</v>
      </c>
      <c r="R64" s="39" t="s">
        <v>32</v>
      </c>
      <c r="S64" s="11"/>
      <c r="T64" s="2">
        <v>91</v>
      </c>
    </row>
    <row r="65" spans="1:20" x14ac:dyDescent="0.25">
      <c r="A65" s="7" t="s">
        <v>21</v>
      </c>
      <c r="B65" s="37" t="s">
        <v>40</v>
      </c>
      <c r="C65" s="6">
        <v>2013</v>
      </c>
      <c r="D65" s="6">
        <v>3</v>
      </c>
      <c r="E65" s="11">
        <v>5614</v>
      </c>
      <c r="F65" s="6">
        <v>31404</v>
      </c>
      <c r="G65" s="11">
        <v>1.9149400000000001</v>
      </c>
      <c r="H65" s="6">
        <v>1.7094499999999999</v>
      </c>
      <c r="I65" s="6">
        <v>2.14513</v>
      </c>
      <c r="J65" s="6">
        <v>1.4961</v>
      </c>
      <c r="K65" s="6">
        <v>1.3355999999999999</v>
      </c>
      <c r="L65" s="6">
        <v>1.6759999999999999</v>
      </c>
      <c r="M65" s="6">
        <v>0</v>
      </c>
      <c r="N65" s="11">
        <v>1</v>
      </c>
      <c r="O65" s="39" t="s">
        <v>32</v>
      </c>
      <c r="P65" s="39" t="s">
        <v>32</v>
      </c>
      <c r="Q65" s="39" t="s">
        <v>32</v>
      </c>
      <c r="R65" s="39" t="s">
        <v>32</v>
      </c>
      <c r="S65" s="11"/>
      <c r="T65" s="2">
        <v>92</v>
      </c>
    </row>
    <row r="66" spans="1:20" x14ac:dyDescent="0.25">
      <c r="A66" s="7" t="s">
        <v>21</v>
      </c>
      <c r="B66" s="37" t="s">
        <v>40</v>
      </c>
      <c r="C66" s="6">
        <v>2013</v>
      </c>
      <c r="D66" s="6">
        <v>4</v>
      </c>
      <c r="E66" s="11">
        <v>6860</v>
      </c>
      <c r="F66" s="6">
        <v>31653</v>
      </c>
      <c r="G66" s="11">
        <v>2.3185899999999999</v>
      </c>
      <c r="H66" s="6">
        <v>2.07117</v>
      </c>
      <c r="I66" s="6">
        <v>2.5955599999999999</v>
      </c>
      <c r="J66" s="6">
        <v>1.4762999999999999</v>
      </c>
      <c r="K66" s="6">
        <v>1.3188</v>
      </c>
      <c r="L66" s="6">
        <v>1.6527000000000001</v>
      </c>
      <c r="M66" s="6">
        <v>0</v>
      </c>
      <c r="N66" s="11">
        <v>1</v>
      </c>
      <c r="O66" s="39" t="s">
        <v>32</v>
      </c>
      <c r="P66" s="39" t="s">
        <v>32</v>
      </c>
      <c r="Q66" s="39" t="s">
        <v>32</v>
      </c>
      <c r="R66" s="39" t="s">
        <v>32</v>
      </c>
      <c r="S66" s="11"/>
      <c r="T66" s="2">
        <v>92</v>
      </c>
    </row>
    <row r="67" spans="1:20" x14ac:dyDescent="0.25">
      <c r="A67" s="7" t="s">
        <v>21</v>
      </c>
      <c r="B67" s="37" t="s">
        <v>40</v>
      </c>
      <c r="C67" s="6">
        <v>2014</v>
      </c>
      <c r="D67" s="6">
        <v>1</v>
      </c>
      <c r="E67" s="11">
        <v>7827</v>
      </c>
      <c r="F67" s="6">
        <v>31663</v>
      </c>
      <c r="G67" s="11">
        <v>2.6987100000000002</v>
      </c>
      <c r="H67" s="6">
        <v>2.4115899999999999</v>
      </c>
      <c r="I67" s="6">
        <v>3.02</v>
      </c>
      <c r="J67" s="6">
        <v>1.5212000000000001</v>
      </c>
      <c r="K67" s="6">
        <v>1.3593999999999999</v>
      </c>
      <c r="L67" s="6">
        <v>1.7022999999999999</v>
      </c>
      <c r="M67" s="6">
        <v>0</v>
      </c>
      <c r="N67" s="11">
        <v>1</v>
      </c>
      <c r="O67" s="39" t="s">
        <v>32</v>
      </c>
      <c r="P67" s="39" t="s">
        <v>32</v>
      </c>
      <c r="Q67" s="39" t="s">
        <v>32</v>
      </c>
      <c r="R67" s="39" t="s">
        <v>32</v>
      </c>
      <c r="S67" s="11"/>
      <c r="T67" s="2">
        <v>90</v>
      </c>
    </row>
    <row r="68" spans="1:20" x14ac:dyDescent="0.25">
      <c r="A68" s="7" t="s">
        <v>21</v>
      </c>
      <c r="B68" s="37" t="s">
        <v>40</v>
      </c>
      <c r="C68" s="6">
        <v>2014</v>
      </c>
      <c r="D68" s="6">
        <v>2</v>
      </c>
      <c r="E68" s="11">
        <v>6498</v>
      </c>
      <c r="F68" s="6">
        <v>31844</v>
      </c>
      <c r="G68" s="11">
        <v>2.2067199999999998</v>
      </c>
      <c r="H68" s="6">
        <v>1.97088</v>
      </c>
      <c r="I68" s="6">
        <v>2.47079</v>
      </c>
      <c r="J68" s="6">
        <v>1.5267999999999999</v>
      </c>
      <c r="K68" s="6">
        <v>1.3635999999999999</v>
      </c>
      <c r="L68" s="6">
        <v>1.7095</v>
      </c>
      <c r="M68" s="6">
        <v>0</v>
      </c>
      <c r="N68" s="11">
        <v>1</v>
      </c>
      <c r="O68" s="39" t="s">
        <v>32</v>
      </c>
      <c r="P68" s="39" t="s">
        <v>32</v>
      </c>
      <c r="Q68" s="39" t="s">
        <v>32</v>
      </c>
      <c r="R68" s="39" t="s">
        <v>32</v>
      </c>
      <c r="S68" s="11"/>
      <c r="T68" s="2">
        <v>91</v>
      </c>
    </row>
    <row r="69" spans="1:20" x14ac:dyDescent="0.25">
      <c r="A69" s="7" t="s">
        <v>21</v>
      </c>
      <c r="B69" s="37" t="s">
        <v>40</v>
      </c>
      <c r="C69" s="6">
        <v>2014</v>
      </c>
      <c r="D69" s="6">
        <v>3</v>
      </c>
      <c r="E69" s="11">
        <v>5908</v>
      </c>
      <c r="F69" s="6">
        <v>31762</v>
      </c>
      <c r="G69" s="11">
        <v>1.98919</v>
      </c>
      <c r="H69" s="6">
        <v>1.7760800000000001</v>
      </c>
      <c r="I69" s="6">
        <v>2.2278699999999998</v>
      </c>
      <c r="J69" s="6">
        <v>1.4646999999999999</v>
      </c>
      <c r="K69" s="6">
        <v>1.3078000000000001</v>
      </c>
      <c r="L69" s="6">
        <v>1.6405000000000001</v>
      </c>
      <c r="M69" s="6">
        <v>0</v>
      </c>
      <c r="N69" s="11">
        <v>1</v>
      </c>
      <c r="O69" s="39" t="s">
        <v>32</v>
      </c>
      <c r="P69" s="39" t="s">
        <v>32</v>
      </c>
      <c r="Q69" s="39" t="s">
        <v>32</v>
      </c>
      <c r="R69" s="39" t="s">
        <v>32</v>
      </c>
      <c r="S69" s="11"/>
      <c r="T69" s="2">
        <v>92</v>
      </c>
    </row>
    <row r="70" spans="1:20" x14ac:dyDescent="0.25">
      <c r="A70" s="7" t="s">
        <v>21</v>
      </c>
      <c r="B70" s="37" t="s">
        <v>40</v>
      </c>
      <c r="C70" s="6">
        <v>2014</v>
      </c>
      <c r="D70" s="6">
        <v>4</v>
      </c>
      <c r="E70" s="11">
        <v>7535</v>
      </c>
      <c r="F70" s="6">
        <v>32024</v>
      </c>
      <c r="G70" s="11">
        <v>2.5147400000000002</v>
      </c>
      <c r="H70" s="6">
        <v>2.24701</v>
      </c>
      <c r="I70" s="6">
        <v>2.8143600000000002</v>
      </c>
      <c r="J70" s="6">
        <v>1.4626999999999999</v>
      </c>
      <c r="K70" s="6">
        <v>1.3069</v>
      </c>
      <c r="L70" s="6">
        <v>1.6369</v>
      </c>
      <c r="M70" s="6">
        <v>0</v>
      </c>
      <c r="N70" s="11">
        <v>1</v>
      </c>
      <c r="O70" s="39" t="s">
        <v>32</v>
      </c>
      <c r="P70" s="39" t="s">
        <v>32</v>
      </c>
      <c r="Q70" s="39" t="s">
        <v>32</v>
      </c>
      <c r="R70" s="39" t="s">
        <v>32</v>
      </c>
      <c r="S70" s="11"/>
      <c r="T70" s="2">
        <v>92</v>
      </c>
    </row>
    <row r="71" spans="1:20" x14ac:dyDescent="0.25">
      <c r="A71" s="7" t="s">
        <v>21</v>
      </c>
      <c r="B71" s="37" t="s">
        <v>40</v>
      </c>
      <c r="C71" s="6">
        <v>2015</v>
      </c>
      <c r="D71" s="6">
        <v>1</v>
      </c>
      <c r="E71" s="11">
        <v>9057</v>
      </c>
      <c r="F71" s="6">
        <v>31884</v>
      </c>
      <c r="G71" s="11">
        <v>3.11144</v>
      </c>
      <c r="H71" s="6">
        <v>2.78138</v>
      </c>
      <c r="I71" s="6">
        <v>3.4806699999999999</v>
      </c>
      <c r="J71" s="6">
        <v>1.6107</v>
      </c>
      <c r="K71" s="6">
        <v>1.4399</v>
      </c>
      <c r="L71" s="6">
        <v>1.8019000000000001</v>
      </c>
      <c r="M71" s="6">
        <v>0</v>
      </c>
      <c r="N71" s="11">
        <v>1</v>
      </c>
      <c r="O71" s="39" t="s">
        <v>32</v>
      </c>
      <c r="P71" s="39" t="s">
        <v>32</v>
      </c>
      <c r="Q71" s="39" t="s">
        <v>32</v>
      </c>
      <c r="R71" s="39" t="s">
        <v>32</v>
      </c>
      <c r="S71" s="11"/>
      <c r="T71" s="2">
        <v>90</v>
      </c>
    </row>
    <row r="72" spans="1:20" x14ac:dyDescent="0.25">
      <c r="A72" s="7" t="s">
        <v>21</v>
      </c>
      <c r="B72" s="37" t="s">
        <v>40</v>
      </c>
      <c r="C72" s="6">
        <v>2015</v>
      </c>
      <c r="D72" s="6">
        <v>2</v>
      </c>
      <c r="E72" s="11">
        <v>7157</v>
      </c>
      <c r="F72" s="6">
        <v>32016</v>
      </c>
      <c r="G72" s="11">
        <v>2.4215499999999999</v>
      </c>
      <c r="H72" s="6">
        <v>2.1633800000000001</v>
      </c>
      <c r="I72" s="6">
        <v>2.7105299999999999</v>
      </c>
      <c r="J72" s="6">
        <v>1.5452999999999999</v>
      </c>
      <c r="K72" s="6">
        <v>1.3806</v>
      </c>
      <c r="L72" s="6">
        <v>1.7298</v>
      </c>
      <c r="M72" s="6">
        <v>0</v>
      </c>
      <c r="N72" s="11">
        <v>1</v>
      </c>
      <c r="O72" s="39" t="s">
        <v>32</v>
      </c>
      <c r="P72" s="39" t="s">
        <v>32</v>
      </c>
      <c r="Q72" s="39" t="s">
        <v>32</v>
      </c>
      <c r="R72" s="39" t="s">
        <v>32</v>
      </c>
      <c r="S72" s="11"/>
      <c r="T72" s="2">
        <v>91</v>
      </c>
    </row>
    <row r="73" spans="1:20" x14ac:dyDescent="0.25">
      <c r="A73" s="7" t="s">
        <v>21</v>
      </c>
      <c r="B73" s="37" t="s">
        <v>40</v>
      </c>
      <c r="C73" s="6">
        <v>2015</v>
      </c>
      <c r="D73" s="6">
        <v>3</v>
      </c>
      <c r="E73" s="11">
        <v>5447</v>
      </c>
      <c r="F73" s="6">
        <v>31857</v>
      </c>
      <c r="G73" s="11">
        <v>1.8329599999999999</v>
      </c>
      <c r="H73" s="6">
        <v>1.63611</v>
      </c>
      <c r="I73" s="6">
        <v>2.05349</v>
      </c>
      <c r="J73" s="6">
        <v>1.4633</v>
      </c>
      <c r="K73" s="6">
        <v>1.3062</v>
      </c>
      <c r="L73" s="6">
        <v>1.6394</v>
      </c>
      <c r="M73" s="6">
        <v>0</v>
      </c>
      <c r="N73" s="11">
        <v>1</v>
      </c>
      <c r="O73" s="39" t="s">
        <v>32</v>
      </c>
      <c r="P73" s="39" t="s">
        <v>32</v>
      </c>
      <c r="Q73" s="39" t="s">
        <v>32</v>
      </c>
      <c r="R73" s="39" t="s">
        <v>32</v>
      </c>
      <c r="S73" s="11"/>
      <c r="T73" s="2">
        <v>92</v>
      </c>
    </row>
    <row r="74" spans="1:20" x14ac:dyDescent="0.25">
      <c r="A74" s="7" t="s">
        <v>21</v>
      </c>
      <c r="B74" s="37" t="s">
        <v>40</v>
      </c>
      <c r="C74" s="6">
        <v>2015</v>
      </c>
      <c r="D74" s="6">
        <v>4</v>
      </c>
      <c r="E74" s="11">
        <v>6544</v>
      </c>
      <c r="F74" s="6">
        <v>32248</v>
      </c>
      <c r="G74" s="11">
        <v>2.1754600000000002</v>
      </c>
      <c r="H74" s="6">
        <v>1.9430700000000001</v>
      </c>
      <c r="I74" s="6">
        <v>2.4356399999999998</v>
      </c>
      <c r="J74" s="6">
        <v>1.4341999999999999</v>
      </c>
      <c r="K74" s="6">
        <v>1.2809999999999999</v>
      </c>
      <c r="L74" s="6">
        <v>1.6056999999999999</v>
      </c>
      <c r="M74" s="6">
        <v>0</v>
      </c>
      <c r="N74" s="11">
        <v>1</v>
      </c>
      <c r="O74" s="39" t="s">
        <v>32</v>
      </c>
      <c r="P74" s="39" t="s">
        <v>32</v>
      </c>
      <c r="Q74" s="39" t="s">
        <v>32</v>
      </c>
      <c r="R74" s="39" t="s">
        <v>32</v>
      </c>
      <c r="S74" s="11"/>
      <c r="T74" s="2">
        <v>92</v>
      </c>
    </row>
    <row r="75" spans="1:20" x14ac:dyDescent="0.25">
      <c r="A75" s="7" t="s">
        <v>21</v>
      </c>
      <c r="B75" s="37" t="s">
        <v>40</v>
      </c>
      <c r="C75" s="6">
        <v>2016</v>
      </c>
      <c r="D75" s="6">
        <v>1</v>
      </c>
      <c r="E75" s="11">
        <v>9182</v>
      </c>
      <c r="F75" s="6">
        <v>32272</v>
      </c>
      <c r="G75" s="11">
        <v>3.0950600000000001</v>
      </c>
      <c r="H75" s="6">
        <v>2.76688</v>
      </c>
      <c r="I75" s="6">
        <v>3.46217</v>
      </c>
      <c r="J75" s="6">
        <v>1.5344</v>
      </c>
      <c r="K75" s="6">
        <v>1.3716999999999999</v>
      </c>
      <c r="L75" s="6">
        <v>1.7163999999999999</v>
      </c>
      <c r="M75" s="6">
        <v>0</v>
      </c>
      <c r="N75" s="11">
        <v>1</v>
      </c>
      <c r="O75" s="39">
        <v>0.95530000000000004</v>
      </c>
      <c r="P75" s="39">
        <v>0.85270000000000001</v>
      </c>
      <c r="Q75" s="39">
        <v>1.0703</v>
      </c>
      <c r="R75" s="39">
        <v>0.43077900000000002</v>
      </c>
      <c r="S75" s="11"/>
      <c r="T75" s="2">
        <v>91</v>
      </c>
    </row>
    <row r="76" spans="1:20" x14ac:dyDescent="0.25">
      <c r="A76" s="7" t="s">
        <v>21</v>
      </c>
      <c r="B76" s="37" t="s">
        <v>40</v>
      </c>
      <c r="C76" s="6">
        <v>2016</v>
      </c>
      <c r="D76" s="6">
        <v>2</v>
      </c>
      <c r="E76" s="11">
        <v>7081</v>
      </c>
      <c r="F76" s="6">
        <v>32385</v>
      </c>
      <c r="G76" s="11">
        <v>2.3852199999999999</v>
      </c>
      <c r="H76" s="6">
        <v>2.1308400000000001</v>
      </c>
      <c r="I76" s="6">
        <v>2.6699600000000001</v>
      </c>
      <c r="J76" s="6">
        <v>1.5754999999999999</v>
      </c>
      <c r="K76" s="6">
        <v>1.4075</v>
      </c>
      <c r="L76" s="6">
        <v>1.7636000000000001</v>
      </c>
      <c r="M76" s="6">
        <v>0</v>
      </c>
      <c r="N76" s="11">
        <v>1</v>
      </c>
      <c r="O76" s="39">
        <v>0.98670000000000002</v>
      </c>
      <c r="P76" s="39">
        <v>0.87970000000000004</v>
      </c>
      <c r="Q76" s="39">
        <v>1.1068</v>
      </c>
      <c r="R76" s="39">
        <v>0.81956499999999999</v>
      </c>
      <c r="S76" s="11"/>
      <c r="T76" s="2">
        <v>91</v>
      </c>
    </row>
    <row r="77" spans="1:20" x14ac:dyDescent="0.25">
      <c r="A77" s="7" t="s">
        <v>21</v>
      </c>
      <c r="B77" s="37" t="s">
        <v>40</v>
      </c>
      <c r="C77" s="6">
        <v>2016</v>
      </c>
      <c r="D77" s="6">
        <v>3</v>
      </c>
      <c r="E77" s="11">
        <v>5597</v>
      </c>
      <c r="F77" s="6">
        <v>32412</v>
      </c>
      <c r="G77" s="11">
        <v>1.8592</v>
      </c>
      <c r="H77" s="6">
        <v>1.65967</v>
      </c>
      <c r="I77" s="6">
        <v>2.0827200000000001</v>
      </c>
      <c r="J77" s="6">
        <v>1.51</v>
      </c>
      <c r="K77" s="6">
        <v>1.3479000000000001</v>
      </c>
      <c r="L77" s="6">
        <v>1.6915</v>
      </c>
      <c r="M77" s="6">
        <v>0</v>
      </c>
      <c r="N77" s="11">
        <v>1</v>
      </c>
      <c r="O77" s="39">
        <v>0.9234</v>
      </c>
      <c r="P77" s="39">
        <v>0.82230000000000003</v>
      </c>
      <c r="Q77" s="39">
        <v>1.0368999999999999</v>
      </c>
      <c r="R77" s="39">
        <v>0.17766999999999999</v>
      </c>
      <c r="S77" s="11"/>
      <c r="T77" s="2">
        <v>92</v>
      </c>
    </row>
    <row r="78" spans="1:20" x14ac:dyDescent="0.25">
      <c r="A78" s="7" t="s">
        <v>21</v>
      </c>
      <c r="B78" s="37" t="s">
        <v>40</v>
      </c>
      <c r="C78" s="6">
        <v>2016</v>
      </c>
      <c r="D78" s="6">
        <v>4</v>
      </c>
      <c r="E78" s="11">
        <v>7301</v>
      </c>
      <c r="F78" s="6">
        <v>32798</v>
      </c>
      <c r="G78" s="11">
        <v>2.4031699999999998</v>
      </c>
      <c r="H78" s="6">
        <v>2.1471499999999999</v>
      </c>
      <c r="I78" s="6">
        <v>2.6897099999999998</v>
      </c>
      <c r="J78" s="6">
        <v>1.4372</v>
      </c>
      <c r="K78" s="6">
        <v>1.2841</v>
      </c>
      <c r="L78" s="6">
        <v>1.6085</v>
      </c>
      <c r="M78" s="6">
        <v>0</v>
      </c>
      <c r="N78" s="11">
        <v>1</v>
      </c>
      <c r="O78" s="39">
        <v>0.89870000000000005</v>
      </c>
      <c r="P78" s="39">
        <v>0.80159999999999998</v>
      </c>
      <c r="Q78" s="39">
        <v>1.0077</v>
      </c>
      <c r="R78" s="39">
        <v>6.7530000000000007E-2</v>
      </c>
      <c r="S78" s="11"/>
      <c r="T78" s="2">
        <v>92</v>
      </c>
    </row>
    <row r="79" spans="1:20" x14ac:dyDescent="0.25">
      <c r="A79" s="7" t="s">
        <v>18</v>
      </c>
      <c r="B79" s="37" t="s">
        <v>40</v>
      </c>
      <c r="C79" s="6">
        <v>2011</v>
      </c>
      <c r="D79" s="6">
        <v>1</v>
      </c>
      <c r="E79" s="11">
        <v>3837</v>
      </c>
      <c r="F79" s="6">
        <v>22147</v>
      </c>
      <c r="G79" s="11">
        <v>1.9453199999999999</v>
      </c>
      <c r="H79" s="6">
        <v>1.7344200000000001</v>
      </c>
      <c r="I79" s="6">
        <v>2.1818499999999998</v>
      </c>
      <c r="J79" s="6">
        <v>0.94940000000000002</v>
      </c>
      <c r="K79" s="6">
        <v>0.84640000000000004</v>
      </c>
      <c r="L79" s="6">
        <v>1.0648</v>
      </c>
      <c r="M79" s="6">
        <v>0.37481199999999998</v>
      </c>
      <c r="N79" s="11"/>
      <c r="O79" s="39" t="s">
        <v>32</v>
      </c>
      <c r="P79" s="39" t="s">
        <v>32</v>
      </c>
      <c r="Q79" s="39" t="s">
        <v>32</v>
      </c>
      <c r="R79" s="39" t="s">
        <v>32</v>
      </c>
      <c r="S79" s="11"/>
      <c r="T79" s="2">
        <v>90</v>
      </c>
    </row>
    <row r="80" spans="1:20" x14ac:dyDescent="0.25">
      <c r="A80" s="7" t="s">
        <v>18</v>
      </c>
      <c r="B80" s="37" t="s">
        <v>40</v>
      </c>
      <c r="C80" s="6">
        <v>2011</v>
      </c>
      <c r="D80" s="6">
        <v>2</v>
      </c>
      <c r="E80" s="11">
        <v>3185</v>
      </c>
      <c r="F80" s="6">
        <v>22235</v>
      </c>
      <c r="G80" s="11">
        <v>1.57395</v>
      </c>
      <c r="H80" s="6">
        <v>1.4018900000000001</v>
      </c>
      <c r="I80" s="6">
        <v>1.76712</v>
      </c>
      <c r="J80" s="6">
        <v>0.99370000000000003</v>
      </c>
      <c r="K80" s="6">
        <v>0.8851</v>
      </c>
      <c r="L80" s="6">
        <v>1.1156999999999999</v>
      </c>
      <c r="M80" s="6">
        <v>0.915219</v>
      </c>
      <c r="N80" s="11"/>
      <c r="O80" s="39" t="s">
        <v>32</v>
      </c>
      <c r="P80" s="39" t="s">
        <v>32</v>
      </c>
      <c r="Q80" s="39" t="s">
        <v>32</v>
      </c>
      <c r="R80" s="39" t="s">
        <v>32</v>
      </c>
      <c r="S80" s="11"/>
      <c r="T80" s="2">
        <v>91</v>
      </c>
    </row>
    <row r="81" spans="1:20" x14ac:dyDescent="0.25">
      <c r="A81" s="7" t="s">
        <v>18</v>
      </c>
      <c r="B81" s="37" t="s">
        <v>40</v>
      </c>
      <c r="C81" s="6">
        <v>2011</v>
      </c>
      <c r="D81" s="6">
        <v>3</v>
      </c>
      <c r="E81" s="11">
        <v>2956</v>
      </c>
      <c r="F81" s="6">
        <v>22101</v>
      </c>
      <c r="G81" s="11">
        <v>1.4514899999999999</v>
      </c>
      <c r="H81" s="6">
        <v>1.2921800000000001</v>
      </c>
      <c r="I81" s="6">
        <v>1.6304399999999999</v>
      </c>
      <c r="J81" s="6">
        <v>1.0831</v>
      </c>
      <c r="K81" s="6">
        <v>0.96419999999999995</v>
      </c>
      <c r="L81" s="6">
        <v>1.2165999999999999</v>
      </c>
      <c r="M81" s="6">
        <v>0.17851500000000001</v>
      </c>
      <c r="N81" s="11"/>
      <c r="O81" s="39" t="s">
        <v>32</v>
      </c>
      <c r="P81" s="39" t="s">
        <v>32</v>
      </c>
      <c r="Q81" s="39" t="s">
        <v>32</v>
      </c>
      <c r="R81" s="39" t="s">
        <v>32</v>
      </c>
      <c r="S81" s="11"/>
      <c r="T81" s="2">
        <v>92</v>
      </c>
    </row>
    <row r="82" spans="1:20" x14ac:dyDescent="0.25">
      <c r="A82" s="7" t="s">
        <v>18</v>
      </c>
      <c r="B82" s="37" t="s">
        <v>40</v>
      </c>
      <c r="C82" s="6">
        <v>2011</v>
      </c>
      <c r="D82" s="6">
        <v>4</v>
      </c>
      <c r="E82" s="11">
        <v>3857</v>
      </c>
      <c r="F82" s="6">
        <v>22208</v>
      </c>
      <c r="G82" s="11">
        <v>1.90869</v>
      </c>
      <c r="H82" s="6">
        <v>1.7017199999999999</v>
      </c>
      <c r="I82" s="6">
        <v>2.1408399999999999</v>
      </c>
      <c r="J82" s="6">
        <v>1.1085</v>
      </c>
      <c r="K82" s="6">
        <v>0.98829999999999996</v>
      </c>
      <c r="L82" s="6">
        <v>1.2433000000000001</v>
      </c>
      <c r="M82" s="6">
        <v>7.8617999999999993E-2</v>
      </c>
      <c r="N82" s="11"/>
      <c r="O82" s="39" t="s">
        <v>32</v>
      </c>
      <c r="P82" s="39" t="s">
        <v>32</v>
      </c>
      <c r="Q82" s="39" t="s">
        <v>32</v>
      </c>
      <c r="R82" s="39" t="s">
        <v>32</v>
      </c>
      <c r="S82" s="11"/>
      <c r="T82" s="2">
        <v>92</v>
      </c>
    </row>
    <row r="83" spans="1:20" x14ac:dyDescent="0.25">
      <c r="A83" s="7" t="s">
        <v>18</v>
      </c>
      <c r="B83" s="37" t="s">
        <v>40</v>
      </c>
      <c r="C83" s="6">
        <v>2012</v>
      </c>
      <c r="D83" s="6">
        <v>1</v>
      </c>
      <c r="E83" s="11">
        <v>4043</v>
      </c>
      <c r="F83" s="6">
        <v>22099</v>
      </c>
      <c r="G83" s="11">
        <v>2.0174099999999999</v>
      </c>
      <c r="H83" s="6">
        <v>1.7990299999999999</v>
      </c>
      <c r="I83" s="6">
        <v>2.2623000000000002</v>
      </c>
      <c r="J83" s="6">
        <v>1.1293</v>
      </c>
      <c r="K83" s="6">
        <v>1.0069999999999999</v>
      </c>
      <c r="L83" s="6">
        <v>1.2663</v>
      </c>
      <c r="M83" s="6">
        <v>3.7568999999999998E-2</v>
      </c>
      <c r="N83" s="11"/>
      <c r="O83" s="39" t="s">
        <v>32</v>
      </c>
      <c r="P83" s="39" t="s">
        <v>32</v>
      </c>
      <c r="Q83" s="39" t="s">
        <v>32</v>
      </c>
      <c r="R83" s="39" t="s">
        <v>32</v>
      </c>
      <c r="S83" s="11"/>
      <c r="T83" s="2">
        <v>91</v>
      </c>
    </row>
    <row r="84" spans="1:20" x14ac:dyDescent="0.25">
      <c r="A84" s="7" t="s">
        <v>18</v>
      </c>
      <c r="B84" s="37" t="s">
        <v>40</v>
      </c>
      <c r="C84" s="6">
        <v>2012</v>
      </c>
      <c r="D84" s="6">
        <v>2</v>
      </c>
      <c r="E84" s="11">
        <v>3608</v>
      </c>
      <c r="F84" s="6">
        <v>22477</v>
      </c>
      <c r="G84" s="11">
        <v>1.77024</v>
      </c>
      <c r="H84" s="6">
        <v>1.5777300000000001</v>
      </c>
      <c r="I84" s="6">
        <v>1.98624</v>
      </c>
      <c r="J84" s="6">
        <v>1.1115999999999999</v>
      </c>
      <c r="K84" s="6">
        <v>0.99070000000000003</v>
      </c>
      <c r="L84" s="6">
        <v>1.2473000000000001</v>
      </c>
      <c r="M84" s="6">
        <v>7.1639999999999995E-2</v>
      </c>
      <c r="N84" s="11"/>
      <c r="O84" s="39" t="s">
        <v>32</v>
      </c>
      <c r="P84" s="39" t="s">
        <v>32</v>
      </c>
      <c r="Q84" s="39" t="s">
        <v>32</v>
      </c>
      <c r="R84" s="39" t="s">
        <v>32</v>
      </c>
      <c r="S84" s="11"/>
      <c r="T84" s="2">
        <v>91</v>
      </c>
    </row>
    <row r="85" spans="1:20" x14ac:dyDescent="0.25">
      <c r="A85" s="7" t="s">
        <v>18</v>
      </c>
      <c r="B85" s="37" t="s">
        <v>40</v>
      </c>
      <c r="C85" s="6">
        <v>2012</v>
      </c>
      <c r="D85" s="6">
        <v>3</v>
      </c>
      <c r="E85" s="11">
        <v>3373</v>
      </c>
      <c r="F85" s="6">
        <v>22328</v>
      </c>
      <c r="G85" s="11">
        <v>1.6345700000000001</v>
      </c>
      <c r="H85" s="6">
        <v>1.45624</v>
      </c>
      <c r="I85" s="6">
        <v>1.83474</v>
      </c>
      <c r="J85" s="6">
        <v>1.1825000000000001</v>
      </c>
      <c r="K85" s="6">
        <v>1.0535000000000001</v>
      </c>
      <c r="L85" s="6">
        <v>1.3272999999999999</v>
      </c>
      <c r="M85" s="6">
        <v>4.4479999999999997E-3</v>
      </c>
      <c r="N85" s="11">
        <v>1</v>
      </c>
      <c r="O85" s="39" t="s">
        <v>32</v>
      </c>
      <c r="P85" s="39" t="s">
        <v>32</v>
      </c>
      <c r="Q85" s="39" t="s">
        <v>32</v>
      </c>
      <c r="R85" s="39" t="s">
        <v>32</v>
      </c>
      <c r="S85" s="11"/>
      <c r="T85" s="2">
        <v>92</v>
      </c>
    </row>
    <row r="86" spans="1:20" x14ac:dyDescent="0.25">
      <c r="A86" s="7" t="s">
        <v>18</v>
      </c>
      <c r="B86" s="37" t="s">
        <v>40</v>
      </c>
      <c r="C86" s="6">
        <v>2012</v>
      </c>
      <c r="D86" s="6">
        <v>4</v>
      </c>
      <c r="E86" s="11">
        <v>4317</v>
      </c>
      <c r="F86" s="6">
        <v>22429</v>
      </c>
      <c r="G86" s="11">
        <v>2.1152700000000002</v>
      </c>
      <c r="H86" s="6">
        <v>1.8869199999999999</v>
      </c>
      <c r="I86" s="6">
        <v>2.3712499999999999</v>
      </c>
      <c r="J86" s="6">
        <v>1.0505</v>
      </c>
      <c r="K86" s="6">
        <v>0.93710000000000004</v>
      </c>
      <c r="L86" s="6">
        <v>1.1777</v>
      </c>
      <c r="M86" s="6">
        <v>0.39768300000000001</v>
      </c>
      <c r="N86" s="11"/>
      <c r="O86" s="39" t="s">
        <v>32</v>
      </c>
      <c r="P86" s="39" t="s">
        <v>32</v>
      </c>
      <c r="Q86" s="39" t="s">
        <v>32</v>
      </c>
      <c r="R86" s="39" t="s">
        <v>32</v>
      </c>
      <c r="S86" s="11"/>
      <c r="T86" s="2">
        <v>92</v>
      </c>
    </row>
    <row r="87" spans="1:20" x14ac:dyDescent="0.25">
      <c r="A87" s="7" t="s">
        <v>18</v>
      </c>
      <c r="B87" s="37" t="s">
        <v>40</v>
      </c>
      <c r="C87" s="6">
        <v>2013</v>
      </c>
      <c r="D87" s="6">
        <v>1</v>
      </c>
      <c r="E87" s="11">
        <v>3831</v>
      </c>
      <c r="F87" s="6">
        <v>22375</v>
      </c>
      <c r="G87" s="11">
        <v>1.90008</v>
      </c>
      <c r="H87" s="6">
        <v>1.694</v>
      </c>
      <c r="I87" s="6">
        <v>2.13123</v>
      </c>
      <c r="J87" s="6">
        <v>1.091</v>
      </c>
      <c r="K87" s="6">
        <v>0.97270000000000001</v>
      </c>
      <c r="L87" s="6">
        <v>1.2237</v>
      </c>
      <c r="M87" s="6">
        <v>0.137101</v>
      </c>
      <c r="N87" s="11"/>
      <c r="O87" s="39" t="s">
        <v>32</v>
      </c>
      <c r="P87" s="39" t="s">
        <v>32</v>
      </c>
      <c r="Q87" s="39" t="s">
        <v>32</v>
      </c>
      <c r="R87" s="39" t="s">
        <v>32</v>
      </c>
      <c r="S87" s="11"/>
      <c r="T87" s="2">
        <v>90</v>
      </c>
    </row>
    <row r="88" spans="1:20" x14ac:dyDescent="0.25">
      <c r="A88" s="7" t="s">
        <v>18</v>
      </c>
      <c r="B88" s="37" t="s">
        <v>40</v>
      </c>
      <c r="C88" s="6">
        <v>2013</v>
      </c>
      <c r="D88" s="6">
        <v>2</v>
      </c>
      <c r="E88" s="11">
        <v>3410</v>
      </c>
      <c r="F88" s="6">
        <v>22490</v>
      </c>
      <c r="G88" s="11">
        <v>1.6679299999999999</v>
      </c>
      <c r="H88" s="6">
        <v>1.4861500000000001</v>
      </c>
      <c r="I88" s="6">
        <v>1.87195</v>
      </c>
      <c r="J88" s="6">
        <v>1.0609</v>
      </c>
      <c r="K88" s="6">
        <v>0.94530000000000003</v>
      </c>
      <c r="L88" s="6">
        <v>1.1906000000000001</v>
      </c>
      <c r="M88" s="6">
        <v>0.315502</v>
      </c>
      <c r="N88" s="11"/>
      <c r="O88" s="39" t="s">
        <v>32</v>
      </c>
      <c r="P88" s="39" t="s">
        <v>32</v>
      </c>
      <c r="Q88" s="39" t="s">
        <v>32</v>
      </c>
      <c r="R88" s="39" t="s">
        <v>32</v>
      </c>
      <c r="S88" s="11"/>
      <c r="T88" s="2">
        <v>91</v>
      </c>
    </row>
    <row r="89" spans="1:20" x14ac:dyDescent="0.25">
      <c r="A89" s="7" t="s">
        <v>18</v>
      </c>
      <c r="B89" s="37" t="s">
        <v>40</v>
      </c>
      <c r="C89" s="6">
        <v>2013</v>
      </c>
      <c r="D89" s="6">
        <v>3</v>
      </c>
      <c r="E89" s="11">
        <v>3110</v>
      </c>
      <c r="F89" s="6">
        <v>22344</v>
      </c>
      <c r="G89" s="11">
        <v>1.50841</v>
      </c>
      <c r="H89" s="6">
        <v>1.3432299999999999</v>
      </c>
      <c r="I89" s="6">
        <v>1.6939</v>
      </c>
      <c r="J89" s="6">
        <v>1.1785000000000001</v>
      </c>
      <c r="K89" s="6">
        <v>1.0495000000000001</v>
      </c>
      <c r="L89" s="6">
        <v>1.3233999999999999</v>
      </c>
      <c r="M89" s="6">
        <v>5.5059999999999996E-3</v>
      </c>
      <c r="N89" s="11">
        <v>1</v>
      </c>
      <c r="O89" s="39" t="s">
        <v>32</v>
      </c>
      <c r="P89" s="39" t="s">
        <v>32</v>
      </c>
      <c r="Q89" s="39" t="s">
        <v>32</v>
      </c>
      <c r="R89" s="39" t="s">
        <v>32</v>
      </c>
      <c r="S89" s="11"/>
      <c r="T89" s="2">
        <v>92</v>
      </c>
    </row>
    <row r="90" spans="1:20" x14ac:dyDescent="0.25">
      <c r="A90" s="7" t="s">
        <v>18</v>
      </c>
      <c r="B90" s="37" t="s">
        <v>40</v>
      </c>
      <c r="C90" s="6">
        <v>2013</v>
      </c>
      <c r="D90" s="6">
        <v>4</v>
      </c>
      <c r="E90" s="11">
        <v>3587</v>
      </c>
      <c r="F90" s="6">
        <v>22412</v>
      </c>
      <c r="G90" s="11">
        <v>1.73654</v>
      </c>
      <c r="H90" s="6">
        <v>1.5476799999999999</v>
      </c>
      <c r="I90" s="6">
        <v>1.9484399999999999</v>
      </c>
      <c r="J90" s="6">
        <v>1.1056999999999999</v>
      </c>
      <c r="K90" s="6">
        <v>0.98550000000000004</v>
      </c>
      <c r="L90" s="6">
        <v>1.2405999999999999</v>
      </c>
      <c r="M90" s="6">
        <v>8.7137999999999993E-2</v>
      </c>
      <c r="N90" s="11"/>
      <c r="O90" s="39" t="s">
        <v>32</v>
      </c>
      <c r="P90" s="39" t="s">
        <v>32</v>
      </c>
      <c r="Q90" s="39" t="s">
        <v>32</v>
      </c>
      <c r="R90" s="39" t="s">
        <v>32</v>
      </c>
      <c r="S90" s="11"/>
      <c r="T90" s="2">
        <v>92</v>
      </c>
    </row>
    <row r="91" spans="1:20" x14ac:dyDescent="0.25">
      <c r="A91" s="7" t="s">
        <v>18</v>
      </c>
      <c r="B91" s="37" t="s">
        <v>40</v>
      </c>
      <c r="C91" s="6">
        <v>2014</v>
      </c>
      <c r="D91" s="6">
        <v>1</v>
      </c>
      <c r="E91" s="11">
        <v>3915</v>
      </c>
      <c r="F91" s="6">
        <v>22383</v>
      </c>
      <c r="G91" s="11">
        <v>1.95224</v>
      </c>
      <c r="H91" s="6">
        <v>1.7406900000000001</v>
      </c>
      <c r="I91" s="6">
        <v>2.1894900000000002</v>
      </c>
      <c r="J91" s="6">
        <v>1.1005</v>
      </c>
      <c r="K91" s="6">
        <v>0.98119999999999996</v>
      </c>
      <c r="L91" s="6">
        <v>1.2342</v>
      </c>
      <c r="M91" s="6">
        <v>0.10188899999999999</v>
      </c>
      <c r="N91" s="11"/>
      <c r="O91" s="39" t="s">
        <v>32</v>
      </c>
      <c r="P91" s="39" t="s">
        <v>32</v>
      </c>
      <c r="Q91" s="39" t="s">
        <v>32</v>
      </c>
      <c r="R91" s="39" t="s">
        <v>32</v>
      </c>
      <c r="S91" s="11"/>
      <c r="T91" s="2">
        <v>90</v>
      </c>
    </row>
    <row r="92" spans="1:20" x14ac:dyDescent="0.25">
      <c r="A92" s="7" t="s">
        <v>18</v>
      </c>
      <c r="B92" s="37" t="s">
        <v>40</v>
      </c>
      <c r="C92" s="6">
        <v>2014</v>
      </c>
      <c r="D92" s="6">
        <v>2</v>
      </c>
      <c r="E92" s="11">
        <v>3276</v>
      </c>
      <c r="F92" s="6">
        <v>22398</v>
      </c>
      <c r="G92" s="11">
        <v>1.6005499999999999</v>
      </c>
      <c r="H92" s="6">
        <v>1.42578</v>
      </c>
      <c r="I92" s="6">
        <v>1.79674</v>
      </c>
      <c r="J92" s="6">
        <v>1.1073999999999999</v>
      </c>
      <c r="K92" s="6">
        <v>0.98650000000000004</v>
      </c>
      <c r="L92" s="6">
        <v>1.2432000000000001</v>
      </c>
      <c r="M92" s="6">
        <v>8.3754999999999996E-2</v>
      </c>
      <c r="N92" s="11"/>
      <c r="O92" s="39" t="s">
        <v>32</v>
      </c>
      <c r="P92" s="39" t="s">
        <v>32</v>
      </c>
      <c r="Q92" s="39" t="s">
        <v>32</v>
      </c>
      <c r="R92" s="39" t="s">
        <v>32</v>
      </c>
      <c r="S92" s="11"/>
      <c r="T92" s="2">
        <v>91</v>
      </c>
    </row>
    <row r="93" spans="1:20" x14ac:dyDescent="0.25">
      <c r="A93" s="7" t="s">
        <v>18</v>
      </c>
      <c r="B93" s="37" t="s">
        <v>40</v>
      </c>
      <c r="C93" s="6">
        <v>2014</v>
      </c>
      <c r="D93" s="6">
        <v>3</v>
      </c>
      <c r="E93" s="11">
        <v>3173</v>
      </c>
      <c r="F93" s="6">
        <v>22274</v>
      </c>
      <c r="G93" s="11">
        <v>1.5416099999999999</v>
      </c>
      <c r="H93" s="6">
        <v>1.3730100000000001</v>
      </c>
      <c r="I93" s="6">
        <v>1.73092</v>
      </c>
      <c r="J93" s="6">
        <v>1.1351</v>
      </c>
      <c r="K93" s="6">
        <v>1.0109999999999999</v>
      </c>
      <c r="L93" s="6">
        <v>1.2745</v>
      </c>
      <c r="M93" s="6">
        <v>3.1946000000000002E-2</v>
      </c>
      <c r="N93" s="11"/>
      <c r="O93" s="39" t="s">
        <v>32</v>
      </c>
      <c r="P93" s="39" t="s">
        <v>32</v>
      </c>
      <c r="Q93" s="39" t="s">
        <v>32</v>
      </c>
      <c r="R93" s="39" t="s">
        <v>32</v>
      </c>
      <c r="S93" s="11"/>
      <c r="T93" s="2">
        <v>92</v>
      </c>
    </row>
    <row r="94" spans="1:20" x14ac:dyDescent="0.25">
      <c r="A94" s="7" t="s">
        <v>18</v>
      </c>
      <c r="B94" s="37" t="s">
        <v>40</v>
      </c>
      <c r="C94" s="6">
        <v>2014</v>
      </c>
      <c r="D94" s="6">
        <v>4</v>
      </c>
      <c r="E94" s="11">
        <v>3611</v>
      </c>
      <c r="F94" s="6">
        <v>22435</v>
      </c>
      <c r="G94" s="11">
        <v>1.74383</v>
      </c>
      <c r="H94" s="6">
        <v>1.5543</v>
      </c>
      <c r="I94" s="6">
        <v>1.9564699999999999</v>
      </c>
      <c r="J94" s="6">
        <v>1.0143</v>
      </c>
      <c r="K94" s="6">
        <v>0.90400000000000003</v>
      </c>
      <c r="L94" s="6">
        <v>1.1379999999999999</v>
      </c>
      <c r="M94" s="6">
        <v>0.80923699999999998</v>
      </c>
      <c r="N94" s="11"/>
      <c r="O94" s="39" t="s">
        <v>32</v>
      </c>
      <c r="P94" s="39" t="s">
        <v>32</v>
      </c>
      <c r="Q94" s="39" t="s">
        <v>32</v>
      </c>
      <c r="R94" s="39" t="s">
        <v>32</v>
      </c>
      <c r="S94" s="11"/>
      <c r="T94" s="2">
        <v>92</v>
      </c>
    </row>
    <row r="95" spans="1:20" x14ac:dyDescent="0.25">
      <c r="A95" s="7" t="s">
        <v>18</v>
      </c>
      <c r="B95" s="37" t="s">
        <v>40</v>
      </c>
      <c r="C95" s="6">
        <v>2015</v>
      </c>
      <c r="D95" s="6">
        <v>1</v>
      </c>
      <c r="E95" s="11">
        <v>4120</v>
      </c>
      <c r="F95" s="6">
        <v>22353</v>
      </c>
      <c r="G95" s="11">
        <v>2.0404</v>
      </c>
      <c r="H95" s="6">
        <v>1.81978</v>
      </c>
      <c r="I95" s="6">
        <v>2.2877800000000001</v>
      </c>
      <c r="J95" s="6">
        <v>1.0563</v>
      </c>
      <c r="K95" s="6">
        <v>0.94210000000000005</v>
      </c>
      <c r="L95" s="6">
        <v>1.1842999999999999</v>
      </c>
      <c r="M95" s="6">
        <v>0.34847800000000001</v>
      </c>
      <c r="N95" s="11"/>
      <c r="O95" s="39" t="s">
        <v>32</v>
      </c>
      <c r="P95" s="39" t="s">
        <v>32</v>
      </c>
      <c r="Q95" s="39" t="s">
        <v>32</v>
      </c>
      <c r="R95" s="39" t="s">
        <v>32</v>
      </c>
      <c r="S95" s="11"/>
      <c r="T95" s="2">
        <v>90</v>
      </c>
    </row>
    <row r="96" spans="1:20" x14ac:dyDescent="0.25">
      <c r="A96" s="7" t="s">
        <v>18</v>
      </c>
      <c r="B96" s="37" t="s">
        <v>40</v>
      </c>
      <c r="C96" s="6">
        <v>2015</v>
      </c>
      <c r="D96" s="6">
        <v>2</v>
      </c>
      <c r="E96" s="11">
        <v>3543</v>
      </c>
      <c r="F96" s="6">
        <v>22390</v>
      </c>
      <c r="G96" s="11">
        <v>1.73485</v>
      </c>
      <c r="H96" s="6">
        <v>1.5461</v>
      </c>
      <c r="I96" s="6">
        <v>1.94665</v>
      </c>
      <c r="J96" s="6">
        <v>1.1071</v>
      </c>
      <c r="K96" s="6">
        <v>0.98670000000000002</v>
      </c>
      <c r="L96" s="6">
        <v>1.2423</v>
      </c>
      <c r="M96" s="6">
        <v>8.3386000000000002E-2</v>
      </c>
      <c r="N96" s="11"/>
      <c r="O96" s="39" t="s">
        <v>32</v>
      </c>
      <c r="P96" s="39" t="s">
        <v>32</v>
      </c>
      <c r="Q96" s="39" t="s">
        <v>32</v>
      </c>
      <c r="R96" s="39" t="s">
        <v>32</v>
      </c>
      <c r="S96" s="11"/>
      <c r="T96" s="2">
        <v>91</v>
      </c>
    </row>
    <row r="97" spans="1:20" x14ac:dyDescent="0.25">
      <c r="A97" s="7" t="s">
        <v>18</v>
      </c>
      <c r="B97" s="37" t="s">
        <v>40</v>
      </c>
      <c r="C97" s="6">
        <v>2015</v>
      </c>
      <c r="D97" s="6">
        <v>3</v>
      </c>
      <c r="E97" s="11">
        <v>3088</v>
      </c>
      <c r="F97" s="6">
        <v>22345</v>
      </c>
      <c r="G97" s="11">
        <v>1.4951000000000001</v>
      </c>
      <c r="H97" s="6">
        <v>1.33134</v>
      </c>
      <c r="I97" s="6">
        <v>1.679</v>
      </c>
      <c r="J97" s="6">
        <v>1.1936</v>
      </c>
      <c r="K97" s="6">
        <v>1.0629</v>
      </c>
      <c r="L97" s="6">
        <v>1.3404</v>
      </c>
      <c r="M97" s="6">
        <v>2.7910000000000001E-3</v>
      </c>
      <c r="N97" s="11">
        <v>1</v>
      </c>
      <c r="O97" s="39" t="s">
        <v>32</v>
      </c>
      <c r="P97" s="39" t="s">
        <v>32</v>
      </c>
      <c r="Q97" s="39" t="s">
        <v>32</v>
      </c>
      <c r="R97" s="39" t="s">
        <v>32</v>
      </c>
      <c r="S97" s="11"/>
      <c r="T97" s="2">
        <v>92</v>
      </c>
    </row>
    <row r="98" spans="1:20" x14ac:dyDescent="0.25">
      <c r="A98" s="7" t="s">
        <v>18</v>
      </c>
      <c r="B98" s="37" t="s">
        <v>40</v>
      </c>
      <c r="C98" s="6">
        <v>2015</v>
      </c>
      <c r="D98" s="6">
        <v>4</v>
      </c>
      <c r="E98" s="11">
        <v>3405</v>
      </c>
      <c r="F98" s="6">
        <v>22519</v>
      </c>
      <c r="G98" s="11">
        <v>1.63043</v>
      </c>
      <c r="H98" s="6">
        <v>1.4527399999999999</v>
      </c>
      <c r="I98" s="6">
        <v>1.82985</v>
      </c>
      <c r="J98" s="6">
        <v>1.0749</v>
      </c>
      <c r="K98" s="6">
        <v>0.9577</v>
      </c>
      <c r="L98" s="6">
        <v>1.2063999999999999</v>
      </c>
      <c r="M98" s="6">
        <v>0.21995300000000001</v>
      </c>
      <c r="N98" s="11"/>
      <c r="O98" s="39" t="s">
        <v>32</v>
      </c>
      <c r="P98" s="39" t="s">
        <v>32</v>
      </c>
      <c r="Q98" s="39" t="s">
        <v>32</v>
      </c>
      <c r="R98" s="39" t="s">
        <v>32</v>
      </c>
      <c r="S98" s="11"/>
      <c r="T98" s="2">
        <v>92</v>
      </c>
    </row>
    <row r="99" spans="1:20" x14ac:dyDescent="0.25">
      <c r="A99" s="7" t="s">
        <v>18</v>
      </c>
      <c r="B99" s="37" t="s">
        <v>40</v>
      </c>
      <c r="C99" s="6">
        <v>2016</v>
      </c>
      <c r="D99" s="6">
        <v>1</v>
      </c>
      <c r="E99" s="11">
        <v>4453</v>
      </c>
      <c r="F99" s="6">
        <v>22516</v>
      </c>
      <c r="G99" s="11">
        <v>2.1619100000000002</v>
      </c>
      <c r="H99" s="6">
        <v>1.9288000000000001</v>
      </c>
      <c r="I99" s="6">
        <v>2.42319</v>
      </c>
      <c r="J99" s="6">
        <v>1.0718000000000001</v>
      </c>
      <c r="K99" s="6">
        <v>0.95620000000000005</v>
      </c>
      <c r="L99" s="6">
        <v>1.2013</v>
      </c>
      <c r="M99" s="6">
        <v>0.233704</v>
      </c>
      <c r="N99" s="11"/>
      <c r="O99" s="39">
        <v>1.1113</v>
      </c>
      <c r="P99" s="39">
        <v>0.98750000000000004</v>
      </c>
      <c r="Q99" s="39">
        <v>1.2506999999999999</v>
      </c>
      <c r="R99" s="39">
        <v>7.9892000000000005E-2</v>
      </c>
      <c r="S99" s="11"/>
      <c r="T99" s="2">
        <v>91</v>
      </c>
    </row>
    <row r="100" spans="1:20" x14ac:dyDescent="0.25">
      <c r="A100" s="7" t="s">
        <v>18</v>
      </c>
      <c r="B100" s="37" t="s">
        <v>40</v>
      </c>
      <c r="C100" s="6">
        <v>2016</v>
      </c>
      <c r="D100" s="6">
        <v>2</v>
      </c>
      <c r="E100" s="11">
        <v>3256</v>
      </c>
      <c r="F100" s="6">
        <v>22569</v>
      </c>
      <c r="G100" s="11">
        <v>1.5753699999999999</v>
      </c>
      <c r="H100" s="6">
        <v>1.4033599999999999</v>
      </c>
      <c r="I100" s="6">
        <v>1.7684599999999999</v>
      </c>
      <c r="J100" s="6">
        <v>1.0406</v>
      </c>
      <c r="K100" s="6">
        <v>0.92689999999999995</v>
      </c>
      <c r="L100" s="6">
        <v>1.1680999999999999</v>
      </c>
      <c r="M100" s="6">
        <v>0.50032100000000002</v>
      </c>
      <c r="N100" s="11"/>
      <c r="O100" s="39">
        <v>1.0008999999999999</v>
      </c>
      <c r="P100" s="39">
        <v>0.88739999999999997</v>
      </c>
      <c r="Q100" s="39">
        <v>1.1289</v>
      </c>
      <c r="R100" s="39">
        <v>0.98829400000000001</v>
      </c>
      <c r="S100" s="11"/>
      <c r="T100" s="2">
        <v>91</v>
      </c>
    </row>
    <row r="101" spans="1:20" x14ac:dyDescent="0.25">
      <c r="A101" s="7" t="s">
        <v>18</v>
      </c>
      <c r="B101" s="37" t="s">
        <v>40</v>
      </c>
      <c r="C101" s="6">
        <v>2016</v>
      </c>
      <c r="D101" s="6">
        <v>3</v>
      </c>
      <c r="E101" s="11">
        <v>2963</v>
      </c>
      <c r="F101" s="6">
        <v>22395</v>
      </c>
      <c r="G101" s="11">
        <v>1.4218999999999999</v>
      </c>
      <c r="H101" s="6">
        <v>1.26586</v>
      </c>
      <c r="I101" s="6">
        <v>1.59718</v>
      </c>
      <c r="J101" s="6">
        <v>1.1548</v>
      </c>
      <c r="K101" s="6">
        <v>1.0281</v>
      </c>
      <c r="L101" s="6">
        <v>1.2971999999999999</v>
      </c>
      <c r="M101" s="6">
        <v>1.5221E-2</v>
      </c>
      <c r="N101" s="11"/>
      <c r="O101" s="39">
        <v>0.97960000000000003</v>
      </c>
      <c r="P101" s="39">
        <v>0.86770000000000003</v>
      </c>
      <c r="Q101" s="39">
        <v>1.1059000000000001</v>
      </c>
      <c r="R101" s="39">
        <v>0.73925799999999997</v>
      </c>
      <c r="S101" s="11"/>
      <c r="T101" s="2">
        <v>92</v>
      </c>
    </row>
    <row r="102" spans="1:20" x14ac:dyDescent="0.25">
      <c r="A102" s="7" t="s">
        <v>18</v>
      </c>
      <c r="B102" s="37" t="s">
        <v>40</v>
      </c>
      <c r="C102" s="6">
        <v>2016</v>
      </c>
      <c r="D102" s="6">
        <v>4</v>
      </c>
      <c r="E102" s="11">
        <v>3552</v>
      </c>
      <c r="F102" s="6">
        <v>22506</v>
      </c>
      <c r="G102" s="11">
        <v>1.7098599999999999</v>
      </c>
      <c r="H102" s="6">
        <v>1.5239</v>
      </c>
      <c r="I102" s="6">
        <v>1.9185000000000001</v>
      </c>
      <c r="J102" s="6">
        <v>1.0225</v>
      </c>
      <c r="K102" s="6">
        <v>0.9113</v>
      </c>
      <c r="L102" s="6">
        <v>1.1473</v>
      </c>
      <c r="M102" s="6">
        <v>0.70427099999999998</v>
      </c>
      <c r="N102" s="11"/>
      <c r="O102" s="39">
        <v>0.89580000000000004</v>
      </c>
      <c r="P102" s="39">
        <v>0.79530000000000001</v>
      </c>
      <c r="Q102" s="39">
        <v>1.0091000000000001</v>
      </c>
      <c r="R102" s="39">
        <v>7.0132E-2</v>
      </c>
      <c r="S102" s="11"/>
      <c r="T102" s="2">
        <v>92</v>
      </c>
    </row>
    <row r="103" spans="1:20" x14ac:dyDescent="0.25">
      <c r="A103" s="7" t="s">
        <v>19</v>
      </c>
      <c r="B103" s="37" t="s">
        <v>40</v>
      </c>
      <c r="C103" s="6">
        <v>2011</v>
      </c>
      <c r="D103" s="6">
        <v>1</v>
      </c>
      <c r="E103" s="11">
        <v>2441</v>
      </c>
      <c r="F103" s="6">
        <v>22330</v>
      </c>
      <c r="G103" s="11">
        <v>1.1638599999999999</v>
      </c>
      <c r="H103" s="6">
        <v>1.03505</v>
      </c>
      <c r="I103" s="6">
        <v>1.3087</v>
      </c>
      <c r="J103" s="6">
        <v>0.56799999999999995</v>
      </c>
      <c r="K103" s="6">
        <v>0.50509999999999999</v>
      </c>
      <c r="L103" s="6">
        <v>0.63870000000000005</v>
      </c>
      <c r="M103" s="6">
        <v>0</v>
      </c>
      <c r="N103" s="11">
        <v>1</v>
      </c>
      <c r="O103" s="39" t="s">
        <v>32</v>
      </c>
      <c r="P103" s="39" t="s">
        <v>32</v>
      </c>
      <c r="Q103" s="39" t="s">
        <v>32</v>
      </c>
      <c r="R103" s="39" t="s">
        <v>32</v>
      </c>
      <c r="S103" s="11"/>
      <c r="T103" s="2">
        <v>90</v>
      </c>
    </row>
    <row r="104" spans="1:20" x14ac:dyDescent="0.25">
      <c r="A104" s="7" t="s">
        <v>19</v>
      </c>
      <c r="B104" s="37" t="s">
        <v>40</v>
      </c>
      <c r="C104" s="6">
        <v>2011</v>
      </c>
      <c r="D104" s="6">
        <v>2</v>
      </c>
      <c r="E104" s="11">
        <v>2126</v>
      </c>
      <c r="F104" s="6">
        <v>22428</v>
      </c>
      <c r="G104" s="11">
        <v>1.0052399999999999</v>
      </c>
      <c r="H104" s="6">
        <v>0.89300000000000002</v>
      </c>
      <c r="I104" s="6">
        <v>1.1315999999999999</v>
      </c>
      <c r="J104" s="6">
        <v>0.63470000000000004</v>
      </c>
      <c r="K104" s="6">
        <v>0.56379999999999997</v>
      </c>
      <c r="L104" s="6">
        <v>0.71440000000000003</v>
      </c>
      <c r="M104" s="6">
        <v>0</v>
      </c>
      <c r="N104" s="11">
        <v>1</v>
      </c>
      <c r="O104" s="39" t="s">
        <v>32</v>
      </c>
      <c r="P104" s="39" t="s">
        <v>32</v>
      </c>
      <c r="Q104" s="39" t="s">
        <v>32</v>
      </c>
      <c r="R104" s="39" t="s">
        <v>32</v>
      </c>
      <c r="S104" s="11"/>
      <c r="T104" s="2">
        <v>91</v>
      </c>
    </row>
    <row r="105" spans="1:20" x14ac:dyDescent="0.25">
      <c r="A105" s="7" t="s">
        <v>19</v>
      </c>
      <c r="B105" s="37" t="s">
        <v>40</v>
      </c>
      <c r="C105" s="6">
        <v>2011</v>
      </c>
      <c r="D105" s="6">
        <v>3</v>
      </c>
      <c r="E105" s="11">
        <v>2136</v>
      </c>
      <c r="F105" s="6">
        <v>22357</v>
      </c>
      <c r="G105" s="11">
        <v>1.0004</v>
      </c>
      <c r="H105" s="6">
        <v>0.88865000000000005</v>
      </c>
      <c r="I105" s="6">
        <v>1.1262000000000001</v>
      </c>
      <c r="J105" s="6">
        <v>0.74650000000000005</v>
      </c>
      <c r="K105" s="6">
        <v>0.66310000000000002</v>
      </c>
      <c r="L105" s="6">
        <v>0.84030000000000005</v>
      </c>
      <c r="M105" s="6">
        <v>9.9999999999999995E-7</v>
      </c>
      <c r="N105" s="11">
        <v>1</v>
      </c>
      <c r="O105" s="39" t="s">
        <v>32</v>
      </c>
      <c r="P105" s="39" t="s">
        <v>32</v>
      </c>
      <c r="Q105" s="39" t="s">
        <v>32</v>
      </c>
      <c r="R105" s="39" t="s">
        <v>32</v>
      </c>
      <c r="S105" s="11"/>
      <c r="T105" s="2">
        <v>92</v>
      </c>
    </row>
    <row r="106" spans="1:20" x14ac:dyDescent="0.25">
      <c r="A106" s="7" t="s">
        <v>19</v>
      </c>
      <c r="B106" s="37" t="s">
        <v>40</v>
      </c>
      <c r="C106" s="6">
        <v>2011</v>
      </c>
      <c r="D106" s="6">
        <v>4</v>
      </c>
      <c r="E106" s="11">
        <v>2317</v>
      </c>
      <c r="F106" s="6">
        <v>22429</v>
      </c>
      <c r="G106" s="11">
        <v>1.08175</v>
      </c>
      <c r="H106" s="6">
        <v>0.96162000000000003</v>
      </c>
      <c r="I106" s="6">
        <v>1.21689</v>
      </c>
      <c r="J106" s="6">
        <v>0.62819999999999998</v>
      </c>
      <c r="K106" s="6">
        <v>0.5585</v>
      </c>
      <c r="L106" s="6">
        <v>0.70669999999999999</v>
      </c>
      <c r="M106" s="6">
        <v>0</v>
      </c>
      <c r="N106" s="11">
        <v>1</v>
      </c>
      <c r="O106" s="39" t="s">
        <v>32</v>
      </c>
      <c r="P106" s="39" t="s">
        <v>32</v>
      </c>
      <c r="Q106" s="39" t="s">
        <v>32</v>
      </c>
      <c r="R106" s="39" t="s">
        <v>32</v>
      </c>
      <c r="S106" s="11"/>
      <c r="T106" s="2">
        <v>92</v>
      </c>
    </row>
    <row r="107" spans="1:20" x14ac:dyDescent="0.25">
      <c r="A107" s="7" t="s">
        <v>19</v>
      </c>
      <c r="B107" s="37" t="s">
        <v>40</v>
      </c>
      <c r="C107" s="6">
        <v>2012</v>
      </c>
      <c r="D107" s="6">
        <v>1</v>
      </c>
      <c r="E107" s="11">
        <v>2115</v>
      </c>
      <c r="F107" s="6">
        <v>22456</v>
      </c>
      <c r="G107" s="11">
        <v>0.99877000000000005</v>
      </c>
      <c r="H107" s="6">
        <v>0.88727</v>
      </c>
      <c r="I107" s="6">
        <v>1.12429</v>
      </c>
      <c r="J107" s="6">
        <v>0.55910000000000004</v>
      </c>
      <c r="K107" s="6">
        <v>0.49659999999999999</v>
      </c>
      <c r="L107" s="6">
        <v>0.62929999999999997</v>
      </c>
      <c r="M107" s="6">
        <v>0</v>
      </c>
      <c r="N107" s="11">
        <v>1</v>
      </c>
      <c r="O107" s="39" t="s">
        <v>32</v>
      </c>
      <c r="P107" s="39" t="s">
        <v>32</v>
      </c>
      <c r="Q107" s="39" t="s">
        <v>32</v>
      </c>
      <c r="R107" s="39" t="s">
        <v>32</v>
      </c>
      <c r="S107" s="11"/>
      <c r="T107" s="2">
        <v>91</v>
      </c>
    </row>
    <row r="108" spans="1:20" x14ac:dyDescent="0.25">
      <c r="A108" s="7" t="s">
        <v>19</v>
      </c>
      <c r="B108" s="37" t="s">
        <v>40</v>
      </c>
      <c r="C108" s="6">
        <v>2012</v>
      </c>
      <c r="D108" s="6">
        <v>2</v>
      </c>
      <c r="E108" s="11">
        <v>1960</v>
      </c>
      <c r="F108" s="6">
        <v>22486</v>
      </c>
      <c r="G108" s="11">
        <v>0.9274</v>
      </c>
      <c r="H108" s="6">
        <v>0.82332000000000005</v>
      </c>
      <c r="I108" s="6">
        <v>1.0446500000000001</v>
      </c>
      <c r="J108" s="6">
        <v>0.58240000000000003</v>
      </c>
      <c r="K108" s="6">
        <v>0.51700000000000002</v>
      </c>
      <c r="L108" s="6">
        <v>0.65600000000000003</v>
      </c>
      <c r="M108" s="6">
        <v>0</v>
      </c>
      <c r="N108" s="11">
        <v>1</v>
      </c>
      <c r="O108" s="39" t="s">
        <v>32</v>
      </c>
      <c r="P108" s="39" t="s">
        <v>32</v>
      </c>
      <c r="Q108" s="39" t="s">
        <v>32</v>
      </c>
      <c r="R108" s="39" t="s">
        <v>32</v>
      </c>
      <c r="S108" s="11"/>
      <c r="T108" s="2">
        <v>91</v>
      </c>
    </row>
    <row r="109" spans="1:20" x14ac:dyDescent="0.25">
      <c r="A109" s="7" t="s">
        <v>19</v>
      </c>
      <c r="B109" s="37" t="s">
        <v>40</v>
      </c>
      <c r="C109" s="6">
        <v>2012</v>
      </c>
      <c r="D109" s="6">
        <v>3</v>
      </c>
      <c r="E109" s="11">
        <v>2422</v>
      </c>
      <c r="F109" s="6">
        <v>22512</v>
      </c>
      <c r="G109" s="11">
        <v>1.13045</v>
      </c>
      <c r="H109" s="6">
        <v>1.0051300000000001</v>
      </c>
      <c r="I109" s="6">
        <v>1.27139</v>
      </c>
      <c r="J109" s="6">
        <v>0.81779999999999997</v>
      </c>
      <c r="K109" s="6">
        <v>0.72719999999999996</v>
      </c>
      <c r="L109" s="6">
        <v>0.91979999999999995</v>
      </c>
      <c r="M109" s="6">
        <v>7.9500000000000003E-4</v>
      </c>
      <c r="N109" s="11">
        <v>1</v>
      </c>
      <c r="O109" s="39" t="s">
        <v>32</v>
      </c>
      <c r="P109" s="39" t="s">
        <v>32</v>
      </c>
      <c r="Q109" s="39" t="s">
        <v>32</v>
      </c>
      <c r="R109" s="39" t="s">
        <v>32</v>
      </c>
      <c r="S109" s="11"/>
      <c r="T109" s="2">
        <v>92</v>
      </c>
    </row>
    <row r="110" spans="1:20" x14ac:dyDescent="0.25">
      <c r="A110" s="7" t="s">
        <v>19</v>
      </c>
      <c r="B110" s="37" t="s">
        <v>40</v>
      </c>
      <c r="C110" s="6">
        <v>2012</v>
      </c>
      <c r="D110" s="6">
        <v>4</v>
      </c>
      <c r="E110" s="11">
        <v>2303</v>
      </c>
      <c r="F110" s="6">
        <v>22566</v>
      </c>
      <c r="G110" s="11">
        <v>1.0755600000000001</v>
      </c>
      <c r="H110" s="6">
        <v>0.95615000000000006</v>
      </c>
      <c r="I110" s="6">
        <v>1.2098800000000001</v>
      </c>
      <c r="J110" s="6">
        <v>0.53420000000000001</v>
      </c>
      <c r="K110" s="6">
        <v>0.47489999999999999</v>
      </c>
      <c r="L110" s="6">
        <v>0.60089999999999999</v>
      </c>
      <c r="M110" s="6">
        <v>0</v>
      </c>
      <c r="N110" s="11">
        <v>1</v>
      </c>
      <c r="O110" s="39" t="s">
        <v>32</v>
      </c>
      <c r="P110" s="39" t="s">
        <v>32</v>
      </c>
      <c r="Q110" s="39" t="s">
        <v>32</v>
      </c>
      <c r="R110" s="39" t="s">
        <v>32</v>
      </c>
      <c r="S110" s="11"/>
      <c r="T110" s="2">
        <v>92</v>
      </c>
    </row>
    <row r="111" spans="1:20" x14ac:dyDescent="0.25">
      <c r="A111" s="7" t="s">
        <v>19</v>
      </c>
      <c r="B111" s="37" t="s">
        <v>40</v>
      </c>
      <c r="C111" s="6">
        <v>2013</v>
      </c>
      <c r="D111" s="6">
        <v>1</v>
      </c>
      <c r="E111" s="11">
        <v>2246</v>
      </c>
      <c r="F111" s="6">
        <v>22634</v>
      </c>
      <c r="G111" s="11">
        <v>1.0695699999999999</v>
      </c>
      <c r="H111" s="6">
        <v>0.9506</v>
      </c>
      <c r="I111" s="6">
        <v>1.2034199999999999</v>
      </c>
      <c r="J111" s="6">
        <v>0.61409999999999998</v>
      </c>
      <c r="K111" s="6">
        <v>0.54579999999999995</v>
      </c>
      <c r="L111" s="6">
        <v>0.69099999999999995</v>
      </c>
      <c r="M111" s="6">
        <v>0</v>
      </c>
      <c r="N111" s="11">
        <v>1</v>
      </c>
      <c r="O111" s="39" t="s">
        <v>32</v>
      </c>
      <c r="P111" s="39" t="s">
        <v>32</v>
      </c>
      <c r="Q111" s="39" t="s">
        <v>32</v>
      </c>
      <c r="R111" s="39" t="s">
        <v>32</v>
      </c>
      <c r="S111" s="11"/>
      <c r="T111" s="2">
        <v>90</v>
      </c>
    </row>
    <row r="112" spans="1:20" x14ac:dyDescent="0.25">
      <c r="A112" s="7" t="s">
        <v>19</v>
      </c>
      <c r="B112" s="37" t="s">
        <v>40</v>
      </c>
      <c r="C112" s="6">
        <v>2013</v>
      </c>
      <c r="D112" s="6">
        <v>2</v>
      </c>
      <c r="E112" s="11">
        <v>1922</v>
      </c>
      <c r="F112" s="6">
        <v>22684</v>
      </c>
      <c r="G112" s="11">
        <v>0.90656000000000003</v>
      </c>
      <c r="H112" s="6">
        <v>0.80469000000000002</v>
      </c>
      <c r="I112" s="6">
        <v>1.0213399999999999</v>
      </c>
      <c r="J112" s="6">
        <v>0.5766</v>
      </c>
      <c r="K112" s="6">
        <v>0.51180000000000003</v>
      </c>
      <c r="L112" s="6">
        <v>0.64959999999999996</v>
      </c>
      <c r="M112" s="6">
        <v>0</v>
      </c>
      <c r="N112" s="11">
        <v>1</v>
      </c>
      <c r="O112" s="39" t="s">
        <v>32</v>
      </c>
      <c r="P112" s="39" t="s">
        <v>32</v>
      </c>
      <c r="Q112" s="39" t="s">
        <v>32</v>
      </c>
      <c r="R112" s="39" t="s">
        <v>32</v>
      </c>
      <c r="S112" s="11"/>
      <c r="T112" s="2">
        <v>91</v>
      </c>
    </row>
    <row r="113" spans="1:20" x14ac:dyDescent="0.25">
      <c r="A113" s="7" t="s">
        <v>19</v>
      </c>
      <c r="B113" s="37" t="s">
        <v>40</v>
      </c>
      <c r="C113" s="6">
        <v>2013</v>
      </c>
      <c r="D113" s="6">
        <v>3</v>
      </c>
      <c r="E113" s="11">
        <v>2100</v>
      </c>
      <c r="F113" s="6">
        <v>22590</v>
      </c>
      <c r="G113" s="11">
        <v>0.98068999999999995</v>
      </c>
      <c r="H113" s="6">
        <v>0.87102999999999997</v>
      </c>
      <c r="I113" s="6">
        <v>1.10415</v>
      </c>
      <c r="J113" s="6">
        <v>0.76619999999999999</v>
      </c>
      <c r="K113" s="6">
        <v>0.68049999999999999</v>
      </c>
      <c r="L113" s="6">
        <v>0.86270000000000002</v>
      </c>
      <c r="M113" s="6">
        <v>1.1E-5</v>
      </c>
      <c r="N113" s="11">
        <v>1</v>
      </c>
      <c r="O113" s="39" t="s">
        <v>32</v>
      </c>
      <c r="P113" s="39" t="s">
        <v>32</v>
      </c>
      <c r="Q113" s="39" t="s">
        <v>32</v>
      </c>
      <c r="R113" s="39" t="s">
        <v>32</v>
      </c>
      <c r="S113" s="11"/>
      <c r="T113" s="2">
        <v>92</v>
      </c>
    </row>
    <row r="114" spans="1:20" x14ac:dyDescent="0.25">
      <c r="A114" s="7" t="s">
        <v>19</v>
      </c>
      <c r="B114" s="37" t="s">
        <v>40</v>
      </c>
      <c r="C114" s="6">
        <v>2013</v>
      </c>
      <c r="D114" s="6">
        <v>4</v>
      </c>
      <c r="E114" s="11">
        <v>2012</v>
      </c>
      <c r="F114" s="6">
        <v>22702</v>
      </c>
      <c r="G114" s="11">
        <v>0.93606999999999996</v>
      </c>
      <c r="H114" s="6">
        <v>0.83121</v>
      </c>
      <c r="I114" s="6">
        <v>1.05416</v>
      </c>
      <c r="J114" s="6">
        <v>0.59599999999999997</v>
      </c>
      <c r="K114" s="6">
        <v>0.52929999999999999</v>
      </c>
      <c r="L114" s="6">
        <v>0.67120000000000002</v>
      </c>
      <c r="M114" s="6">
        <v>0</v>
      </c>
      <c r="N114" s="11">
        <v>1</v>
      </c>
      <c r="O114" s="39" t="s">
        <v>32</v>
      </c>
      <c r="P114" s="39" t="s">
        <v>32</v>
      </c>
      <c r="Q114" s="39" t="s">
        <v>32</v>
      </c>
      <c r="R114" s="39" t="s">
        <v>32</v>
      </c>
      <c r="S114" s="11"/>
      <c r="T114" s="2">
        <v>92</v>
      </c>
    </row>
    <row r="115" spans="1:20" x14ac:dyDescent="0.25">
      <c r="A115" s="7" t="s">
        <v>19</v>
      </c>
      <c r="B115" s="37" t="s">
        <v>40</v>
      </c>
      <c r="C115" s="6">
        <v>2014</v>
      </c>
      <c r="D115" s="6">
        <v>1</v>
      </c>
      <c r="E115" s="11">
        <v>1968</v>
      </c>
      <c r="F115" s="6">
        <v>22723</v>
      </c>
      <c r="G115" s="11">
        <v>0.93503999999999998</v>
      </c>
      <c r="H115" s="6">
        <v>0.83018000000000003</v>
      </c>
      <c r="I115" s="6">
        <v>1.05315</v>
      </c>
      <c r="J115" s="6">
        <v>0.52710000000000001</v>
      </c>
      <c r="K115" s="6">
        <v>0.46800000000000003</v>
      </c>
      <c r="L115" s="6">
        <v>0.59360000000000002</v>
      </c>
      <c r="M115" s="6">
        <v>0</v>
      </c>
      <c r="N115" s="11">
        <v>1</v>
      </c>
      <c r="O115" s="39" t="s">
        <v>32</v>
      </c>
      <c r="P115" s="39" t="s">
        <v>32</v>
      </c>
      <c r="Q115" s="39" t="s">
        <v>32</v>
      </c>
      <c r="R115" s="39" t="s">
        <v>32</v>
      </c>
      <c r="S115" s="11"/>
      <c r="T115" s="2">
        <v>90</v>
      </c>
    </row>
    <row r="116" spans="1:20" x14ac:dyDescent="0.25">
      <c r="A116" s="7" t="s">
        <v>19</v>
      </c>
      <c r="B116" s="37" t="s">
        <v>40</v>
      </c>
      <c r="C116" s="6">
        <v>2014</v>
      </c>
      <c r="D116" s="6">
        <v>2</v>
      </c>
      <c r="E116" s="11">
        <v>1620</v>
      </c>
      <c r="F116" s="6">
        <v>22871</v>
      </c>
      <c r="G116" s="11">
        <v>0.75471999999999995</v>
      </c>
      <c r="H116" s="6">
        <v>0.66883000000000004</v>
      </c>
      <c r="I116" s="6">
        <v>0.85163999999999995</v>
      </c>
      <c r="J116" s="6">
        <v>0.5222</v>
      </c>
      <c r="K116" s="6">
        <v>0.46279999999999999</v>
      </c>
      <c r="L116" s="6">
        <v>0.58919999999999995</v>
      </c>
      <c r="M116" s="6">
        <v>0</v>
      </c>
      <c r="N116" s="11">
        <v>1</v>
      </c>
      <c r="O116" s="39" t="s">
        <v>32</v>
      </c>
      <c r="P116" s="39" t="s">
        <v>32</v>
      </c>
      <c r="Q116" s="39" t="s">
        <v>32</v>
      </c>
      <c r="R116" s="39" t="s">
        <v>32</v>
      </c>
      <c r="S116" s="11"/>
      <c r="T116" s="2">
        <v>91</v>
      </c>
    </row>
    <row r="117" spans="1:20" x14ac:dyDescent="0.25">
      <c r="A117" s="7" t="s">
        <v>19</v>
      </c>
      <c r="B117" s="37" t="s">
        <v>40</v>
      </c>
      <c r="C117" s="6">
        <v>2014</v>
      </c>
      <c r="D117" s="6">
        <v>3</v>
      </c>
      <c r="E117" s="11">
        <v>1778</v>
      </c>
      <c r="F117" s="6">
        <v>22887</v>
      </c>
      <c r="G117" s="11">
        <v>0.82467000000000001</v>
      </c>
      <c r="H117" s="6">
        <v>0.73146</v>
      </c>
      <c r="I117" s="6">
        <v>0.92976999999999999</v>
      </c>
      <c r="J117" s="6">
        <v>0.60719999999999996</v>
      </c>
      <c r="K117" s="6">
        <v>0.53859999999999997</v>
      </c>
      <c r="L117" s="6">
        <v>0.68459999999999999</v>
      </c>
      <c r="M117" s="6">
        <v>0</v>
      </c>
      <c r="N117" s="11">
        <v>1</v>
      </c>
      <c r="O117" s="39" t="s">
        <v>32</v>
      </c>
      <c r="P117" s="39" t="s">
        <v>32</v>
      </c>
      <c r="Q117" s="39" t="s">
        <v>32</v>
      </c>
      <c r="R117" s="39" t="s">
        <v>32</v>
      </c>
      <c r="S117" s="11"/>
      <c r="T117" s="2">
        <v>92</v>
      </c>
    </row>
    <row r="118" spans="1:20" x14ac:dyDescent="0.25">
      <c r="A118" s="7" t="s">
        <v>19</v>
      </c>
      <c r="B118" s="37" t="s">
        <v>40</v>
      </c>
      <c r="C118" s="6">
        <v>2014</v>
      </c>
      <c r="D118" s="6">
        <v>4</v>
      </c>
      <c r="E118" s="11">
        <v>1821</v>
      </c>
      <c r="F118" s="6">
        <v>22795</v>
      </c>
      <c r="G118" s="11">
        <v>0.84140000000000004</v>
      </c>
      <c r="H118" s="6">
        <v>0.74653999999999998</v>
      </c>
      <c r="I118" s="6">
        <v>0.94830999999999999</v>
      </c>
      <c r="J118" s="6">
        <v>0.4894</v>
      </c>
      <c r="K118" s="6">
        <v>0.43419999999999997</v>
      </c>
      <c r="L118" s="6">
        <v>0.55159999999999998</v>
      </c>
      <c r="M118" s="6">
        <v>0</v>
      </c>
      <c r="N118" s="11">
        <v>1</v>
      </c>
      <c r="O118" s="39" t="s">
        <v>32</v>
      </c>
      <c r="P118" s="39" t="s">
        <v>32</v>
      </c>
      <c r="Q118" s="39" t="s">
        <v>32</v>
      </c>
      <c r="R118" s="39" t="s">
        <v>32</v>
      </c>
      <c r="S118" s="11"/>
      <c r="T118" s="2">
        <v>92</v>
      </c>
    </row>
    <row r="119" spans="1:20" x14ac:dyDescent="0.25">
      <c r="A119" s="7" t="s">
        <v>19</v>
      </c>
      <c r="B119" s="37" t="s">
        <v>40</v>
      </c>
      <c r="C119" s="6">
        <v>2015</v>
      </c>
      <c r="D119" s="6">
        <v>1</v>
      </c>
      <c r="E119" s="11">
        <v>2292</v>
      </c>
      <c r="F119" s="6">
        <v>22827</v>
      </c>
      <c r="G119" s="11">
        <v>1.0866</v>
      </c>
      <c r="H119" s="6">
        <v>0.96592</v>
      </c>
      <c r="I119" s="6">
        <v>1.22235</v>
      </c>
      <c r="J119" s="6">
        <v>0.5625</v>
      </c>
      <c r="K119" s="6">
        <v>0.5</v>
      </c>
      <c r="L119" s="6">
        <v>0.63280000000000003</v>
      </c>
      <c r="M119" s="6">
        <v>0</v>
      </c>
      <c r="N119" s="11">
        <v>1</v>
      </c>
      <c r="O119" s="39" t="s">
        <v>32</v>
      </c>
      <c r="P119" s="39" t="s">
        <v>32</v>
      </c>
      <c r="Q119" s="39" t="s">
        <v>32</v>
      </c>
      <c r="R119" s="39" t="s">
        <v>32</v>
      </c>
      <c r="S119" s="11"/>
      <c r="T119" s="2">
        <v>90</v>
      </c>
    </row>
    <row r="120" spans="1:20" x14ac:dyDescent="0.25">
      <c r="A120" s="7" t="s">
        <v>19</v>
      </c>
      <c r="B120" s="37" t="s">
        <v>40</v>
      </c>
      <c r="C120" s="6">
        <v>2015</v>
      </c>
      <c r="D120" s="6">
        <v>2</v>
      </c>
      <c r="E120" s="11">
        <v>1951</v>
      </c>
      <c r="F120" s="6">
        <v>22901</v>
      </c>
      <c r="G120" s="11">
        <v>0.91027000000000002</v>
      </c>
      <c r="H120" s="6">
        <v>0.80808999999999997</v>
      </c>
      <c r="I120" s="6">
        <v>1.0253699999999999</v>
      </c>
      <c r="J120" s="6">
        <v>0.58089999999999997</v>
      </c>
      <c r="K120" s="6">
        <v>0.51570000000000005</v>
      </c>
      <c r="L120" s="6">
        <v>0.65429999999999999</v>
      </c>
      <c r="M120" s="6">
        <v>0</v>
      </c>
      <c r="N120" s="11">
        <v>1</v>
      </c>
      <c r="O120" s="39" t="s">
        <v>32</v>
      </c>
      <c r="P120" s="39" t="s">
        <v>32</v>
      </c>
      <c r="Q120" s="39" t="s">
        <v>32</v>
      </c>
      <c r="R120" s="39" t="s">
        <v>32</v>
      </c>
      <c r="S120" s="11"/>
      <c r="T120" s="2">
        <v>91</v>
      </c>
    </row>
    <row r="121" spans="1:20" x14ac:dyDescent="0.25">
      <c r="A121" s="7" t="s">
        <v>19</v>
      </c>
      <c r="B121" s="37" t="s">
        <v>40</v>
      </c>
      <c r="C121" s="6">
        <v>2015</v>
      </c>
      <c r="D121" s="6">
        <v>3</v>
      </c>
      <c r="E121" s="11">
        <v>2124</v>
      </c>
      <c r="F121" s="6">
        <v>22891</v>
      </c>
      <c r="G121" s="11">
        <v>0.98565999999999998</v>
      </c>
      <c r="H121" s="6">
        <v>0.87553000000000003</v>
      </c>
      <c r="I121" s="6">
        <v>1.10965</v>
      </c>
      <c r="J121" s="6">
        <v>0.78690000000000004</v>
      </c>
      <c r="K121" s="6">
        <v>0.69899999999999995</v>
      </c>
      <c r="L121" s="6">
        <v>0.88590000000000002</v>
      </c>
      <c r="M121" s="6">
        <v>7.3999999999999996E-5</v>
      </c>
      <c r="N121" s="11">
        <v>1</v>
      </c>
      <c r="O121" s="39" t="s">
        <v>32</v>
      </c>
      <c r="P121" s="39" t="s">
        <v>32</v>
      </c>
      <c r="Q121" s="39" t="s">
        <v>32</v>
      </c>
      <c r="R121" s="39" t="s">
        <v>32</v>
      </c>
      <c r="S121" s="11"/>
      <c r="T121" s="2">
        <v>92</v>
      </c>
    </row>
    <row r="122" spans="1:20" x14ac:dyDescent="0.25">
      <c r="A122" s="7" t="s">
        <v>19</v>
      </c>
      <c r="B122" s="37" t="s">
        <v>40</v>
      </c>
      <c r="C122" s="6">
        <v>2015</v>
      </c>
      <c r="D122" s="6">
        <v>4</v>
      </c>
      <c r="E122" s="11">
        <v>2262</v>
      </c>
      <c r="F122" s="6">
        <v>22897</v>
      </c>
      <c r="G122" s="11">
        <v>1.04514</v>
      </c>
      <c r="H122" s="6">
        <v>0.92891000000000001</v>
      </c>
      <c r="I122" s="6">
        <v>1.1759200000000001</v>
      </c>
      <c r="J122" s="6">
        <v>0.68899999999999995</v>
      </c>
      <c r="K122" s="6">
        <v>0.61240000000000006</v>
      </c>
      <c r="L122" s="6">
        <v>0.7752</v>
      </c>
      <c r="M122" s="6">
        <v>0</v>
      </c>
      <c r="N122" s="11">
        <v>1</v>
      </c>
      <c r="O122" s="39" t="s">
        <v>32</v>
      </c>
      <c r="P122" s="39" t="s">
        <v>32</v>
      </c>
      <c r="Q122" s="39" t="s">
        <v>32</v>
      </c>
      <c r="R122" s="39" t="s">
        <v>32</v>
      </c>
      <c r="S122" s="11"/>
      <c r="T122" s="2">
        <v>92</v>
      </c>
    </row>
    <row r="123" spans="1:20" x14ac:dyDescent="0.25">
      <c r="A123" s="7" t="s">
        <v>19</v>
      </c>
      <c r="B123" s="37" t="s">
        <v>40</v>
      </c>
      <c r="C123" s="6">
        <v>2016</v>
      </c>
      <c r="D123" s="6">
        <v>1</v>
      </c>
      <c r="E123" s="11">
        <v>2458</v>
      </c>
      <c r="F123" s="6">
        <v>22999</v>
      </c>
      <c r="G123" s="11">
        <v>1.1405700000000001</v>
      </c>
      <c r="H123" s="6">
        <v>1.0144299999999999</v>
      </c>
      <c r="I123" s="6">
        <v>1.2823800000000001</v>
      </c>
      <c r="J123" s="6">
        <v>0.56540000000000001</v>
      </c>
      <c r="K123" s="6">
        <v>0.50290000000000001</v>
      </c>
      <c r="L123" s="6">
        <v>0.63580000000000003</v>
      </c>
      <c r="M123" s="6">
        <v>0</v>
      </c>
      <c r="N123" s="11">
        <v>1</v>
      </c>
      <c r="O123" s="39">
        <v>0.98</v>
      </c>
      <c r="P123" s="39">
        <v>0.86609999999999998</v>
      </c>
      <c r="Q123" s="39">
        <v>1.1089</v>
      </c>
      <c r="R123" s="39">
        <v>0.748394</v>
      </c>
      <c r="S123" s="11"/>
      <c r="T123" s="2">
        <v>91</v>
      </c>
    </row>
    <row r="124" spans="1:20" x14ac:dyDescent="0.25">
      <c r="A124" s="7" t="s">
        <v>19</v>
      </c>
      <c r="B124" s="37" t="s">
        <v>40</v>
      </c>
      <c r="C124" s="6">
        <v>2016</v>
      </c>
      <c r="D124" s="6">
        <v>2</v>
      </c>
      <c r="E124" s="11">
        <v>2384</v>
      </c>
      <c r="F124" s="6">
        <v>23029</v>
      </c>
      <c r="G124" s="11">
        <v>1.1068100000000001</v>
      </c>
      <c r="H124" s="6">
        <v>0.98407999999999995</v>
      </c>
      <c r="I124" s="6">
        <v>1.2448300000000001</v>
      </c>
      <c r="J124" s="6">
        <v>0.73109999999999997</v>
      </c>
      <c r="K124" s="6">
        <v>0.65</v>
      </c>
      <c r="L124" s="6">
        <v>0.82220000000000004</v>
      </c>
      <c r="M124" s="6">
        <v>0</v>
      </c>
      <c r="N124" s="11">
        <v>1</v>
      </c>
      <c r="O124" s="39">
        <v>1.101</v>
      </c>
      <c r="P124" s="39">
        <v>0.97189999999999999</v>
      </c>
      <c r="Q124" s="39">
        <v>1.2473000000000001</v>
      </c>
      <c r="R124" s="39">
        <v>0.13033700000000001</v>
      </c>
      <c r="S124" s="11"/>
      <c r="T124" s="2">
        <v>91</v>
      </c>
    </row>
    <row r="125" spans="1:20" x14ac:dyDescent="0.25">
      <c r="A125" s="7" t="s">
        <v>19</v>
      </c>
      <c r="B125" s="37" t="s">
        <v>40</v>
      </c>
      <c r="C125" s="6">
        <v>2016</v>
      </c>
      <c r="D125" s="6">
        <v>3</v>
      </c>
      <c r="E125" s="11">
        <v>2097</v>
      </c>
      <c r="F125" s="6">
        <v>23075</v>
      </c>
      <c r="G125" s="11">
        <v>0.96248999999999996</v>
      </c>
      <c r="H125" s="6">
        <v>0.85487000000000002</v>
      </c>
      <c r="I125" s="6">
        <v>1.0836600000000001</v>
      </c>
      <c r="J125" s="6">
        <v>0.78169999999999995</v>
      </c>
      <c r="K125" s="6">
        <v>0.69430000000000003</v>
      </c>
      <c r="L125" s="6">
        <v>0.88009999999999999</v>
      </c>
      <c r="M125" s="6">
        <v>4.6999999999999997E-5</v>
      </c>
      <c r="N125" s="11">
        <v>1</v>
      </c>
      <c r="O125" s="39">
        <v>0.96209999999999996</v>
      </c>
      <c r="P125" s="39">
        <v>0.84860000000000002</v>
      </c>
      <c r="Q125" s="39">
        <v>1.0908</v>
      </c>
      <c r="R125" s="39">
        <v>0.54653300000000005</v>
      </c>
      <c r="S125" s="11"/>
      <c r="T125" s="2">
        <v>92</v>
      </c>
    </row>
    <row r="126" spans="1:20" x14ac:dyDescent="0.25">
      <c r="A126" s="7" t="s">
        <v>19</v>
      </c>
      <c r="B126" s="37" t="s">
        <v>40</v>
      </c>
      <c r="C126" s="6">
        <v>2016</v>
      </c>
      <c r="D126" s="6">
        <v>4</v>
      </c>
      <c r="E126" s="11">
        <v>2097</v>
      </c>
      <c r="F126" s="6">
        <v>23064</v>
      </c>
      <c r="G126" s="11">
        <v>0.96331</v>
      </c>
      <c r="H126" s="6">
        <v>0.85572999999999999</v>
      </c>
      <c r="I126" s="6">
        <v>1.0844100000000001</v>
      </c>
      <c r="J126" s="6">
        <v>0.57609999999999995</v>
      </c>
      <c r="K126" s="6">
        <v>0.51180000000000003</v>
      </c>
      <c r="L126" s="6">
        <v>0.64849999999999997</v>
      </c>
      <c r="M126" s="6">
        <v>0</v>
      </c>
      <c r="N126" s="11">
        <v>1</v>
      </c>
      <c r="O126" s="39">
        <v>0.89049999999999996</v>
      </c>
      <c r="P126" s="39">
        <v>0.78590000000000004</v>
      </c>
      <c r="Q126" s="39">
        <v>1.0091000000000001</v>
      </c>
      <c r="R126" s="39">
        <v>6.9006999999999999E-2</v>
      </c>
      <c r="S126" s="11"/>
      <c r="T126" s="2">
        <v>92</v>
      </c>
    </row>
    <row r="127" spans="1:20" x14ac:dyDescent="0.25">
      <c r="A127" s="7" t="s">
        <v>23</v>
      </c>
      <c r="B127" s="37" t="s">
        <v>40</v>
      </c>
      <c r="C127" s="6">
        <v>2011</v>
      </c>
      <c r="D127" s="6">
        <v>1</v>
      </c>
      <c r="E127" s="11">
        <v>43501</v>
      </c>
      <c r="F127" s="6">
        <v>235885</v>
      </c>
      <c r="G127" s="11">
        <v>2.0490699999999999</v>
      </c>
      <c r="H127" s="6">
        <v>2.0299</v>
      </c>
      <c r="I127" s="6">
        <v>2.0684100000000001</v>
      </c>
      <c r="J127" s="6" t="s">
        <v>32</v>
      </c>
      <c r="K127" s="6" t="s">
        <v>32</v>
      </c>
      <c r="L127" s="6" t="s">
        <v>32</v>
      </c>
      <c r="M127" s="6" t="s">
        <v>32</v>
      </c>
      <c r="N127" s="11"/>
      <c r="O127" s="39" t="s">
        <v>32</v>
      </c>
      <c r="P127" s="39" t="s">
        <v>32</v>
      </c>
      <c r="Q127" s="39" t="s">
        <v>32</v>
      </c>
      <c r="R127" s="39" t="s">
        <v>32</v>
      </c>
      <c r="S127" s="11"/>
      <c r="T127" s="2">
        <v>90</v>
      </c>
    </row>
    <row r="128" spans="1:20" x14ac:dyDescent="0.25">
      <c r="A128" s="7" t="s">
        <v>23</v>
      </c>
      <c r="B128" s="37" t="s">
        <v>40</v>
      </c>
      <c r="C128" s="6">
        <v>2011</v>
      </c>
      <c r="D128" s="6">
        <v>2</v>
      </c>
      <c r="E128" s="11">
        <v>34294</v>
      </c>
      <c r="F128" s="6">
        <v>236839</v>
      </c>
      <c r="G128" s="11">
        <v>1.58388</v>
      </c>
      <c r="H128" s="6">
        <v>1.41788</v>
      </c>
      <c r="I128" s="6">
        <v>1.7693000000000001</v>
      </c>
      <c r="J128" s="6" t="s">
        <v>32</v>
      </c>
      <c r="K128" s="6" t="s">
        <v>32</v>
      </c>
      <c r="L128" s="6" t="s">
        <v>32</v>
      </c>
      <c r="M128" s="6" t="s">
        <v>32</v>
      </c>
      <c r="N128" s="11"/>
      <c r="O128" s="39" t="s">
        <v>32</v>
      </c>
      <c r="P128" s="39" t="s">
        <v>32</v>
      </c>
      <c r="Q128" s="39" t="s">
        <v>32</v>
      </c>
      <c r="R128" s="39" t="s">
        <v>32</v>
      </c>
      <c r="S128" s="11"/>
      <c r="T128" s="2">
        <v>91</v>
      </c>
    </row>
    <row r="129" spans="1:20" x14ac:dyDescent="0.25">
      <c r="A129" s="8" t="s">
        <v>23</v>
      </c>
      <c r="B129" s="8" t="s">
        <v>40</v>
      </c>
      <c r="C129">
        <v>2011</v>
      </c>
      <c r="D129">
        <v>3</v>
      </c>
      <c r="E129" s="12">
        <v>29319</v>
      </c>
      <c r="F129">
        <v>236578</v>
      </c>
      <c r="G129" s="12">
        <v>1.34016</v>
      </c>
      <c r="H129">
        <v>1.1996</v>
      </c>
      <c r="I129">
        <v>1.49719</v>
      </c>
      <c r="J129" t="s">
        <v>32</v>
      </c>
      <c r="K129" t="s">
        <v>32</v>
      </c>
      <c r="L129" t="s">
        <v>32</v>
      </c>
      <c r="M129" t="s">
        <v>32</v>
      </c>
      <c r="O129" s="26" t="s">
        <v>32</v>
      </c>
      <c r="P129" s="26" t="s">
        <v>32</v>
      </c>
      <c r="Q129" s="26" t="s">
        <v>32</v>
      </c>
      <c r="R129" s="26" t="s">
        <v>32</v>
      </c>
      <c r="T129" s="2">
        <v>92</v>
      </c>
    </row>
    <row r="130" spans="1:20" x14ac:dyDescent="0.25">
      <c r="A130" s="9" t="s">
        <v>23</v>
      </c>
      <c r="B130" s="9" t="s">
        <v>40</v>
      </c>
      <c r="C130">
        <v>2011</v>
      </c>
      <c r="D130">
        <v>4</v>
      </c>
      <c r="E130" s="12">
        <v>37823</v>
      </c>
      <c r="F130">
        <v>238454</v>
      </c>
      <c r="G130" s="12">
        <v>1.7218899999999999</v>
      </c>
      <c r="H130">
        <v>1.5415000000000001</v>
      </c>
      <c r="I130">
        <v>1.9233800000000001</v>
      </c>
      <c r="J130" t="s">
        <v>32</v>
      </c>
      <c r="K130" t="s">
        <v>32</v>
      </c>
      <c r="L130" t="s">
        <v>32</v>
      </c>
      <c r="M130" t="s">
        <v>32</v>
      </c>
      <c r="O130" s="26" t="s">
        <v>32</v>
      </c>
      <c r="P130" s="26" t="s">
        <v>32</v>
      </c>
      <c r="Q130" s="26" t="s">
        <v>32</v>
      </c>
      <c r="R130" s="26" t="s">
        <v>32</v>
      </c>
      <c r="T130" s="2">
        <v>92</v>
      </c>
    </row>
    <row r="131" spans="1:20" x14ac:dyDescent="0.25">
      <c r="A131" s="2" t="s">
        <v>23</v>
      </c>
      <c r="B131" s="2" t="s">
        <v>40</v>
      </c>
      <c r="C131" s="2">
        <v>2012</v>
      </c>
      <c r="D131" s="2">
        <v>1</v>
      </c>
      <c r="E131" s="12">
        <v>38912</v>
      </c>
      <c r="F131" s="2">
        <v>238641</v>
      </c>
      <c r="G131" s="12">
        <v>1.7865</v>
      </c>
      <c r="H131" s="2">
        <v>1.59937</v>
      </c>
      <c r="I131" s="2">
        <v>1.99553</v>
      </c>
      <c r="J131" s="2" t="s">
        <v>32</v>
      </c>
      <c r="K131" s="2" t="s">
        <v>32</v>
      </c>
      <c r="L131" s="2" t="s">
        <v>32</v>
      </c>
      <c r="M131" s="2" t="s">
        <v>32</v>
      </c>
      <c r="O131" s="26" t="s">
        <v>32</v>
      </c>
      <c r="P131" s="26" t="s">
        <v>32</v>
      </c>
      <c r="Q131" s="26" t="s">
        <v>32</v>
      </c>
      <c r="R131" s="26" t="s">
        <v>32</v>
      </c>
      <c r="T131" s="2">
        <v>91</v>
      </c>
    </row>
    <row r="132" spans="1:20" x14ac:dyDescent="0.25">
      <c r="A132" s="2" t="s">
        <v>23</v>
      </c>
      <c r="B132" s="2" t="s">
        <v>40</v>
      </c>
      <c r="C132" s="2">
        <v>2012</v>
      </c>
      <c r="D132" s="2">
        <v>2</v>
      </c>
      <c r="E132" s="12">
        <v>34875</v>
      </c>
      <c r="F132" s="2">
        <v>239863</v>
      </c>
      <c r="G132" s="12">
        <v>1.59249</v>
      </c>
      <c r="H132" s="2">
        <v>1.4256</v>
      </c>
      <c r="I132" s="2">
        <v>1.77891</v>
      </c>
      <c r="J132" s="2" t="s">
        <v>32</v>
      </c>
      <c r="K132" s="2" t="s">
        <v>32</v>
      </c>
      <c r="L132" s="2" t="s">
        <v>32</v>
      </c>
      <c r="M132" s="2" t="s">
        <v>32</v>
      </c>
      <c r="O132" s="26" t="s">
        <v>32</v>
      </c>
      <c r="P132" s="26" t="s">
        <v>32</v>
      </c>
      <c r="Q132" s="26" t="s">
        <v>32</v>
      </c>
      <c r="R132" s="26" t="s">
        <v>32</v>
      </c>
      <c r="T132" s="2">
        <v>91</v>
      </c>
    </row>
    <row r="133" spans="1:20" x14ac:dyDescent="0.25">
      <c r="A133" s="2" t="s">
        <v>23</v>
      </c>
      <c r="B133" s="2" t="s">
        <v>40</v>
      </c>
      <c r="C133" s="2">
        <v>2012</v>
      </c>
      <c r="D133" s="2">
        <v>3</v>
      </c>
      <c r="E133" s="12">
        <v>30676</v>
      </c>
      <c r="F133" s="2">
        <v>239270</v>
      </c>
      <c r="G133" s="12">
        <v>1.38226</v>
      </c>
      <c r="H133" s="2">
        <v>1.23732</v>
      </c>
      <c r="I133" s="2">
        <v>1.5441800000000001</v>
      </c>
      <c r="J133" s="2" t="s">
        <v>32</v>
      </c>
      <c r="K133" s="2" t="s">
        <v>32</v>
      </c>
      <c r="L133" s="2" t="s">
        <v>32</v>
      </c>
      <c r="M133" s="2" t="s">
        <v>32</v>
      </c>
      <c r="O133" s="26" t="s">
        <v>32</v>
      </c>
      <c r="P133" s="26" t="s">
        <v>32</v>
      </c>
      <c r="Q133" s="26" t="s">
        <v>32</v>
      </c>
      <c r="R133" s="26" t="s">
        <v>32</v>
      </c>
      <c r="T133" s="2">
        <v>92</v>
      </c>
    </row>
    <row r="134" spans="1:20" x14ac:dyDescent="0.25">
      <c r="A134" s="2" t="s">
        <v>23</v>
      </c>
      <c r="B134" s="2" t="s">
        <v>40</v>
      </c>
      <c r="C134" s="2">
        <v>2012</v>
      </c>
      <c r="D134" s="2">
        <v>4</v>
      </c>
      <c r="E134" s="12">
        <v>44866</v>
      </c>
      <c r="F134" s="2">
        <v>241351</v>
      </c>
      <c r="G134" s="12">
        <v>2.0135299999999998</v>
      </c>
      <c r="H134" s="2">
        <v>1.8027200000000001</v>
      </c>
      <c r="I134" s="2">
        <v>2.24898</v>
      </c>
      <c r="J134" s="2" t="s">
        <v>32</v>
      </c>
      <c r="K134" s="2" t="s">
        <v>32</v>
      </c>
      <c r="L134" s="2" t="s">
        <v>32</v>
      </c>
      <c r="M134" s="2" t="s">
        <v>32</v>
      </c>
      <c r="O134" s="26" t="s">
        <v>32</v>
      </c>
      <c r="P134" s="26" t="s">
        <v>32</v>
      </c>
      <c r="Q134" s="26" t="s">
        <v>32</v>
      </c>
      <c r="R134" s="26" t="s">
        <v>32</v>
      </c>
      <c r="T134" s="2">
        <v>92</v>
      </c>
    </row>
    <row r="135" spans="1:20" x14ac:dyDescent="0.25">
      <c r="A135" s="2" t="s">
        <v>23</v>
      </c>
      <c r="B135" s="2" t="s">
        <v>40</v>
      </c>
      <c r="C135" s="2">
        <v>2013</v>
      </c>
      <c r="D135" s="2">
        <v>1</v>
      </c>
      <c r="E135" s="12">
        <v>38023</v>
      </c>
      <c r="F135" s="2">
        <v>241478</v>
      </c>
      <c r="G135" s="12">
        <v>1.7416199999999999</v>
      </c>
      <c r="H135" s="2">
        <v>1.5591699999999999</v>
      </c>
      <c r="I135" s="2">
        <v>1.9454199999999999</v>
      </c>
      <c r="J135" s="2" t="s">
        <v>32</v>
      </c>
      <c r="K135" s="2" t="s">
        <v>32</v>
      </c>
      <c r="L135" s="2" t="s">
        <v>32</v>
      </c>
      <c r="M135" s="2" t="s">
        <v>32</v>
      </c>
      <c r="O135" s="26" t="s">
        <v>32</v>
      </c>
      <c r="P135" s="26" t="s">
        <v>32</v>
      </c>
      <c r="Q135" s="26" t="s">
        <v>32</v>
      </c>
      <c r="R135" s="26" t="s">
        <v>32</v>
      </c>
      <c r="T135" s="2">
        <v>90</v>
      </c>
    </row>
    <row r="136" spans="1:20" x14ac:dyDescent="0.25">
      <c r="A136" s="2" t="s">
        <v>23</v>
      </c>
      <c r="B136" s="2" t="s">
        <v>40</v>
      </c>
      <c r="C136" s="2">
        <v>2013</v>
      </c>
      <c r="D136" s="2">
        <v>2</v>
      </c>
      <c r="E136" s="12">
        <v>34891</v>
      </c>
      <c r="F136" s="2">
        <v>242575</v>
      </c>
      <c r="G136" s="12">
        <v>1.57222</v>
      </c>
      <c r="H136" s="2">
        <v>1.4074599999999999</v>
      </c>
      <c r="I136" s="2">
        <v>1.7562599999999999</v>
      </c>
      <c r="J136" s="2" t="s">
        <v>32</v>
      </c>
      <c r="K136" s="2" t="s">
        <v>32</v>
      </c>
      <c r="L136" s="2" t="s">
        <v>32</v>
      </c>
      <c r="M136" s="2" t="s">
        <v>32</v>
      </c>
      <c r="O136" s="26" t="s">
        <v>32</v>
      </c>
      <c r="P136" s="26" t="s">
        <v>32</v>
      </c>
      <c r="Q136" s="26" t="s">
        <v>32</v>
      </c>
      <c r="R136" s="26" t="s">
        <v>32</v>
      </c>
      <c r="T136" s="2">
        <v>91</v>
      </c>
    </row>
    <row r="137" spans="1:20" x14ac:dyDescent="0.25">
      <c r="A137" s="2" t="s">
        <v>23</v>
      </c>
      <c r="B137" s="2" t="s">
        <v>40</v>
      </c>
      <c r="C137" s="2">
        <v>2013</v>
      </c>
      <c r="D137" s="2">
        <v>3</v>
      </c>
      <c r="E137" s="12">
        <v>28726</v>
      </c>
      <c r="F137" s="2">
        <v>242152</v>
      </c>
      <c r="G137" s="12">
        <v>1.2799199999999999</v>
      </c>
      <c r="H137" s="2">
        <v>1.14567</v>
      </c>
      <c r="I137" s="2">
        <v>1.42991</v>
      </c>
      <c r="J137" s="2" t="s">
        <v>32</v>
      </c>
      <c r="K137" s="2" t="s">
        <v>32</v>
      </c>
      <c r="L137" s="2" t="s">
        <v>32</v>
      </c>
      <c r="M137" s="2" t="s">
        <v>32</v>
      </c>
      <c r="O137" s="26" t="s">
        <v>32</v>
      </c>
      <c r="P137" s="26" t="s">
        <v>32</v>
      </c>
      <c r="Q137" s="26" t="s">
        <v>32</v>
      </c>
      <c r="R137" s="26" t="s">
        <v>32</v>
      </c>
      <c r="T137" s="2">
        <v>92</v>
      </c>
    </row>
    <row r="138" spans="1:20" x14ac:dyDescent="0.25">
      <c r="A138" s="2" t="s">
        <v>23</v>
      </c>
      <c r="B138" s="2" t="s">
        <v>40</v>
      </c>
      <c r="C138" s="2">
        <v>2013</v>
      </c>
      <c r="D138" s="2">
        <v>4</v>
      </c>
      <c r="E138" s="12">
        <v>35455</v>
      </c>
      <c r="F138" s="2">
        <v>244063</v>
      </c>
      <c r="G138" s="12">
        <v>1.5705100000000001</v>
      </c>
      <c r="H138" s="2">
        <v>1.40594</v>
      </c>
      <c r="I138" s="2">
        <v>1.7543500000000001</v>
      </c>
      <c r="J138" s="2" t="s">
        <v>32</v>
      </c>
      <c r="K138" s="2" t="s">
        <v>32</v>
      </c>
      <c r="L138" s="2" t="s">
        <v>32</v>
      </c>
      <c r="M138" s="2" t="s">
        <v>32</v>
      </c>
      <c r="O138" s="26" t="s">
        <v>32</v>
      </c>
      <c r="P138" s="26" t="s">
        <v>32</v>
      </c>
      <c r="Q138" s="26" t="s">
        <v>32</v>
      </c>
      <c r="R138" s="26" t="s">
        <v>32</v>
      </c>
      <c r="T138" s="2">
        <v>92</v>
      </c>
    </row>
    <row r="139" spans="1:20" x14ac:dyDescent="0.25">
      <c r="A139" s="2" t="s">
        <v>23</v>
      </c>
      <c r="B139" s="2" t="s">
        <v>40</v>
      </c>
      <c r="C139" s="2">
        <v>2014</v>
      </c>
      <c r="D139" s="2">
        <v>1</v>
      </c>
      <c r="E139" s="12">
        <v>39154</v>
      </c>
      <c r="F139" s="2">
        <v>244009</v>
      </c>
      <c r="G139" s="12">
        <v>1.77403</v>
      </c>
      <c r="H139" s="2">
        <v>1.5882099999999999</v>
      </c>
      <c r="I139" s="2">
        <v>1.98159</v>
      </c>
      <c r="J139" s="2" t="s">
        <v>32</v>
      </c>
      <c r="K139" s="2" t="s">
        <v>32</v>
      </c>
      <c r="L139" s="2" t="s">
        <v>32</v>
      </c>
      <c r="M139" s="2" t="s">
        <v>32</v>
      </c>
      <c r="O139" s="26" t="s">
        <v>32</v>
      </c>
      <c r="P139" s="26" t="s">
        <v>32</v>
      </c>
      <c r="Q139" s="26" t="s">
        <v>32</v>
      </c>
      <c r="R139" s="26" t="s">
        <v>32</v>
      </c>
      <c r="T139" s="2">
        <v>90</v>
      </c>
    </row>
    <row r="140" spans="1:20" x14ac:dyDescent="0.25">
      <c r="A140" s="2" t="s">
        <v>23</v>
      </c>
      <c r="B140" s="2" t="s">
        <v>40</v>
      </c>
      <c r="C140" s="2">
        <v>2014</v>
      </c>
      <c r="D140" s="2">
        <v>2</v>
      </c>
      <c r="E140" s="12">
        <v>32436</v>
      </c>
      <c r="F140" s="2">
        <v>245118</v>
      </c>
      <c r="G140" s="12">
        <v>1.4453100000000001</v>
      </c>
      <c r="H140" s="2">
        <v>1.2938000000000001</v>
      </c>
      <c r="I140" s="2">
        <v>1.61456</v>
      </c>
      <c r="J140" s="2" t="s">
        <v>32</v>
      </c>
      <c r="K140" s="2" t="s">
        <v>32</v>
      </c>
      <c r="L140" s="2" t="s">
        <v>32</v>
      </c>
      <c r="M140" s="2" t="s">
        <v>32</v>
      </c>
      <c r="O140" s="26" t="s">
        <v>32</v>
      </c>
      <c r="P140" s="26" t="s">
        <v>32</v>
      </c>
      <c r="Q140" s="26" t="s">
        <v>32</v>
      </c>
      <c r="R140" s="26" t="s">
        <v>32</v>
      </c>
      <c r="T140" s="2">
        <v>91</v>
      </c>
    </row>
    <row r="141" spans="1:20" x14ac:dyDescent="0.25">
      <c r="A141" s="2" t="s">
        <v>23</v>
      </c>
      <c r="B141" s="2" t="s">
        <v>40</v>
      </c>
      <c r="C141" s="2">
        <v>2014</v>
      </c>
      <c r="D141" s="2">
        <v>3</v>
      </c>
      <c r="E141" s="12">
        <v>30862</v>
      </c>
      <c r="F141" s="2">
        <v>245193</v>
      </c>
      <c r="G141" s="12">
        <v>1.3580700000000001</v>
      </c>
      <c r="H141" s="2">
        <v>1.21567</v>
      </c>
      <c r="I141" s="2">
        <v>1.51715</v>
      </c>
      <c r="J141" s="2" t="s">
        <v>32</v>
      </c>
      <c r="K141" s="2" t="s">
        <v>32</v>
      </c>
      <c r="L141" s="2" t="s">
        <v>32</v>
      </c>
      <c r="M141" s="2" t="s">
        <v>32</v>
      </c>
      <c r="O141" s="26" t="s">
        <v>32</v>
      </c>
      <c r="P141" s="26" t="s">
        <v>32</v>
      </c>
      <c r="Q141" s="26" t="s">
        <v>32</v>
      </c>
      <c r="R141" s="26" t="s">
        <v>32</v>
      </c>
      <c r="T141" s="2">
        <v>92</v>
      </c>
    </row>
    <row r="142" spans="1:20" x14ac:dyDescent="0.25">
      <c r="A142" s="2" t="s">
        <v>23</v>
      </c>
      <c r="B142" s="2" t="s">
        <v>40</v>
      </c>
      <c r="C142" s="2">
        <v>2014</v>
      </c>
      <c r="D142" s="2">
        <v>4</v>
      </c>
      <c r="E142" s="12">
        <v>39385</v>
      </c>
      <c r="F142" s="2">
        <v>247437</v>
      </c>
      <c r="G142" s="12">
        <v>1.71929</v>
      </c>
      <c r="H142" s="2">
        <v>1.53921</v>
      </c>
      <c r="I142" s="2">
        <v>1.92045</v>
      </c>
      <c r="J142" s="2" t="s">
        <v>32</v>
      </c>
      <c r="K142" s="2" t="s">
        <v>32</v>
      </c>
      <c r="L142" s="2" t="s">
        <v>32</v>
      </c>
      <c r="M142" s="2" t="s">
        <v>32</v>
      </c>
      <c r="O142" s="26" t="s">
        <v>32</v>
      </c>
      <c r="P142" s="26" t="s">
        <v>32</v>
      </c>
      <c r="Q142" s="26" t="s">
        <v>32</v>
      </c>
      <c r="R142" s="26" t="s">
        <v>32</v>
      </c>
      <c r="T142" s="2">
        <v>92</v>
      </c>
    </row>
    <row r="143" spans="1:20" x14ac:dyDescent="0.25">
      <c r="A143" s="2" t="s">
        <v>23</v>
      </c>
      <c r="B143" s="2" t="s">
        <v>40</v>
      </c>
      <c r="C143" s="2">
        <v>2015</v>
      </c>
      <c r="D143" s="2">
        <v>1</v>
      </c>
      <c r="E143" s="12">
        <v>43243</v>
      </c>
      <c r="F143" s="2">
        <v>247109</v>
      </c>
      <c r="G143" s="12">
        <v>1.93171</v>
      </c>
      <c r="H143" s="2">
        <v>1.7294499999999999</v>
      </c>
      <c r="I143" s="2">
        <v>2.1576300000000002</v>
      </c>
      <c r="J143" s="2" t="s">
        <v>32</v>
      </c>
      <c r="K143" s="2" t="s">
        <v>32</v>
      </c>
      <c r="L143" s="2" t="s">
        <v>32</v>
      </c>
      <c r="M143" s="2" t="s">
        <v>32</v>
      </c>
      <c r="O143" s="26" t="s">
        <v>32</v>
      </c>
      <c r="P143" s="26" t="s">
        <v>32</v>
      </c>
      <c r="Q143" s="26" t="s">
        <v>32</v>
      </c>
      <c r="R143" s="26" t="s">
        <v>32</v>
      </c>
      <c r="T143" s="2">
        <v>90</v>
      </c>
    </row>
    <row r="144" spans="1:20" x14ac:dyDescent="0.25">
      <c r="A144" s="2" t="s">
        <v>23</v>
      </c>
      <c r="B144" s="2" t="s">
        <v>40</v>
      </c>
      <c r="C144" s="2">
        <v>2015</v>
      </c>
      <c r="D144" s="2">
        <v>2</v>
      </c>
      <c r="E144" s="12">
        <v>35623</v>
      </c>
      <c r="F144" s="2">
        <v>247957</v>
      </c>
      <c r="G144" s="12">
        <v>1.56701</v>
      </c>
      <c r="H144" s="2">
        <v>1.4028099999999999</v>
      </c>
      <c r="I144" s="2">
        <v>1.7504299999999999</v>
      </c>
      <c r="J144" s="2" t="s">
        <v>32</v>
      </c>
      <c r="K144" s="2" t="s">
        <v>32</v>
      </c>
      <c r="L144" s="2" t="s">
        <v>32</v>
      </c>
      <c r="M144" s="2" t="s">
        <v>32</v>
      </c>
      <c r="O144" s="26" t="s">
        <v>32</v>
      </c>
      <c r="P144" s="26" t="s">
        <v>32</v>
      </c>
      <c r="Q144" s="26" t="s">
        <v>32</v>
      </c>
      <c r="R144" s="26" t="s">
        <v>32</v>
      </c>
      <c r="T144" s="2">
        <v>91</v>
      </c>
    </row>
    <row r="145" spans="1:20" x14ac:dyDescent="0.25">
      <c r="A145" s="2" t="s">
        <v>23</v>
      </c>
      <c r="B145" s="2" t="s">
        <v>40</v>
      </c>
      <c r="C145" s="2">
        <v>2015</v>
      </c>
      <c r="D145" s="2">
        <v>3</v>
      </c>
      <c r="E145" s="12">
        <v>28749</v>
      </c>
      <c r="F145" s="2">
        <v>247500</v>
      </c>
      <c r="G145" s="12">
        <v>1.2525999999999999</v>
      </c>
      <c r="H145" s="2">
        <v>1.1212200000000001</v>
      </c>
      <c r="I145" s="2">
        <v>1.3993899999999999</v>
      </c>
      <c r="J145" s="2" t="s">
        <v>32</v>
      </c>
      <c r="K145" s="2" t="s">
        <v>32</v>
      </c>
      <c r="L145" s="2" t="s">
        <v>32</v>
      </c>
      <c r="M145" s="2" t="s">
        <v>32</v>
      </c>
      <c r="O145" s="26" t="s">
        <v>32</v>
      </c>
      <c r="P145" s="26" t="s">
        <v>32</v>
      </c>
      <c r="Q145" s="26" t="s">
        <v>32</v>
      </c>
      <c r="R145" s="26" t="s">
        <v>32</v>
      </c>
      <c r="T145" s="2">
        <v>92</v>
      </c>
    </row>
    <row r="146" spans="1:20" x14ac:dyDescent="0.25">
      <c r="A146" s="2" t="s">
        <v>23</v>
      </c>
      <c r="B146" s="2" t="s">
        <v>40</v>
      </c>
      <c r="C146" s="2">
        <v>2015</v>
      </c>
      <c r="D146" s="2">
        <v>4</v>
      </c>
      <c r="E146" s="12">
        <v>35121</v>
      </c>
      <c r="F146" s="2">
        <v>249717</v>
      </c>
      <c r="G146" s="12">
        <v>1.51684</v>
      </c>
      <c r="H146" s="2">
        <v>1.35788</v>
      </c>
      <c r="I146" s="2">
        <v>1.6943900000000001</v>
      </c>
      <c r="J146" s="2" t="s">
        <v>32</v>
      </c>
      <c r="K146" s="2" t="s">
        <v>32</v>
      </c>
      <c r="L146" s="2" t="s">
        <v>32</v>
      </c>
      <c r="M146" s="2" t="s">
        <v>32</v>
      </c>
      <c r="O146" s="26" t="s">
        <v>32</v>
      </c>
      <c r="P146" s="26" t="s">
        <v>32</v>
      </c>
      <c r="Q146" s="26" t="s">
        <v>32</v>
      </c>
      <c r="R146" s="26" t="s">
        <v>32</v>
      </c>
      <c r="T146" s="2">
        <v>92</v>
      </c>
    </row>
    <row r="147" spans="1:20" x14ac:dyDescent="0.25">
      <c r="A147" s="2" t="s">
        <v>23</v>
      </c>
      <c r="B147" s="2" t="s">
        <v>40</v>
      </c>
      <c r="C147" s="2">
        <v>2016</v>
      </c>
      <c r="D147" s="2">
        <v>1</v>
      </c>
      <c r="E147" s="12">
        <v>46231</v>
      </c>
      <c r="F147" s="2">
        <v>250291</v>
      </c>
      <c r="G147" s="12">
        <v>2.0171100000000002</v>
      </c>
      <c r="H147" s="2">
        <v>1.80596</v>
      </c>
      <c r="I147" s="2">
        <v>2.2529599999999999</v>
      </c>
      <c r="J147" s="2" t="s">
        <v>32</v>
      </c>
      <c r="K147" s="2" t="s">
        <v>32</v>
      </c>
      <c r="L147" s="2" t="s">
        <v>32</v>
      </c>
      <c r="M147" s="2" t="s">
        <v>32</v>
      </c>
      <c r="O147" s="26">
        <v>0.98440000000000005</v>
      </c>
      <c r="P147" s="26">
        <v>0.88139999999999996</v>
      </c>
      <c r="Q147" s="26">
        <v>1.0994999999999999</v>
      </c>
      <c r="R147" s="26">
        <v>0.78054999999999997</v>
      </c>
      <c r="T147" s="2">
        <v>91</v>
      </c>
    </row>
    <row r="148" spans="1:20" x14ac:dyDescent="0.25">
      <c r="A148" s="2" t="s">
        <v>23</v>
      </c>
      <c r="B148" s="2" t="s">
        <v>40</v>
      </c>
      <c r="C148" s="2">
        <v>2016</v>
      </c>
      <c r="D148" s="2">
        <v>2</v>
      </c>
      <c r="E148" s="12">
        <v>34877</v>
      </c>
      <c r="F148" s="2">
        <v>251731</v>
      </c>
      <c r="G148" s="12">
        <v>1.51396</v>
      </c>
      <c r="H148" s="2">
        <v>1.35531</v>
      </c>
      <c r="I148" s="2">
        <v>1.69119</v>
      </c>
      <c r="J148" s="2" t="s">
        <v>32</v>
      </c>
      <c r="K148" s="2" t="s">
        <v>32</v>
      </c>
      <c r="L148" s="2" t="s">
        <v>32</v>
      </c>
      <c r="M148" s="2" t="s">
        <v>32</v>
      </c>
      <c r="O148" s="26">
        <v>0.95589999999999997</v>
      </c>
      <c r="P148" s="26">
        <v>0.85560000000000003</v>
      </c>
      <c r="Q148" s="26">
        <v>1.0679000000000001</v>
      </c>
      <c r="R148" s="26">
        <v>0.42457099999999998</v>
      </c>
      <c r="T148" s="2">
        <v>91</v>
      </c>
    </row>
    <row r="149" spans="1:20" x14ac:dyDescent="0.25">
      <c r="A149" s="2" t="s">
        <v>23</v>
      </c>
      <c r="B149" s="2" t="s">
        <v>40</v>
      </c>
      <c r="C149" s="2">
        <v>2016</v>
      </c>
      <c r="D149" s="2">
        <v>3</v>
      </c>
      <c r="E149" s="12">
        <v>28796</v>
      </c>
      <c r="F149" s="2">
        <v>251706</v>
      </c>
      <c r="G149" s="12">
        <v>1.2312799999999999</v>
      </c>
      <c r="H149" s="2">
        <v>1.1021300000000001</v>
      </c>
      <c r="I149" s="2">
        <v>1.3755599999999999</v>
      </c>
      <c r="J149" s="2" t="s">
        <v>32</v>
      </c>
      <c r="K149" s="2" t="s">
        <v>32</v>
      </c>
      <c r="L149" s="2" t="s">
        <v>32</v>
      </c>
      <c r="M149" s="2" t="s">
        <v>32</v>
      </c>
      <c r="O149" s="26">
        <v>0.91879999999999995</v>
      </c>
      <c r="P149" s="26">
        <v>0.82220000000000004</v>
      </c>
      <c r="Q149" s="26">
        <v>1.0266</v>
      </c>
      <c r="R149" s="26">
        <v>0.134607</v>
      </c>
      <c r="T149" s="2">
        <v>92</v>
      </c>
    </row>
    <row r="150" spans="1:20" x14ac:dyDescent="0.25">
      <c r="A150" s="2" t="s">
        <v>23</v>
      </c>
      <c r="B150" s="2" t="s">
        <v>40</v>
      </c>
      <c r="C150" s="2">
        <v>2016</v>
      </c>
      <c r="D150" s="2">
        <v>4</v>
      </c>
      <c r="E150" s="12">
        <v>39338</v>
      </c>
      <c r="F150" s="2">
        <v>254173</v>
      </c>
      <c r="G150" s="12">
        <v>1.67215</v>
      </c>
      <c r="H150" s="2">
        <v>1.49701</v>
      </c>
      <c r="I150" s="2">
        <v>1.8677900000000001</v>
      </c>
      <c r="J150" s="2" t="s">
        <v>32</v>
      </c>
      <c r="K150" s="2" t="s">
        <v>32</v>
      </c>
      <c r="L150" s="2" t="s">
        <v>32</v>
      </c>
      <c r="M150" s="2" t="s">
        <v>32</v>
      </c>
      <c r="O150" s="26">
        <v>0.97109999999999996</v>
      </c>
      <c r="P150" s="26">
        <v>0.86929999999999996</v>
      </c>
      <c r="Q150" s="26">
        <v>1.0848</v>
      </c>
      <c r="R150" s="26">
        <v>0.60382499999999995</v>
      </c>
      <c r="T150" s="2">
        <v>92</v>
      </c>
    </row>
    <row r="151" spans="1:20" x14ac:dyDescent="0.25">
      <c r="A151" s="2"/>
      <c r="C151" s="2"/>
      <c r="F151" s="2"/>
      <c r="H151" s="2"/>
      <c r="I151" s="2"/>
      <c r="J151" s="2"/>
      <c r="K151" s="2"/>
      <c r="L151" s="2"/>
      <c r="M151" s="2"/>
      <c r="T151" s="2"/>
    </row>
    <row r="152" spans="1:20" x14ac:dyDescent="0.25">
      <c r="A152" s="2" t="s">
        <v>48</v>
      </c>
      <c r="C152" s="2"/>
      <c r="F152" s="2"/>
      <c r="H152" s="2"/>
      <c r="I152" s="2"/>
      <c r="J152" s="2"/>
      <c r="K152" s="2"/>
      <c r="L152" s="2"/>
      <c r="M152" s="2"/>
      <c r="T152" s="2"/>
    </row>
    <row r="153" spans="1:20" x14ac:dyDescent="0.25">
      <c r="A153" s="2"/>
      <c r="C153" s="2"/>
      <c r="F153" s="2"/>
      <c r="H153" s="2"/>
      <c r="I153" s="2"/>
      <c r="J153" s="2"/>
      <c r="K153" s="2"/>
      <c r="L153" s="2"/>
      <c r="M153" s="2"/>
      <c r="T153" s="2"/>
    </row>
    <row r="154" spans="1:20" x14ac:dyDescent="0.25">
      <c r="A154" s="2"/>
      <c r="C154" s="2"/>
      <c r="F154" s="2"/>
      <c r="H154" s="2"/>
      <c r="I154" s="2"/>
      <c r="J154" s="2"/>
      <c r="K154" s="2"/>
      <c r="L154" s="2"/>
      <c r="M154" s="2"/>
      <c r="T154" s="2"/>
    </row>
    <row r="155" spans="1:20" x14ac:dyDescent="0.25">
      <c r="A155" s="2"/>
      <c r="C155" s="2"/>
      <c r="F155" s="2"/>
      <c r="H155" s="2"/>
      <c r="I155" s="2"/>
      <c r="J155" s="2"/>
      <c r="K155" s="2"/>
      <c r="L155" s="2"/>
      <c r="M155" s="2"/>
      <c r="T155" s="2"/>
    </row>
    <row r="156" spans="1:20" x14ac:dyDescent="0.25">
      <c r="A156" s="2"/>
      <c r="C156" s="2"/>
      <c r="F156" s="2"/>
      <c r="H156" s="2"/>
      <c r="I156" s="2"/>
      <c r="J156" s="2"/>
      <c r="K156" s="2"/>
      <c r="L156" s="2"/>
      <c r="M156" s="2"/>
      <c r="T156" s="2"/>
    </row>
    <row r="157" spans="1:20" x14ac:dyDescent="0.25">
      <c r="A157" s="2"/>
      <c r="C157" s="2"/>
      <c r="F157" s="2"/>
      <c r="H157" s="2"/>
      <c r="I157" s="2"/>
      <c r="J157" s="2"/>
      <c r="K157" s="2"/>
      <c r="L157" s="2"/>
      <c r="M157" s="2"/>
      <c r="T157" s="2"/>
    </row>
    <row r="158" spans="1:20" x14ac:dyDescent="0.25">
      <c r="A158" s="2"/>
      <c r="C158" s="2"/>
      <c r="F158" s="2"/>
      <c r="H158" s="2"/>
      <c r="I158" s="2"/>
      <c r="J158" s="2"/>
      <c r="K158" s="2"/>
      <c r="L158" s="2"/>
      <c r="M158" s="2"/>
      <c r="T158" s="2"/>
    </row>
    <row r="159" spans="1:20" x14ac:dyDescent="0.25">
      <c r="A159" s="2"/>
      <c r="C159" s="2"/>
      <c r="F159" s="2"/>
      <c r="H159" s="2"/>
      <c r="I159" s="2"/>
      <c r="J159" s="2"/>
      <c r="K159" s="2"/>
      <c r="L159" s="2"/>
      <c r="M159" s="2"/>
      <c r="T159" s="2"/>
    </row>
    <row r="160" spans="1:20" x14ac:dyDescent="0.25">
      <c r="A160" s="2"/>
      <c r="C160" s="2"/>
      <c r="F160" s="2"/>
      <c r="H160" s="2"/>
      <c r="I160" s="2"/>
      <c r="J160" s="2"/>
      <c r="K160" s="2"/>
      <c r="L160" s="2"/>
      <c r="M160" s="2"/>
      <c r="T160" s="2"/>
    </row>
    <row r="161" spans="1:20" x14ac:dyDescent="0.25">
      <c r="A161" s="2"/>
      <c r="C161" s="2"/>
      <c r="F161" s="2"/>
      <c r="H161" s="2"/>
      <c r="I161" s="2"/>
      <c r="J161" s="2"/>
      <c r="K161" s="2"/>
      <c r="L161" s="2"/>
      <c r="M161" s="2"/>
      <c r="T161" s="2"/>
    </row>
    <row r="162" spans="1:20" x14ac:dyDescent="0.25">
      <c r="A162" s="2"/>
      <c r="C162" s="2"/>
      <c r="F162" s="2"/>
      <c r="H162" s="2"/>
      <c r="I162" s="2"/>
      <c r="J162" s="2"/>
      <c r="K162" s="2"/>
      <c r="L162" s="2"/>
      <c r="M162" s="2"/>
      <c r="T162" s="2"/>
    </row>
    <row r="163" spans="1:20" x14ac:dyDescent="0.25">
      <c r="A163" s="2"/>
      <c r="C163" s="2"/>
      <c r="F163" s="2"/>
      <c r="H163" s="2"/>
      <c r="I163" s="2"/>
      <c r="J163" s="2"/>
      <c r="K163" s="2"/>
      <c r="L163" s="2"/>
      <c r="M163" s="2"/>
      <c r="T163" s="2"/>
    </row>
    <row r="164" spans="1:20" x14ac:dyDescent="0.25">
      <c r="A164" s="2"/>
      <c r="C164" s="2"/>
      <c r="F164" s="2"/>
      <c r="H164" s="2"/>
      <c r="I164" s="2"/>
      <c r="J164" s="2"/>
      <c r="K164" s="2"/>
      <c r="L164" s="2"/>
      <c r="M164" s="2"/>
      <c r="T164" s="2"/>
    </row>
    <row r="165" spans="1:20" x14ac:dyDescent="0.25">
      <c r="A165" s="2"/>
      <c r="C165" s="2"/>
      <c r="F165" s="2"/>
      <c r="H165" s="2"/>
      <c r="I165" s="2"/>
      <c r="J165" s="2"/>
      <c r="K165" s="2"/>
      <c r="L165" s="2"/>
      <c r="M165" s="2"/>
      <c r="T165" s="2"/>
    </row>
    <row r="166" spans="1:20" x14ac:dyDescent="0.25">
      <c r="A166" s="2"/>
      <c r="C166" s="2"/>
      <c r="F166" s="2"/>
      <c r="H166" s="2"/>
      <c r="I166" s="2"/>
      <c r="J166" s="2"/>
      <c r="K166" s="2"/>
      <c r="L166" s="2"/>
      <c r="M166" s="2"/>
      <c r="T166" s="2"/>
    </row>
    <row r="167" spans="1:20" x14ac:dyDescent="0.25">
      <c r="A167" s="2"/>
      <c r="C167" s="2"/>
      <c r="F167" s="2"/>
      <c r="H167" s="2"/>
      <c r="I167" s="2"/>
      <c r="J167" s="2"/>
      <c r="K167" s="2"/>
      <c r="L167" s="2"/>
      <c r="M167" s="2"/>
      <c r="T167" s="2"/>
    </row>
    <row r="168" spans="1:20" x14ac:dyDescent="0.25">
      <c r="A168" s="2"/>
      <c r="C168" s="2"/>
      <c r="F168" s="2"/>
      <c r="H168" s="2"/>
      <c r="I168" s="2"/>
      <c r="J168" s="2"/>
      <c r="K168" s="2"/>
      <c r="L168" s="2"/>
      <c r="M168" s="2"/>
      <c r="T168" s="2"/>
    </row>
    <row r="169" spans="1:20" x14ac:dyDescent="0.25">
      <c r="A169" s="2"/>
      <c r="C169" s="2"/>
      <c r="F169" s="2"/>
      <c r="H169" s="2"/>
      <c r="I169" s="2"/>
      <c r="J169" s="2"/>
      <c r="K169" s="2"/>
      <c r="L169" s="2"/>
      <c r="M169" s="2"/>
      <c r="T169" s="2"/>
    </row>
    <row r="170" spans="1:20" x14ac:dyDescent="0.25">
      <c r="A170" s="2"/>
      <c r="C170" s="2"/>
      <c r="F170" s="2"/>
      <c r="H170" s="2"/>
      <c r="I170" s="2"/>
      <c r="J170" s="2"/>
      <c r="K170" s="2"/>
      <c r="L170" s="2"/>
      <c r="M170" s="2"/>
      <c r="T170" s="2"/>
    </row>
    <row r="171" spans="1:20" x14ac:dyDescent="0.25">
      <c r="A171" s="2"/>
      <c r="C171" s="2"/>
      <c r="F171" s="2"/>
      <c r="H171" s="2"/>
      <c r="I171" s="2"/>
      <c r="J171" s="2"/>
      <c r="K171" s="2"/>
      <c r="L171" s="2"/>
      <c r="M171" s="2"/>
      <c r="T171" s="2"/>
    </row>
    <row r="172" spans="1:20" x14ac:dyDescent="0.25">
      <c r="A172" s="2"/>
      <c r="C172" s="2"/>
      <c r="F172" s="2"/>
      <c r="H172" s="2"/>
      <c r="I172" s="2"/>
      <c r="J172" s="2"/>
      <c r="K172" s="2"/>
      <c r="L172" s="2"/>
      <c r="M172" s="2"/>
      <c r="T172" s="2"/>
    </row>
    <row r="173" spans="1:20" x14ac:dyDescent="0.25">
      <c r="A173" s="2"/>
      <c r="C173" s="2"/>
      <c r="F173" s="2"/>
      <c r="H173" s="2"/>
      <c r="I173" s="2"/>
      <c r="J173" s="2"/>
      <c r="K173" s="2"/>
      <c r="L173" s="2"/>
      <c r="M173" s="2"/>
      <c r="T173" s="2"/>
    </row>
    <row r="174" spans="1:20" x14ac:dyDescent="0.25">
      <c r="A174" s="2"/>
      <c r="C174" s="2"/>
      <c r="F174" s="2"/>
      <c r="H174" s="2"/>
      <c r="I174" s="2"/>
      <c r="J174" s="2"/>
      <c r="K174" s="2"/>
      <c r="L174" s="2"/>
      <c r="M174" s="2"/>
      <c r="T174" s="2"/>
    </row>
    <row r="175" spans="1:20" x14ac:dyDescent="0.25">
      <c r="A175" s="2"/>
      <c r="C175" s="2"/>
      <c r="F175" s="2"/>
      <c r="H175" s="2"/>
      <c r="I175" s="2"/>
      <c r="J175" s="2"/>
      <c r="K175" s="2"/>
      <c r="L175" s="2"/>
      <c r="M175" s="2"/>
      <c r="T175" s="2"/>
    </row>
    <row r="176" spans="1:20" x14ac:dyDescent="0.25">
      <c r="A176" s="2"/>
      <c r="C176" s="2"/>
      <c r="F176" s="2"/>
      <c r="H176" s="2"/>
      <c r="I176" s="2"/>
      <c r="J176" s="2"/>
      <c r="K176" s="2"/>
      <c r="L176" s="2"/>
      <c r="M176" s="2"/>
      <c r="T176" s="2"/>
    </row>
    <row r="177" spans="1:20" x14ac:dyDescent="0.25">
      <c r="A177" s="2"/>
      <c r="C177" s="2"/>
      <c r="F177" s="2"/>
      <c r="H177" s="2"/>
      <c r="I177" s="2"/>
      <c r="J177" s="2"/>
      <c r="K177" s="2"/>
      <c r="L177" s="2"/>
      <c r="M177" s="2"/>
      <c r="T177" s="2"/>
    </row>
    <row r="178" spans="1:20" x14ac:dyDescent="0.25">
      <c r="A178" s="2"/>
      <c r="C178" s="2"/>
      <c r="F178" s="2"/>
      <c r="H178" s="2"/>
      <c r="I178" s="2"/>
      <c r="J178" s="2"/>
      <c r="K178" s="2"/>
      <c r="L178" s="2"/>
      <c r="M178" s="2"/>
      <c r="T178" s="2"/>
    </row>
    <row r="179" spans="1:20" x14ac:dyDescent="0.25">
      <c r="A179" s="2"/>
      <c r="C179" s="2"/>
      <c r="F179" s="2"/>
      <c r="H179" s="2"/>
      <c r="I179" s="2"/>
      <c r="J179" s="2"/>
      <c r="K179" s="2"/>
      <c r="L179" s="2"/>
      <c r="M179" s="2"/>
      <c r="T179" s="2"/>
    </row>
    <row r="180" spans="1:20" x14ac:dyDescent="0.25">
      <c r="A180" s="2"/>
      <c r="C180" s="2"/>
      <c r="F180" s="2"/>
      <c r="H180" s="2"/>
      <c r="I180" s="2"/>
      <c r="J180" s="2"/>
      <c r="K180" s="2"/>
      <c r="L180" s="2"/>
      <c r="M180" s="2"/>
      <c r="T180" s="2"/>
    </row>
    <row r="181" spans="1:20" x14ac:dyDescent="0.25">
      <c r="A181" s="2"/>
      <c r="C181" s="2"/>
      <c r="F181" s="2"/>
      <c r="H181" s="2"/>
      <c r="I181" s="2"/>
      <c r="J181" s="2"/>
      <c r="K181" s="2"/>
      <c r="L181" s="2"/>
      <c r="M181" s="2"/>
      <c r="T181" s="2"/>
    </row>
    <row r="182" spans="1:20" x14ac:dyDescent="0.25">
      <c r="A182" s="2"/>
      <c r="C182" s="2"/>
      <c r="F182" s="2"/>
      <c r="H182" s="2"/>
      <c r="I182" s="2"/>
      <c r="J182" s="2"/>
      <c r="K182" s="2"/>
      <c r="L182" s="2"/>
      <c r="M182" s="2"/>
      <c r="T182" s="2"/>
    </row>
    <row r="183" spans="1:20" x14ac:dyDescent="0.25">
      <c r="A183" s="2"/>
      <c r="C183" s="2"/>
      <c r="F183" s="2"/>
      <c r="H183" s="2"/>
      <c r="I183" s="2"/>
      <c r="J183" s="2"/>
      <c r="K183" s="2"/>
      <c r="L183" s="2"/>
      <c r="M183" s="2"/>
      <c r="T183" s="2"/>
    </row>
    <row r="184" spans="1:20" x14ac:dyDescent="0.25">
      <c r="A184" s="2"/>
      <c r="C184" s="2"/>
      <c r="F184" s="2"/>
      <c r="H184" s="2"/>
      <c r="I184" s="2"/>
      <c r="J184" s="2"/>
      <c r="K184" s="2"/>
      <c r="L184" s="2"/>
      <c r="M184" s="2"/>
      <c r="T184" s="2"/>
    </row>
    <row r="185" spans="1:20" x14ac:dyDescent="0.25">
      <c r="A185" s="2"/>
      <c r="C185" s="2"/>
      <c r="F185" s="2"/>
      <c r="H185" s="2"/>
      <c r="I185" s="2"/>
      <c r="J185" s="2"/>
      <c r="K185" s="2"/>
      <c r="L185" s="2"/>
      <c r="M185" s="2"/>
      <c r="T185" s="2"/>
    </row>
    <row r="186" spans="1:20" x14ac:dyDescent="0.25">
      <c r="A186" s="2"/>
      <c r="C186" s="2"/>
      <c r="F186" s="2"/>
      <c r="H186" s="2"/>
      <c r="I186" s="2"/>
      <c r="J186" s="2"/>
      <c r="K186" s="2"/>
      <c r="L186" s="2"/>
      <c r="M186" s="2"/>
      <c r="T186" s="2"/>
    </row>
    <row r="187" spans="1:20" x14ac:dyDescent="0.25">
      <c r="A187" s="2"/>
      <c r="C187" s="2"/>
      <c r="F187" s="2"/>
      <c r="H187" s="2"/>
      <c r="I187" s="2"/>
      <c r="J187" s="2"/>
      <c r="K187" s="2"/>
      <c r="L187" s="2"/>
      <c r="M187" s="2"/>
      <c r="T187" s="2"/>
    </row>
    <row r="188" spans="1:20" x14ac:dyDescent="0.25">
      <c r="A188" s="2"/>
      <c r="C188" s="2"/>
      <c r="F188" s="2"/>
      <c r="H188" s="2"/>
      <c r="I188" s="2"/>
      <c r="J188" s="2"/>
      <c r="K188" s="2"/>
      <c r="L188" s="2"/>
      <c r="M188" s="2"/>
      <c r="T188" s="2"/>
    </row>
    <row r="189" spans="1:20" x14ac:dyDescent="0.25">
      <c r="A189" s="2"/>
      <c r="C189" s="2"/>
      <c r="F189" s="2"/>
      <c r="H189" s="2"/>
      <c r="I189" s="2"/>
      <c r="J189" s="2"/>
      <c r="K189" s="2"/>
      <c r="L189" s="2"/>
      <c r="M189" s="2"/>
      <c r="T189" s="2"/>
    </row>
    <row r="190" spans="1:20" x14ac:dyDescent="0.25">
      <c r="A190" s="2"/>
      <c r="C190" s="2"/>
      <c r="F190" s="2"/>
      <c r="H190" s="2"/>
      <c r="I190" s="2"/>
      <c r="J190" s="2"/>
      <c r="K190" s="2"/>
      <c r="L190" s="2"/>
      <c r="M190" s="2"/>
      <c r="T190" s="2"/>
    </row>
    <row r="191" spans="1:20" x14ac:dyDescent="0.25">
      <c r="A191" s="2"/>
      <c r="C191" s="2"/>
      <c r="F191" s="2"/>
      <c r="H191" s="2"/>
      <c r="I191" s="2"/>
      <c r="J191" s="2"/>
      <c r="K191" s="2"/>
      <c r="L191" s="2"/>
      <c r="M191" s="2"/>
      <c r="T191" s="2"/>
    </row>
    <row r="192" spans="1:20" x14ac:dyDescent="0.25">
      <c r="A192" s="2"/>
      <c r="C192" s="2"/>
      <c r="F192" s="2"/>
      <c r="H192" s="2"/>
      <c r="I192" s="2"/>
      <c r="J192" s="2"/>
      <c r="K192" s="2"/>
      <c r="L192" s="2"/>
      <c r="M192" s="2"/>
      <c r="T192" s="2"/>
    </row>
    <row r="193" spans="1:20" x14ac:dyDescent="0.25">
      <c r="A193" s="2"/>
      <c r="C193" s="2"/>
      <c r="F193" s="2"/>
      <c r="H193" s="2"/>
      <c r="I193" s="2"/>
      <c r="J193" s="2"/>
      <c r="K193" s="2"/>
      <c r="L193" s="2"/>
      <c r="M193" s="2"/>
      <c r="T193" s="2"/>
    </row>
    <row r="194" spans="1:20" x14ac:dyDescent="0.25">
      <c r="A194" s="2"/>
      <c r="C194" s="2"/>
      <c r="F194" s="2"/>
      <c r="H194" s="2"/>
      <c r="I194" s="2"/>
      <c r="J194" s="2"/>
      <c r="K194" s="2"/>
      <c r="L194" s="2"/>
      <c r="M194" s="2"/>
      <c r="T194" s="2"/>
    </row>
    <row r="195" spans="1:20" x14ac:dyDescent="0.25">
      <c r="A195" s="2"/>
      <c r="C195" s="2"/>
      <c r="F195" s="2"/>
      <c r="H195" s="2"/>
      <c r="I195" s="2"/>
      <c r="J195" s="2"/>
      <c r="K195" s="2"/>
      <c r="L195" s="2"/>
      <c r="M195" s="2"/>
      <c r="T195" s="2"/>
    </row>
    <row r="196" spans="1:20" x14ac:dyDescent="0.25">
      <c r="A196" s="2"/>
      <c r="C196" s="2"/>
      <c r="F196" s="2"/>
      <c r="H196" s="2"/>
      <c r="I196" s="2"/>
      <c r="J196" s="2"/>
      <c r="K196" s="2"/>
      <c r="L196" s="2"/>
      <c r="M196" s="2"/>
      <c r="T196" s="2"/>
    </row>
    <row r="197" spans="1:20" x14ac:dyDescent="0.25">
      <c r="A197" s="2"/>
      <c r="C197" s="2"/>
      <c r="F197" s="2"/>
      <c r="H197" s="2"/>
      <c r="I197" s="2"/>
      <c r="J197" s="2"/>
      <c r="K197" s="2"/>
      <c r="L197" s="2"/>
      <c r="M197" s="2"/>
      <c r="T197" s="2"/>
    </row>
    <row r="198" spans="1:20" x14ac:dyDescent="0.25">
      <c r="A198" s="2"/>
      <c r="C198" s="2"/>
      <c r="F198" s="2"/>
      <c r="H198" s="2"/>
      <c r="I198" s="2"/>
      <c r="J198" s="2"/>
      <c r="K198" s="2"/>
      <c r="L198" s="2"/>
      <c r="M198" s="2"/>
      <c r="T198" s="2"/>
    </row>
    <row r="199" spans="1:20" x14ac:dyDescent="0.25">
      <c r="A199" s="2"/>
      <c r="C199" s="2"/>
      <c r="F199" s="2"/>
      <c r="H199" s="2"/>
      <c r="I199" s="2"/>
      <c r="J199" s="2"/>
      <c r="K199" s="2"/>
      <c r="L199" s="2"/>
      <c r="M199" s="2"/>
      <c r="T199" s="2"/>
    </row>
    <row r="200" spans="1:20" x14ac:dyDescent="0.25">
      <c r="A200" s="2"/>
      <c r="C200" s="2"/>
      <c r="F200" s="2"/>
      <c r="H200" s="2"/>
      <c r="I200" s="2"/>
      <c r="J200" s="2"/>
      <c r="K200" s="2"/>
      <c r="L200" s="2"/>
      <c r="M200" s="2"/>
      <c r="T200" s="2"/>
    </row>
    <row r="201" spans="1:20" x14ac:dyDescent="0.25">
      <c r="A201" s="2"/>
      <c r="C201" s="2"/>
      <c r="F201" s="2"/>
      <c r="H201" s="2"/>
      <c r="I201" s="2"/>
      <c r="J201" s="2"/>
      <c r="K201" s="2"/>
      <c r="L201" s="2"/>
      <c r="M201" s="2"/>
      <c r="T201" s="2"/>
    </row>
    <row r="202" spans="1:20" x14ac:dyDescent="0.25">
      <c r="A202" s="2"/>
      <c r="C202" s="2"/>
      <c r="F202" s="2"/>
      <c r="H202" s="2"/>
      <c r="I202" s="2"/>
      <c r="J202" s="2"/>
      <c r="K202" s="2"/>
      <c r="L202" s="2"/>
      <c r="M202" s="2"/>
      <c r="T202" s="2"/>
    </row>
    <row r="203" spans="1:20" x14ac:dyDescent="0.25">
      <c r="A203" s="2"/>
      <c r="C203" s="2"/>
      <c r="F203" s="2"/>
      <c r="H203" s="2"/>
      <c r="I203" s="2"/>
      <c r="J203" s="2"/>
      <c r="K203" s="2"/>
      <c r="L203" s="2"/>
      <c r="M203" s="2"/>
      <c r="T203" s="2"/>
    </row>
    <row r="204" spans="1:20" x14ac:dyDescent="0.25">
      <c r="A204" s="2"/>
      <c r="C204" s="2"/>
      <c r="F204" s="2"/>
      <c r="H204" s="2"/>
      <c r="I204" s="2"/>
      <c r="J204" s="2"/>
      <c r="K204" s="2"/>
      <c r="L204" s="2"/>
      <c r="M204" s="2"/>
      <c r="T204" s="2"/>
    </row>
    <row r="205" spans="1:20" x14ac:dyDescent="0.25">
      <c r="A205" s="2"/>
      <c r="C205" s="2"/>
      <c r="F205" s="2"/>
      <c r="H205" s="2"/>
      <c r="I205" s="2"/>
      <c r="J205" s="2"/>
      <c r="K205" s="2"/>
      <c r="L205" s="2"/>
      <c r="M205" s="2"/>
      <c r="T205" s="2"/>
    </row>
    <row r="206" spans="1:20" x14ac:dyDescent="0.25">
      <c r="A206" s="2"/>
      <c r="C206" s="2"/>
      <c r="F206" s="2"/>
      <c r="H206" s="2"/>
      <c r="I206" s="2"/>
      <c r="J206" s="2"/>
      <c r="K206" s="2"/>
      <c r="L206" s="2"/>
      <c r="M206" s="2"/>
      <c r="T206" s="2"/>
    </row>
    <row r="207" spans="1:20" x14ac:dyDescent="0.25">
      <c r="A207" s="2"/>
      <c r="C207" s="2"/>
      <c r="F207" s="2"/>
      <c r="H207" s="2"/>
      <c r="I207" s="2"/>
      <c r="J207" s="2"/>
      <c r="K207" s="2"/>
      <c r="L207" s="2"/>
      <c r="M207" s="2"/>
      <c r="T207" s="2"/>
    </row>
    <row r="208" spans="1:20" x14ac:dyDescent="0.25">
      <c r="A208" s="2"/>
      <c r="C208" s="2"/>
      <c r="F208" s="2"/>
      <c r="H208" s="2"/>
      <c r="I208" s="2"/>
      <c r="J208" s="2"/>
      <c r="K208" s="2"/>
      <c r="L208" s="2"/>
      <c r="M208" s="2"/>
      <c r="T208" s="2"/>
    </row>
    <row r="209" spans="1:20" x14ac:dyDescent="0.25">
      <c r="A209" s="2"/>
      <c r="C209" s="2"/>
      <c r="F209" s="2"/>
      <c r="H209" s="2"/>
      <c r="I209" s="2"/>
      <c r="J209" s="2"/>
      <c r="K209" s="2"/>
      <c r="L209" s="2"/>
      <c r="M209" s="2"/>
      <c r="T209" s="2"/>
    </row>
    <row r="210" spans="1:20" x14ac:dyDescent="0.25">
      <c r="A210" s="2"/>
      <c r="C210" s="2"/>
      <c r="F210" s="2"/>
      <c r="H210" s="2"/>
      <c r="I210" s="2"/>
      <c r="J210" s="2"/>
      <c r="K210" s="2"/>
      <c r="L210" s="2"/>
      <c r="M210" s="2"/>
      <c r="T210" s="2"/>
    </row>
    <row r="211" spans="1:20" x14ac:dyDescent="0.25">
      <c r="A211" s="2"/>
      <c r="C211" s="2"/>
      <c r="F211" s="2"/>
      <c r="H211" s="2"/>
      <c r="I211" s="2"/>
      <c r="J211" s="2"/>
      <c r="K211" s="2"/>
      <c r="L211" s="2"/>
      <c r="M211" s="2"/>
      <c r="T211" s="2"/>
    </row>
    <row r="212" spans="1:20" x14ac:dyDescent="0.25">
      <c r="A212" s="2"/>
      <c r="C212" s="2"/>
      <c r="F212" s="2"/>
      <c r="H212" s="2"/>
      <c r="I212" s="2"/>
      <c r="J212" s="2"/>
      <c r="K212" s="2"/>
      <c r="L212" s="2"/>
      <c r="M212" s="2"/>
      <c r="T212" s="2"/>
    </row>
    <row r="213" spans="1:20" x14ac:dyDescent="0.25">
      <c r="A213" s="2"/>
      <c r="C213" s="2"/>
      <c r="F213" s="2"/>
      <c r="H213" s="2"/>
      <c r="I213" s="2"/>
      <c r="J213" s="2"/>
      <c r="K213" s="2"/>
      <c r="L213" s="2"/>
      <c r="M213" s="2"/>
      <c r="T213" s="2"/>
    </row>
    <row r="214" spans="1:20" x14ac:dyDescent="0.25">
      <c r="A214" s="2"/>
      <c r="C214" s="2"/>
      <c r="F214" s="2"/>
      <c r="H214" s="2"/>
      <c r="I214" s="2"/>
      <c r="J214" s="2"/>
      <c r="K214" s="2"/>
      <c r="L214" s="2"/>
      <c r="M214" s="2"/>
      <c r="T214" s="2"/>
    </row>
    <row r="215" spans="1:20" x14ac:dyDescent="0.25">
      <c r="A215" s="2"/>
      <c r="C215" s="2"/>
      <c r="F215" s="2"/>
      <c r="H215" s="2"/>
      <c r="I215" s="2"/>
      <c r="J215" s="2"/>
      <c r="K215" s="2"/>
      <c r="L215" s="2"/>
      <c r="M215" s="2"/>
      <c r="T215" s="2"/>
    </row>
    <row r="216" spans="1:20" x14ac:dyDescent="0.25">
      <c r="A216" s="2"/>
      <c r="C216" s="2"/>
      <c r="F216" s="2"/>
      <c r="H216" s="2"/>
      <c r="I216" s="2"/>
      <c r="J216" s="2"/>
      <c r="K216" s="2"/>
      <c r="L216" s="2"/>
      <c r="M216" s="2"/>
      <c r="T216" s="2"/>
    </row>
    <row r="217" spans="1:20" x14ac:dyDescent="0.25">
      <c r="A217" s="2"/>
      <c r="C217" s="2"/>
      <c r="F217" s="2"/>
      <c r="H217" s="2"/>
      <c r="I217" s="2"/>
      <c r="J217" s="2"/>
      <c r="K217" s="2"/>
      <c r="L217" s="2"/>
      <c r="M217" s="2"/>
      <c r="T217" s="2"/>
    </row>
    <row r="218" spans="1:20" x14ac:dyDescent="0.25">
      <c r="A218" s="2"/>
      <c r="C218" s="2"/>
      <c r="F218" s="2"/>
      <c r="H218" s="2"/>
      <c r="I218" s="2"/>
      <c r="J218" s="2"/>
      <c r="K218" s="2"/>
      <c r="L218" s="2"/>
      <c r="M218" s="2"/>
      <c r="T218" s="2"/>
    </row>
    <row r="219" spans="1:20" x14ac:dyDescent="0.25">
      <c r="A219" s="2"/>
      <c r="C219" s="2"/>
      <c r="F219" s="2"/>
      <c r="H219" s="2"/>
      <c r="I219" s="2"/>
      <c r="J219" s="2"/>
      <c r="K219" s="2"/>
      <c r="L219" s="2"/>
      <c r="M219" s="2"/>
      <c r="T219" s="2"/>
    </row>
    <row r="220" spans="1:20" x14ac:dyDescent="0.25">
      <c r="A220" s="2"/>
      <c r="C220" s="2"/>
      <c r="F220" s="2"/>
      <c r="H220" s="2"/>
      <c r="I220" s="2"/>
      <c r="J220" s="2"/>
      <c r="K220" s="2"/>
      <c r="L220" s="2"/>
      <c r="M220" s="2"/>
      <c r="T220" s="2"/>
    </row>
    <row r="221" spans="1:20" x14ac:dyDescent="0.25">
      <c r="A221" s="2"/>
      <c r="C221" s="2"/>
      <c r="F221" s="2"/>
      <c r="H221" s="2"/>
      <c r="I221" s="2"/>
      <c r="J221" s="2"/>
      <c r="K221" s="2"/>
      <c r="L221" s="2"/>
      <c r="M221" s="2"/>
      <c r="T221" s="2"/>
    </row>
    <row r="222" spans="1:20" x14ac:dyDescent="0.25">
      <c r="A222" s="2"/>
      <c r="C222" s="2"/>
      <c r="F222" s="2"/>
      <c r="H222" s="2"/>
      <c r="I222" s="2"/>
      <c r="J222" s="2"/>
      <c r="K222" s="2"/>
      <c r="L222" s="2"/>
      <c r="M222" s="2"/>
      <c r="T222" s="2"/>
    </row>
    <row r="223" spans="1:20" x14ac:dyDescent="0.25">
      <c r="A223" s="2"/>
      <c r="C223" s="2"/>
      <c r="F223" s="2"/>
      <c r="H223" s="2"/>
      <c r="I223" s="2"/>
      <c r="J223" s="2"/>
      <c r="K223" s="2"/>
      <c r="L223" s="2"/>
      <c r="M223" s="2"/>
      <c r="T223" s="2"/>
    </row>
    <row r="224" spans="1:20" x14ac:dyDescent="0.25">
      <c r="A224" s="2"/>
      <c r="C224" s="2"/>
      <c r="F224" s="2"/>
      <c r="H224" s="2"/>
      <c r="I224" s="2"/>
      <c r="J224" s="2"/>
      <c r="K224" s="2"/>
      <c r="L224" s="2"/>
      <c r="M224" s="2"/>
      <c r="T224" s="2"/>
    </row>
    <row r="225" spans="1:20" x14ac:dyDescent="0.25">
      <c r="A225" s="2"/>
      <c r="C225" s="2"/>
      <c r="F225" s="2"/>
      <c r="H225" s="2"/>
      <c r="I225" s="2"/>
      <c r="J225" s="2"/>
      <c r="K225" s="2"/>
      <c r="L225" s="2"/>
      <c r="M225" s="2"/>
      <c r="T225" s="2"/>
    </row>
    <row r="226" spans="1:20" x14ac:dyDescent="0.25">
      <c r="A226" s="2"/>
      <c r="C226" s="2"/>
      <c r="F226" s="2"/>
      <c r="H226" s="2"/>
      <c r="I226" s="2"/>
      <c r="J226" s="2"/>
      <c r="K226" s="2"/>
      <c r="L226" s="2"/>
      <c r="M226" s="2"/>
      <c r="T226" s="2"/>
    </row>
    <row r="227" spans="1:20" x14ac:dyDescent="0.25">
      <c r="A227" s="2"/>
      <c r="C227" s="2"/>
      <c r="F227" s="2"/>
      <c r="H227" s="2"/>
      <c r="I227" s="2"/>
      <c r="J227" s="2"/>
      <c r="K227" s="2"/>
      <c r="L227" s="2"/>
      <c r="M227" s="2"/>
      <c r="T227" s="2"/>
    </row>
    <row r="228" spans="1:20" x14ac:dyDescent="0.25">
      <c r="A228" s="2"/>
      <c r="C228" s="2"/>
      <c r="F228" s="2"/>
      <c r="H228" s="2"/>
      <c r="I228" s="2"/>
      <c r="J228" s="2"/>
      <c r="K228" s="2"/>
      <c r="L228" s="2"/>
      <c r="M228" s="2"/>
      <c r="T228" s="2"/>
    </row>
    <row r="229" spans="1:20" x14ac:dyDescent="0.25">
      <c r="A229" s="2"/>
      <c r="C229" s="2"/>
      <c r="F229" s="2"/>
      <c r="H229" s="2"/>
      <c r="I229" s="2"/>
      <c r="J229" s="2"/>
      <c r="K229" s="2"/>
      <c r="L229" s="2"/>
      <c r="M229" s="2"/>
      <c r="T229" s="2"/>
    </row>
    <row r="230" spans="1:20" x14ac:dyDescent="0.25">
      <c r="A230" s="2"/>
      <c r="C230" s="2"/>
      <c r="F230" s="2"/>
      <c r="H230" s="2"/>
      <c r="I230" s="2"/>
      <c r="J230" s="2"/>
      <c r="K230" s="2"/>
      <c r="L230" s="2"/>
      <c r="M230" s="2"/>
      <c r="T230" s="2"/>
    </row>
    <row r="231" spans="1:20" x14ac:dyDescent="0.25">
      <c r="A231" s="2"/>
      <c r="C231" s="2"/>
      <c r="F231" s="2"/>
      <c r="H231" s="2"/>
      <c r="I231" s="2"/>
      <c r="J231" s="2"/>
      <c r="K231" s="2"/>
      <c r="L231" s="2"/>
      <c r="M231" s="2"/>
      <c r="T231" s="2"/>
    </row>
    <row r="232" spans="1:20" x14ac:dyDescent="0.25">
      <c r="A232" s="2"/>
      <c r="C232" s="2"/>
      <c r="F232" s="2"/>
      <c r="H232" s="2"/>
      <c r="I232" s="2"/>
      <c r="J232" s="2"/>
      <c r="K232" s="2"/>
      <c r="L232" s="2"/>
      <c r="M232" s="2"/>
      <c r="T232" s="2"/>
    </row>
    <row r="233" spans="1:20" x14ac:dyDescent="0.25">
      <c r="A233" s="2"/>
      <c r="C233" s="2"/>
      <c r="F233" s="2"/>
      <c r="H233" s="2"/>
      <c r="I233" s="2"/>
      <c r="J233" s="2"/>
      <c r="K233" s="2"/>
      <c r="L233" s="2"/>
      <c r="M233" s="2"/>
      <c r="T233" s="2"/>
    </row>
    <row r="234" spans="1:20" x14ac:dyDescent="0.25">
      <c r="A234" s="2"/>
      <c r="C234" s="2"/>
      <c r="F234" s="2"/>
      <c r="H234" s="2"/>
      <c r="I234" s="2"/>
      <c r="J234" s="2"/>
      <c r="K234" s="2"/>
      <c r="L234" s="2"/>
      <c r="M234" s="2"/>
      <c r="T234" s="2"/>
    </row>
    <row r="235" spans="1:20" x14ac:dyDescent="0.25">
      <c r="A235" s="2"/>
      <c r="C235" s="2"/>
      <c r="F235" s="2"/>
      <c r="H235" s="2"/>
      <c r="I235" s="2"/>
      <c r="J235" s="2"/>
      <c r="K235" s="2"/>
      <c r="L235" s="2"/>
      <c r="M235" s="2"/>
      <c r="T235" s="2"/>
    </row>
    <row r="236" spans="1:20" x14ac:dyDescent="0.25">
      <c r="A236" s="2"/>
      <c r="C236" s="2"/>
      <c r="F236" s="2"/>
      <c r="H236" s="2"/>
      <c r="I236" s="2"/>
      <c r="J236" s="2"/>
      <c r="K236" s="2"/>
      <c r="L236" s="2"/>
      <c r="M236" s="2"/>
      <c r="T236" s="2"/>
    </row>
    <row r="237" spans="1:20" x14ac:dyDescent="0.25">
      <c r="A237" s="2"/>
      <c r="C237" s="2"/>
      <c r="F237" s="2"/>
      <c r="H237" s="2"/>
      <c r="I237" s="2"/>
      <c r="J237" s="2"/>
      <c r="K237" s="2"/>
      <c r="L237" s="2"/>
      <c r="M237" s="2"/>
      <c r="T237" s="2"/>
    </row>
    <row r="238" spans="1:20" x14ac:dyDescent="0.25">
      <c r="A238" s="2"/>
      <c r="C238" s="2"/>
      <c r="F238" s="2"/>
      <c r="H238" s="2"/>
      <c r="I238" s="2"/>
      <c r="J238" s="2"/>
      <c r="K238" s="2"/>
      <c r="L238" s="2"/>
      <c r="M238" s="2"/>
      <c r="T238" s="2"/>
    </row>
    <row r="239" spans="1:20" x14ac:dyDescent="0.25">
      <c r="A239" s="2"/>
      <c r="C239" s="2"/>
      <c r="F239" s="2"/>
      <c r="H239" s="2"/>
      <c r="I239" s="2"/>
      <c r="J239" s="2"/>
      <c r="K239" s="2"/>
      <c r="L239" s="2"/>
      <c r="M239" s="2"/>
      <c r="T239" s="2"/>
    </row>
    <row r="240" spans="1:20" x14ac:dyDescent="0.25">
      <c r="A240" s="2"/>
      <c r="C240" s="2"/>
      <c r="F240" s="2"/>
      <c r="H240" s="2"/>
      <c r="I240" s="2"/>
      <c r="J240" s="2"/>
      <c r="K240" s="2"/>
      <c r="L240" s="2"/>
      <c r="M240" s="2"/>
      <c r="T240" s="2"/>
    </row>
    <row r="241" spans="1:20" x14ac:dyDescent="0.25">
      <c r="A241" s="2"/>
      <c r="C241" s="2"/>
      <c r="F241" s="2"/>
      <c r="H241" s="2"/>
      <c r="I241" s="2"/>
      <c r="J241" s="2"/>
      <c r="K241" s="2"/>
      <c r="L241" s="2"/>
      <c r="M241" s="2"/>
      <c r="T241" s="2"/>
    </row>
    <row r="242" spans="1:20" x14ac:dyDescent="0.25">
      <c r="A242" s="2"/>
      <c r="C242" s="2"/>
      <c r="F242" s="2"/>
      <c r="H242" s="2"/>
      <c r="I242" s="2"/>
      <c r="J242" s="2"/>
      <c r="K242" s="2"/>
      <c r="L242" s="2"/>
      <c r="M242" s="2"/>
      <c r="T242" s="2"/>
    </row>
    <row r="243" spans="1:20" x14ac:dyDescent="0.25">
      <c r="A243" s="2"/>
      <c r="C243" s="2"/>
      <c r="F243" s="2"/>
      <c r="H243" s="2"/>
      <c r="I243" s="2"/>
      <c r="J243" s="2"/>
      <c r="K243" s="2"/>
      <c r="L243" s="2"/>
      <c r="M243" s="2"/>
      <c r="T243" s="2"/>
    </row>
    <row r="244" spans="1:20" x14ac:dyDescent="0.25">
      <c r="A244" s="2"/>
      <c r="C244" s="2"/>
      <c r="F244" s="2"/>
      <c r="H244" s="2"/>
      <c r="I244" s="2"/>
      <c r="J244" s="2"/>
      <c r="K244" s="2"/>
      <c r="L244" s="2"/>
      <c r="M244" s="2"/>
      <c r="T244" s="2"/>
    </row>
    <row r="245" spans="1:20" x14ac:dyDescent="0.25">
      <c r="A245" s="2"/>
      <c r="C245" s="2"/>
      <c r="F245" s="2"/>
      <c r="H245" s="2"/>
      <c r="I245" s="2"/>
      <c r="J245" s="2"/>
      <c r="K245" s="2"/>
      <c r="L245" s="2"/>
      <c r="M245" s="2"/>
      <c r="T245" s="2"/>
    </row>
    <row r="246" spans="1:20" x14ac:dyDescent="0.25">
      <c r="A246" s="2"/>
      <c r="C246" s="2"/>
      <c r="F246" s="2"/>
      <c r="H246" s="2"/>
      <c r="I246" s="2"/>
      <c r="J246" s="2"/>
      <c r="K246" s="2"/>
      <c r="L246" s="2"/>
      <c r="M246" s="2"/>
      <c r="T246" s="2"/>
    </row>
    <row r="247" spans="1:20" x14ac:dyDescent="0.25">
      <c r="A247" s="2"/>
      <c r="C247" s="2"/>
      <c r="F247" s="2"/>
      <c r="H247" s="2"/>
      <c r="I247" s="2"/>
      <c r="J247" s="2"/>
      <c r="K247" s="2"/>
      <c r="L247" s="2"/>
      <c r="M247" s="2"/>
      <c r="T247" s="2"/>
    </row>
    <row r="248" spans="1:20" x14ac:dyDescent="0.25">
      <c r="A248" s="2"/>
      <c r="C248" s="2"/>
      <c r="F248" s="2"/>
      <c r="H248" s="2"/>
      <c r="I248" s="2"/>
      <c r="J248" s="2"/>
      <c r="K248" s="2"/>
      <c r="L248" s="2"/>
      <c r="M248" s="2"/>
      <c r="T248" s="2"/>
    </row>
    <row r="249" spans="1:20" x14ac:dyDescent="0.25">
      <c r="A249" s="2"/>
      <c r="C249" s="2"/>
      <c r="F249" s="2"/>
      <c r="H249" s="2"/>
      <c r="I249" s="2"/>
      <c r="J249" s="2"/>
      <c r="K249" s="2"/>
      <c r="L249" s="2"/>
      <c r="M249" s="2"/>
      <c r="T249" s="2"/>
    </row>
    <row r="250" spans="1:20" x14ac:dyDescent="0.25">
      <c r="A250" s="2"/>
      <c r="C250" s="2"/>
      <c r="F250" s="2"/>
      <c r="H250" s="2"/>
      <c r="I250" s="2"/>
      <c r="J250" s="2"/>
      <c r="K250" s="2"/>
      <c r="L250" s="2"/>
      <c r="M250" s="2"/>
      <c r="T250" s="2"/>
    </row>
    <row r="251" spans="1:20" x14ac:dyDescent="0.25">
      <c r="A251" s="2"/>
      <c r="C251" s="2"/>
      <c r="F251" s="2"/>
      <c r="H251" s="2"/>
      <c r="I251" s="2"/>
      <c r="J251" s="2"/>
      <c r="K251" s="2"/>
      <c r="L251" s="2"/>
      <c r="M251" s="2"/>
      <c r="T251" s="2"/>
    </row>
    <row r="252" spans="1:20" x14ac:dyDescent="0.25">
      <c r="A252" s="2"/>
      <c r="C252" s="2"/>
      <c r="F252" s="2"/>
      <c r="H252" s="2"/>
      <c r="I252" s="2"/>
      <c r="J252" s="2"/>
      <c r="K252" s="2"/>
      <c r="L252" s="2"/>
      <c r="M252" s="2"/>
      <c r="T252" s="2"/>
    </row>
    <row r="253" spans="1:20" x14ac:dyDescent="0.25">
      <c r="A253" s="2"/>
      <c r="C253" s="2"/>
      <c r="F253" s="2"/>
      <c r="H253" s="2"/>
      <c r="I253" s="2"/>
      <c r="J253" s="2"/>
      <c r="K253" s="2"/>
      <c r="L253" s="2"/>
      <c r="M253" s="2"/>
      <c r="T253" s="2"/>
    </row>
    <row r="254" spans="1:20" x14ac:dyDescent="0.25">
      <c r="A254" s="2"/>
      <c r="C254" s="2"/>
      <c r="F254" s="2"/>
      <c r="H254" s="2"/>
      <c r="I254" s="2"/>
      <c r="J254" s="2"/>
      <c r="K254" s="2"/>
      <c r="L254" s="2"/>
      <c r="M254" s="2"/>
      <c r="T254" s="2"/>
    </row>
    <row r="255" spans="1:20" x14ac:dyDescent="0.25">
      <c r="A255" s="2"/>
      <c r="C255" s="2"/>
      <c r="F255" s="2"/>
      <c r="H255" s="2"/>
      <c r="I255" s="2"/>
      <c r="J255" s="2"/>
      <c r="K255" s="2"/>
      <c r="L255" s="2"/>
      <c r="M255" s="2"/>
      <c r="T255" s="2"/>
    </row>
  </sheetData>
  <pageMargins left="0.7" right="0.7" top="0.75" bottom="0.75" header="0.3" footer="0.3"/>
  <pageSetup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10DC887-529A-4319-8099-EDB45E93ADC8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175f2bb9-7ea2-4dfb-aa70-2a37afa654a9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5A91C86-7AA2-4C7C-8C90-6EB5C56943E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B7F079C-2D27-4FAA-8092-D8B77D8BCF9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3</vt:i4>
      </vt:variant>
    </vt:vector>
  </HeadingPairs>
  <TitlesOfParts>
    <vt:vector size="6" baseType="lpstr">
      <vt:lpstr>Table_sig</vt:lpstr>
      <vt:lpstr>fig_tbl_data</vt:lpstr>
      <vt:lpstr>orig_data</vt:lpstr>
      <vt:lpstr>Figure_adult_by_RHA COL</vt:lpstr>
      <vt:lpstr>Figure_Kids_by_RHA Col</vt:lpstr>
      <vt:lpstr>Figure_prevalence_count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John-Michael Bowes</cp:lastModifiedBy>
  <cp:lastPrinted>2021-04-07T16:38:04Z</cp:lastPrinted>
  <dcterms:created xsi:type="dcterms:W3CDTF">2014-12-05T20:46:10Z</dcterms:created>
  <dcterms:modified xsi:type="dcterms:W3CDTF">2021-06-18T20:33:08Z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