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C/"/>
    </mc:Choice>
  </mc:AlternateContent>
  <xr:revisionPtr revIDLastSave="1" documentId="8_{56E8A91A-3294-4655-AA1E-35FBAFE7A446}" xr6:coauthVersionLast="46" xr6:coauthVersionMax="46" xr10:uidLastSave="{BB120716-A180-4DE0-AA95-EB5F922B14F8}"/>
  <bookViews>
    <workbookView xWindow="-24225" yWindow="2370" windowWidth="21600" windowHeight="11385" firstSheet="2" activeTab="3" xr2:uid="{00000000-000D-0000-FFFF-FFFF00000000}"/>
  </bookViews>
  <sheets>
    <sheet name="Figure_adult_by_RHA COL" sheetId="25" state="hidden" r:id="rId1"/>
    <sheet name="Figure_Kids_by_RHA Col" sheetId="26" state="hidden" r:id="rId2"/>
    <sheet name="fig" sheetId="7" r:id="rId3"/>
    <sheet name="Table_sig" sheetId="29" r:id="rId4"/>
    <sheet name="fig_tbl_data" sheetId="5" r:id="rId5"/>
    <sheet name="orig_data" sheetId="3" r:id="rId6"/>
    <sheet name="Figure_prevalence_count" sheetId="4" state="hidden" r:id="rId7"/>
  </sheets>
  <definedNames>
    <definedName name="IDX" localSheetId="5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" i="5" l="1"/>
  <c r="N29" i="5"/>
  <c r="N30" i="5"/>
  <c r="N31" i="5"/>
  <c r="L28" i="5"/>
  <c r="L29" i="5"/>
  <c r="L30" i="5"/>
  <c r="L31" i="5"/>
  <c r="J28" i="5"/>
  <c r="J29" i="5"/>
  <c r="J30" i="5"/>
  <c r="J31" i="5"/>
  <c r="H28" i="5"/>
  <c r="H29" i="5"/>
  <c r="H30" i="5"/>
  <c r="H31" i="5"/>
  <c r="F28" i="5"/>
  <c r="F29" i="5"/>
  <c r="F30" i="5"/>
  <c r="F31" i="5"/>
  <c r="D28" i="5"/>
  <c r="D29" i="5"/>
  <c r="D30" i="5"/>
  <c r="D31" i="5"/>
  <c r="H36" i="5" l="1"/>
  <c r="H37" i="5" s="1"/>
  <c r="D32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N35" i="5"/>
  <c r="L35" i="5"/>
  <c r="J35" i="5"/>
  <c r="H35" i="5"/>
  <c r="F35" i="5"/>
  <c r="D35" i="5"/>
  <c r="N34" i="5"/>
  <c r="L34" i="5"/>
  <c r="J34" i="5"/>
  <c r="H34" i="5"/>
  <c r="F34" i="5"/>
  <c r="D34" i="5"/>
  <c r="N33" i="5"/>
  <c r="L33" i="5"/>
  <c r="J33" i="5"/>
  <c r="H33" i="5"/>
  <c r="F33" i="5"/>
  <c r="D33" i="5"/>
  <c r="L36" i="5"/>
  <c r="H38" i="5"/>
  <c r="D36" i="5" l="1"/>
  <c r="D37" i="5" s="1"/>
  <c r="D38" i="5" s="1"/>
  <c r="L37" i="5"/>
  <c r="L38" i="5" s="1"/>
  <c r="H32" i="5"/>
  <c r="L32" i="5"/>
  <c r="F32" i="5"/>
  <c r="F36" i="5" s="1"/>
  <c r="J32" i="5"/>
  <c r="J36" i="5" s="1"/>
  <c r="N32" i="5"/>
  <c r="N36" i="5" s="1"/>
  <c r="J37" i="5" l="1"/>
  <c r="J38" i="5" s="1"/>
  <c r="N37" i="5"/>
  <c r="N38" i="5" s="1"/>
  <c r="F37" i="5"/>
  <c r="F38" i="5" s="1"/>
  <c r="B10" i="29"/>
  <c r="C10" i="29"/>
  <c r="D10" i="29"/>
  <c r="E10" i="29"/>
  <c r="F10" i="29"/>
  <c r="G10" i="29"/>
  <c r="B11" i="29"/>
  <c r="C11" i="29"/>
  <c r="D11" i="29"/>
  <c r="E11" i="29"/>
  <c r="F11" i="29"/>
  <c r="G11" i="29"/>
  <c r="B12" i="29"/>
  <c r="C12" i="29"/>
  <c r="D12" i="29"/>
  <c r="E12" i="29"/>
  <c r="F12" i="29"/>
  <c r="G12" i="29"/>
  <c r="B13" i="29"/>
  <c r="C13" i="29"/>
  <c r="D13" i="29"/>
  <c r="E13" i="29"/>
  <c r="F13" i="29"/>
  <c r="G13" i="29"/>
  <c r="B15" i="29"/>
  <c r="C15" i="29"/>
  <c r="D15" i="29"/>
  <c r="E15" i="29"/>
  <c r="F15" i="29"/>
  <c r="G15" i="29"/>
  <c r="B16" i="29"/>
  <c r="C16" i="29"/>
  <c r="D16" i="29"/>
  <c r="E16" i="29"/>
  <c r="F16" i="29"/>
  <c r="G16" i="29"/>
  <c r="B17" i="29"/>
  <c r="C17" i="29"/>
  <c r="D17" i="29"/>
  <c r="E17" i="29"/>
  <c r="F17" i="29"/>
  <c r="G17" i="29"/>
  <c r="B18" i="29"/>
  <c r="C18" i="29"/>
  <c r="D18" i="29"/>
  <c r="E18" i="29"/>
  <c r="F18" i="29"/>
  <c r="G18" i="29"/>
  <c r="B20" i="29"/>
  <c r="C20" i="29"/>
  <c r="D20" i="29"/>
  <c r="E20" i="29"/>
  <c r="F20" i="29"/>
  <c r="G20" i="29"/>
  <c r="B21" i="29"/>
  <c r="C21" i="29"/>
  <c r="D21" i="29"/>
  <c r="E21" i="29"/>
  <c r="F21" i="29"/>
  <c r="G21" i="29"/>
  <c r="B22" i="29"/>
  <c r="C22" i="29"/>
  <c r="D22" i="29"/>
  <c r="E22" i="29"/>
  <c r="F22" i="29"/>
  <c r="G22" i="29"/>
  <c r="B23" i="29"/>
  <c r="C23" i="29"/>
  <c r="D23" i="29"/>
  <c r="E23" i="29"/>
  <c r="F23" i="29"/>
  <c r="G23" i="29"/>
  <c r="B25" i="29"/>
  <c r="C25" i="29"/>
  <c r="D25" i="29"/>
  <c r="E25" i="29"/>
  <c r="F25" i="29"/>
  <c r="G25" i="29"/>
  <c r="B26" i="29"/>
  <c r="C26" i="29"/>
  <c r="D26" i="29"/>
  <c r="E26" i="29"/>
  <c r="F26" i="29"/>
  <c r="G26" i="29"/>
  <c r="B27" i="29"/>
  <c r="C27" i="29"/>
  <c r="D27" i="29"/>
  <c r="E27" i="29"/>
  <c r="F27" i="29"/>
  <c r="G27" i="29"/>
  <c r="B28" i="29"/>
  <c r="C28" i="29"/>
  <c r="D28" i="29"/>
  <c r="E28" i="29"/>
  <c r="F28" i="29"/>
  <c r="G28" i="29"/>
  <c r="B30" i="29"/>
  <c r="C30" i="29"/>
  <c r="D30" i="29"/>
  <c r="E30" i="29"/>
  <c r="F30" i="29"/>
  <c r="G30" i="29"/>
  <c r="B31" i="29"/>
  <c r="C31" i="29"/>
  <c r="D31" i="29"/>
  <c r="E31" i="29"/>
  <c r="F31" i="29"/>
  <c r="G31" i="29"/>
  <c r="B32" i="29"/>
  <c r="C32" i="29"/>
  <c r="D32" i="29"/>
  <c r="E32" i="29"/>
  <c r="F32" i="29"/>
  <c r="G32" i="29"/>
  <c r="B33" i="29"/>
  <c r="C33" i="29"/>
  <c r="D33" i="29"/>
  <c r="E33" i="29"/>
  <c r="F33" i="29"/>
  <c r="G33" i="29"/>
  <c r="B6" i="29"/>
  <c r="C6" i="29"/>
  <c r="D6" i="29"/>
  <c r="E6" i="29"/>
  <c r="F6" i="29"/>
  <c r="G6" i="29"/>
  <c r="B7" i="29"/>
  <c r="C7" i="29"/>
  <c r="D7" i="29"/>
  <c r="E7" i="29"/>
  <c r="F7" i="29"/>
  <c r="G7" i="29"/>
  <c r="B8" i="29"/>
  <c r="C8" i="29"/>
  <c r="D8" i="29"/>
  <c r="E8" i="29"/>
  <c r="F8" i="29"/>
  <c r="G8" i="29"/>
  <c r="G5" i="29"/>
  <c r="F5" i="29"/>
  <c r="E5" i="29"/>
  <c r="D5" i="29"/>
  <c r="C5" i="29"/>
  <c r="B5" i="29"/>
  <c r="E5" i="5" l="1"/>
  <c r="G5" i="5"/>
  <c r="I5" i="5"/>
  <c r="K5" i="5"/>
  <c r="M5" i="5"/>
  <c r="O5" i="5"/>
  <c r="E6" i="5"/>
  <c r="G6" i="5"/>
  <c r="I6" i="5"/>
  <c r="K6" i="5"/>
  <c r="M6" i="5"/>
  <c r="O6" i="5"/>
  <c r="E7" i="5"/>
  <c r="G7" i="5"/>
  <c r="I7" i="5"/>
  <c r="K7" i="5"/>
  <c r="M7" i="5"/>
  <c r="O7" i="5"/>
  <c r="E8" i="5"/>
  <c r="G8" i="5"/>
  <c r="I8" i="5"/>
  <c r="K8" i="5"/>
  <c r="M8" i="5"/>
  <c r="O8" i="5"/>
  <c r="E9" i="5"/>
  <c r="G9" i="5"/>
  <c r="I9" i="5"/>
  <c r="K9" i="5"/>
  <c r="M9" i="5"/>
  <c r="O9" i="5"/>
  <c r="E10" i="5"/>
  <c r="G10" i="5"/>
  <c r="I10" i="5"/>
  <c r="K10" i="5"/>
  <c r="M10" i="5"/>
  <c r="O10" i="5"/>
  <c r="E11" i="5"/>
  <c r="G11" i="5"/>
  <c r="I11" i="5"/>
  <c r="K11" i="5"/>
  <c r="M11" i="5"/>
  <c r="O11" i="5"/>
  <c r="E12" i="5"/>
  <c r="G12" i="5"/>
  <c r="I12" i="5"/>
  <c r="K12" i="5"/>
  <c r="M12" i="5"/>
  <c r="O12" i="5"/>
  <c r="E13" i="5"/>
  <c r="G13" i="5"/>
  <c r="I13" i="5"/>
  <c r="K13" i="5"/>
  <c r="M13" i="5"/>
  <c r="O13" i="5"/>
  <c r="E14" i="5"/>
  <c r="G14" i="5"/>
  <c r="I14" i="5"/>
  <c r="K14" i="5"/>
  <c r="M14" i="5"/>
  <c r="O14" i="5"/>
  <c r="E15" i="5"/>
  <c r="G15" i="5"/>
  <c r="I15" i="5"/>
  <c r="K15" i="5"/>
  <c r="M15" i="5"/>
  <c r="O15" i="5"/>
  <c r="E16" i="5"/>
  <c r="G16" i="5"/>
  <c r="I16" i="5"/>
  <c r="K16" i="5"/>
  <c r="M16" i="5"/>
  <c r="O16" i="5"/>
  <c r="E17" i="5"/>
  <c r="G17" i="5"/>
  <c r="I17" i="5"/>
  <c r="K17" i="5"/>
  <c r="M17" i="5"/>
  <c r="O17" i="5"/>
  <c r="E18" i="5"/>
  <c r="G18" i="5"/>
  <c r="I18" i="5"/>
  <c r="K18" i="5"/>
  <c r="M18" i="5"/>
  <c r="O18" i="5"/>
  <c r="E19" i="5"/>
  <c r="G19" i="5"/>
  <c r="I19" i="5"/>
  <c r="K19" i="5"/>
  <c r="M19" i="5"/>
  <c r="O19" i="5"/>
  <c r="E20" i="5"/>
  <c r="G20" i="5"/>
  <c r="I20" i="5"/>
  <c r="K20" i="5"/>
  <c r="M20" i="5"/>
  <c r="O20" i="5"/>
  <c r="E21" i="5"/>
  <c r="G21" i="5"/>
  <c r="I21" i="5"/>
  <c r="K21" i="5"/>
  <c r="M21" i="5"/>
  <c r="O21" i="5"/>
  <c r="E22" i="5"/>
  <c r="G22" i="5"/>
  <c r="I22" i="5"/>
  <c r="K22" i="5"/>
  <c r="M22" i="5"/>
  <c r="O22" i="5"/>
  <c r="E23" i="5"/>
  <c r="G23" i="5"/>
  <c r="I23" i="5"/>
  <c r="K23" i="5"/>
  <c r="M23" i="5"/>
  <c r="O23" i="5"/>
  <c r="E24" i="5"/>
  <c r="G24" i="5"/>
  <c r="I24" i="5"/>
  <c r="K24" i="5"/>
  <c r="M24" i="5"/>
  <c r="O24" i="5"/>
  <c r="E25" i="5"/>
  <c r="G25" i="5"/>
  <c r="I25" i="5"/>
  <c r="K25" i="5"/>
  <c r="M25" i="5"/>
  <c r="O25" i="5"/>
  <c r="E26" i="5"/>
  <c r="G26" i="5"/>
  <c r="I26" i="5"/>
  <c r="K26" i="5"/>
  <c r="M26" i="5"/>
  <c r="O26" i="5"/>
  <c r="E27" i="5"/>
  <c r="G27" i="5"/>
  <c r="I27" i="5"/>
  <c r="K27" i="5"/>
  <c r="M27" i="5"/>
  <c r="O27" i="5"/>
  <c r="O4" i="5"/>
  <c r="M4" i="5"/>
  <c r="K4" i="5"/>
  <c r="I4" i="5"/>
  <c r="G4" i="5"/>
  <c r="E4" i="5"/>
</calcChain>
</file>

<file path=xl/sharedStrings.xml><?xml version="1.0" encoding="utf-8"?>
<sst xmlns="http://schemas.openxmlformats.org/spreadsheetml/2006/main" count="1120" uniqueCount="59">
  <si>
    <t>pop</t>
  </si>
  <si>
    <t xml:space="preserve"> </t>
  </si>
  <si>
    <t>Year</t>
  </si>
  <si>
    <t>Quarter</t>
  </si>
  <si>
    <t>Manitoba</t>
  </si>
  <si>
    <t>Prairie Mountain Health</t>
  </si>
  <si>
    <t>Southern Health-Santé Sud</t>
  </si>
  <si>
    <t>area</t>
  </si>
  <si>
    <t>year</t>
  </si>
  <si>
    <t>count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</si>
  <si>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</si>
  <si>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</si>
  <si>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</si>
  <si>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</si>
  <si>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</si>
  <si>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</si>
  <si>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</si>
  <si>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</si>
  <si>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</si>
  <si>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</si>
  <si>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</si>
  <si>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</si>
  <si>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</si>
  <si>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</si>
  <si>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Q1</t>
  </si>
  <si>
    <t>Q2</t>
  </si>
  <si>
    <t>Q3</t>
  </si>
  <si>
    <t>Q4</t>
  </si>
  <si>
    <t xml:space="preserve">  </t>
  </si>
  <si>
    <t>Interlake-Eastern RHA</t>
  </si>
  <si>
    <t>Northern Health Region</t>
  </si>
  <si>
    <t>quart</t>
  </si>
  <si>
    <t>.</t>
  </si>
  <si>
    <t>Winnipeg RHA</t>
  </si>
  <si>
    <t>Data imported:</t>
  </si>
  <si>
    <t>Data location:</t>
  </si>
  <si>
    <t>days</t>
  </si>
  <si>
    <t>Health Region</t>
  </si>
  <si>
    <t>Year / Quarter</t>
  </si>
  <si>
    <t>ageka</t>
  </si>
  <si>
    <t>adults(15+)</t>
  </si>
  <si>
    <t>\\mchpe.cpe.umanitoba.ca\MCHP\Public\Shared Resources\Project\asp\Analyses\Prescriptions\Class\Pres_rate_class_q_adults_Adj_J01C.html</t>
  </si>
  <si>
    <t>Adjusted (age sex) J01C.beta lactams prescriptions per 1000 people per day by RHA, adults (p=0.01 to compare over areas)</t>
  </si>
  <si>
    <t>class</t>
  </si>
  <si>
    <t>suppress</t>
  </si>
  <si>
    <t>J01C.beta lactams</t>
  </si>
  <si>
    <t>RateY_Rate2011</t>
  </si>
  <si>
    <t>L_RYR2011</t>
  </si>
  <si>
    <t>U_RYR2011</t>
  </si>
  <si>
    <t>prob_2011</t>
  </si>
  <si>
    <t>sign_2011</t>
  </si>
  <si>
    <t>sup2011</t>
  </si>
  <si>
    <t>t</t>
  </si>
  <si>
    <t>Program: S:\asp\prog\RoxanaD\Prescriptions\Pres_rate_class_q.sas Date: 20FEB2020 11:39:24 User: roxanad Host: SAL-DA-1</t>
  </si>
  <si>
    <t>2011 vs 2016</t>
  </si>
  <si>
    <t>Notation</t>
  </si>
  <si>
    <t>Notation label</t>
  </si>
  <si>
    <t>Notation final label</t>
  </si>
  <si>
    <t>Final label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</si>
</sst>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/>
      <top style="medium">
        <color indexed="64"/>
      </top>
      <bottom/>
      <diagonal/>
    </border>
  </borders>
  <cellStyleXfs count="64">
    <xf numFmtId="0" fontId="0" fillId="0" borderId="0"/>
    <xf numFmtId="0" fontId="27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4" borderId="30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9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164" fontId="14" fillId="34" borderId="29" applyFill="0">
      <alignment horizontal="right" vertical="center" indent="1"/>
    </xf>
    <xf numFmtId="167" fontId="2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8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6" fillId="34" borderId="0">
      <alignment horizontal="left" vertical="top"/>
    </xf>
    <xf numFmtId="0" fontId="18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6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57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2" fontId="0" fillId="0" borderId="25" xfId="0" applyNumberFormat="1" applyBorder="1" applyAlignment="1">
      <alignment horizontal="center" wrapText="1"/>
    </xf>
    <xf numFmtId="0" fontId="9" fillId="0" borderId="0" xfId="44" applyAlignment="1">
      <alignment horizontal="left" vertical="top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4" xfId="0" applyNumberFormat="1" applyBorder="1" applyAlignment="1">
      <alignment horizont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 applyNumberFormat="1"/>
    <xf numFmtId="0" fontId="8" fillId="0" borderId="22" xfId="0" applyFont="1" applyBorder="1" applyAlignment="1">
      <alignment vertical="top"/>
    </xf>
    <xf numFmtId="0" fontId="0" fillId="0" borderId="27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0" xfId="0" applyBorder="1" applyAlignment="1">
      <alignment wrapText="1"/>
    </xf>
    <xf numFmtId="0" fontId="0" fillId="0" borderId="10" xfId="0" applyBorder="1"/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33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8" xfId="0" applyBorder="1" applyAlignment="1">
      <alignment wrapText="1"/>
    </xf>
    <xf numFmtId="0" fontId="8" fillId="0" borderId="0" xfId="0" applyFont="1" applyBorder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8" fillId="0" borderId="0" xfId="0" applyFont="1" applyAlignment="1">
      <alignment vertical="top"/>
    </xf>
    <xf numFmtId="0" fontId="8" fillId="33" borderId="0" xfId="0" applyFont="1" applyFill="1" applyAlignment="1">
      <alignment vertical="top"/>
    </xf>
    <xf numFmtId="0" fontId="7" fillId="32" borderId="0" xfId="0" applyFont="1" applyFill="1" applyAlignment="1">
      <alignment vertical="top"/>
    </xf>
    <xf numFmtId="0" fontId="0" fillId="33" borderId="0" xfId="0" applyFill="1" applyAlignment="1"/>
    <xf numFmtId="0" fontId="0" fillId="0" borderId="0" xfId="0" applyFill="1" applyAlignment="1"/>
    <xf numFmtId="0" fontId="8" fillId="0" borderId="0" xfId="0" applyFont="1" applyFill="1" applyAlignment="1">
      <alignment vertical="top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4" fillId="0" borderId="0" xfId="0" applyFont="1" applyAlignment="1">
      <alignment horizontal="left" vertical="center" wrapText="1"/>
    </xf>
    <xf numFmtId="0" fontId="0" fillId="0" borderId="0" xfId="0" quotePrefix="1" applyAlignment="1">
      <alignment horizontal="left"/>
    </xf>
    <xf numFmtId="0" fontId="4" fillId="0" borderId="0" xfId="0" applyFont="1" applyAlignment="1">
      <alignment horizontal="left"/>
    </xf>
    <xf numFmtId="2" fontId="28" fillId="0" borderId="17" xfId="0" applyNumberFormat="1" applyFont="1" applyBorder="1" applyAlignment="1">
      <alignment horizontal="center" wrapText="1"/>
    </xf>
    <xf numFmtId="2" fontId="28" fillId="0" borderId="25" xfId="0" applyNumberFormat="1" applyFont="1" applyBorder="1" applyAlignment="1">
      <alignment horizontal="center" wrapText="1"/>
    </xf>
    <xf numFmtId="0" fontId="28" fillId="0" borderId="33" xfId="0" applyFont="1" applyBorder="1" applyAlignment="1">
      <alignment wrapText="1"/>
    </xf>
    <xf numFmtId="2" fontId="28" fillId="0" borderId="18" xfId="0" applyNumberFormat="1" applyFont="1" applyBorder="1" applyAlignment="1">
      <alignment horizontal="center" wrapText="1"/>
    </xf>
    <xf numFmtId="0" fontId="28" fillId="0" borderId="0" xfId="0" applyFont="1" applyBorder="1" applyAlignment="1">
      <alignment wrapText="1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able title 2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4.xml"/><Relationship Id="rId12" Type="http://schemas.openxmlformats.org/officeDocument/2006/relationships/customXml" Target="../customXml/item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alcChain" Target="calcChain.xml"/><Relationship Id="rId5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0.56208000000000002</c:v>
                </c:pt>
                <c:pt idx="1">
                  <c:v>0.50529999999999997</c:v>
                </c:pt>
                <c:pt idx="2">
                  <c:v>0.44700000000000001</c:v>
                </c:pt>
                <c:pt idx="3">
                  <c:v>0.49381999999999998</c:v>
                </c:pt>
                <c:pt idx="4">
                  <c:v>0.55003999999999997</c:v>
                </c:pt>
                <c:pt idx="5">
                  <c:v>0.51182000000000005</c:v>
                </c:pt>
                <c:pt idx="6">
                  <c:v>0.45484999999999998</c:v>
                </c:pt>
                <c:pt idx="7">
                  <c:v>0.53793000000000002</c:v>
                </c:pt>
                <c:pt idx="8">
                  <c:v>0.52949999999999997</c:v>
                </c:pt>
                <c:pt idx="9">
                  <c:v>0.53183000000000002</c:v>
                </c:pt>
                <c:pt idx="10">
                  <c:v>0.45207999999999998</c:v>
                </c:pt>
                <c:pt idx="11">
                  <c:v>0.49919999999999998</c:v>
                </c:pt>
                <c:pt idx="12">
                  <c:v>0.52432000000000001</c:v>
                </c:pt>
                <c:pt idx="13">
                  <c:v>0.49282999999999999</c:v>
                </c:pt>
                <c:pt idx="14">
                  <c:v>0.43962000000000001</c:v>
                </c:pt>
                <c:pt idx="15">
                  <c:v>0.51190000000000002</c:v>
                </c:pt>
                <c:pt idx="16">
                  <c:v>0.58160000000000001</c:v>
                </c:pt>
                <c:pt idx="17">
                  <c:v>0.50326000000000004</c:v>
                </c:pt>
                <c:pt idx="18">
                  <c:v>0.42149999999999999</c:v>
                </c:pt>
                <c:pt idx="19">
                  <c:v>0.47284999999999999</c:v>
                </c:pt>
                <c:pt idx="20">
                  <c:v>0.54884999999999995</c:v>
                </c:pt>
                <c:pt idx="21">
                  <c:v>0.47142000000000001</c:v>
                </c:pt>
                <c:pt idx="22">
                  <c:v>0.42975000000000002</c:v>
                </c:pt>
                <c:pt idx="23">
                  <c:v>0.50392999999999999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tx>
            <c:strRef>
              <c:f>fig_tbl_data!$F$3</c:f>
              <c:strCache>
                <c:ptCount val="1"/>
                <c:pt idx="0">
                  <c:v>Winnipeg RHA</c:v>
                </c:pt>
              </c:strCache>
            </c:strRef>
          </c:tx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0.59077999999999997</c:v>
                </c:pt>
                <c:pt idx="1">
                  <c:v>0.54722000000000004</c:v>
                </c:pt>
                <c:pt idx="2">
                  <c:v>0.48230000000000001</c:v>
                </c:pt>
                <c:pt idx="3">
                  <c:v>0.54752000000000001</c:v>
                </c:pt>
                <c:pt idx="4">
                  <c:v>0.58892</c:v>
                </c:pt>
                <c:pt idx="5">
                  <c:v>0.54686999999999997</c:v>
                </c:pt>
                <c:pt idx="6">
                  <c:v>0.48569000000000001</c:v>
                </c:pt>
                <c:pt idx="7">
                  <c:v>0.57345000000000002</c:v>
                </c:pt>
                <c:pt idx="8">
                  <c:v>0.58279000000000003</c:v>
                </c:pt>
                <c:pt idx="9">
                  <c:v>0.55112000000000005</c:v>
                </c:pt>
                <c:pt idx="10">
                  <c:v>0.48676999999999998</c:v>
                </c:pt>
                <c:pt idx="11">
                  <c:v>0.53142999999999996</c:v>
                </c:pt>
                <c:pt idx="12">
                  <c:v>0.55737000000000003</c:v>
                </c:pt>
                <c:pt idx="13">
                  <c:v>0.53498000000000001</c:v>
                </c:pt>
                <c:pt idx="14">
                  <c:v>0.51822999999999997</c:v>
                </c:pt>
                <c:pt idx="15">
                  <c:v>0.59597999999999995</c:v>
                </c:pt>
                <c:pt idx="16">
                  <c:v>0.64619000000000004</c:v>
                </c:pt>
                <c:pt idx="17">
                  <c:v>0.56884999999999997</c:v>
                </c:pt>
                <c:pt idx="18">
                  <c:v>0.50873000000000002</c:v>
                </c:pt>
                <c:pt idx="19">
                  <c:v>0.56469000000000003</c:v>
                </c:pt>
                <c:pt idx="20">
                  <c:v>0.62687000000000004</c:v>
                </c:pt>
                <c:pt idx="21">
                  <c:v>0.57323000000000002</c:v>
                </c:pt>
                <c:pt idx="22">
                  <c:v>0.52034000000000002</c:v>
                </c:pt>
                <c:pt idx="23">
                  <c:v>0.60348999999999997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tx>
            <c:strRef>
              <c:f>fig_tbl_data!$H$3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0.81476000000000004</c:v>
                </c:pt>
                <c:pt idx="1">
                  <c:v>0.75644999999999996</c:v>
                </c:pt>
                <c:pt idx="2">
                  <c:v>0.65763000000000005</c:v>
                </c:pt>
                <c:pt idx="3">
                  <c:v>0.76480999999999999</c:v>
                </c:pt>
                <c:pt idx="4">
                  <c:v>0.80445</c:v>
                </c:pt>
                <c:pt idx="5">
                  <c:v>0.74360000000000004</c:v>
                </c:pt>
                <c:pt idx="6">
                  <c:v>0.67057999999999995</c:v>
                </c:pt>
                <c:pt idx="7">
                  <c:v>0.82865</c:v>
                </c:pt>
                <c:pt idx="8">
                  <c:v>0.76954</c:v>
                </c:pt>
                <c:pt idx="9">
                  <c:v>0.73811000000000004</c:v>
                </c:pt>
                <c:pt idx="10">
                  <c:v>0.64234999999999998</c:v>
                </c:pt>
                <c:pt idx="11">
                  <c:v>0.74251</c:v>
                </c:pt>
                <c:pt idx="12">
                  <c:v>0.73697999999999997</c:v>
                </c:pt>
                <c:pt idx="13">
                  <c:v>0.70831999999999995</c:v>
                </c:pt>
                <c:pt idx="14">
                  <c:v>0.65242</c:v>
                </c:pt>
                <c:pt idx="15">
                  <c:v>0.73514000000000002</c:v>
                </c:pt>
                <c:pt idx="16">
                  <c:v>0.85565000000000002</c:v>
                </c:pt>
                <c:pt idx="17">
                  <c:v>0.75117999999999996</c:v>
                </c:pt>
                <c:pt idx="18">
                  <c:v>0.62039</c:v>
                </c:pt>
                <c:pt idx="19">
                  <c:v>0.70435999999999999</c:v>
                </c:pt>
                <c:pt idx="20">
                  <c:v>0.79801999999999995</c:v>
                </c:pt>
                <c:pt idx="21">
                  <c:v>0.71255999999999997</c:v>
                </c:pt>
                <c:pt idx="22">
                  <c:v>0.65197000000000005</c:v>
                </c:pt>
                <c:pt idx="23">
                  <c:v>0.73097000000000001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tx>
            <c:strRef>
              <c:f>fig_tbl_data!$J$3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0.59979000000000005</c:v>
                </c:pt>
                <c:pt idx="1">
                  <c:v>0.59089000000000003</c:v>
                </c:pt>
                <c:pt idx="2">
                  <c:v>0.50417000000000001</c:v>
                </c:pt>
                <c:pt idx="3">
                  <c:v>0.56623999999999997</c:v>
                </c:pt>
                <c:pt idx="4">
                  <c:v>0.61845000000000006</c:v>
                </c:pt>
                <c:pt idx="5">
                  <c:v>0.54837999999999998</c:v>
                </c:pt>
                <c:pt idx="6">
                  <c:v>0.51046999999999998</c:v>
                </c:pt>
                <c:pt idx="7">
                  <c:v>0.57030999999999998</c:v>
                </c:pt>
                <c:pt idx="8">
                  <c:v>0.59492</c:v>
                </c:pt>
                <c:pt idx="9">
                  <c:v>0.53898000000000001</c:v>
                </c:pt>
                <c:pt idx="10">
                  <c:v>0.48302</c:v>
                </c:pt>
                <c:pt idx="11">
                  <c:v>0.55905000000000005</c:v>
                </c:pt>
                <c:pt idx="12">
                  <c:v>0.58704999999999996</c:v>
                </c:pt>
                <c:pt idx="13">
                  <c:v>0.56389</c:v>
                </c:pt>
                <c:pt idx="14">
                  <c:v>0.53722000000000003</c:v>
                </c:pt>
                <c:pt idx="15">
                  <c:v>0.60589999999999999</c:v>
                </c:pt>
                <c:pt idx="16">
                  <c:v>0.67686000000000002</c:v>
                </c:pt>
                <c:pt idx="17">
                  <c:v>0.60292999999999997</c:v>
                </c:pt>
                <c:pt idx="18">
                  <c:v>0.52685000000000004</c:v>
                </c:pt>
                <c:pt idx="19">
                  <c:v>0.61799000000000004</c:v>
                </c:pt>
                <c:pt idx="20">
                  <c:v>0.67993000000000003</c:v>
                </c:pt>
                <c:pt idx="21">
                  <c:v>0.59443999999999997</c:v>
                </c:pt>
                <c:pt idx="22">
                  <c:v>0.53027999999999997</c:v>
                </c:pt>
                <c:pt idx="23">
                  <c:v>0.61943000000000004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tx>
            <c:strRef>
              <c:f>fig_tbl_data!$L$3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0.65180000000000005</c:v>
                </c:pt>
                <c:pt idx="1">
                  <c:v>0.63712000000000002</c:v>
                </c:pt>
                <c:pt idx="2">
                  <c:v>0.61953000000000003</c:v>
                </c:pt>
                <c:pt idx="3">
                  <c:v>0.64919000000000004</c:v>
                </c:pt>
                <c:pt idx="4">
                  <c:v>0.60526999999999997</c:v>
                </c:pt>
                <c:pt idx="5">
                  <c:v>0.61712</c:v>
                </c:pt>
                <c:pt idx="6">
                  <c:v>0.57372000000000001</c:v>
                </c:pt>
                <c:pt idx="7">
                  <c:v>0.60474000000000006</c:v>
                </c:pt>
                <c:pt idx="8">
                  <c:v>0.61148000000000002</c:v>
                </c:pt>
                <c:pt idx="9">
                  <c:v>0.58272000000000002</c:v>
                </c:pt>
                <c:pt idx="10">
                  <c:v>0.55423</c:v>
                </c:pt>
                <c:pt idx="11">
                  <c:v>0.58374000000000004</c:v>
                </c:pt>
                <c:pt idx="12">
                  <c:v>0.59733000000000003</c:v>
                </c:pt>
                <c:pt idx="13">
                  <c:v>0.54137000000000002</c:v>
                </c:pt>
                <c:pt idx="14">
                  <c:v>0.53802000000000005</c:v>
                </c:pt>
                <c:pt idx="15">
                  <c:v>0.55825000000000002</c:v>
                </c:pt>
                <c:pt idx="16">
                  <c:v>0.63065000000000004</c:v>
                </c:pt>
                <c:pt idx="17">
                  <c:v>0.57628999999999997</c:v>
                </c:pt>
                <c:pt idx="18">
                  <c:v>0.56028</c:v>
                </c:pt>
                <c:pt idx="19">
                  <c:v>0.63785999999999998</c:v>
                </c:pt>
                <c:pt idx="20">
                  <c:v>0.66952999999999996</c:v>
                </c:pt>
                <c:pt idx="21">
                  <c:v>0.61275000000000002</c:v>
                </c:pt>
                <c:pt idx="22">
                  <c:v>0.59928999999999999</c:v>
                </c:pt>
                <c:pt idx="23">
                  <c:v>0.60446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tx>
            <c:strRef>
              <c:f>fig_tbl_data!$N$3</c:f>
              <c:strCache>
                <c:ptCount val="1"/>
                <c:pt idx="0">
                  <c:v>Manitoba</c:v>
                </c:pt>
              </c:strCache>
            </c:strRef>
          </c:tx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0.61602000000000001</c:v>
                </c:pt>
                <c:pt idx="1">
                  <c:v>0.57406999999999997</c:v>
                </c:pt>
                <c:pt idx="2">
                  <c:v>0.50710999999999995</c:v>
                </c:pt>
                <c:pt idx="3">
                  <c:v>0.57116</c:v>
                </c:pt>
                <c:pt idx="4">
                  <c:v>0.61116000000000004</c:v>
                </c:pt>
                <c:pt idx="5">
                  <c:v>0.57116999999999996</c:v>
                </c:pt>
                <c:pt idx="6">
                  <c:v>0.51002000000000003</c:v>
                </c:pt>
                <c:pt idx="7">
                  <c:v>0.60014000000000001</c:v>
                </c:pt>
                <c:pt idx="8">
                  <c:v>0.60006000000000004</c:v>
                </c:pt>
                <c:pt idx="9">
                  <c:v>0.57394000000000001</c:v>
                </c:pt>
                <c:pt idx="10">
                  <c:v>0.50488999999999995</c:v>
                </c:pt>
                <c:pt idx="11">
                  <c:v>0.55852000000000002</c:v>
                </c:pt>
                <c:pt idx="12">
                  <c:v>0.57687999999999995</c:v>
                </c:pt>
                <c:pt idx="13">
                  <c:v>0.55417000000000005</c:v>
                </c:pt>
                <c:pt idx="14">
                  <c:v>0.52759</c:v>
                </c:pt>
                <c:pt idx="15">
                  <c:v>0.60097</c:v>
                </c:pt>
                <c:pt idx="16">
                  <c:v>0.66442999999999997</c:v>
                </c:pt>
                <c:pt idx="17">
                  <c:v>0.58984999999999999</c:v>
                </c:pt>
                <c:pt idx="18">
                  <c:v>0.51454999999999995</c:v>
                </c:pt>
                <c:pt idx="19">
                  <c:v>0.57764000000000004</c:v>
                </c:pt>
                <c:pt idx="20">
                  <c:v>0.64212999999999998</c:v>
                </c:pt>
                <c:pt idx="21">
                  <c:v>0.58204999999999996</c:v>
                </c:pt>
                <c:pt idx="22">
                  <c:v>0.52856000000000003</c:v>
                </c:pt>
                <c:pt idx="23">
                  <c:v>0.60660999999999998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013105728196189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fig_tbl_data!$D$38</c:f>
              <c:strCache>
                <c:ptCount val="1"/>
                <c:pt idx="0">
                  <c:v>Southern Health-Santé Sud (Q2)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0.56208000000000002</c:v>
                </c:pt>
                <c:pt idx="1">
                  <c:v>0.50529999999999997</c:v>
                </c:pt>
                <c:pt idx="2">
                  <c:v>0.44700000000000001</c:v>
                </c:pt>
                <c:pt idx="3">
                  <c:v>0.49381999999999998</c:v>
                </c:pt>
                <c:pt idx="4">
                  <c:v>0.55003999999999997</c:v>
                </c:pt>
                <c:pt idx="5">
                  <c:v>0.51182000000000005</c:v>
                </c:pt>
                <c:pt idx="6">
                  <c:v>0.45484999999999998</c:v>
                </c:pt>
                <c:pt idx="7">
                  <c:v>0.53793000000000002</c:v>
                </c:pt>
                <c:pt idx="8">
                  <c:v>0.52949999999999997</c:v>
                </c:pt>
                <c:pt idx="9">
                  <c:v>0.53183000000000002</c:v>
                </c:pt>
                <c:pt idx="10">
                  <c:v>0.45207999999999998</c:v>
                </c:pt>
                <c:pt idx="11">
                  <c:v>0.49919999999999998</c:v>
                </c:pt>
                <c:pt idx="12">
                  <c:v>0.52432000000000001</c:v>
                </c:pt>
                <c:pt idx="13">
                  <c:v>0.49282999999999999</c:v>
                </c:pt>
                <c:pt idx="14">
                  <c:v>0.43962000000000001</c:v>
                </c:pt>
                <c:pt idx="15">
                  <c:v>0.51190000000000002</c:v>
                </c:pt>
                <c:pt idx="16">
                  <c:v>0.58160000000000001</c:v>
                </c:pt>
                <c:pt idx="17">
                  <c:v>0.50326000000000004</c:v>
                </c:pt>
                <c:pt idx="18">
                  <c:v>0.42149999999999999</c:v>
                </c:pt>
                <c:pt idx="19">
                  <c:v>0.47284999999999999</c:v>
                </c:pt>
                <c:pt idx="20">
                  <c:v>0.54884999999999995</c:v>
                </c:pt>
                <c:pt idx="21">
                  <c:v>0.47142000000000001</c:v>
                </c:pt>
                <c:pt idx="22">
                  <c:v>0.42975000000000002</c:v>
                </c:pt>
                <c:pt idx="23">
                  <c:v>0.50392999999999999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fig_tbl_data!$F$38</c:f>
              <c:strCache>
                <c:ptCount val="1"/>
                <c:pt idx="0">
                  <c:v>Winnipeg RHA (Q1,3,4)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0.59077999999999997</c:v>
                </c:pt>
                <c:pt idx="1">
                  <c:v>0.54722000000000004</c:v>
                </c:pt>
                <c:pt idx="2">
                  <c:v>0.48230000000000001</c:v>
                </c:pt>
                <c:pt idx="3">
                  <c:v>0.54752000000000001</c:v>
                </c:pt>
                <c:pt idx="4">
                  <c:v>0.58892</c:v>
                </c:pt>
                <c:pt idx="5">
                  <c:v>0.54686999999999997</c:v>
                </c:pt>
                <c:pt idx="6">
                  <c:v>0.48569000000000001</c:v>
                </c:pt>
                <c:pt idx="7">
                  <c:v>0.57345000000000002</c:v>
                </c:pt>
                <c:pt idx="8">
                  <c:v>0.58279000000000003</c:v>
                </c:pt>
                <c:pt idx="9">
                  <c:v>0.55112000000000005</c:v>
                </c:pt>
                <c:pt idx="10">
                  <c:v>0.48676999999999998</c:v>
                </c:pt>
                <c:pt idx="11">
                  <c:v>0.53142999999999996</c:v>
                </c:pt>
                <c:pt idx="12">
                  <c:v>0.55737000000000003</c:v>
                </c:pt>
                <c:pt idx="13">
                  <c:v>0.53498000000000001</c:v>
                </c:pt>
                <c:pt idx="14">
                  <c:v>0.51822999999999997</c:v>
                </c:pt>
                <c:pt idx="15">
                  <c:v>0.59597999999999995</c:v>
                </c:pt>
                <c:pt idx="16">
                  <c:v>0.64619000000000004</c:v>
                </c:pt>
                <c:pt idx="17">
                  <c:v>0.56884999999999997</c:v>
                </c:pt>
                <c:pt idx="18">
                  <c:v>0.50873000000000002</c:v>
                </c:pt>
                <c:pt idx="19">
                  <c:v>0.56469000000000003</c:v>
                </c:pt>
                <c:pt idx="20">
                  <c:v>0.62687000000000004</c:v>
                </c:pt>
                <c:pt idx="21">
                  <c:v>0.57323000000000002</c:v>
                </c:pt>
                <c:pt idx="22">
                  <c:v>0.52034000000000002</c:v>
                </c:pt>
                <c:pt idx="23">
                  <c:v>0.60348999999999997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fig_tbl_data!$H$38</c:f>
              <c:strCache>
                <c:ptCount val="1"/>
                <c:pt idx="0">
                  <c:v>Prairie Mountain Health 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0.81476000000000004</c:v>
                </c:pt>
                <c:pt idx="1">
                  <c:v>0.75644999999999996</c:v>
                </c:pt>
                <c:pt idx="2">
                  <c:v>0.65763000000000005</c:v>
                </c:pt>
                <c:pt idx="3">
                  <c:v>0.76480999999999999</c:v>
                </c:pt>
                <c:pt idx="4">
                  <c:v>0.80445</c:v>
                </c:pt>
                <c:pt idx="5">
                  <c:v>0.74360000000000004</c:v>
                </c:pt>
                <c:pt idx="6">
                  <c:v>0.67057999999999995</c:v>
                </c:pt>
                <c:pt idx="7">
                  <c:v>0.82865</c:v>
                </c:pt>
                <c:pt idx="8">
                  <c:v>0.76954</c:v>
                </c:pt>
                <c:pt idx="9">
                  <c:v>0.73811000000000004</c:v>
                </c:pt>
                <c:pt idx="10">
                  <c:v>0.64234999999999998</c:v>
                </c:pt>
                <c:pt idx="11">
                  <c:v>0.74251</c:v>
                </c:pt>
                <c:pt idx="12">
                  <c:v>0.73697999999999997</c:v>
                </c:pt>
                <c:pt idx="13">
                  <c:v>0.70831999999999995</c:v>
                </c:pt>
                <c:pt idx="14">
                  <c:v>0.65242</c:v>
                </c:pt>
                <c:pt idx="15">
                  <c:v>0.73514000000000002</c:v>
                </c:pt>
                <c:pt idx="16">
                  <c:v>0.85565000000000002</c:v>
                </c:pt>
                <c:pt idx="17">
                  <c:v>0.75117999999999996</c:v>
                </c:pt>
                <c:pt idx="18">
                  <c:v>0.62039</c:v>
                </c:pt>
                <c:pt idx="19">
                  <c:v>0.70435999999999999</c:v>
                </c:pt>
                <c:pt idx="20">
                  <c:v>0.79801999999999995</c:v>
                </c:pt>
                <c:pt idx="21">
                  <c:v>0.71255999999999997</c:v>
                </c:pt>
                <c:pt idx="22">
                  <c:v>0.65197000000000005</c:v>
                </c:pt>
                <c:pt idx="23">
                  <c:v>0.73097000000000001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fig_tbl_data!$J$38</c:f>
              <c:strCache>
                <c:ptCount val="1"/>
                <c:pt idx="0">
                  <c:v>Interlake-Eastern RHA (Q1,4)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0.59979000000000005</c:v>
                </c:pt>
                <c:pt idx="1">
                  <c:v>0.59089000000000003</c:v>
                </c:pt>
                <c:pt idx="2">
                  <c:v>0.50417000000000001</c:v>
                </c:pt>
                <c:pt idx="3">
                  <c:v>0.56623999999999997</c:v>
                </c:pt>
                <c:pt idx="4">
                  <c:v>0.61845000000000006</c:v>
                </c:pt>
                <c:pt idx="5">
                  <c:v>0.54837999999999998</c:v>
                </c:pt>
                <c:pt idx="6">
                  <c:v>0.51046999999999998</c:v>
                </c:pt>
                <c:pt idx="7">
                  <c:v>0.57030999999999998</c:v>
                </c:pt>
                <c:pt idx="8">
                  <c:v>0.59492</c:v>
                </c:pt>
                <c:pt idx="9">
                  <c:v>0.53898000000000001</c:v>
                </c:pt>
                <c:pt idx="10">
                  <c:v>0.48302</c:v>
                </c:pt>
                <c:pt idx="11">
                  <c:v>0.55905000000000005</c:v>
                </c:pt>
                <c:pt idx="12">
                  <c:v>0.58704999999999996</c:v>
                </c:pt>
                <c:pt idx="13">
                  <c:v>0.56389</c:v>
                </c:pt>
                <c:pt idx="14">
                  <c:v>0.53722000000000003</c:v>
                </c:pt>
                <c:pt idx="15">
                  <c:v>0.60589999999999999</c:v>
                </c:pt>
                <c:pt idx="16">
                  <c:v>0.67686000000000002</c:v>
                </c:pt>
                <c:pt idx="17">
                  <c:v>0.60292999999999997</c:v>
                </c:pt>
                <c:pt idx="18">
                  <c:v>0.52685000000000004</c:v>
                </c:pt>
                <c:pt idx="19">
                  <c:v>0.61799000000000004</c:v>
                </c:pt>
                <c:pt idx="20">
                  <c:v>0.67993000000000003</c:v>
                </c:pt>
                <c:pt idx="21">
                  <c:v>0.59443999999999997</c:v>
                </c:pt>
                <c:pt idx="22">
                  <c:v>0.53027999999999997</c:v>
                </c:pt>
                <c:pt idx="23">
                  <c:v>0.61943000000000004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fig_tbl_data!$L$38</c:f>
              <c:strCache>
                <c:ptCount val="1"/>
                <c:pt idx="0">
                  <c:v>Northern Health Region 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0.65180000000000005</c:v>
                </c:pt>
                <c:pt idx="1">
                  <c:v>0.63712000000000002</c:v>
                </c:pt>
                <c:pt idx="2">
                  <c:v>0.61953000000000003</c:v>
                </c:pt>
                <c:pt idx="3">
                  <c:v>0.64919000000000004</c:v>
                </c:pt>
                <c:pt idx="4">
                  <c:v>0.60526999999999997</c:v>
                </c:pt>
                <c:pt idx="5">
                  <c:v>0.61712</c:v>
                </c:pt>
                <c:pt idx="6">
                  <c:v>0.57372000000000001</c:v>
                </c:pt>
                <c:pt idx="7">
                  <c:v>0.60474000000000006</c:v>
                </c:pt>
                <c:pt idx="8">
                  <c:v>0.61148000000000002</c:v>
                </c:pt>
                <c:pt idx="9">
                  <c:v>0.58272000000000002</c:v>
                </c:pt>
                <c:pt idx="10">
                  <c:v>0.55423</c:v>
                </c:pt>
                <c:pt idx="11">
                  <c:v>0.58374000000000004</c:v>
                </c:pt>
                <c:pt idx="12">
                  <c:v>0.59733000000000003</c:v>
                </c:pt>
                <c:pt idx="13">
                  <c:v>0.54137000000000002</c:v>
                </c:pt>
                <c:pt idx="14">
                  <c:v>0.53802000000000005</c:v>
                </c:pt>
                <c:pt idx="15">
                  <c:v>0.55825000000000002</c:v>
                </c:pt>
                <c:pt idx="16">
                  <c:v>0.63065000000000004</c:v>
                </c:pt>
                <c:pt idx="17">
                  <c:v>0.57628999999999997</c:v>
                </c:pt>
                <c:pt idx="18">
                  <c:v>0.56028</c:v>
                </c:pt>
                <c:pt idx="19">
                  <c:v>0.63785999999999998</c:v>
                </c:pt>
                <c:pt idx="20">
                  <c:v>0.66952999999999996</c:v>
                </c:pt>
                <c:pt idx="21">
                  <c:v>0.61275000000000002</c:v>
                </c:pt>
                <c:pt idx="22">
                  <c:v>0.59928999999999999</c:v>
                </c:pt>
                <c:pt idx="23">
                  <c:v>0.60446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fig_tbl_data!$N$38</c:f>
              <c:strCache>
                <c:ptCount val="1"/>
                <c:pt idx="0">
                  <c:v>Manitoba (Q4)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0.61602000000000001</c:v>
                </c:pt>
                <c:pt idx="1">
                  <c:v>0.57406999999999997</c:v>
                </c:pt>
                <c:pt idx="2">
                  <c:v>0.50710999999999995</c:v>
                </c:pt>
                <c:pt idx="3">
                  <c:v>0.57116</c:v>
                </c:pt>
                <c:pt idx="4">
                  <c:v>0.61116000000000004</c:v>
                </c:pt>
                <c:pt idx="5">
                  <c:v>0.57116999999999996</c:v>
                </c:pt>
                <c:pt idx="6">
                  <c:v>0.51002000000000003</c:v>
                </c:pt>
                <c:pt idx="7">
                  <c:v>0.60014000000000001</c:v>
                </c:pt>
                <c:pt idx="8">
                  <c:v>0.60006000000000004</c:v>
                </c:pt>
                <c:pt idx="9">
                  <c:v>0.57394000000000001</c:v>
                </c:pt>
                <c:pt idx="10">
                  <c:v>0.50488999999999995</c:v>
                </c:pt>
                <c:pt idx="11">
                  <c:v>0.55852000000000002</c:v>
                </c:pt>
                <c:pt idx="12">
                  <c:v>0.57687999999999995</c:v>
                </c:pt>
                <c:pt idx="13">
                  <c:v>0.55417000000000005</c:v>
                </c:pt>
                <c:pt idx="14">
                  <c:v>0.52759</c:v>
                </c:pt>
                <c:pt idx="15">
                  <c:v>0.60097</c:v>
                </c:pt>
                <c:pt idx="16">
                  <c:v>0.66442999999999997</c:v>
                </c:pt>
                <c:pt idx="17">
                  <c:v>0.58984999999999999</c:v>
                </c:pt>
                <c:pt idx="18">
                  <c:v>0.51454999999999995</c:v>
                </c:pt>
                <c:pt idx="19">
                  <c:v>0.57764000000000004</c:v>
                </c:pt>
                <c:pt idx="20">
                  <c:v>0.64212999999999998</c:v>
                </c:pt>
                <c:pt idx="21">
                  <c:v>0.58204999999999996</c:v>
                </c:pt>
                <c:pt idx="22">
                  <c:v>0.52856000000000003</c:v>
                </c:pt>
                <c:pt idx="23">
                  <c:v>0.60660999999999998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2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1334790613859835"/>
          <c:y val="0.12562962072489031"/>
          <c:w val="0.33709541526145714"/>
          <c:h val="0.20072440944881889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zoomScale="130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4423" cy="415436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0.1873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749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Quarterly Dispensation Rates for </a:t>
          </a:r>
          <a:r>
            <a:rPr kumimoji="0" lang="el-GR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β-</a:t>
          </a:r>
          <a:r>
            <a:rPr kumimoji="0" 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Lactam Penicillins (J01C) for Adults by Health Region</a:t>
          </a:r>
          <a:endParaRPr kumimoji="0" lang="en-U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rates per 1,000 people ages 15 and older per day</a:t>
          </a: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0.03674</cdr:x>
      <cdr:y>0.95302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234462" y="3963865"/>
          <a:ext cx="6059365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(Q1,2,3,4)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 - Indicates</a:t>
          </a:r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corresponding quarters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Analyses/Prescriptions/Class/Pres_rate_class_q_adults_Adj_J01C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33"/>
  <sheetViews>
    <sheetView tabSelected="1" workbookViewId="0">
      <selection activeCell="B6" sqref="B6"/>
    </sheetView>
  </sheetViews>
  <sheetFormatPr defaultColWidth="9.140625" defaultRowHeight="15" x14ac:dyDescent="0.25"/>
  <cols>
    <col min="1" max="1" width="9.140625" style="3"/>
    <col min="2" max="7" width="16.85546875" style="4" customWidth="1"/>
    <col min="8" max="16384" width="9.140625" style="3"/>
  </cols>
  <sheetData>
    <row r="2" spans="1:7" ht="15.75" thickBot="1" x14ac:dyDescent="0.3">
      <c r="B2" s="53" t="s">
        <v>37</v>
      </c>
      <c r="C2" s="53"/>
      <c r="D2" s="53"/>
      <c r="E2" s="53"/>
      <c r="F2" s="53"/>
      <c r="G2" s="53"/>
    </row>
    <row r="3" spans="1:7" ht="30.75" thickBot="1" x14ac:dyDescent="0.3">
      <c r="A3" s="26" t="s">
        <v>38</v>
      </c>
      <c r="B3" s="19" t="s">
        <v>6</v>
      </c>
      <c r="C3" s="19" t="s">
        <v>33</v>
      </c>
      <c r="D3" s="19" t="s">
        <v>5</v>
      </c>
      <c r="E3" s="19" t="s">
        <v>29</v>
      </c>
      <c r="F3" s="19" t="s">
        <v>30</v>
      </c>
      <c r="G3" s="20" t="s">
        <v>4</v>
      </c>
    </row>
    <row r="4" spans="1:7" x14ac:dyDescent="0.25">
      <c r="A4" s="27">
        <v>2011</v>
      </c>
      <c r="B4" s="28"/>
      <c r="C4" s="28"/>
      <c r="D4" s="28"/>
      <c r="E4" s="28"/>
      <c r="F4" s="28"/>
      <c r="G4" s="29"/>
    </row>
    <row r="5" spans="1:7" x14ac:dyDescent="0.25">
      <c r="A5" s="22">
        <v>1</v>
      </c>
      <c r="B5" s="48">
        <f>orig_data!O7</f>
        <v>1</v>
      </c>
      <c r="C5" s="5">
        <f>orig_data!O31</f>
        <v>0</v>
      </c>
      <c r="D5" s="48">
        <f>orig_data!O55</f>
        <v>1</v>
      </c>
      <c r="E5" s="5">
        <f>orig_data!O79</f>
        <v>0</v>
      </c>
      <c r="F5" s="5">
        <f>orig_data!O103</f>
        <v>0</v>
      </c>
      <c r="G5" s="13">
        <f>orig_data!O127</f>
        <v>0</v>
      </c>
    </row>
    <row r="6" spans="1:7" x14ac:dyDescent="0.25">
      <c r="A6" s="22">
        <v>2</v>
      </c>
      <c r="B6" s="48">
        <f>orig_data!O8</f>
        <v>1</v>
      </c>
      <c r="C6" s="5">
        <f>orig_data!O32</f>
        <v>0</v>
      </c>
      <c r="D6" s="48">
        <f>orig_data!O56</f>
        <v>1</v>
      </c>
      <c r="E6" s="5">
        <f>orig_data!O80</f>
        <v>0</v>
      </c>
      <c r="F6" s="48">
        <f>orig_data!O104</f>
        <v>1</v>
      </c>
      <c r="G6" s="13">
        <f>orig_data!O128</f>
        <v>0</v>
      </c>
    </row>
    <row r="7" spans="1:7" x14ac:dyDescent="0.25">
      <c r="A7" s="22">
        <v>3</v>
      </c>
      <c r="B7" s="48">
        <f>orig_data!O9</f>
        <v>1</v>
      </c>
      <c r="C7" s="5">
        <f>orig_data!O33</f>
        <v>0</v>
      </c>
      <c r="D7" s="48">
        <f>orig_data!O57</f>
        <v>1</v>
      </c>
      <c r="E7" s="5">
        <f>orig_data!O81</f>
        <v>0</v>
      </c>
      <c r="F7" s="48">
        <f>orig_data!O105</f>
        <v>1</v>
      </c>
      <c r="G7" s="13">
        <f>orig_data!O129</f>
        <v>0</v>
      </c>
    </row>
    <row r="8" spans="1:7" ht="15.75" thickBot="1" x14ac:dyDescent="0.3">
      <c r="A8" s="25">
        <v>4</v>
      </c>
      <c r="B8" s="49">
        <f>orig_data!O10</f>
        <v>1</v>
      </c>
      <c r="C8" s="11">
        <f>orig_data!O34</f>
        <v>0</v>
      </c>
      <c r="D8" s="49">
        <f>orig_data!O58</f>
        <v>1</v>
      </c>
      <c r="E8" s="11">
        <f>orig_data!O82</f>
        <v>0</v>
      </c>
      <c r="F8" s="49">
        <f>orig_data!O106</f>
        <v>1</v>
      </c>
      <c r="G8" s="15">
        <f>orig_data!O130</f>
        <v>0</v>
      </c>
    </row>
    <row r="9" spans="1:7" x14ac:dyDescent="0.25">
      <c r="A9" s="21">
        <v>2012</v>
      </c>
      <c r="B9" s="50"/>
      <c r="C9" s="30"/>
      <c r="D9" s="50"/>
      <c r="E9" s="30"/>
      <c r="F9" s="30"/>
      <c r="G9" s="31"/>
    </row>
    <row r="10" spans="1:7" x14ac:dyDescent="0.25">
      <c r="A10" s="22">
        <v>1</v>
      </c>
      <c r="B10" s="48">
        <f>orig_data!O11</f>
        <v>1</v>
      </c>
      <c r="C10" s="5">
        <f>orig_data!O35</f>
        <v>0</v>
      </c>
      <c r="D10" s="48">
        <f>orig_data!O59</f>
        <v>1</v>
      </c>
      <c r="E10" s="5">
        <f>orig_data!O83</f>
        <v>0</v>
      </c>
      <c r="F10" s="5">
        <f>orig_data!O107</f>
        <v>0</v>
      </c>
      <c r="G10" s="13">
        <f>orig_data!O131</f>
        <v>0</v>
      </c>
    </row>
    <row r="11" spans="1:7" x14ac:dyDescent="0.25">
      <c r="A11" s="22">
        <v>2</v>
      </c>
      <c r="B11" s="48">
        <f>orig_data!O12</f>
        <v>1</v>
      </c>
      <c r="C11" s="5">
        <f>orig_data!O36</f>
        <v>0</v>
      </c>
      <c r="D11" s="48">
        <f>orig_data!O60</f>
        <v>1</v>
      </c>
      <c r="E11" s="5">
        <f>orig_data!O84</f>
        <v>0</v>
      </c>
      <c r="F11" s="5">
        <f>orig_data!O108</f>
        <v>0</v>
      </c>
      <c r="G11" s="13">
        <f>orig_data!O132</f>
        <v>0</v>
      </c>
    </row>
    <row r="12" spans="1:7" x14ac:dyDescent="0.25">
      <c r="A12" s="22">
        <v>3</v>
      </c>
      <c r="B12" s="48">
        <f>orig_data!O13</f>
        <v>1</v>
      </c>
      <c r="C12" s="5">
        <f>orig_data!O37</f>
        <v>0</v>
      </c>
      <c r="D12" s="48">
        <f>orig_data!O61</f>
        <v>1</v>
      </c>
      <c r="E12" s="5">
        <f>orig_data!O85</f>
        <v>0</v>
      </c>
      <c r="F12" s="48">
        <f>orig_data!O109</f>
        <v>1</v>
      </c>
      <c r="G12" s="13">
        <f>orig_data!O133</f>
        <v>0</v>
      </c>
    </row>
    <row r="13" spans="1:7" ht="15.75" thickBot="1" x14ac:dyDescent="0.3">
      <c r="A13" s="23">
        <v>4</v>
      </c>
      <c r="B13" s="51">
        <f>orig_data!O14</f>
        <v>1</v>
      </c>
      <c r="C13" s="6">
        <f>orig_data!O38</f>
        <v>0</v>
      </c>
      <c r="D13" s="51">
        <f>orig_data!O62</f>
        <v>1</v>
      </c>
      <c r="E13" s="6">
        <f>orig_data!O86</f>
        <v>0</v>
      </c>
      <c r="F13" s="6">
        <f>orig_data!O110</f>
        <v>0</v>
      </c>
      <c r="G13" s="14">
        <f>orig_data!O134</f>
        <v>0</v>
      </c>
    </row>
    <row r="14" spans="1:7" x14ac:dyDescent="0.25">
      <c r="A14" s="24">
        <v>2013</v>
      </c>
      <c r="B14" s="52"/>
      <c r="C14" s="32"/>
      <c r="D14" s="52"/>
      <c r="E14" s="32"/>
      <c r="F14" s="32"/>
      <c r="G14" s="33"/>
    </row>
    <row r="15" spans="1:7" x14ac:dyDescent="0.25">
      <c r="A15" s="22">
        <v>1</v>
      </c>
      <c r="B15" s="48">
        <f>orig_data!O15</f>
        <v>1</v>
      </c>
      <c r="C15" s="5">
        <f>orig_data!O39</f>
        <v>0</v>
      </c>
      <c r="D15" s="48">
        <f>orig_data!O63</f>
        <v>1</v>
      </c>
      <c r="E15" s="5">
        <f>orig_data!O87</f>
        <v>0</v>
      </c>
      <c r="F15" s="5">
        <f>orig_data!O111</f>
        <v>0</v>
      </c>
      <c r="G15" s="13">
        <f>orig_data!O135</f>
        <v>0</v>
      </c>
    </row>
    <row r="16" spans="1:7" x14ac:dyDescent="0.25">
      <c r="A16" s="22">
        <v>2</v>
      </c>
      <c r="B16" s="5">
        <f>orig_data!O16</f>
        <v>0</v>
      </c>
      <c r="C16" s="5">
        <f>orig_data!O40</f>
        <v>0</v>
      </c>
      <c r="D16" s="48">
        <f>orig_data!O64</f>
        <v>1</v>
      </c>
      <c r="E16" s="5">
        <f>orig_data!O88</f>
        <v>0</v>
      </c>
      <c r="F16" s="5">
        <f>orig_data!O112</f>
        <v>0</v>
      </c>
      <c r="G16" s="13">
        <f>orig_data!O136</f>
        <v>0</v>
      </c>
    </row>
    <row r="17" spans="1:7" x14ac:dyDescent="0.25">
      <c r="A17" s="22">
        <v>3</v>
      </c>
      <c r="B17" s="48">
        <f>orig_data!O17</f>
        <v>1</v>
      </c>
      <c r="C17" s="5">
        <f>orig_data!O41</f>
        <v>0</v>
      </c>
      <c r="D17" s="48">
        <f>orig_data!O65</f>
        <v>1</v>
      </c>
      <c r="E17" s="5">
        <f>orig_data!O89</f>
        <v>0</v>
      </c>
      <c r="F17" s="48">
        <f>orig_data!O113</f>
        <v>1</v>
      </c>
      <c r="G17" s="13">
        <f>orig_data!O137</f>
        <v>0</v>
      </c>
    </row>
    <row r="18" spans="1:7" ht="15.75" thickBot="1" x14ac:dyDescent="0.3">
      <c r="A18" s="25">
        <v>4</v>
      </c>
      <c r="B18" s="49">
        <f>orig_data!O18</f>
        <v>1</v>
      </c>
      <c r="C18" s="11">
        <f>orig_data!O42</f>
        <v>0</v>
      </c>
      <c r="D18" s="49">
        <f>orig_data!O66</f>
        <v>1</v>
      </c>
      <c r="E18" s="11">
        <f>orig_data!O90</f>
        <v>0</v>
      </c>
      <c r="F18" s="11">
        <f>orig_data!O114</f>
        <v>0</v>
      </c>
      <c r="G18" s="15">
        <f>orig_data!O138</f>
        <v>0</v>
      </c>
    </row>
    <row r="19" spans="1:7" x14ac:dyDescent="0.25">
      <c r="A19" s="21">
        <v>2014</v>
      </c>
      <c r="B19" s="50"/>
      <c r="C19" s="30"/>
      <c r="D19" s="50"/>
      <c r="E19" s="30"/>
      <c r="F19" s="30"/>
      <c r="G19" s="31"/>
    </row>
    <row r="20" spans="1:7" x14ac:dyDescent="0.25">
      <c r="A20" s="22">
        <v>1</v>
      </c>
      <c r="B20" s="48">
        <f>orig_data!O19</f>
        <v>1</v>
      </c>
      <c r="C20" s="5">
        <f>orig_data!O43</f>
        <v>0</v>
      </c>
      <c r="D20" s="48">
        <f>orig_data!O67</f>
        <v>1</v>
      </c>
      <c r="E20" s="5">
        <f>orig_data!O91</f>
        <v>0</v>
      </c>
      <c r="F20" s="5">
        <f>orig_data!O115</f>
        <v>0</v>
      </c>
      <c r="G20" s="13">
        <f>orig_data!O139</f>
        <v>0</v>
      </c>
    </row>
    <row r="21" spans="1:7" x14ac:dyDescent="0.25">
      <c r="A21" s="22">
        <v>2</v>
      </c>
      <c r="B21" s="48">
        <f>orig_data!O20</f>
        <v>1</v>
      </c>
      <c r="C21" s="5">
        <f>orig_data!O44</f>
        <v>0</v>
      </c>
      <c r="D21" s="48">
        <f>orig_data!O68</f>
        <v>1</v>
      </c>
      <c r="E21" s="5">
        <f>orig_data!O92</f>
        <v>0</v>
      </c>
      <c r="F21" s="5">
        <f>orig_data!O116</f>
        <v>0</v>
      </c>
      <c r="G21" s="13">
        <f>orig_data!O140</f>
        <v>0</v>
      </c>
    </row>
    <row r="22" spans="1:7" x14ac:dyDescent="0.25">
      <c r="A22" s="22">
        <v>3</v>
      </c>
      <c r="B22" s="48">
        <f>orig_data!O21</f>
        <v>1</v>
      </c>
      <c r="C22" s="5">
        <f>orig_data!O45</f>
        <v>0</v>
      </c>
      <c r="D22" s="48">
        <f>orig_data!O69</f>
        <v>1</v>
      </c>
      <c r="E22" s="5">
        <f>orig_data!O93</f>
        <v>0</v>
      </c>
      <c r="F22" s="5">
        <f>orig_data!O117</f>
        <v>0</v>
      </c>
      <c r="G22" s="13">
        <f>orig_data!O141</f>
        <v>0</v>
      </c>
    </row>
    <row r="23" spans="1:7" ht="15.75" thickBot="1" x14ac:dyDescent="0.3">
      <c r="A23" s="23">
        <v>4</v>
      </c>
      <c r="B23" s="51">
        <f>orig_data!O22</f>
        <v>1</v>
      </c>
      <c r="C23" s="6">
        <f>orig_data!O46</f>
        <v>0</v>
      </c>
      <c r="D23" s="51">
        <f>orig_data!O70</f>
        <v>1</v>
      </c>
      <c r="E23" s="6">
        <f>orig_data!O94</f>
        <v>0</v>
      </c>
      <c r="F23" s="6">
        <f>orig_data!O118</f>
        <v>0</v>
      </c>
      <c r="G23" s="14">
        <f>orig_data!O142</f>
        <v>0</v>
      </c>
    </row>
    <row r="24" spans="1:7" x14ac:dyDescent="0.25">
      <c r="A24" s="24">
        <v>2015</v>
      </c>
      <c r="B24" s="52"/>
      <c r="C24" s="32"/>
      <c r="D24" s="52"/>
      <c r="E24" s="32"/>
      <c r="F24" s="32"/>
      <c r="G24" s="33"/>
    </row>
    <row r="25" spans="1:7" x14ac:dyDescent="0.25">
      <c r="A25" s="22">
        <v>1</v>
      </c>
      <c r="B25" s="48">
        <f>orig_data!O23</f>
        <v>1</v>
      </c>
      <c r="C25" s="5">
        <f>orig_data!O47</f>
        <v>0</v>
      </c>
      <c r="D25" s="48">
        <f>orig_data!O71</f>
        <v>1</v>
      </c>
      <c r="E25" s="5">
        <f>orig_data!O95</f>
        <v>0</v>
      </c>
      <c r="F25" s="5">
        <f>orig_data!O119</f>
        <v>0</v>
      </c>
      <c r="G25" s="13">
        <f>orig_data!O143</f>
        <v>0</v>
      </c>
    </row>
    <row r="26" spans="1:7" x14ac:dyDescent="0.25">
      <c r="A26" s="22">
        <v>2</v>
      </c>
      <c r="B26" s="48">
        <f>orig_data!O24</f>
        <v>1</v>
      </c>
      <c r="C26" s="5">
        <f>orig_data!O48</f>
        <v>0</v>
      </c>
      <c r="D26" s="48">
        <f>orig_data!O72</f>
        <v>1</v>
      </c>
      <c r="E26" s="5">
        <f>orig_data!O96</f>
        <v>0</v>
      </c>
      <c r="F26" s="5">
        <f>orig_data!O120</f>
        <v>0</v>
      </c>
      <c r="G26" s="13">
        <f>orig_data!O144</f>
        <v>0</v>
      </c>
    </row>
    <row r="27" spans="1:7" x14ac:dyDescent="0.25">
      <c r="A27" s="22">
        <v>3</v>
      </c>
      <c r="B27" s="48">
        <f>orig_data!O25</f>
        <v>1</v>
      </c>
      <c r="C27" s="5">
        <f>orig_data!O49</f>
        <v>0</v>
      </c>
      <c r="D27" s="48">
        <f>orig_data!O73</f>
        <v>1</v>
      </c>
      <c r="E27" s="5">
        <f>orig_data!O97</f>
        <v>0</v>
      </c>
      <c r="F27" s="5">
        <f>orig_data!O121</f>
        <v>0</v>
      </c>
      <c r="G27" s="13">
        <f>orig_data!O145</f>
        <v>0</v>
      </c>
    </row>
    <row r="28" spans="1:7" ht="15.75" thickBot="1" x14ac:dyDescent="0.3">
      <c r="A28" s="25">
        <v>4</v>
      </c>
      <c r="B28" s="49">
        <f>orig_data!O26</f>
        <v>1</v>
      </c>
      <c r="C28" s="11">
        <f>orig_data!O50</f>
        <v>0</v>
      </c>
      <c r="D28" s="49">
        <f>orig_data!O74</f>
        <v>1</v>
      </c>
      <c r="E28" s="11">
        <f>orig_data!O98</f>
        <v>0</v>
      </c>
      <c r="F28" s="49">
        <f>orig_data!O122</f>
        <v>1</v>
      </c>
      <c r="G28" s="15">
        <f>orig_data!O146</f>
        <v>0</v>
      </c>
    </row>
    <row r="29" spans="1:7" x14ac:dyDescent="0.25">
      <c r="A29" s="21">
        <v>2016</v>
      </c>
      <c r="B29" s="50"/>
      <c r="C29" s="30"/>
      <c r="D29" s="50"/>
      <c r="E29" s="30"/>
      <c r="F29" s="30"/>
      <c r="G29" s="31"/>
    </row>
    <row r="30" spans="1:7" x14ac:dyDescent="0.25">
      <c r="A30" s="22">
        <v>1</v>
      </c>
      <c r="B30" s="48">
        <f>orig_data!O27</f>
        <v>1</v>
      </c>
      <c r="C30" s="5">
        <f>orig_data!O51</f>
        <v>0</v>
      </c>
      <c r="D30" s="48">
        <f>orig_data!O75</f>
        <v>1</v>
      </c>
      <c r="E30" s="5">
        <f>orig_data!O99</f>
        <v>0</v>
      </c>
      <c r="F30" s="5">
        <f>orig_data!O123</f>
        <v>0</v>
      </c>
      <c r="G30" s="13">
        <f>orig_data!O147</f>
        <v>0</v>
      </c>
    </row>
    <row r="31" spans="1:7" x14ac:dyDescent="0.25">
      <c r="A31" s="22">
        <v>2</v>
      </c>
      <c r="B31" s="48">
        <f>orig_data!O28</f>
        <v>1</v>
      </c>
      <c r="C31" s="5">
        <f>orig_data!O52</f>
        <v>0</v>
      </c>
      <c r="D31" s="48">
        <f>orig_data!O76</f>
        <v>1</v>
      </c>
      <c r="E31" s="5">
        <f>orig_data!O100</f>
        <v>0</v>
      </c>
      <c r="F31" s="5">
        <f>orig_data!O124</f>
        <v>0</v>
      </c>
      <c r="G31" s="13">
        <f>orig_data!O148</f>
        <v>0</v>
      </c>
    </row>
    <row r="32" spans="1:7" x14ac:dyDescent="0.25">
      <c r="A32" s="22">
        <v>3</v>
      </c>
      <c r="B32" s="48">
        <f>orig_data!O29</f>
        <v>1</v>
      </c>
      <c r="C32" s="5">
        <f>orig_data!O53</f>
        <v>0</v>
      </c>
      <c r="D32" s="48">
        <f>orig_data!O77</f>
        <v>1</v>
      </c>
      <c r="E32" s="5">
        <f>orig_data!O101</f>
        <v>0</v>
      </c>
      <c r="F32" s="48">
        <f>orig_data!O125</f>
        <v>1</v>
      </c>
      <c r="G32" s="13">
        <f>orig_data!O149</f>
        <v>0</v>
      </c>
    </row>
    <row r="33" spans="1:7" ht="15.75" thickBot="1" x14ac:dyDescent="0.3">
      <c r="A33" s="23">
        <v>4</v>
      </c>
      <c r="B33" s="51">
        <f>orig_data!O30</f>
        <v>1</v>
      </c>
      <c r="C33" s="6">
        <f>orig_data!O54</f>
        <v>0</v>
      </c>
      <c r="D33" s="51">
        <f>orig_data!O78</f>
        <v>1</v>
      </c>
      <c r="E33" s="6">
        <f>orig_data!O102</f>
        <v>0</v>
      </c>
      <c r="F33" s="6">
        <f>orig_data!O126</f>
        <v>0</v>
      </c>
      <c r="G33" s="14">
        <f>orig_data!O150</f>
        <v>0</v>
      </c>
    </row>
  </sheetData>
  <mergeCells count="1">
    <mergeCell ref="B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S38"/>
  <sheetViews>
    <sheetView topLeftCell="A10" zoomScale="80" zoomScaleNormal="80" workbookViewId="0">
      <selection activeCell="N38" sqref="N38"/>
    </sheetView>
  </sheetViews>
  <sheetFormatPr defaultColWidth="9.140625" defaultRowHeight="15" x14ac:dyDescent="0.25"/>
  <cols>
    <col min="1" max="3" width="9.140625" style="1"/>
    <col min="4" max="4" width="9.140625" style="3"/>
    <col min="5" max="6" width="14.28515625" style="17" customWidth="1"/>
    <col min="7" max="7" width="14.28515625" style="1" customWidth="1"/>
    <col min="8" max="8" width="14.28515625" style="3" customWidth="1"/>
    <col min="9" max="9" width="14.28515625" style="1" customWidth="1"/>
    <col min="10" max="10" width="14.28515625" style="3" customWidth="1"/>
    <col min="11" max="11" width="14.28515625" style="1" customWidth="1"/>
    <col min="12" max="12" width="14.28515625" style="3" customWidth="1"/>
    <col min="13" max="13" width="14.28515625" style="1" customWidth="1"/>
    <col min="14" max="14" width="14.28515625" style="3" customWidth="1"/>
    <col min="15" max="15" width="14.28515625" style="1" customWidth="1"/>
    <col min="16" max="16384" width="9.140625" style="1"/>
  </cols>
  <sheetData>
    <row r="3" spans="1:19" s="2" customFormat="1" ht="36" x14ac:dyDescent="0.25">
      <c r="A3" s="7" t="s">
        <v>2</v>
      </c>
      <c r="B3" s="9"/>
      <c r="C3" s="7" t="s">
        <v>3</v>
      </c>
      <c r="D3" s="16" t="s">
        <v>6</v>
      </c>
      <c r="E3" s="16"/>
      <c r="F3" s="10" t="s">
        <v>33</v>
      </c>
      <c r="G3" s="10"/>
      <c r="H3" s="10" t="s">
        <v>5</v>
      </c>
      <c r="I3" s="10"/>
      <c r="J3" s="10" t="s">
        <v>29</v>
      </c>
      <c r="K3" s="10"/>
      <c r="L3" s="10" t="s">
        <v>30</v>
      </c>
      <c r="M3" s="10"/>
      <c r="N3" s="10" t="s">
        <v>4</v>
      </c>
    </row>
    <row r="4" spans="1:19" x14ac:dyDescent="0.25">
      <c r="A4" s="56">
        <v>2011</v>
      </c>
      <c r="B4" s="1" t="s">
        <v>1</v>
      </c>
      <c r="C4" s="1" t="s">
        <v>24</v>
      </c>
      <c r="D4" s="17">
        <f>orig_data!F7</f>
        <v>6742</v>
      </c>
      <c r="E4" s="17">
        <f>orig_data!H7</f>
        <v>0.56208000000000002</v>
      </c>
      <c r="F4" s="3">
        <f>orig_data!F31</f>
        <v>30842</v>
      </c>
      <c r="G4" s="1">
        <f>orig_data!H31</f>
        <v>0.59077999999999997</v>
      </c>
      <c r="H4" s="3">
        <f>orig_data!F55</f>
        <v>9771</v>
      </c>
      <c r="I4" s="1">
        <f>orig_data!H55</f>
        <v>0.81476000000000004</v>
      </c>
      <c r="J4" s="3">
        <f>orig_data!F79</f>
        <v>5203</v>
      </c>
      <c r="K4" s="1">
        <f>orig_data!H79</f>
        <v>0.59979000000000005</v>
      </c>
      <c r="L4" s="3">
        <f>orig_data!F103</f>
        <v>3014</v>
      </c>
      <c r="M4" s="1">
        <f>orig_data!H103</f>
        <v>0.65180000000000005</v>
      </c>
      <c r="N4" s="3">
        <f>orig_data!F127</f>
        <v>55572</v>
      </c>
      <c r="O4" s="1">
        <f>orig_data!H127</f>
        <v>0.61602000000000001</v>
      </c>
      <c r="R4" s="2"/>
      <c r="S4" s="2"/>
    </row>
    <row r="5" spans="1:19" x14ac:dyDescent="0.25">
      <c r="A5" s="56"/>
      <c r="B5" s="1" t="s">
        <v>1</v>
      </c>
      <c r="C5" s="1" t="s">
        <v>25</v>
      </c>
      <c r="D5" s="17">
        <f>orig_data!F8</f>
        <v>6238</v>
      </c>
      <c r="E5" s="17">
        <f>orig_data!H8</f>
        <v>0.50529999999999997</v>
      </c>
      <c r="F5" s="3">
        <f>orig_data!F32</f>
        <v>28984</v>
      </c>
      <c r="G5" s="3">
        <f>orig_data!H32</f>
        <v>0.54722000000000004</v>
      </c>
      <c r="H5" s="3">
        <f>orig_data!F56</f>
        <v>9130</v>
      </c>
      <c r="I5" s="3">
        <f>orig_data!H56</f>
        <v>0.75644999999999996</v>
      </c>
      <c r="J5" s="3">
        <f>orig_data!F80</f>
        <v>5142</v>
      </c>
      <c r="K5" s="3">
        <f>orig_data!H80</f>
        <v>0.59089000000000003</v>
      </c>
      <c r="L5" s="3">
        <f>orig_data!F104</f>
        <v>2961</v>
      </c>
      <c r="M5" s="3">
        <f>orig_data!H104</f>
        <v>0.63712000000000002</v>
      </c>
      <c r="N5" s="3">
        <f>orig_data!F128</f>
        <v>52455</v>
      </c>
      <c r="O5" s="3">
        <f>orig_data!H128</f>
        <v>0.57406999999999997</v>
      </c>
      <c r="R5" s="2"/>
    </row>
    <row r="6" spans="1:19" x14ac:dyDescent="0.25">
      <c r="A6" s="56"/>
      <c r="B6" s="1" t="s">
        <v>1</v>
      </c>
      <c r="C6" s="1" t="s">
        <v>26</v>
      </c>
      <c r="D6" s="17">
        <f>orig_data!F9</f>
        <v>5503</v>
      </c>
      <c r="E6" s="17">
        <f>orig_data!H9</f>
        <v>0.44700000000000001</v>
      </c>
      <c r="F6" s="3">
        <f>orig_data!F33</f>
        <v>25581</v>
      </c>
      <c r="G6" s="3">
        <f>orig_data!H33</f>
        <v>0.48230000000000001</v>
      </c>
      <c r="H6" s="3">
        <f>orig_data!F57</f>
        <v>7953</v>
      </c>
      <c r="I6" s="3">
        <f>orig_data!H57</f>
        <v>0.65763000000000005</v>
      </c>
      <c r="J6" s="3">
        <f>orig_data!F81</f>
        <v>4475</v>
      </c>
      <c r="K6" s="3">
        <f>orig_data!H81</f>
        <v>0.50417000000000001</v>
      </c>
      <c r="L6" s="3">
        <f>orig_data!F105</f>
        <v>2902</v>
      </c>
      <c r="M6" s="3">
        <f>orig_data!H105</f>
        <v>0.61953000000000003</v>
      </c>
      <c r="N6" s="3">
        <f>orig_data!F129</f>
        <v>46414</v>
      </c>
      <c r="O6" s="3">
        <f>orig_data!H129</f>
        <v>0.50710999999999995</v>
      </c>
      <c r="R6" s="2"/>
    </row>
    <row r="7" spans="1:19" x14ac:dyDescent="0.25">
      <c r="A7" s="56"/>
      <c r="B7" s="1" t="s">
        <v>1</v>
      </c>
      <c r="C7" s="1" t="s">
        <v>27</v>
      </c>
      <c r="D7" s="17">
        <f>orig_data!F10</f>
        <v>6146</v>
      </c>
      <c r="E7" s="17">
        <f>orig_data!H10</f>
        <v>0.49381999999999998</v>
      </c>
      <c r="F7" s="3">
        <f>orig_data!F34</f>
        <v>29332</v>
      </c>
      <c r="G7" s="3">
        <f>orig_data!H34</f>
        <v>0.54752000000000001</v>
      </c>
      <c r="H7" s="3">
        <f>orig_data!F58</f>
        <v>9392</v>
      </c>
      <c r="I7" s="3">
        <f>orig_data!H58</f>
        <v>0.76480999999999999</v>
      </c>
      <c r="J7" s="3">
        <f>orig_data!F82</f>
        <v>5120</v>
      </c>
      <c r="K7" s="3">
        <f>orig_data!H82</f>
        <v>0.56623999999999997</v>
      </c>
      <c r="L7" s="3">
        <f>orig_data!F106</f>
        <v>3035</v>
      </c>
      <c r="M7" s="3">
        <f>orig_data!H106</f>
        <v>0.64919000000000004</v>
      </c>
      <c r="N7" s="3">
        <f>orig_data!F130</f>
        <v>53025</v>
      </c>
      <c r="O7" s="3">
        <f>orig_data!H130</f>
        <v>0.57116</v>
      </c>
      <c r="R7" s="2"/>
    </row>
    <row r="8" spans="1:19" x14ac:dyDescent="0.25">
      <c r="A8" s="56">
        <v>2012</v>
      </c>
      <c r="B8" s="1" t="s">
        <v>1</v>
      </c>
      <c r="C8" s="3" t="s">
        <v>24</v>
      </c>
      <c r="D8" s="17">
        <f>orig_data!F11</f>
        <v>6812</v>
      </c>
      <c r="E8" s="17">
        <f>orig_data!H11</f>
        <v>0.55003999999999997</v>
      </c>
      <c r="F8" s="3">
        <f>orig_data!F35</f>
        <v>31535</v>
      </c>
      <c r="G8" s="3">
        <f>orig_data!H35</f>
        <v>0.58892</v>
      </c>
      <c r="H8" s="3">
        <f>orig_data!F59</f>
        <v>9728</v>
      </c>
      <c r="I8" s="3">
        <f>orig_data!H59</f>
        <v>0.80445</v>
      </c>
      <c r="J8" s="3">
        <f>orig_data!F83</f>
        <v>5513</v>
      </c>
      <c r="K8" s="3">
        <f>orig_data!H83</f>
        <v>0.61845000000000006</v>
      </c>
      <c r="L8" s="3">
        <f>orig_data!F107</f>
        <v>2828</v>
      </c>
      <c r="M8" s="3">
        <f>orig_data!H107</f>
        <v>0.60526999999999997</v>
      </c>
      <c r="N8" s="3">
        <f>orig_data!F131</f>
        <v>56416</v>
      </c>
      <c r="O8" s="3">
        <f>orig_data!H131</f>
        <v>0.61116000000000004</v>
      </c>
      <c r="R8" s="2"/>
    </row>
    <row r="9" spans="1:19" x14ac:dyDescent="0.25">
      <c r="A9" s="56"/>
      <c r="B9" s="1" t="s">
        <v>1</v>
      </c>
      <c r="C9" s="3" t="s">
        <v>25</v>
      </c>
      <c r="D9" s="17">
        <f>orig_data!F12</f>
        <v>6308</v>
      </c>
      <c r="E9" s="17">
        <f>orig_data!H12</f>
        <v>0.51182000000000005</v>
      </c>
      <c r="F9" s="3">
        <f>orig_data!F36</f>
        <v>29148</v>
      </c>
      <c r="G9" s="3">
        <f>orig_data!H36</f>
        <v>0.54686999999999997</v>
      </c>
      <c r="H9" s="3">
        <f>orig_data!F60</f>
        <v>8961</v>
      </c>
      <c r="I9" s="3">
        <f>orig_data!H60</f>
        <v>0.74360000000000004</v>
      </c>
      <c r="J9" s="3">
        <f>orig_data!F84</f>
        <v>4939</v>
      </c>
      <c r="K9" s="3">
        <f>orig_data!H84</f>
        <v>0.54837999999999998</v>
      </c>
      <c r="L9" s="3">
        <f>orig_data!F108</f>
        <v>2895</v>
      </c>
      <c r="M9" s="3">
        <f>orig_data!H108</f>
        <v>0.61712</v>
      </c>
      <c r="N9" s="3">
        <f>orig_data!F132</f>
        <v>52251</v>
      </c>
      <c r="O9" s="3">
        <f>orig_data!H132</f>
        <v>0.57116999999999996</v>
      </c>
      <c r="R9" s="2"/>
    </row>
    <row r="10" spans="1:19" x14ac:dyDescent="0.25">
      <c r="A10" s="56"/>
      <c r="B10" s="1" t="s">
        <v>1</v>
      </c>
      <c r="C10" s="3" t="s">
        <v>26</v>
      </c>
      <c r="D10" s="17">
        <f>orig_data!F13</f>
        <v>5723</v>
      </c>
      <c r="E10" s="17">
        <f>orig_data!H13</f>
        <v>0.45484999999999998</v>
      </c>
      <c r="F10" s="3">
        <f>orig_data!F37</f>
        <v>26038</v>
      </c>
      <c r="G10" s="3">
        <f>orig_data!H37</f>
        <v>0.48569000000000001</v>
      </c>
      <c r="H10" s="3">
        <f>orig_data!F61</f>
        <v>8199</v>
      </c>
      <c r="I10" s="3">
        <f>orig_data!H61</f>
        <v>0.67057999999999995</v>
      </c>
      <c r="J10" s="3">
        <f>orig_data!F85</f>
        <v>4641</v>
      </c>
      <c r="K10" s="3">
        <f>orig_data!H85</f>
        <v>0.51046999999999998</v>
      </c>
      <c r="L10" s="3">
        <f>orig_data!F109</f>
        <v>2760</v>
      </c>
      <c r="M10" s="3">
        <f>orig_data!H109</f>
        <v>0.57372000000000001</v>
      </c>
      <c r="N10" s="3">
        <f>orig_data!F133</f>
        <v>47361</v>
      </c>
      <c r="O10" s="3">
        <f>orig_data!H133</f>
        <v>0.51002000000000003</v>
      </c>
      <c r="R10" s="2"/>
      <c r="S10" s="2"/>
    </row>
    <row r="11" spans="1:19" x14ac:dyDescent="0.25">
      <c r="A11" s="56"/>
      <c r="B11" s="1" t="s">
        <v>1</v>
      </c>
      <c r="C11" s="3" t="s">
        <v>27</v>
      </c>
      <c r="D11" s="17">
        <f>orig_data!F14</f>
        <v>6860</v>
      </c>
      <c r="E11" s="17">
        <f>orig_data!H14</f>
        <v>0.53793000000000002</v>
      </c>
      <c r="F11" s="3">
        <f>orig_data!F38</f>
        <v>31344</v>
      </c>
      <c r="G11" s="3">
        <f>orig_data!H38</f>
        <v>0.57345000000000002</v>
      </c>
      <c r="H11" s="3">
        <f>orig_data!F62</f>
        <v>10243</v>
      </c>
      <c r="I11" s="3">
        <f>orig_data!H62</f>
        <v>0.82865</v>
      </c>
      <c r="J11" s="3">
        <f>orig_data!F86</f>
        <v>5218</v>
      </c>
      <c r="K11" s="3">
        <f>orig_data!H86</f>
        <v>0.57030999999999998</v>
      </c>
      <c r="L11" s="3">
        <f>orig_data!F110</f>
        <v>2914</v>
      </c>
      <c r="M11" s="3">
        <f>orig_data!H110</f>
        <v>0.60474000000000006</v>
      </c>
      <c r="N11" s="3">
        <f>orig_data!F134</f>
        <v>56579</v>
      </c>
      <c r="O11" s="3">
        <f>orig_data!H134</f>
        <v>0.60014000000000001</v>
      </c>
      <c r="R11" s="2"/>
      <c r="S11" s="2"/>
    </row>
    <row r="12" spans="1:19" x14ac:dyDescent="0.25">
      <c r="A12" s="56">
        <v>2013</v>
      </c>
      <c r="B12" s="1" t="s">
        <v>1</v>
      </c>
      <c r="C12" s="3" t="s">
        <v>24</v>
      </c>
      <c r="D12" s="17">
        <f>orig_data!F15</f>
        <v>6609</v>
      </c>
      <c r="E12" s="17">
        <f>orig_data!H15</f>
        <v>0.52949999999999997</v>
      </c>
      <c r="F12" s="3">
        <f>orig_data!F39</f>
        <v>31235</v>
      </c>
      <c r="G12" s="3">
        <f>orig_data!H39</f>
        <v>0.58279000000000003</v>
      </c>
      <c r="H12" s="3">
        <f>orig_data!F63</f>
        <v>9286</v>
      </c>
      <c r="I12" s="3">
        <f>orig_data!H63</f>
        <v>0.76954</v>
      </c>
      <c r="J12" s="3">
        <f>orig_data!F87</f>
        <v>5313</v>
      </c>
      <c r="K12" s="3">
        <f>orig_data!H87</f>
        <v>0.59492</v>
      </c>
      <c r="L12" s="3">
        <f>orig_data!F111</f>
        <v>2830</v>
      </c>
      <c r="M12" s="3">
        <f>orig_data!H111</f>
        <v>0.61148000000000002</v>
      </c>
      <c r="N12" s="3">
        <f>orig_data!F135</f>
        <v>55273</v>
      </c>
      <c r="O12" s="3">
        <f>orig_data!H135</f>
        <v>0.60006000000000004</v>
      </c>
      <c r="R12" s="2"/>
      <c r="S12" s="2"/>
    </row>
    <row r="13" spans="1:19" x14ac:dyDescent="0.25">
      <c r="A13" s="56"/>
      <c r="B13" s="1" t="s">
        <v>1</v>
      </c>
      <c r="C13" s="3" t="s">
        <v>25</v>
      </c>
      <c r="D13" s="17">
        <f>orig_data!F16</f>
        <v>6731</v>
      </c>
      <c r="E13" s="17">
        <f>orig_data!H16</f>
        <v>0.53183000000000002</v>
      </c>
      <c r="F13" s="3">
        <f>orig_data!F40</f>
        <v>29405</v>
      </c>
      <c r="G13" s="3">
        <f>orig_data!H40</f>
        <v>0.55112000000000005</v>
      </c>
      <c r="H13" s="3">
        <f>orig_data!F64</f>
        <v>9017</v>
      </c>
      <c r="I13" s="3">
        <f>orig_data!H64</f>
        <v>0.73811000000000004</v>
      </c>
      <c r="J13" s="3">
        <f>orig_data!F88</f>
        <v>4914</v>
      </c>
      <c r="K13" s="3">
        <f>orig_data!H88</f>
        <v>0.53898000000000001</v>
      </c>
      <c r="L13" s="3">
        <f>orig_data!F112</f>
        <v>2768</v>
      </c>
      <c r="M13" s="3">
        <f>orig_data!H112</f>
        <v>0.58272000000000002</v>
      </c>
      <c r="N13" s="3">
        <f>orig_data!F136</f>
        <v>52835</v>
      </c>
      <c r="O13" s="3">
        <f>orig_data!H136</f>
        <v>0.57394000000000001</v>
      </c>
    </row>
    <row r="14" spans="1:19" x14ac:dyDescent="0.25">
      <c r="A14" s="56"/>
      <c r="B14" s="1" t="s">
        <v>1</v>
      </c>
      <c r="C14" s="3" t="s">
        <v>26</v>
      </c>
      <c r="D14" s="17">
        <f>orig_data!F17</f>
        <v>5799</v>
      </c>
      <c r="E14" s="17">
        <f>orig_data!H17</f>
        <v>0.45207999999999998</v>
      </c>
      <c r="F14" s="3">
        <f>orig_data!F41</f>
        <v>26241</v>
      </c>
      <c r="G14" s="3">
        <f>orig_data!H41</f>
        <v>0.48676999999999998</v>
      </c>
      <c r="H14" s="3">
        <f>orig_data!F65</f>
        <v>7854</v>
      </c>
      <c r="I14" s="3">
        <f>orig_data!H65</f>
        <v>0.64234999999999998</v>
      </c>
      <c r="J14" s="3">
        <f>orig_data!F89</f>
        <v>4444</v>
      </c>
      <c r="K14" s="3">
        <f>orig_data!H89</f>
        <v>0.48302</v>
      </c>
      <c r="L14" s="3">
        <f>orig_data!F113</f>
        <v>2678</v>
      </c>
      <c r="M14" s="3">
        <f>orig_data!H113</f>
        <v>0.55423</v>
      </c>
      <c r="N14" s="3">
        <f>orig_data!F137</f>
        <v>47016</v>
      </c>
      <c r="O14" s="3">
        <f>orig_data!H137</f>
        <v>0.50488999999999995</v>
      </c>
    </row>
    <row r="15" spans="1:19" x14ac:dyDescent="0.25">
      <c r="A15" s="56"/>
      <c r="B15" s="1" t="s">
        <v>1</v>
      </c>
      <c r="C15" s="3" t="s">
        <v>27</v>
      </c>
      <c r="D15" s="17">
        <f>orig_data!F18</f>
        <v>6478</v>
      </c>
      <c r="E15" s="17">
        <f>orig_data!H18</f>
        <v>0.49919999999999998</v>
      </c>
      <c r="F15" s="3">
        <f>orig_data!F42</f>
        <v>29132</v>
      </c>
      <c r="G15" s="3">
        <f>orig_data!H42</f>
        <v>0.53142999999999996</v>
      </c>
      <c r="H15" s="3">
        <f>orig_data!F66</f>
        <v>9223</v>
      </c>
      <c r="I15" s="3">
        <f>orig_data!H66</f>
        <v>0.74251</v>
      </c>
      <c r="J15" s="3">
        <f>orig_data!F90</f>
        <v>5196</v>
      </c>
      <c r="K15" s="3">
        <f>orig_data!H90</f>
        <v>0.55905000000000005</v>
      </c>
      <c r="L15" s="3">
        <f>orig_data!F114</f>
        <v>2788</v>
      </c>
      <c r="M15" s="3">
        <f>orig_data!H114</f>
        <v>0.58374000000000004</v>
      </c>
      <c r="N15" s="3">
        <f>orig_data!F138</f>
        <v>52817</v>
      </c>
      <c r="O15" s="3">
        <f>orig_data!H138</f>
        <v>0.55852000000000002</v>
      </c>
    </row>
    <row r="16" spans="1:19" x14ac:dyDescent="0.25">
      <c r="A16" s="56">
        <v>2014</v>
      </c>
      <c r="B16" s="1" t="s">
        <v>1</v>
      </c>
      <c r="C16" s="3" t="s">
        <v>24</v>
      </c>
      <c r="D16" s="17">
        <f>orig_data!F19</f>
        <v>6710</v>
      </c>
      <c r="E16" s="17">
        <f>orig_data!H19</f>
        <v>0.52432000000000001</v>
      </c>
      <c r="F16" s="3">
        <f>orig_data!F43</f>
        <v>30118</v>
      </c>
      <c r="G16" s="3">
        <f>orig_data!H43</f>
        <v>0.55737000000000003</v>
      </c>
      <c r="H16" s="3">
        <f>orig_data!F67</f>
        <v>8960</v>
      </c>
      <c r="I16" s="3">
        <f>orig_data!H67</f>
        <v>0.73697999999999997</v>
      </c>
      <c r="J16" s="3">
        <f>orig_data!F91</f>
        <v>5334</v>
      </c>
      <c r="K16" s="3">
        <f>orig_data!H91</f>
        <v>0.58704999999999996</v>
      </c>
      <c r="L16" s="3">
        <f>orig_data!F115</f>
        <v>2867</v>
      </c>
      <c r="M16" s="3">
        <f>orig_data!H115</f>
        <v>0.59733000000000003</v>
      </c>
      <c r="N16" s="3">
        <f>orig_data!F139</f>
        <v>53989</v>
      </c>
      <c r="O16" s="3">
        <f>orig_data!H139</f>
        <v>0.57687999999999995</v>
      </c>
    </row>
    <row r="17" spans="1:15" x14ac:dyDescent="0.25">
      <c r="A17" s="56"/>
      <c r="B17" s="1" t="s">
        <v>1</v>
      </c>
      <c r="C17" s="3" t="s">
        <v>25</v>
      </c>
      <c r="D17" s="17">
        <f>orig_data!F20</f>
        <v>6384</v>
      </c>
      <c r="E17" s="17">
        <f>orig_data!H20</f>
        <v>0.49282999999999999</v>
      </c>
      <c r="F17" s="3">
        <f>orig_data!F44</f>
        <v>29251</v>
      </c>
      <c r="G17" s="3">
        <f>orig_data!H44</f>
        <v>0.53498000000000001</v>
      </c>
      <c r="H17" s="3">
        <f>orig_data!F68</f>
        <v>8634</v>
      </c>
      <c r="I17" s="3">
        <f>orig_data!H68</f>
        <v>0.70831999999999995</v>
      </c>
      <c r="J17" s="3">
        <f>orig_data!F92</f>
        <v>5209</v>
      </c>
      <c r="K17" s="3">
        <f>orig_data!H92</f>
        <v>0.56389</v>
      </c>
      <c r="L17" s="3">
        <f>orig_data!F116</f>
        <v>2617</v>
      </c>
      <c r="M17" s="3">
        <f>orig_data!H116</f>
        <v>0.54137000000000002</v>
      </c>
      <c r="N17" s="3">
        <f>orig_data!F140</f>
        <v>52095</v>
      </c>
      <c r="O17" s="3">
        <f>orig_data!H140</f>
        <v>0.55417000000000005</v>
      </c>
    </row>
    <row r="18" spans="1:15" x14ac:dyDescent="0.25">
      <c r="A18" s="56"/>
      <c r="B18" s="1" t="s">
        <v>1</v>
      </c>
      <c r="C18" s="3" t="s">
        <v>26</v>
      </c>
      <c r="D18" s="17">
        <f>orig_data!F21</f>
        <v>5788</v>
      </c>
      <c r="E18" s="17">
        <f>orig_data!H21</f>
        <v>0.43962000000000001</v>
      </c>
      <c r="F18" s="3">
        <f>orig_data!F45</f>
        <v>28716</v>
      </c>
      <c r="G18" s="3">
        <f>orig_data!H45</f>
        <v>0.51822999999999997</v>
      </c>
      <c r="H18" s="3">
        <f>orig_data!F69</f>
        <v>8055</v>
      </c>
      <c r="I18" s="3">
        <f>orig_data!H69</f>
        <v>0.65242</v>
      </c>
      <c r="J18" s="3">
        <f>orig_data!F93</f>
        <v>4982</v>
      </c>
      <c r="K18" s="3">
        <f>orig_data!H93</f>
        <v>0.53722000000000003</v>
      </c>
      <c r="L18" s="3">
        <f>orig_data!F117</f>
        <v>2626</v>
      </c>
      <c r="M18" s="3">
        <f>orig_data!H117</f>
        <v>0.53802000000000005</v>
      </c>
      <c r="N18" s="3">
        <f>orig_data!F141</f>
        <v>50167</v>
      </c>
      <c r="O18" s="3">
        <f>orig_data!H141</f>
        <v>0.52759</v>
      </c>
    </row>
    <row r="19" spans="1:15" x14ac:dyDescent="0.25">
      <c r="A19" s="56"/>
      <c r="B19" s="1" t="s">
        <v>1</v>
      </c>
      <c r="C19" s="3" t="s">
        <v>27</v>
      </c>
      <c r="D19" s="17">
        <f>orig_data!F22</f>
        <v>6853</v>
      </c>
      <c r="E19" s="17">
        <f>orig_data!H22</f>
        <v>0.51190000000000002</v>
      </c>
      <c r="F19" s="3">
        <f>orig_data!F46</f>
        <v>32854</v>
      </c>
      <c r="G19" s="3">
        <f>orig_data!H46</f>
        <v>0.59597999999999995</v>
      </c>
      <c r="H19" s="3">
        <f>orig_data!F70</f>
        <v>9080</v>
      </c>
      <c r="I19" s="3">
        <f>orig_data!H70</f>
        <v>0.73514000000000002</v>
      </c>
      <c r="J19" s="3">
        <f>orig_data!F94</f>
        <v>5654</v>
      </c>
      <c r="K19" s="3">
        <f>orig_data!H94</f>
        <v>0.60589999999999999</v>
      </c>
      <c r="L19" s="3">
        <f>orig_data!F118</f>
        <v>2745</v>
      </c>
      <c r="M19" s="3">
        <f>orig_data!H118</f>
        <v>0.55825000000000002</v>
      </c>
      <c r="N19" s="3">
        <f>orig_data!F142</f>
        <v>57186</v>
      </c>
      <c r="O19" s="3">
        <f>orig_data!H142</f>
        <v>0.60097</v>
      </c>
    </row>
    <row r="20" spans="1:15" x14ac:dyDescent="0.25">
      <c r="A20" s="56">
        <v>2015</v>
      </c>
      <c r="B20" s="1" t="s">
        <v>1</v>
      </c>
      <c r="C20" s="3" t="s">
        <v>24</v>
      </c>
      <c r="D20" s="17">
        <f>orig_data!F23</f>
        <v>7601</v>
      </c>
      <c r="E20" s="17">
        <f>orig_data!H23</f>
        <v>0.58160000000000001</v>
      </c>
      <c r="F20" s="3">
        <f>orig_data!F47</f>
        <v>35014</v>
      </c>
      <c r="G20" s="3">
        <f>orig_data!H47</f>
        <v>0.64619000000000004</v>
      </c>
      <c r="H20" s="3">
        <f>orig_data!F71</f>
        <v>10319</v>
      </c>
      <c r="I20" s="3">
        <f>orig_data!H71</f>
        <v>0.85565000000000002</v>
      </c>
      <c r="J20" s="3">
        <f>orig_data!F95</f>
        <v>6171</v>
      </c>
      <c r="K20" s="3">
        <f>orig_data!H95</f>
        <v>0.67686000000000002</v>
      </c>
      <c r="L20" s="3">
        <f>orig_data!F119</f>
        <v>2985</v>
      </c>
      <c r="M20" s="3">
        <f>orig_data!H119</f>
        <v>0.63065000000000004</v>
      </c>
      <c r="N20" s="3">
        <f>orig_data!F143</f>
        <v>62090</v>
      </c>
      <c r="O20" s="3">
        <f>orig_data!H143</f>
        <v>0.66442999999999997</v>
      </c>
    </row>
    <row r="21" spans="1:15" x14ac:dyDescent="0.25">
      <c r="A21" s="56"/>
      <c r="B21" s="1" t="s">
        <v>1</v>
      </c>
      <c r="C21" s="3" t="s">
        <v>25</v>
      </c>
      <c r="D21" s="17">
        <f>orig_data!F24</f>
        <v>6644</v>
      </c>
      <c r="E21" s="17">
        <f>orig_data!H24</f>
        <v>0.50326000000000004</v>
      </c>
      <c r="F21" s="3">
        <f>orig_data!F48</f>
        <v>30981</v>
      </c>
      <c r="G21" s="3">
        <f>orig_data!H48</f>
        <v>0.56884999999999997</v>
      </c>
      <c r="H21" s="3">
        <f>orig_data!F72</f>
        <v>9077</v>
      </c>
      <c r="I21" s="3">
        <f>orig_data!H72</f>
        <v>0.75117999999999996</v>
      </c>
      <c r="J21" s="3">
        <f>orig_data!F96</f>
        <v>5530</v>
      </c>
      <c r="K21" s="3">
        <f>orig_data!H96</f>
        <v>0.60292999999999997</v>
      </c>
      <c r="L21" s="3">
        <f>orig_data!F120</f>
        <v>2796</v>
      </c>
      <c r="M21" s="3">
        <f>orig_data!H120</f>
        <v>0.57628999999999997</v>
      </c>
      <c r="N21" s="3">
        <f>orig_data!F144</f>
        <v>55028</v>
      </c>
      <c r="O21" s="3">
        <f>orig_data!H144</f>
        <v>0.58984999999999999</v>
      </c>
    </row>
    <row r="22" spans="1:15" x14ac:dyDescent="0.25">
      <c r="A22" s="56"/>
      <c r="B22" s="1" t="s">
        <v>1</v>
      </c>
      <c r="C22" s="3" t="s">
        <v>26</v>
      </c>
      <c r="D22" s="17">
        <f>orig_data!F25</f>
        <v>5622</v>
      </c>
      <c r="E22" s="17">
        <f>orig_data!H25</f>
        <v>0.42149999999999999</v>
      </c>
      <c r="F22" s="3">
        <f>orig_data!F49</f>
        <v>28136</v>
      </c>
      <c r="G22" s="3">
        <f>orig_data!H49</f>
        <v>0.50873000000000002</v>
      </c>
      <c r="H22" s="3">
        <f>orig_data!F73</f>
        <v>7615</v>
      </c>
      <c r="I22" s="3">
        <f>orig_data!H73</f>
        <v>0.62039</v>
      </c>
      <c r="J22" s="3">
        <f>orig_data!F97</f>
        <v>4940</v>
      </c>
      <c r="K22" s="3">
        <f>orig_data!H97</f>
        <v>0.52685000000000004</v>
      </c>
      <c r="L22" s="3">
        <f>orig_data!F121</f>
        <v>2748</v>
      </c>
      <c r="M22" s="3">
        <f>orig_data!H121</f>
        <v>0.56028</v>
      </c>
      <c r="N22" s="3">
        <f>orig_data!F145</f>
        <v>49061</v>
      </c>
      <c r="O22" s="3">
        <f>orig_data!H145</f>
        <v>0.51454999999999995</v>
      </c>
    </row>
    <row r="23" spans="1:15" x14ac:dyDescent="0.25">
      <c r="A23" s="56"/>
      <c r="B23" s="1" t="s">
        <v>1</v>
      </c>
      <c r="C23" s="3" t="s">
        <v>27</v>
      </c>
      <c r="D23" s="17">
        <f>orig_data!F26</f>
        <v>6401</v>
      </c>
      <c r="E23" s="17">
        <f>orig_data!H26</f>
        <v>0.47284999999999999</v>
      </c>
      <c r="F23" s="3">
        <f>orig_data!F50</f>
        <v>31304</v>
      </c>
      <c r="G23" s="3">
        <f>orig_data!H50</f>
        <v>0.56469000000000003</v>
      </c>
      <c r="H23" s="3">
        <f>orig_data!F74</f>
        <v>8737</v>
      </c>
      <c r="I23" s="3">
        <f>orig_data!H74</f>
        <v>0.70435999999999999</v>
      </c>
      <c r="J23" s="3">
        <f>orig_data!F98</f>
        <v>5775</v>
      </c>
      <c r="K23" s="3">
        <f>orig_data!H98</f>
        <v>0.61799000000000004</v>
      </c>
      <c r="L23" s="3">
        <f>orig_data!F122</f>
        <v>3145</v>
      </c>
      <c r="M23" s="3">
        <f>orig_data!H122</f>
        <v>0.63785999999999998</v>
      </c>
      <c r="N23" s="3">
        <f>orig_data!F146</f>
        <v>55362</v>
      </c>
      <c r="O23" s="3">
        <f>orig_data!H146</f>
        <v>0.57764000000000004</v>
      </c>
    </row>
    <row r="24" spans="1:15" x14ac:dyDescent="0.25">
      <c r="A24" s="56">
        <v>2016</v>
      </c>
      <c r="B24" s="3" t="s">
        <v>28</v>
      </c>
      <c r="C24" s="3" t="s">
        <v>24</v>
      </c>
      <c r="D24" s="17">
        <f>orig_data!F27</f>
        <v>7391</v>
      </c>
      <c r="E24" s="17">
        <f>orig_data!H27</f>
        <v>0.54884999999999995</v>
      </c>
      <c r="F24" s="3">
        <f>orig_data!F51</f>
        <v>35288</v>
      </c>
      <c r="G24" s="3">
        <f>orig_data!H51</f>
        <v>0.62687000000000004</v>
      </c>
      <c r="H24" s="3">
        <f>orig_data!F75</f>
        <v>9779</v>
      </c>
      <c r="I24" s="3">
        <f>orig_data!H75</f>
        <v>0.79801999999999995</v>
      </c>
      <c r="J24" s="3">
        <f>orig_data!F99</f>
        <v>6285</v>
      </c>
      <c r="K24" s="3">
        <f>orig_data!H99</f>
        <v>0.67993000000000003</v>
      </c>
      <c r="L24" s="3">
        <f>orig_data!F123</f>
        <v>3238</v>
      </c>
      <c r="M24" s="3">
        <f>orig_data!H123</f>
        <v>0.66952999999999996</v>
      </c>
      <c r="N24" s="3">
        <f>orig_data!F147</f>
        <v>61981</v>
      </c>
      <c r="O24" s="3">
        <f>orig_data!H147</f>
        <v>0.64212999999999998</v>
      </c>
    </row>
    <row r="25" spans="1:15" x14ac:dyDescent="0.25">
      <c r="A25" s="56"/>
      <c r="B25" s="3" t="s">
        <v>1</v>
      </c>
      <c r="C25" s="3" t="s">
        <v>25</v>
      </c>
      <c r="D25" s="17">
        <f>orig_data!F28</f>
        <v>6344</v>
      </c>
      <c r="E25" s="17">
        <f>orig_data!H28</f>
        <v>0.47142000000000001</v>
      </c>
      <c r="F25" s="3">
        <f>orig_data!F52</f>
        <v>31696</v>
      </c>
      <c r="G25" s="3">
        <f>orig_data!H52</f>
        <v>0.57323000000000002</v>
      </c>
      <c r="H25" s="3">
        <f>orig_data!F76</f>
        <v>8684</v>
      </c>
      <c r="I25" s="3">
        <f>orig_data!H76</f>
        <v>0.71255999999999997</v>
      </c>
      <c r="J25" s="3">
        <f>orig_data!F100</f>
        <v>5498</v>
      </c>
      <c r="K25" s="3">
        <f>orig_data!H100</f>
        <v>0.59443999999999997</v>
      </c>
      <c r="L25" s="3">
        <f>orig_data!F124</f>
        <v>3000</v>
      </c>
      <c r="M25" s="3">
        <f>orig_data!H124</f>
        <v>0.61275000000000002</v>
      </c>
      <c r="N25" s="3">
        <f>orig_data!F148</f>
        <v>55222</v>
      </c>
      <c r="O25" s="3">
        <f>orig_data!H148</f>
        <v>0.58204999999999996</v>
      </c>
    </row>
    <row r="26" spans="1:15" x14ac:dyDescent="0.25">
      <c r="A26" s="56"/>
      <c r="B26" s="3" t="s">
        <v>1</v>
      </c>
      <c r="C26" s="3" t="s">
        <v>26</v>
      </c>
      <c r="D26" s="17">
        <f>orig_data!F29</f>
        <v>5877</v>
      </c>
      <c r="E26" s="17">
        <f>orig_data!H29</f>
        <v>0.42975000000000002</v>
      </c>
      <c r="F26" s="3">
        <f>orig_data!F53</f>
        <v>29280</v>
      </c>
      <c r="G26" s="3">
        <f>orig_data!H53</f>
        <v>0.52034000000000002</v>
      </c>
      <c r="H26" s="3">
        <f>orig_data!F77</f>
        <v>8006</v>
      </c>
      <c r="I26" s="3">
        <f>orig_data!H77</f>
        <v>0.65197000000000005</v>
      </c>
      <c r="J26" s="3">
        <f>orig_data!F101</f>
        <v>4976</v>
      </c>
      <c r="K26" s="3">
        <f>orig_data!H101</f>
        <v>0.53027999999999997</v>
      </c>
      <c r="L26" s="3">
        <f>orig_data!F125</f>
        <v>2958</v>
      </c>
      <c r="M26" s="3">
        <f>orig_data!H125</f>
        <v>0.59928999999999999</v>
      </c>
      <c r="N26" s="3">
        <f>orig_data!F149</f>
        <v>51097</v>
      </c>
      <c r="O26" s="3">
        <f>orig_data!H149</f>
        <v>0.52856000000000003</v>
      </c>
    </row>
    <row r="27" spans="1:15" x14ac:dyDescent="0.25">
      <c r="A27" s="56"/>
      <c r="B27" s="3" t="s">
        <v>1</v>
      </c>
      <c r="C27" s="3" t="s">
        <v>27</v>
      </c>
      <c r="D27" s="17">
        <f>orig_data!F30</f>
        <v>6951</v>
      </c>
      <c r="E27" s="17">
        <f>orig_data!H30</f>
        <v>0.50392999999999999</v>
      </c>
      <c r="F27" s="3">
        <f>orig_data!F54</f>
        <v>34336</v>
      </c>
      <c r="G27" s="3">
        <f>orig_data!H54</f>
        <v>0.60348999999999997</v>
      </c>
      <c r="H27" s="3">
        <f>orig_data!F78</f>
        <v>9087</v>
      </c>
      <c r="I27" s="3">
        <f>orig_data!H78</f>
        <v>0.73097000000000001</v>
      </c>
      <c r="J27" s="3">
        <f>orig_data!F102</f>
        <v>5811</v>
      </c>
      <c r="K27" s="3">
        <f>orig_data!H102</f>
        <v>0.61943000000000004</v>
      </c>
      <c r="L27" s="3">
        <f>orig_data!F126</f>
        <v>2997</v>
      </c>
      <c r="M27" s="3">
        <f>orig_data!H126</f>
        <v>0.60446</v>
      </c>
      <c r="N27" s="3">
        <f>orig_data!F150</f>
        <v>59182</v>
      </c>
      <c r="O27" s="3">
        <f>orig_data!H150</f>
        <v>0.60660999999999998</v>
      </c>
    </row>
    <row r="28" spans="1:15" s="3" customFormat="1" x14ac:dyDescent="0.25">
      <c r="A28" s="54" t="s">
        <v>54</v>
      </c>
      <c r="B28" s="43"/>
      <c r="C28" s="43" t="s">
        <v>24</v>
      </c>
      <c r="D28" s="43">
        <f>orig_data!T27</f>
        <v>0</v>
      </c>
      <c r="E28" s="44"/>
      <c r="F28" s="43" t="str">
        <f>orig_data!T51</f>
        <v>t</v>
      </c>
      <c r="G28" s="44"/>
      <c r="H28" s="43">
        <f>orig_data!T75</f>
        <v>0</v>
      </c>
      <c r="I28" s="44"/>
      <c r="J28" s="43" t="str">
        <f>orig_data!T99</f>
        <v>t</v>
      </c>
      <c r="K28" s="44"/>
      <c r="L28" s="43">
        <f>orig_data!T123</f>
        <v>0</v>
      </c>
      <c r="M28" s="43"/>
      <c r="N28" s="43">
        <f>orig_data!T147</f>
        <v>0</v>
      </c>
      <c r="O28" s="43"/>
    </row>
    <row r="29" spans="1:15" s="3" customFormat="1" x14ac:dyDescent="0.25">
      <c r="A29" s="54"/>
      <c r="B29" s="43"/>
      <c r="C29" s="43" t="s">
        <v>25</v>
      </c>
      <c r="D29" s="43" t="str">
        <f>orig_data!T28</f>
        <v>t</v>
      </c>
      <c r="E29" s="44"/>
      <c r="F29" s="43">
        <f>orig_data!T52</f>
        <v>0</v>
      </c>
      <c r="G29" s="44"/>
      <c r="H29" s="43">
        <f>orig_data!T76</f>
        <v>0</v>
      </c>
      <c r="I29" s="44"/>
      <c r="J29" s="43">
        <f>orig_data!T100</f>
        <v>0</v>
      </c>
      <c r="K29" s="44"/>
      <c r="L29" s="43">
        <f>orig_data!T124</f>
        <v>0</v>
      </c>
      <c r="M29" s="43"/>
      <c r="N29" s="43">
        <f>orig_data!T148</f>
        <v>0</v>
      </c>
      <c r="O29" s="43"/>
    </row>
    <row r="30" spans="1:15" s="3" customFormat="1" x14ac:dyDescent="0.25">
      <c r="A30" s="54"/>
      <c r="B30" s="43"/>
      <c r="C30" s="43" t="s">
        <v>26</v>
      </c>
      <c r="D30" s="43">
        <f>orig_data!T29</f>
        <v>0</v>
      </c>
      <c r="E30" s="44"/>
      <c r="F30" s="43" t="str">
        <f>orig_data!T53</f>
        <v>t</v>
      </c>
      <c r="G30" s="44"/>
      <c r="H30" s="43">
        <f>orig_data!T77</f>
        <v>0</v>
      </c>
      <c r="I30" s="44"/>
      <c r="J30" s="43">
        <f>orig_data!T101</f>
        <v>0</v>
      </c>
      <c r="K30" s="44"/>
      <c r="L30" s="43">
        <f>orig_data!T125</f>
        <v>0</v>
      </c>
      <c r="M30" s="43"/>
      <c r="N30" s="43">
        <f>orig_data!T149</f>
        <v>0</v>
      </c>
      <c r="O30" s="43"/>
    </row>
    <row r="31" spans="1:15" s="3" customFormat="1" x14ac:dyDescent="0.25">
      <c r="A31" s="54"/>
      <c r="B31" s="43"/>
      <c r="C31" s="43" t="s">
        <v>27</v>
      </c>
      <c r="D31" s="43">
        <f>orig_data!T30</f>
        <v>0</v>
      </c>
      <c r="E31" s="44"/>
      <c r="F31" s="43" t="str">
        <f>orig_data!T54</f>
        <v>t</v>
      </c>
      <c r="G31" s="44"/>
      <c r="H31" s="43">
        <f>orig_data!T78</f>
        <v>0</v>
      </c>
      <c r="I31" s="44"/>
      <c r="J31" s="43" t="str">
        <f>orig_data!T102</f>
        <v>t</v>
      </c>
      <c r="K31" s="44"/>
      <c r="L31" s="43">
        <f>orig_data!T126</f>
        <v>0</v>
      </c>
      <c r="M31" s="43"/>
      <c r="N31" s="43" t="str">
        <f>orig_data!T150</f>
        <v>t</v>
      </c>
      <c r="O31" s="43"/>
    </row>
    <row r="32" spans="1:15" s="3" customFormat="1" x14ac:dyDescent="0.25">
      <c r="A32" s="55" t="s">
        <v>55</v>
      </c>
      <c r="B32" s="43"/>
      <c r="C32" s="43" t="s">
        <v>24</v>
      </c>
      <c r="D32" s="43" t="str">
        <f>IF(D28="t","1","")</f>
        <v/>
      </c>
      <c r="E32" s="44"/>
      <c r="F32" s="43" t="str">
        <f t="shared" ref="F32:N32" si="0">IF(F28="t","1","")</f>
        <v>1</v>
      </c>
      <c r="G32" s="44"/>
      <c r="H32" s="43" t="str">
        <f t="shared" si="0"/>
        <v/>
      </c>
      <c r="I32" s="44"/>
      <c r="J32" s="43" t="str">
        <f t="shared" si="0"/>
        <v>1</v>
      </c>
      <c r="K32" s="44"/>
      <c r="L32" s="43" t="str">
        <f t="shared" si="0"/>
        <v/>
      </c>
      <c r="M32" s="43"/>
      <c r="N32" s="43" t="str">
        <f t="shared" si="0"/>
        <v/>
      </c>
      <c r="O32" s="43"/>
    </row>
    <row r="33" spans="1:15" s="3" customFormat="1" x14ac:dyDescent="0.25">
      <c r="A33" s="55"/>
      <c r="B33" s="43"/>
      <c r="C33" s="43" t="s">
        <v>25</v>
      </c>
      <c r="D33" s="43" t="str">
        <f>IF(D29="t","2","")</f>
        <v>2</v>
      </c>
      <c r="E33" s="44"/>
      <c r="F33" s="43" t="str">
        <f t="shared" ref="F33:N33" si="1">IF(F29="t","2","")</f>
        <v/>
      </c>
      <c r="G33" s="44"/>
      <c r="H33" s="43" t="str">
        <f t="shared" si="1"/>
        <v/>
      </c>
      <c r="I33" s="44"/>
      <c r="J33" s="43" t="str">
        <f t="shared" si="1"/>
        <v/>
      </c>
      <c r="K33" s="44"/>
      <c r="L33" s="43" t="str">
        <f t="shared" si="1"/>
        <v/>
      </c>
      <c r="M33" s="43"/>
      <c r="N33" s="43" t="str">
        <f t="shared" si="1"/>
        <v/>
      </c>
      <c r="O33" s="43"/>
    </row>
    <row r="34" spans="1:15" s="3" customFormat="1" x14ac:dyDescent="0.25">
      <c r="A34" s="55"/>
      <c r="B34" s="43"/>
      <c r="C34" s="43" t="s">
        <v>26</v>
      </c>
      <c r="D34" s="43" t="str">
        <f>IF(D30="t","3","")</f>
        <v/>
      </c>
      <c r="E34" s="44"/>
      <c r="F34" s="43" t="str">
        <f t="shared" ref="F34:N34" si="2">IF(F30="t","3","")</f>
        <v>3</v>
      </c>
      <c r="G34" s="44"/>
      <c r="H34" s="43" t="str">
        <f t="shared" si="2"/>
        <v/>
      </c>
      <c r="I34" s="44"/>
      <c r="J34" s="43" t="str">
        <f t="shared" si="2"/>
        <v/>
      </c>
      <c r="K34" s="44"/>
      <c r="L34" s="43" t="str">
        <f t="shared" si="2"/>
        <v/>
      </c>
      <c r="M34" s="43"/>
      <c r="N34" s="43" t="str">
        <f t="shared" si="2"/>
        <v/>
      </c>
      <c r="O34" s="43"/>
    </row>
    <row r="35" spans="1:15" s="3" customFormat="1" x14ac:dyDescent="0.25">
      <c r="A35" s="55"/>
      <c r="B35" s="43"/>
      <c r="C35" s="43" t="s">
        <v>27</v>
      </c>
      <c r="D35" s="43" t="str">
        <f>IF(D31="t","4","")</f>
        <v/>
      </c>
      <c r="E35" s="44"/>
      <c r="F35" s="43" t="str">
        <f t="shared" ref="F35:N35" si="3">IF(F31="t","4","")</f>
        <v>4</v>
      </c>
      <c r="G35" s="44"/>
      <c r="H35" s="43" t="str">
        <f t="shared" si="3"/>
        <v/>
      </c>
      <c r="I35" s="44"/>
      <c r="J35" s="43" t="str">
        <f t="shared" si="3"/>
        <v>4</v>
      </c>
      <c r="K35" s="44"/>
      <c r="L35" s="43" t="str">
        <f t="shared" si="3"/>
        <v/>
      </c>
      <c r="M35" s="43"/>
      <c r="N35" s="43" t="str">
        <f t="shared" si="3"/>
        <v>4</v>
      </c>
      <c r="O35" s="43"/>
    </row>
    <row r="36" spans="1:15" s="3" customFormat="1" ht="24" x14ac:dyDescent="0.25">
      <c r="A36" s="45" t="s">
        <v>56</v>
      </c>
      <c r="B36" s="43"/>
      <c r="C36" s="43"/>
      <c r="D36" s="46" t="str">
        <f>IF(AND(D28=0,D29=0,D30=0,D31=0),"",IF(AND(D28="t",D29="t",D30="t",D31="t"),"(Q1-4)",IF(AND(D28="t",D29="t",D30="t"),"(Q1-3)",IF(AND(D29="t",D30="t",D31="t"),"(Q2-4)",CONCATENATE("(Q",D32,",",D33,",",D34,",",D35,")")))))</f>
        <v>(Q,2,,)</v>
      </c>
      <c r="E36" s="44"/>
      <c r="F36" s="46" t="str">
        <f>IF(AND(F28=0,F29=0,F30=0,F31=0),"",IF(AND(F28="t",F29="t",F30="t",F31="t"),"(Q1-4)",IF(AND(F28="t",F29="t",F30="t"),"(Q1-3)",IF(AND(F29="t",F30="t",F31="t"),"(Q2-4)",CONCATENATE("(Q",F32,",",F33,",",F34,",",F35,")")))))</f>
        <v>(Q1,,3,4)</v>
      </c>
      <c r="G36" s="44"/>
      <c r="H36" s="46" t="str">
        <f>IF(AND(H28=0,H29=0,H30=0,H31=0),"",IF(AND(H28="t",H29="t",H30="t",H31="t"),"(Q1-4)",IF(AND(H28="t",H29="t",H30="t"),"(Q1-3)",IF(AND(H29="t",H30="t",H31="t"),"(Q2-4)",CONCATENATE("(Q",H32,",",H33,",",H34,",",H35,")")))))</f>
        <v/>
      </c>
      <c r="I36" s="44"/>
      <c r="J36" s="46" t="str">
        <f>IF(AND(J28=0,J29=0,J30=0,J31=0),"",IF(AND(J28="t",J29="t",J30="t",J31="t"),"(Q1-4)",IF(AND(J28="t",J29="t",J30="t"),"(Q1-3)",IF(AND(J29="t",J30="t",J31="t"),"(Q2-4)",CONCATENATE("(Q",J32,",",J33,",",J34,",",J35,")")))))</f>
        <v>(Q1,,,4)</v>
      </c>
      <c r="K36" s="44"/>
      <c r="L36" s="46" t="str">
        <f>IF(AND(L28=0,L29=0,L30=0,L31=0),"",IF(AND(L28="t",L29="t",L30="t",L31="t"),"(Q1-4)",IF(AND(L28="t",L29="t",L30="t"),"(Q1-3)",IF(AND(L29="t",L30="t",L31="t"),"(Q2-4)",CONCATENATE("(Q",L32,",",L33,",",L34,",",L35,")")))))</f>
        <v/>
      </c>
      <c r="M36" s="43"/>
      <c r="N36" s="46" t="str">
        <f>IF(AND(N28=0,N29=0,N30=0,N31=0),"",IF(AND(N28="t",N29="t",N30="t",N31="t"),"(Q1-4)",IF(AND(N28="t",N29="t",N30="t"),"(Q1-3)",IF(AND(N29="t",N30="t",N31="t"),"(Q2-4)",CONCATENATE("(Q",N32,",",N33,",",N34,",",N35,")")))))</f>
        <v>(Q,,,4)</v>
      </c>
      <c r="O36" s="43"/>
    </row>
    <row r="37" spans="1:15" s="3" customFormat="1" ht="24" x14ac:dyDescent="0.25">
      <c r="A37" s="45" t="s">
        <v>57</v>
      </c>
      <c r="B37" s="43"/>
      <c r="C37" s="43"/>
      <c r="D37" s="43" t="str">
        <f>SUBSTITUTE(SUBSTITUTE(SUBSTITUTE(SUBSTITUTE(SUBSTITUTE(SUBSTITUTE(SUBSTITUTE(D36,"(Q,,","(Q"),"(Q,","(Q"),",,)",")"),"(,","("),",)",")"),",,,",","),",,",",")</f>
        <v>(Q2)</v>
      </c>
      <c r="E37" s="44"/>
      <c r="F37" s="43" t="str">
        <f>SUBSTITUTE(SUBSTITUTE(SUBSTITUTE(SUBSTITUTE(SUBSTITUTE(SUBSTITUTE(SUBSTITUTE(F36,"(Q,,","(Q"),"(Q,","(Q"),",,)",")"),"(,","("),",)",")"),",,,",","),",,",",")</f>
        <v>(Q1,3,4)</v>
      </c>
      <c r="G37" s="44"/>
      <c r="H37" s="43" t="str">
        <f>SUBSTITUTE(SUBSTITUTE(SUBSTITUTE(SUBSTITUTE(SUBSTITUTE(SUBSTITUTE(SUBSTITUTE(H36,"(Q,,","(Q"),"(Q,","(Q"),",,)",")"),"(,","("),",)",")"),",,,",","),",,",",")</f>
        <v/>
      </c>
      <c r="I37" s="44"/>
      <c r="J37" s="43" t="str">
        <f>SUBSTITUTE(SUBSTITUTE(SUBSTITUTE(SUBSTITUTE(SUBSTITUTE(SUBSTITUTE(SUBSTITUTE(J36,"(Q,,","(Q"),"(Q,","(Q"),",,)",")"),"(,","("),",)",")"),",,,",","),",,",",")</f>
        <v>(Q1,4)</v>
      </c>
      <c r="K37" s="44"/>
      <c r="L37" s="43" t="str">
        <f>SUBSTITUTE(SUBSTITUTE(SUBSTITUTE(SUBSTITUTE(SUBSTITUTE(SUBSTITUTE(SUBSTITUTE(L36,"(Q,,","(Q"),"(Q,","(Q"),",,)",")"),"(,","("),",)",")"),",,,",","),",,",",")</f>
        <v/>
      </c>
      <c r="M37" s="43"/>
      <c r="N37" s="43" t="str">
        <f>SUBSTITUTE(SUBSTITUTE(SUBSTITUTE(SUBSTITUTE(SUBSTITUTE(SUBSTITUTE(SUBSTITUTE(N36,"(Q,,","(Q"),"(Q,","(Q"),",,)",")"),"(,","("),",)",")"),",,,",","),",,",",")</f>
        <v>(Q4)</v>
      </c>
      <c r="O37" s="43"/>
    </row>
    <row r="38" spans="1:15" s="3" customFormat="1" x14ac:dyDescent="0.25">
      <c r="A38" s="47" t="s">
        <v>58</v>
      </c>
      <c r="B38" s="43"/>
      <c r="C38" s="43"/>
      <c r="D38" s="43" t="str">
        <f>CONCATENATE(D3," ",D37)</f>
        <v>Southern Health-Santé Sud (Q2)</v>
      </c>
      <c r="E38" s="44"/>
      <c r="F38" s="43" t="str">
        <f>CONCATENATE(F3," ",F37)</f>
        <v>Winnipeg RHA (Q1,3,4)</v>
      </c>
      <c r="G38" s="44"/>
      <c r="H38" s="43" t="str">
        <f>CONCATENATE(H3," ",H37)</f>
        <v xml:space="preserve">Prairie Mountain Health </v>
      </c>
      <c r="I38" s="44"/>
      <c r="J38" s="43" t="str">
        <f>CONCATENATE(J3," ",J37)</f>
        <v>Interlake-Eastern RHA (Q1,4)</v>
      </c>
      <c r="K38" s="44"/>
      <c r="L38" s="43" t="str">
        <f>CONCATENATE(L3," ",L37)</f>
        <v xml:space="preserve">Northern Health Region </v>
      </c>
      <c r="M38" s="43"/>
      <c r="N38" s="43" t="str">
        <f>CONCATENATE(N3," ",N37)</f>
        <v>Manitoba (Q4)</v>
      </c>
      <c r="O38" s="43"/>
    </row>
  </sheetData>
  <mergeCells count="8">
    <mergeCell ref="A28:A31"/>
    <mergeCell ref="A32:A35"/>
    <mergeCell ref="A24:A27"/>
    <mergeCell ref="A4:A7"/>
    <mergeCell ref="A8:A11"/>
    <mergeCell ref="A12:A15"/>
    <mergeCell ref="A16:A19"/>
    <mergeCell ref="A20:A2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52"/>
  <sheetViews>
    <sheetView topLeftCell="C1" zoomScale="85" zoomScaleNormal="85" workbookViewId="0">
      <selection activeCell="O27" sqref="O27"/>
    </sheetView>
  </sheetViews>
  <sheetFormatPr defaultColWidth="9.140625" defaultRowHeight="15" x14ac:dyDescent="0.25"/>
  <cols>
    <col min="1" max="1" width="9.140625" style="35"/>
    <col min="2" max="3" width="22.85546875" style="35" customWidth="1"/>
    <col min="4" max="4" width="5.7109375" style="35" customWidth="1"/>
    <col min="5" max="5" width="6" style="35" customWidth="1"/>
    <col min="6" max="6" width="9.140625" style="40"/>
    <col min="7" max="7" width="9.140625" style="35"/>
    <col min="8" max="8" width="9.7109375" style="40" customWidth="1"/>
    <col min="9" max="10" width="9.7109375" style="35" customWidth="1"/>
    <col min="11" max="11" width="8.5703125" style="35" customWidth="1"/>
    <col min="12" max="12" width="8.7109375" style="35" customWidth="1"/>
    <col min="13" max="13" width="8.85546875" style="35" customWidth="1"/>
    <col min="14" max="14" width="9.85546875" style="35" customWidth="1"/>
    <col min="15" max="15" width="8.28515625" style="40" customWidth="1"/>
    <col min="16" max="19" width="8.28515625" style="41" customWidth="1"/>
    <col min="20" max="20" width="8.28515625" style="40" customWidth="1"/>
    <col min="21" max="22" width="12" style="35" customWidth="1"/>
    <col min="23" max="23" width="9.140625" style="35"/>
    <col min="24" max="24" width="8.42578125" style="35" bestFit="1" customWidth="1"/>
    <col min="25" max="16384" width="9.140625" style="35"/>
  </cols>
  <sheetData>
    <row r="1" spans="1:23" x14ac:dyDescent="0.25">
      <c r="A1" s="35" t="s">
        <v>34</v>
      </c>
      <c r="B1" s="36">
        <v>43448</v>
      </c>
      <c r="F1" s="35"/>
      <c r="H1" s="35"/>
      <c r="O1" s="35"/>
      <c r="T1" s="35"/>
    </row>
    <row r="2" spans="1:23" x14ac:dyDescent="0.25">
      <c r="A2" s="35" t="s">
        <v>35</v>
      </c>
      <c r="B2" s="12" t="s">
        <v>41</v>
      </c>
      <c r="F2" s="35"/>
      <c r="H2" s="35"/>
      <c r="O2" s="35"/>
      <c r="T2" s="35"/>
    </row>
    <row r="3" spans="1:23" x14ac:dyDescent="0.25">
      <c r="F3" s="35"/>
      <c r="H3" s="35"/>
      <c r="O3" s="35"/>
      <c r="T3" s="35"/>
    </row>
    <row r="4" spans="1:23" x14ac:dyDescent="0.25">
      <c r="A4" s="35" t="s">
        <v>42</v>
      </c>
      <c r="B4" s="18"/>
      <c r="C4" s="34"/>
      <c r="D4" s="37"/>
      <c r="E4" s="37"/>
      <c r="F4" s="38"/>
      <c r="G4" s="37"/>
      <c r="H4" s="38"/>
      <c r="I4" s="37"/>
      <c r="J4" s="37"/>
      <c r="K4" s="37"/>
      <c r="L4" s="37"/>
      <c r="M4" s="37"/>
      <c r="N4" s="37"/>
      <c r="O4" s="38"/>
      <c r="P4" s="42"/>
      <c r="Q4" s="42"/>
      <c r="R4" s="42"/>
      <c r="S4" s="42"/>
      <c r="T4" s="38"/>
    </row>
    <row r="5" spans="1:23" x14ac:dyDescent="0.25">
      <c r="B5" s="18"/>
      <c r="C5" s="34"/>
      <c r="D5" s="37"/>
      <c r="E5" s="37"/>
      <c r="F5" s="38"/>
      <c r="G5" s="37"/>
      <c r="H5" s="38"/>
      <c r="I5" s="37"/>
      <c r="J5" s="37"/>
      <c r="K5" s="37"/>
      <c r="L5" s="37"/>
      <c r="M5" s="37"/>
      <c r="N5" s="37"/>
      <c r="O5" s="38"/>
      <c r="P5" s="42"/>
      <c r="Q5" s="42"/>
      <c r="R5" s="42"/>
      <c r="S5" s="42"/>
      <c r="T5" s="38"/>
    </row>
    <row r="6" spans="1:23" x14ac:dyDescent="0.25">
      <c r="A6" s="35" t="s">
        <v>43</v>
      </c>
      <c r="B6" s="18" t="s">
        <v>7</v>
      </c>
      <c r="C6" s="34" t="s">
        <v>39</v>
      </c>
      <c r="D6" s="37" t="s">
        <v>8</v>
      </c>
      <c r="E6" s="37" t="s">
        <v>31</v>
      </c>
      <c r="F6" s="38" t="s">
        <v>9</v>
      </c>
      <c r="G6" s="37" t="s">
        <v>0</v>
      </c>
      <c r="H6" s="38" t="s">
        <v>10</v>
      </c>
      <c r="I6" s="37" t="s">
        <v>11</v>
      </c>
      <c r="J6" s="37" t="s">
        <v>12</v>
      </c>
      <c r="K6" s="37" t="s">
        <v>13</v>
      </c>
      <c r="L6" s="37" t="s">
        <v>14</v>
      </c>
      <c r="M6" s="37" t="s">
        <v>15</v>
      </c>
      <c r="N6" s="37" t="s">
        <v>16</v>
      </c>
      <c r="O6" s="38" t="s">
        <v>17</v>
      </c>
      <c r="P6" s="42" t="s">
        <v>46</v>
      </c>
      <c r="Q6" s="42" t="s">
        <v>47</v>
      </c>
      <c r="R6" s="42" t="s">
        <v>48</v>
      </c>
      <c r="S6" s="42" t="s">
        <v>49</v>
      </c>
      <c r="T6" s="38" t="s">
        <v>50</v>
      </c>
      <c r="U6" s="35" t="s">
        <v>44</v>
      </c>
      <c r="V6" s="35" t="s">
        <v>51</v>
      </c>
      <c r="W6" s="35" t="s">
        <v>36</v>
      </c>
    </row>
    <row r="7" spans="1:23" x14ac:dyDescent="0.25">
      <c r="A7" s="35" t="s">
        <v>45</v>
      </c>
      <c r="B7" s="18" t="s">
        <v>20</v>
      </c>
      <c r="C7" s="34" t="s">
        <v>40</v>
      </c>
      <c r="D7" s="37">
        <v>2011</v>
      </c>
      <c r="E7" s="37">
        <v>1</v>
      </c>
      <c r="F7" s="38">
        <v>6742</v>
      </c>
      <c r="G7" s="37">
        <v>136318</v>
      </c>
      <c r="H7" s="38">
        <v>0.56208000000000002</v>
      </c>
      <c r="I7" s="37">
        <v>0.52968999999999999</v>
      </c>
      <c r="J7" s="37">
        <v>0.59645000000000004</v>
      </c>
      <c r="K7" s="37">
        <v>0.91239999999999999</v>
      </c>
      <c r="L7" s="37">
        <v>0.85980000000000001</v>
      </c>
      <c r="M7" s="37">
        <v>0.96819999999999995</v>
      </c>
      <c r="N7" s="37">
        <v>2.4780000000000002E-3</v>
      </c>
      <c r="O7" s="38">
        <v>1</v>
      </c>
      <c r="P7" s="42" t="s">
        <v>32</v>
      </c>
      <c r="Q7" s="42" t="s">
        <v>32</v>
      </c>
      <c r="R7" s="42" t="s">
        <v>32</v>
      </c>
      <c r="S7" s="42" t="s">
        <v>32</v>
      </c>
      <c r="T7" s="38"/>
      <c r="W7" s="35">
        <v>90</v>
      </c>
    </row>
    <row r="8" spans="1:23" x14ac:dyDescent="0.25">
      <c r="A8" s="35" t="s">
        <v>45</v>
      </c>
      <c r="B8" s="18" t="s">
        <v>20</v>
      </c>
      <c r="C8" s="34" t="s">
        <v>40</v>
      </c>
      <c r="D8" s="37">
        <v>2011</v>
      </c>
      <c r="E8" s="37">
        <v>2</v>
      </c>
      <c r="F8" s="38">
        <v>6238</v>
      </c>
      <c r="G8" s="37">
        <v>137594</v>
      </c>
      <c r="H8" s="38">
        <v>0.50529999999999997</v>
      </c>
      <c r="I8" s="37">
        <v>0.47597</v>
      </c>
      <c r="J8" s="37">
        <v>0.53644000000000003</v>
      </c>
      <c r="K8" s="37">
        <v>0.88019999999999998</v>
      </c>
      <c r="L8" s="37">
        <v>0.82909999999999995</v>
      </c>
      <c r="M8" s="37">
        <v>0.93440000000000001</v>
      </c>
      <c r="N8" s="37">
        <v>2.9E-5</v>
      </c>
      <c r="O8" s="38">
        <v>1</v>
      </c>
      <c r="P8" s="42" t="s">
        <v>32</v>
      </c>
      <c r="Q8" s="42" t="s">
        <v>32</v>
      </c>
      <c r="R8" s="42" t="s">
        <v>32</v>
      </c>
      <c r="S8" s="42" t="s">
        <v>32</v>
      </c>
      <c r="T8" s="38"/>
      <c r="W8" s="35">
        <v>91</v>
      </c>
    </row>
    <row r="9" spans="1:23" x14ac:dyDescent="0.25">
      <c r="A9" s="35" t="s">
        <v>45</v>
      </c>
      <c r="B9" s="18" t="s">
        <v>20</v>
      </c>
      <c r="C9" s="34" t="s">
        <v>40</v>
      </c>
      <c r="D9" s="37">
        <v>2011</v>
      </c>
      <c r="E9" s="37">
        <v>3</v>
      </c>
      <c r="F9" s="38">
        <v>5503</v>
      </c>
      <c r="G9" s="37">
        <v>137580</v>
      </c>
      <c r="H9" s="38">
        <v>0.44700000000000001</v>
      </c>
      <c r="I9" s="37">
        <v>0.42063</v>
      </c>
      <c r="J9" s="37">
        <v>0.47503000000000001</v>
      </c>
      <c r="K9" s="37">
        <v>0.88149999999999995</v>
      </c>
      <c r="L9" s="37">
        <v>0.82950000000000002</v>
      </c>
      <c r="M9" s="37">
        <v>0.93669999999999998</v>
      </c>
      <c r="N9" s="37">
        <v>4.8000000000000001E-5</v>
      </c>
      <c r="O9" s="38">
        <v>1</v>
      </c>
      <c r="P9" s="42" t="s">
        <v>32</v>
      </c>
      <c r="Q9" s="42" t="s">
        <v>32</v>
      </c>
      <c r="R9" s="42" t="s">
        <v>32</v>
      </c>
      <c r="S9" s="42" t="s">
        <v>32</v>
      </c>
      <c r="T9" s="38"/>
      <c r="W9" s="35">
        <v>92</v>
      </c>
    </row>
    <row r="10" spans="1:23" x14ac:dyDescent="0.25">
      <c r="A10" s="35" t="s">
        <v>45</v>
      </c>
      <c r="B10" s="18" t="s">
        <v>20</v>
      </c>
      <c r="C10" s="34" t="s">
        <v>40</v>
      </c>
      <c r="D10" s="37">
        <v>2011</v>
      </c>
      <c r="E10" s="37">
        <v>4</v>
      </c>
      <c r="F10" s="38">
        <v>6146</v>
      </c>
      <c r="G10" s="37">
        <v>138972</v>
      </c>
      <c r="H10" s="38">
        <v>0.49381999999999998</v>
      </c>
      <c r="I10" s="37">
        <v>0.46511999999999998</v>
      </c>
      <c r="J10" s="37">
        <v>0.52429999999999999</v>
      </c>
      <c r="K10" s="37">
        <v>0.86460000000000004</v>
      </c>
      <c r="L10" s="37">
        <v>0.81430000000000002</v>
      </c>
      <c r="M10" s="37">
        <v>0.91800000000000004</v>
      </c>
      <c r="N10" s="37">
        <v>1.9999999999999999E-6</v>
      </c>
      <c r="O10" s="38">
        <v>1</v>
      </c>
      <c r="P10" s="42" t="s">
        <v>32</v>
      </c>
      <c r="Q10" s="42" t="s">
        <v>32</v>
      </c>
      <c r="R10" s="42" t="s">
        <v>32</v>
      </c>
      <c r="S10" s="42" t="s">
        <v>32</v>
      </c>
      <c r="T10" s="38"/>
      <c r="W10" s="35">
        <v>92</v>
      </c>
    </row>
    <row r="11" spans="1:23" x14ac:dyDescent="0.25">
      <c r="A11" s="35" t="s">
        <v>45</v>
      </c>
      <c r="B11" s="18" t="s">
        <v>20</v>
      </c>
      <c r="C11" s="34" t="s">
        <v>40</v>
      </c>
      <c r="D11" s="37">
        <v>2012</v>
      </c>
      <c r="E11" s="37">
        <v>1</v>
      </c>
      <c r="F11" s="38">
        <v>6812</v>
      </c>
      <c r="G11" s="37">
        <v>139035</v>
      </c>
      <c r="H11" s="38">
        <v>0.55003999999999997</v>
      </c>
      <c r="I11" s="37">
        <v>0.51839000000000002</v>
      </c>
      <c r="J11" s="37">
        <v>0.58362000000000003</v>
      </c>
      <c r="K11" s="37">
        <v>0.9</v>
      </c>
      <c r="L11" s="37">
        <v>0.84819999999999995</v>
      </c>
      <c r="M11" s="37">
        <v>0.95489999999999997</v>
      </c>
      <c r="N11" s="37">
        <v>4.9200000000000003E-4</v>
      </c>
      <c r="O11" s="38">
        <v>1</v>
      </c>
      <c r="P11" s="42" t="s">
        <v>32</v>
      </c>
      <c r="Q11" s="42" t="s">
        <v>32</v>
      </c>
      <c r="R11" s="42" t="s">
        <v>32</v>
      </c>
      <c r="S11" s="42" t="s">
        <v>32</v>
      </c>
      <c r="T11" s="38"/>
      <c r="W11" s="35">
        <v>91</v>
      </c>
    </row>
    <row r="12" spans="1:23" x14ac:dyDescent="0.25">
      <c r="A12" s="35" t="s">
        <v>45</v>
      </c>
      <c r="B12" s="18" t="s">
        <v>20</v>
      </c>
      <c r="C12" s="34" t="s">
        <v>40</v>
      </c>
      <c r="D12" s="37">
        <v>2012</v>
      </c>
      <c r="E12" s="37">
        <v>2</v>
      </c>
      <c r="F12" s="38">
        <v>6308</v>
      </c>
      <c r="G12" s="37">
        <v>140387</v>
      </c>
      <c r="H12" s="38">
        <v>0.51182000000000005</v>
      </c>
      <c r="I12" s="37">
        <v>0.48208000000000001</v>
      </c>
      <c r="J12" s="37">
        <v>0.54339999999999999</v>
      </c>
      <c r="K12" s="37">
        <v>0.89610000000000001</v>
      </c>
      <c r="L12" s="37">
        <v>0.84399999999999997</v>
      </c>
      <c r="M12" s="37">
        <v>0.95140000000000002</v>
      </c>
      <c r="N12" s="37">
        <v>3.2899999999999997E-4</v>
      </c>
      <c r="O12" s="38">
        <v>1</v>
      </c>
      <c r="P12" s="42" t="s">
        <v>32</v>
      </c>
      <c r="Q12" s="42" t="s">
        <v>32</v>
      </c>
      <c r="R12" s="42" t="s">
        <v>32</v>
      </c>
      <c r="S12" s="42" t="s">
        <v>32</v>
      </c>
      <c r="T12" s="38"/>
      <c r="W12" s="35">
        <v>91</v>
      </c>
    </row>
    <row r="13" spans="1:23" x14ac:dyDescent="0.25">
      <c r="A13" s="35" t="s">
        <v>45</v>
      </c>
      <c r="B13" s="18" t="s">
        <v>20</v>
      </c>
      <c r="C13" s="34" t="s">
        <v>40</v>
      </c>
      <c r="D13" s="37">
        <v>2012</v>
      </c>
      <c r="E13" s="37">
        <v>3</v>
      </c>
      <c r="F13" s="38">
        <v>5723</v>
      </c>
      <c r="G13" s="37">
        <v>140173</v>
      </c>
      <c r="H13" s="38">
        <v>0.45484999999999998</v>
      </c>
      <c r="I13" s="37">
        <v>0.42814999999999998</v>
      </c>
      <c r="J13" s="37">
        <v>0.48321999999999998</v>
      </c>
      <c r="K13" s="37">
        <v>0.89180000000000004</v>
      </c>
      <c r="L13" s="37">
        <v>0.83950000000000002</v>
      </c>
      <c r="M13" s="37">
        <v>0.94740000000000002</v>
      </c>
      <c r="N13" s="37">
        <v>2.0799999999999999E-4</v>
      </c>
      <c r="O13" s="38">
        <v>1</v>
      </c>
      <c r="P13" s="42" t="s">
        <v>32</v>
      </c>
      <c r="Q13" s="42" t="s">
        <v>32</v>
      </c>
      <c r="R13" s="42" t="s">
        <v>32</v>
      </c>
      <c r="S13" s="42" t="s">
        <v>32</v>
      </c>
      <c r="T13" s="38"/>
      <c r="W13" s="35">
        <v>92</v>
      </c>
    </row>
    <row r="14" spans="1:23" x14ac:dyDescent="0.25">
      <c r="A14" s="35" t="s">
        <v>45</v>
      </c>
      <c r="B14" s="18" t="s">
        <v>20</v>
      </c>
      <c r="C14" s="34" t="s">
        <v>40</v>
      </c>
      <c r="D14" s="37">
        <v>2012</v>
      </c>
      <c r="E14" s="37">
        <v>4</v>
      </c>
      <c r="F14" s="38">
        <v>6860</v>
      </c>
      <c r="G14" s="37">
        <v>142044</v>
      </c>
      <c r="H14" s="38">
        <v>0.53793000000000002</v>
      </c>
      <c r="I14" s="37">
        <v>0.50702999999999998</v>
      </c>
      <c r="J14" s="37">
        <v>0.57069999999999999</v>
      </c>
      <c r="K14" s="37">
        <v>0.89629999999999999</v>
      </c>
      <c r="L14" s="37">
        <v>0.8448</v>
      </c>
      <c r="M14" s="37">
        <v>0.95089999999999997</v>
      </c>
      <c r="N14" s="37">
        <v>2.8699999999999998E-4</v>
      </c>
      <c r="O14" s="38">
        <v>1</v>
      </c>
      <c r="P14" s="42" t="s">
        <v>32</v>
      </c>
      <c r="Q14" s="42" t="s">
        <v>32</v>
      </c>
      <c r="R14" s="42" t="s">
        <v>32</v>
      </c>
      <c r="S14" s="42" t="s">
        <v>32</v>
      </c>
      <c r="T14" s="38"/>
      <c r="W14" s="35">
        <v>92</v>
      </c>
    </row>
    <row r="15" spans="1:23" x14ac:dyDescent="0.25">
      <c r="A15" s="35" t="s">
        <v>45</v>
      </c>
      <c r="B15" s="18" t="s">
        <v>20</v>
      </c>
      <c r="C15" s="34" t="s">
        <v>40</v>
      </c>
      <c r="D15" s="37">
        <v>2013</v>
      </c>
      <c r="E15" s="37">
        <v>1</v>
      </c>
      <c r="F15" s="38">
        <v>6609</v>
      </c>
      <c r="G15" s="37">
        <v>142286</v>
      </c>
      <c r="H15" s="38">
        <v>0.52949999999999997</v>
      </c>
      <c r="I15" s="37">
        <v>0.49893999999999999</v>
      </c>
      <c r="J15" s="37">
        <v>0.56193000000000004</v>
      </c>
      <c r="K15" s="37">
        <v>0.88239999999999996</v>
      </c>
      <c r="L15" s="37">
        <v>0.83150000000000002</v>
      </c>
      <c r="M15" s="37">
        <v>0.9365</v>
      </c>
      <c r="N15" s="37">
        <v>3.6999999999999998E-5</v>
      </c>
      <c r="O15" s="38">
        <v>1</v>
      </c>
      <c r="P15" s="42" t="s">
        <v>32</v>
      </c>
      <c r="Q15" s="42" t="s">
        <v>32</v>
      </c>
      <c r="R15" s="42" t="s">
        <v>32</v>
      </c>
      <c r="S15" s="42" t="s">
        <v>32</v>
      </c>
      <c r="T15" s="38"/>
      <c r="W15" s="35">
        <v>90</v>
      </c>
    </row>
    <row r="16" spans="1:23" x14ac:dyDescent="0.25">
      <c r="A16" s="35" t="s">
        <v>45</v>
      </c>
      <c r="B16" s="18" t="s">
        <v>20</v>
      </c>
      <c r="C16" s="34" t="s">
        <v>40</v>
      </c>
      <c r="D16" s="37">
        <v>2013</v>
      </c>
      <c r="E16" s="37">
        <v>2</v>
      </c>
      <c r="F16" s="38">
        <v>6731</v>
      </c>
      <c r="G16" s="37">
        <v>143857</v>
      </c>
      <c r="H16" s="38">
        <v>0.53183000000000002</v>
      </c>
      <c r="I16" s="37">
        <v>0.50114999999999998</v>
      </c>
      <c r="J16" s="37">
        <v>0.56437999999999999</v>
      </c>
      <c r="K16" s="37">
        <v>0.92659999999999998</v>
      </c>
      <c r="L16" s="37">
        <v>0.87319999999999998</v>
      </c>
      <c r="M16" s="37">
        <v>0.98329999999999995</v>
      </c>
      <c r="N16" s="37">
        <v>1.1923E-2</v>
      </c>
      <c r="O16" s="38"/>
      <c r="P16" s="42" t="s">
        <v>32</v>
      </c>
      <c r="Q16" s="42" t="s">
        <v>32</v>
      </c>
      <c r="R16" s="42" t="s">
        <v>32</v>
      </c>
      <c r="S16" s="42" t="s">
        <v>32</v>
      </c>
      <c r="T16" s="38"/>
      <c r="W16" s="35">
        <v>91</v>
      </c>
    </row>
    <row r="17" spans="1:23" x14ac:dyDescent="0.25">
      <c r="A17" s="35" t="s">
        <v>45</v>
      </c>
      <c r="B17" s="18" t="s">
        <v>20</v>
      </c>
      <c r="C17" s="34" t="s">
        <v>40</v>
      </c>
      <c r="D17" s="37">
        <v>2013</v>
      </c>
      <c r="E17" s="37">
        <v>3</v>
      </c>
      <c r="F17" s="38">
        <v>5799</v>
      </c>
      <c r="G17" s="37">
        <v>143602</v>
      </c>
      <c r="H17" s="38">
        <v>0.45207999999999998</v>
      </c>
      <c r="I17" s="37">
        <v>0.42559000000000002</v>
      </c>
      <c r="J17" s="37">
        <v>0.48022999999999999</v>
      </c>
      <c r="K17" s="37">
        <v>0.89539999999999997</v>
      </c>
      <c r="L17" s="37">
        <v>0.84289999999999998</v>
      </c>
      <c r="M17" s="37">
        <v>0.95109999999999995</v>
      </c>
      <c r="N17" s="37">
        <v>3.3700000000000001E-4</v>
      </c>
      <c r="O17" s="38">
        <v>1</v>
      </c>
      <c r="P17" s="42" t="s">
        <v>32</v>
      </c>
      <c r="Q17" s="42" t="s">
        <v>32</v>
      </c>
      <c r="R17" s="42" t="s">
        <v>32</v>
      </c>
      <c r="S17" s="42" t="s">
        <v>32</v>
      </c>
      <c r="T17" s="38"/>
      <c r="W17" s="35">
        <v>92</v>
      </c>
    </row>
    <row r="18" spans="1:23" x14ac:dyDescent="0.25">
      <c r="A18" s="35" t="s">
        <v>45</v>
      </c>
      <c r="B18" s="18" t="s">
        <v>20</v>
      </c>
      <c r="C18" s="34" t="s">
        <v>40</v>
      </c>
      <c r="D18" s="37">
        <v>2013</v>
      </c>
      <c r="E18" s="37">
        <v>4</v>
      </c>
      <c r="F18" s="38">
        <v>6478</v>
      </c>
      <c r="G18" s="37">
        <v>145388</v>
      </c>
      <c r="H18" s="38">
        <v>0.49919999999999998</v>
      </c>
      <c r="I18" s="37">
        <v>0.47033999999999998</v>
      </c>
      <c r="J18" s="37">
        <v>0.52983999999999998</v>
      </c>
      <c r="K18" s="37">
        <v>0.89380000000000004</v>
      </c>
      <c r="L18" s="37">
        <v>0.84209999999999996</v>
      </c>
      <c r="M18" s="37">
        <v>0.9486</v>
      </c>
      <c r="N18" s="37">
        <v>2.2000000000000001E-4</v>
      </c>
      <c r="O18" s="38">
        <v>1</v>
      </c>
      <c r="P18" s="42" t="s">
        <v>32</v>
      </c>
      <c r="Q18" s="42" t="s">
        <v>32</v>
      </c>
      <c r="R18" s="42" t="s">
        <v>32</v>
      </c>
      <c r="S18" s="42" t="s">
        <v>32</v>
      </c>
      <c r="T18" s="38"/>
      <c r="W18" s="35">
        <v>92</v>
      </c>
    </row>
    <row r="19" spans="1:23" x14ac:dyDescent="0.25">
      <c r="A19" s="35" t="s">
        <v>45</v>
      </c>
      <c r="B19" s="18" t="s">
        <v>20</v>
      </c>
      <c r="C19" s="34" t="s">
        <v>40</v>
      </c>
      <c r="D19" s="37">
        <v>2014</v>
      </c>
      <c r="E19" s="37">
        <v>1</v>
      </c>
      <c r="F19" s="38">
        <v>6710</v>
      </c>
      <c r="G19" s="37">
        <v>145292</v>
      </c>
      <c r="H19" s="38">
        <v>0.52432000000000001</v>
      </c>
      <c r="I19" s="37">
        <v>0.49412</v>
      </c>
      <c r="J19" s="37">
        <v>0.55637999999999999</v>
      </c>
      <c r="K19" s="37">
        <v>0.90890000000000004</v>
      </c>
      <c r="L19" s="37">
        <v>0.85650000000000004</v>
      </c>
      <c r="M19" s="37">
        <v>0.96450000000000002</v>
      </c>
      <c r="N19" s="37">
        <v>1.6050000000000001E-3</v>
      </c>
      <c r="O19" s="38">
        <v>1</v>
      </c>
      <c r="P19" s="42" t="s">
        <v>32</v>
      </c>
      <c r="Q19" s="42" t="s">
        <v>32</v>
      </c>
      <c r="R19" s="42" t="s">
        <v>32</v>
      </c>
      <c r="S19" s="42" t="s">
        <v>32</v>
      </c>
      <c r="T19" s="38"/>
      <c r="W19" s="35">
        <v>90</v>
      </c>
    </row>
    <row r="20" spans="1:23" x14ac:dyDescent="0.25">
      <c r="A20" s="35" t="s">
        <v>45</v>
      </c>
      <c r="B20" s="18" t="s">
        <v>20</v>
      </c>
      <c r="C20" s="34" t="s">
        <v>40</v>
      </c>
      <c r="D20" s="37">
        <v>2014</v>
      </c>
      <c r="E20" s="37">
        <v>2</v>
      </c>
      <c r="F20" s="38">
        <v>6384</v>
      </c>
      <c r="G20" s="37">
        <v>146664</v>
      </c>
      <c r="H20" s="38">
        <v>0.49282999999999999</v>
      </c>
      <c r="I20" s="37">
        <v>0.46429999999999999</v>
      </c>
      <c r="J20" s="37">
        <v>0.52312000000000003</v>
      </c>
      <c r="K20" s="37">
        <v>0.88929999999999998</v>
      </c>
      <c r="L20" s="37">
        <v>0.83779999999999999</v>
      </c>
      <c r="M20" s="37">
        <v>0.94399999999999995</v>
      </c>
      <c r="N20" s="37">
        <v>1.16E-4</v>
      </c>
      <c r="O20" s="38">
        <v>1</v>
      </c>
      <c r="P20" s="42" t="s">
        <v>32</v>
      </c>
      <c r="Q20" s="42" t="s">
        <v>32</v>
      </c>
      <c r="R20" s="42" t="s">
        <v>32</v>
      </c>
      <c r="S20" s="42" t="s">
        <v>32</v>
      </c>
      <c r="T20" s="38"/>
      <c r="W20" s="35">
        <v>91</v>
      </c>
    </row>
    <row r="21" spans="1:23" x14ac:dyDescent="0.25">
      <c r="A21" s="35" t="s">
        <v>45</v>
      </c>
      <c r="B21" s="18" t="s">
        <v>20</v>
      </c>
      <c r="C21" s="34" t="s">
        <v>40</v>
      </c>
      <c r="D21" s="37">
        <v>2014</v>
      </c>
      <c r="E21" s="37">
        <v>3</v>
      </c>
      <c r="F21" s="38">
        <v>5788</v>
      </c>
      <c r="G21" s="37">
        <v>146518</v>
      </c>
      <c r="H21" s="38">
        <v>0.43962000000000001</v>
      </c>
      <c r="I21" s="37">
        <v>0.41386000000000001</v>
      </c>
      <c r="J21" s="37">
        <v>0.46698000000000001</v>
      </c>
      <c r="K21" s="37">
        <v>0.83330000000000004</v>
      </c>
      <c r="L21" s="37">
        <v>0.78439999999999999</v>
      </c>
      <c r="M21" s="37">
        <v>0.8851</v>
      </c>
      <c r="N21" s="37">
        <v>0</v>
      </c>
      <c r="O21" s="38">
        <v>1</v>
      </c>
      <c r="P21" s="42" t="s">
        <v>32</v>
      </c>
      <c r="Q21" s="42" t="s">
        <v>32</v>
      </c>
      <c r="R21" s="42" t="s">
        <v>32</v>
      </c>
      <c r="S21" s="42" t="s">
        <v>32</v>
      </c>
      <c r="T21" s="38"/>
      <c r="W21" s="35">
        <v>92</v>
      </c>
    </row>
    <row r="22" spans="1:23" x14ac:dyDescent="0.25">
      <c r="A22" s="35" t="s">
        <v>45</v>
      </c>
      <c r="B22" s="18" t="s">
        <v>20</v>
      </c>
      <c r="C22" s="34" t="s">
        <v>40</v>
      </c>
      <c r="D22" s="37">
        <v>2014</v>
      </c>
      <c r="E22" s="37">
        <v>4</v>
      </c>
      <c r="F22" s="38">
        <v>6853</v>
      </c>
      <c r="G22" s="37">
        <v>148198</v>
      </c>
      <c r="H22" s="38">
        <v>0.51190000000000002</v>
      </c>
      <c r="I22" s="37">
        <v>0.48250999999999999</v>
      </c>
      <c r="J22" s="37">
        <v>0.54308000000000001</v>
      </c>
      <c r="K22" s="37">
        <v>0.8518</v>
      </c>
      <c r="L22" s="37">
        <v>0.80289999999999995</v>
      </c>
      <c r="M22" s="37">
        <v>0.90369999999999995</v>
      </c>
      <c r="N22" s="37">
        <v>0</v>
      </c>
      <c r="O22" s="38">
        <v>1</v>
      </c>
      <c r="P22" s="42" t="s">
        <v>32</v>
      </c>
      <c r="Q22" s="42" t="s">
        <v>32</v>
      </c>
      <c r="R22" s="42" t="s">
        <v>32</v>
      </c>
      <c r="S22" s="42" t="s">
        <v>32</v>
      </c>
      <c r="T22" s="38"/>
      <c r="W22" s="35">
        <v>92</v>
      </c>
    </row>
    <row r="23" spans="1:23" x14ac:dyDescent="0.25">
      <c r="A23" s="35" t="s">
        <v>45</v>
      </c>
      <c r="B23" s="18" t="s">
        <v>20</v>
      </c>
      <c r="C23" s="34" t="s">
        <v>40</v>
      </c>
      <c r="D23" s="37">
        <v>2015</v>
      </c>
      <c r="E23" s="37">
        <v>1</v>
      </c>
      <c r="F23" s="38">
        <v>7601</v>
      </c>
      <c r="G23" s="37">
        <v>147764</v>
      </c>
      <c r="H23" s="38">
        <v>0.58160000000000001</v>
      </c>
      <c r="I23" s="37">
        <v>0.54854999999999998</v>
      </c>
      <c r="J23" s="37">
        <v>0.61663000000000001</v>
      </c>
      <c r="K23" s="37">
        <v>0.87529999999999997</v>
      </c>
      <c r="L23" s="37">
        <v>0.8256</v>
      </c>
      <c r="M23" s="37">
        <v>0.92810000000000004</v>
      </c>
      <c r="N23" s="37">
        <v>7.9999999999999996E-6</v>
      </c>
      <c r="O23" s="38">
        <v>1</v>
      </c>
      <c r="P23" s="42" t="s">
        <v>32</v>
      </c>
      <c r="Q23" s="42" t="s">
        <v>32</v>
      </c>
      <c r="R23" s="42" t="s">
        <v>32</v>
      </c>
      <c r="S23" s="42" t="s">
        <v>32</v>
      </c>
      <c r="T23" s="38"/>
      <c r="W23" s="35">
        <v>90</v>
      </c>
    </row>
    <row r="24" spans="1:23" x14ac:dyDescent="0.25">
      <c r="A24" s="35" t="s">
        <v>45</v>
      </c>
      <c r="B24" s="18" t="s">
        <v>20</v>
      </c>
      <c r="C24" s="34" t="s">
        <v>40</v>
      </c>
      <c r="D24" s="37">
        <v>2015</v>
      </c>
      <c r="E24" s="37">
        <v>2</v>
      </c>
      <c r="F24" s="38">
        <v>6644</v>
      </c>
      <c r="G24" s="37">
        <v>149247</v>
      </c>
      <c r="H24" s="38">
        <v>0.50326000000000004</v>
      </c>
      <c r="I24" s="37">
        <v>0.47423999999999999</v>
      </c>
      <c r="J24" s="37">
        <v>0.53405000000000002</v>
      </c>
      <c r="K24" s="37">
        <v>0.85319999999999996</v>
      </c>
      <c r="L24" s="37">
        <v>0.80400000000000005</v>
      </c>
      <c r="M24" s="37">
        <v>0.90539999999999998</v>
      </c>
      <c r="N24" s="37">
        <v>0</v>
      </c>
      <c r="O24" s="38">
        <v>1</v>
      </c>
      <c r="P24" s="42" t="s">
        <v>32</v>
      </c>
      <c r="Q24" s="42" t="s">
        <v>32</v>
      </c>
      <c r="R24" s="42" t="s">
        <v>32</v>
      </c>
      <c r="S24" s="42" t="s">
        <v>32</v>
      </c>
      <c r="T24" s="38"/>
      <c r="W24" s="35">
        <v>91</v>
      </c>
    </row>
    <row r="25" spans="1:23" x14ac:dyDescent="0.25">
      <c r="A25" s="35" t="s">
        <v>45</v>
      </c>
      <c r="B25" s="18" t="s">
        <v>20</v>
      </c>
      <c r="C25" s="34" t="s">
        <v>40</v>
      </c>
      <c r="D25" s="37">
        <v>2015</v>
      </c>
      <c r="E25" s="37">
        <v>3</v>
      </c>
      <c r="F25" s="38">
        <v>5622</v>
      </c>
      <c r="G25" s="37">
        <v>149015</v>
      </c>
      <c r="H25" s="38">
        <v>0.42149999999999999</v>
      </c>
      <c r="I25" s="37">
        <v>0.39673999999999998</v>
      </c>
      <c r="J25" s="37">
        <v>0.44779000000000002</v>
      </c>
      <c r="K25" s="37">
        <v>0.81920000000000004</v>
      </c>
      <c r="L25" s="37">
        <v>0.77110000000000001</v>
      </c>
      <c r="M25" s="37">
        <v>0.87029999999999996</v>
      </c>
      <c r="N25" s="37">
        <v>0</v>
      </c>
      <c r="O25" s="38">
        <v>1</v>
      </c>
      <c r="P25" s="42" t="s">
        <v>32</v>
      </c>
      <c r="Q25" s="42" t="s">
        <v>32</v>
      </c>
      <c r="R25" s="42" t="s">
        <v>32</v>
      </c>
      <c r="S25" s="42" t="s">
        <v>32</v>
      </c>
      <c r="T25" s="38"/>
      <c r="W25" s="35">
        <v>92</v>
      </c>
    </row>
    <row r="26" spans="1:23" x14ac:dyDescent="0.25">
      <c r="A26" s="35" t="s">
        <v>45</v>
      </c>
      <c r="B26" s="18" t="s">
        <v>20</v>
      </c>
      <c r="C26" s="34" t="s">
        <v>40</v>
      </c>
      <c r="D26" s="37">
        <v>2015</v>
      </c>
      <c r="E26" s="37">
        <v>4</v>
      </c>
      <c r="F26" s="38">
        <v>6401</v>
      </c>
      <c r="G26" s="37">
        <v>150741</v>
      </c>
      <c r="H26" s="38">
        <v>0.47284999999999999</v>
      </c>
      <c r="I26" s="37">
        <v>0.44552999999999998</v>
      </c>
      <c r="J26" s="37">
        <v>0.50183999999999995</v>
      </c>
      <c r="K26" s="37">
        <v>0.81859999999999999</v>
      </c>
      <c r="L26" s="37">
        <v>0.77129999999999999</v>
      </c>
      <c r="M26" s="37">
        <v>0.86880000000000002</v>
      </c>
      <c r="N26" s="37">
        <v>0</v>
      </c>
      <c r="O26" s="38">
        <v>1</v>
      </c>
      <c r="P26" s="42" t="s">
        <v>32</v>
      </c>
      <c r="Q26" s="42" t="s">
        <v>32</v>
      </c>
      <c r="R26" s="42" t="s">
        <v>32</v>
      </c>
      <c r="S26" s="42" t="s">
        <v>32</v>
      </c>
      <c r="T26" s="38"/>
      <c r="W26" s="35">
        <v>92</v>
      </c>
    </row>
    <row r="27" spans="1:23" x14ac:dyDescent="0.25">
      <c r="A27" s="35" t="s">
        <v>45</v>
      </c>
      <c r="B27" s="18" t="s">
        <v>20</v>
      </c>
      <c r="C27" s="34" t="s">
        <v>40</v>
      </c>
      <c r="D27" s="37">
        <v>2016</v>
      </c>
      <c r="E27" s="37">
        <v>1</v>
      </c>
      <c r="F27" s="38">
        <v>7391</v>
      </c>
      <c r="G27" s="37">
        <v>150447</v>
      </c>
      <c r="H27" s="38">
        <v>0.54884999999999995</v>
      </c>
      <c r="I27" s="37">
        <v>0.51761000000000001</v>
      </c>
      <c r="J27" s="37">
        <v>0.58196999999999999</v>
      </c>
      <c r="K27" s="37">
        <v>0.85470000000000002</v>
      </c>
      <c r="L27" s="37">
        <v>0.80610000000000004</v>
      </c>
      <c r="M27" s="37">
        <v>0.90629999999999999</v>
      </c>
      <c r="N27" s="37">
        <v>0</v>
      </c>
      <c r="O27" s="38">
        <v>1</v>
      </c>
      <c r="P27" s="42">
        <v>0.97650000000000003</v>
      </c>
      <c r="Q27" s="42">
        <v>0.91559999999999997</v>
      </c>
      <c r="R27" s="42">
        <v>1.0412999999999999</v>
      </c>
      <c r="S27" s="42">
        <v>0.46775</v>
      </c>
      <c r="T27" s="38"/>
      <c r="W27" s="35">
        <v>91</v>
      </c>
    </row>
    <row r="28" spans="1:23" x14ac:dyDescent="0.25">
      <c r="A28" s="35" t="s">
        <v>45</v>
      </c>
      <c r="B28" s="18" t="s">
        <v>20</v>
      </c>
      <c r="C28" s="34" t="s">
        <v>40</v>
      </c>
      <c r="D28" s="37">
        <v>2016</v>
      </c>
      <c r="E28" s="37">
        <v>2</v>
      </c>
      <c r="F28" s="38">
        <v>6344</v>
      </c>
      <c r="G28" s="37">
        <v>151804</v>
      </c>
      <c r="H28" s="38">
        <v>0.47142000000000001</v>
      </c>
      <c r="I28" s="37">
        <v>0.44416</v>
      </c>
      <c r="J28" s="37">
        <v>0.50034999999999996</v>
      </c>
      <c r="K28" s="37">
        <v>0.80989999999999995</v>
      </c>
      <c r="L28" s="37">
        <v>0.7631</v>
      </c>
      <c r="M28" s="37">
        <v>0.85960000000000003</v>
      </c>
      <c r="N28" s="37">
        <v>0</v>
      </c>
      <c r="O28" s="38">
        <v>1</v>
      </c>
      <c r="P28" s="42">
        <v>0.93289999999999995</v>
      </c>
      <c r="Q28" s="42">
        <v>0.87390000000000001</v>
      </c>
      <c r="R28" s="42">
        <v>0.996</v>
      </c>
      <c r="S28" s="42">
        <v>3.7539000000000003E-2</v>
      </c>
      <c r="T28" s="38" t="s">
        <v>52</v>
      </c>
      <c r="W28" s="35">
        <v>91</v>
      </c>
    </row>
    <row r="29" spans="1:23" x14ac:dyDescent="0.25">
      <c r="A29" s="35" t="s">
        <v>45</v>
      </c>
      <c r="B29" s="18" t="s">
        <v>20</v>
      </c>
      <c r="C29" s="34" t="s">
        <v>40</v>
      </c>
      <c r="D29" s="37">
        <v>2016</v>
      </c>
      <c r="E29" s="37">
        <v>3</v>
      </c>
      <c r="F29" s="38">
        <v>5877</v>
      </c>
      <c r="G29" s="37">
        <v>151668</v>
      </c>
      <c r="H29" s="38">
        <v>0.42975000000000002</v>
      </c>
      <c r="I29" s="37">
        <v>0.40467999999999998</v>
      </c>
      <c r="J29" s="37">
        <v>0.45638000000000001</v>
      </c>
      <c r="K29" s="37">
        <v>0.81310000000000004</v>
      </c>
      <c r="L29" s="37">
        <v>0.76559999999999995</v>
      </c>
      <c r="M29" s="37">
        <v>0.86339999999999995</v>
      </c>
      <c r="N29" s="37">
        <v>0</v>
      </c>
      <c r="O29" s="38">
        <v>1</v>
      </c>
      <c r="P29" s="42">
        <v>0.96140000000000003</v>
      </c>
      <c r="Q29" s="42">
        <v>0.89949999999999997</v>
      </c>
      <c r="R29" s="42">
        <v>1.0276000000000001</v>
      </c>
      <c r="S29" s="42">
        <v>0.246838</v>
      </c>
      <c r="T29" s="38"/>
      <c r="W29" s="35">
        <v>92</v>
      </c>
    </row>
    <row r="30" spans="1:23" x14ac:dyDescent="0.25">
      <c r="A30" s="35" t="s">
        <v>45</v>
      </c>
      <c r="B30" s="18" t="s">
        <v>20</v>
      </c>
      <c r="C30" s="34" t="s">
        <v>40</v>
      </c>
      <c r="D30" s="37">
        <v>2016</v>
      </c>
      <c r="E30" s="37">
        <v>4</v>
      </c>
      <c r="F30" s="38">
        <v>6951</v>
      </c>
      <c r="G30" s="37">
        <v>153203</v>
      </c>
      <c r="H30" s="38">
        <v>0.50392999999999999</v>
      </c>
      <c r="I30" s="37">
        <v>0.47509000000000001</v>
      </c>
      <c r="J30" s="37">
        <v>0.53452</v>
      </c>
      <c r="K30" s="37">
        <v>0.83069999999999999</v>
      </c>
      <c r="L30" s="37">
        <v>0.78320000000000001</v>
      </c>
      <c r="M30" s="37">
        <v>0.88119999999999998</v>
      </c>
      <c r="N30" s="37">
        <v>0</v>
      </c>
      <c r="O30" s="38">
        <v>1</v>
      </c>
      <c r="P30" s="42">
        <v>1.0205</v>
      </c>
      <c r="Q30" s="42">
        <v>0.95620000000000005</v>
      </c>
      <c r="R30" s="42">
        <v>1.089</v>
      </c>
      <c r="S30" s="42">
        <v>0.541381</v>
      </c>
      <c r="T30" s="38"/>
      <c r="W30" s="35">
        <v>92</v>
      </c>
    </row>
    <row r="31" spans="1:23" x14ac:dyDescent="0.25">
      <c r="A31" s="35" t="s">
        <v>45</v>
      </c>
      <c r="B31" s="18" t="s">
        <v>22</v>
      </c>
      <c r="C31" s="34" t="s">
        <v>40</v>
      </c>
      <c r="D31" s="37">
        <v>2011</v>
      </c>
      <c r="E31" s="37">
        <v>1</v>
      </c>
      <c r="F31" s="38">
        <v>30842</v>
      </c>
      <c r="G31" s="37">
        <v>582727</v>
      </c>
      <c r="H31" s="38">
        <v>0.59077999999999997</v>
      </c>
      <c r="I31" s="37">
        <v>0.55964999999999998</v>
      </c>
      <c r="J31" s="37">
        <v>0.62363999999999997</v>
      </c>
      <c r="K31" s="37">
        <v>0.95899999999999996</v>
      </c>
      <c r="L31" s="37">
        <v>0.90849999999999997</v>
      </c>
      <c r="M31" s="37">
        <v>1.0124</v>
      </c>
      <c r="N31" s="37">
        <v>0.12983600000000001</v>
      </c>
      <c r="O31" s="38"/>
      <c r="P31" s="42" t="s">
        <v>32</v>
      </c>
      <c r="Q31" s="42" t="s">
        <v>32</v>
      </c>
      <c r="R31" s="42" t="s">
        <v>32</v>
      </c>
      <c r="S31" s="42" t="s">
        <v>32</v>
      </c>
      <c r="T31" s="38"/>
      <c r="W31" s="35">
        <v>90</v>
      </c>
    </row>
    <row r="32" spans="1:23" x14ac:dyDescent="0.25">
      <c r="A32" s="35" t="s">
        <v>45</v>
      </c>
      <c r="B32" s="18" t="s">
        <v>22</v>
      </c>
      <c r="C32" s="34" t="s">
        <v>40</v>
      </c>
      <c r="D32" s="37">
        <v>2011</v>
      </c>
      <c r="E32" s="37">
        <v>2</v>
      </c>
      <c r="F32" s="38">
        <v>28984</v>
      </c>
      <c r="G32" s="37">
        <v>587599</v>
      </c>
      <c r="H32" s="38">
        <v>0.54722000000000004</v>
      </c>
      <c r="I32" s="37">
        <v>0.51829000000000003</v>
      </c>
      <c r="J32" s="37">
        <v>0.57776000000000005</v>
      </c>
      <c r="K32" s="37">
        <v>0.95320000000000005</v>
      </c>
      <c r="L32" s="37">
        <v>0.90280000000000005</v>
      </c>
      <c r="M32" s="37">
        <v>1.0064</v>
      </c>
      <c r="N32" s="37">
        <v>8.3871000000000001E-2</v>
      </c>
      <c r="O32" s="38"/>
      <c r="P32" s="42" t="s">
        <v>32</v>
      </c>
      <c r="Q32" s="42" t="s">
        <v>32</v>
      </c>
      <c r="R32" s="42" t="s">
        <v>32</v>
      </c>
      <c r="S32" s="42" t="s">
        <v>32</v>
      </c>
      <c r="T32" s="38"/>
      <c r="W32" s="35">
        <v>91</v>
      </c>
    </row>
    <row r="33" spans="1:23" x14ac:dyDescent="0.25">
      <c r="A33" s="35" t="s">
        <v>45</v>
      </c>
      <c r="B33" s="18" t="s">
        <v>22</v>
      </c>
      <c r="C33" s="34" t="s">
        <v>40</v>
      </c>
      <c r="D33" s="37">
        <v>2011</v>
      </c>
      <c r="E33" s="37">
        <v>3</v>
      </c>
      <c r="F33" s="38">
        <v>25581</v>
      </c>
      <c r="G33" s="37">
        <v>586873</v>
      </c>
      <c r="H33" s="38">
        <v>0.48230000000000001</v>
      </c>
      <c r="I33" s="37">
        <v>0.45660000000000001</v>
      </c>
      <c r="J33" s="37">
        <v>0.50944</v>
      </c>
      <c r="K33" s="37">
        <v>0.95109999999999995</v>
      </c>
      <c r="L33" s="37">
        <v>0.90039999999999998</v>
      </c>
      <c r="M33" s="37">
        <v>1.0045999999999999</v>
      </c>
      <c r="N33" s="37">
        <v>7.2527999999999995E-2</v>
      </c>
      <c r="O33" s="38"/>
      <c r="P33" s="42" t="s">
        <v>32</v>
      </c>
      <c r="Q33" s="42" t="s">
        <v>32</v>
      </c>
      <c r="R33" s="42" t="s">
        <v>32</v>
      </c>
      <c r="S33" s="42" t="s">
        <v>32</v>
      </c>
      <c r="T33" s="38"/>
      <c r="W33" s="35">
        <v>92</v>
      </c>
    </row>
    <row r="34" spans="1:23" x14ac:dyDescent="0.25">
      <c r="A34" s="35" t="s">
        <v>45</v>
      </c>
      <c r="B34" s="18" t="s">
        <v>22</v>
      </c>
      <c r="C34" s="34" t="s">
        <v>40</v>
      </c>
      <c r="D34" s="37">
        <v>2011</v>
      </c>
      <c r="E34" s="37">
        <v>4</v>
      </c>
      <c r="F34" s="38">
        <v>29332</v>
      </c>
      <c r="G34" s="37">
        <v>593145</v>
      </c>
      <c r="H34" s="38">
        <v>0.54752000000000001</v>
      </c>
      <c r="I34" s="37">
        <v>0.51858000000000004</v>
      </c>
      <c r="J34" s="37">
        <v>0.57806999999999997</v>
      </c>
      <c r="K34" s="37">
        <v>0.95860000000000001</v>
      </c>
      <c r="L34" s="37">
        <v>0.90790000000000004</v>
      </c>
      <c r="M34" s="37">
        <v>1.0121</v>
      </c>
      <c r="N34" s="37">
        <v>0.12695799999999999</v>
      </c>
      <c r="O34" s="38"/>
      <c r="P34" s="42" t="s">
        <v>32</v>
      </c>
      <c r="Q34" s="42" t="s">
        <v>32</v>
      </c>
      <c r="R34" s="42" t="s">
        <v>32</v>
      </c>
      <c r="S34" s="42" t="s">
        <v>32</v>
      </c>
      <c r="T34" s="38"/>
      <c r="W34" s="35">
        <v>92</v>
      </c>
    </row>
    <row r="35" spans="1:23" x14ac:dyDescent="0.25">
      <c r="A35" s="35" t="s">
        <v>45</v>
      </c>
      <c r="B35" s="18" t="s">
        <v>22</v>
      </c>
      <c r="C35" s="34" t="s">
        <v>40</v>
      </c>
      <c r="D35" s="37">
        <v>2012</v>
      </c>
      <c r="E35" s="37">
        <v>1</v>
      </c>
      <c r="F35" s="38">
        <v>31535</v>
      </c>
      <c r="G35" s="37">
        <v>593702</v>
      </c>
      <c r="H35" s="38">
        <v>0.58892</v>
      </c>
      <c r="I35" s="37">
        <v>0.55791999999999997</v>
      </c>
      <c r="J35" s="37">
        <v>0.62165000000000004</v>
      </c>
      <c r="K35" s="37">
        <v>0.96360000000000001</v>
      </c>
      <c r="L35" s="37">
        <v>0.91290000000000004</v>
      </c>
      <c r="M35" s="37">
        <v>1.0172000000000001</v>
      </c>
      <c r="N35" s="37">
        <v>0.17915600000000001</v>
      </c>
      <c r="O35" s="38"/>
      <c r="P35" s="42" t="s">
        <v>32</v>
      </c>
      <c r="Q35" s="42" t="s">
        <v>32</v>
      </c>
      <c r="R35" s="42" t="s">
        <v>32</v>
      </c>
      <c r="S35" s="42" t="s">
        <v>32</v>
      </c>
      <c r="T35" s="38"/>
      <c r="W35" s="35">
        <v>91</v>
      </c>
    </row>
    <row r="36" spans="1:23" x14ac:dyDescent="0.25">
      <c r="A36" s="35" t="s">
        <v>45</v>
      </c>
      <c r="B36" s="18" t="s">
        <v>22</v>
      </c>
      <c r="C36" s="34" t="s">
        <v>40</v>
      </c>
      <c r="D36" s="37">
        <v>2012</v>
      </c>
      <c r="E36" s="37">
        <v>2</v>
      </c>
      <c r="F36" s="38">
        <v>29148</v>
      </c>
      <c r="G36" s="37">
        <v>600022</v>
      </c>
      <c r="H36" s="38">
        <v>0.54686999999999997</v>
      </c>
      <c r="I36" s="37">
        <v>0.51793999999999996</v>
      </c>
      <c r="J36" s="37">
        <v>0.57743</v>
      </c>
      <c r="K36" s="37">
        <v>0.95750000000000002</v>
      </c>
      <c r="L36" s="37">
        <v>0.90680000000000005</v>
      </c>
      <c r="M36" s="37">
        <v>1.0109999999999999</v>
      </c>
      <c r="N36" s="37">
        <v>0.11713</v>
      </c>
      <c r="O36" s="38"/>
      <c r="P36" s="42" t="s">
        <v>32</v>
      </c>
      <c r="Q36" s="42" t="s">
        <v>32</v>
      </c>
      <c r="R36" s="42" t="s">
        <v>32</v>
      </c>
      <c r="S36" s="42" t="s">
        <v>32</v>
      </c>
      <c r="T36" s="38"/>
      <c r="W36" s="35">
        <v>91</v>
      </c>
    </row>
    <row r="37" spans="1:23" x14ac:dyDescent="0.25">
      <c r="A37" s="35" t="s">
        <v>45</v>
      </c>
      <c r="B37" s="18" t="s">
        <v>22</v>
      </c>
      <c r="C37" s="34" t="s">
        <v>40</v>
      </c>
      <c r="D37" s="37">
        <v>2012</v>
      </c>
      <c r="E37" s="37">
        <v>3</v>
      </c>
      <c r="F37" s="38">
        <v>26038</v>
      </c>
      <c r="G37" s="37">
        <v>598845</v>
      </c>
      <c r="H37" s="38">
        <v>0.48569000000000001</v>
      </c>
      <c r="I37" s="37">
        <v>0.45983000000000002</v>
      </c>
      <c r="J37" s="37">
        <v>0.51298999999999995</v>
      </c>
      <c r="K37" s="37">
        <v>0.95230000000000004</v>
      </c>
      <c r="L37" s="37">
        <v>0.90159999999999996</v>
      </c>
      <c r="M37" s="37">
        <v>1.0058</v>
      </c>
      <c r="N37" s="37">
        <v>7.9837000000000005E-2</v>
      </c>
      <c r="O37" s="38"/>
      <c r="P37" s="42" t="s">
        <v>32</v>
      </c>
      <c r="Q37" s="42" t="s">
        <v>32</v>
      </c>
      <c r="R37" s="42" t="s">
        <v>32</v>
      </c>
      <c r="S37" s="42" t="s">
        <v>32</v>
      </c>
      <c r="T37" s="38"/>
      <c r="W37" s="35">
        <v>92</v>
      </c>
    </row>
    <row r="38" spans="1:23" x14ac:dyDescent="0.25">
      <c r="A38" s="35" t="s">
        <v>45</v>
      </c>
      <c r="B38" s="18" t="s">
        <v>22</v>
      </c>
      <c r="C38" s="34" t="s">
        <v>40</v>
      </c>
      <c r="D38" s="37">
        <v>2012</v>
      </c>
      <c r="E38" s="37">
        <v>4</v>
      </c>
      <c r="F38" s="38">
        <v>31344</v>
      </c>
      <c r="G38" s="37">
        <v>605847</v>
      </c>
      <c r="H38" s="38">
        <v>0.57345000000000002</v>
      </c>
      <c r="I38" s="37">
        <v>0.54330000000000001</v>
      </c>
      <c r="J38" s="37">
        <v>0.60526999999999997</v>
      </c>
      <c r="K38" s="37">
        <v>0.95550000000000002</v>
      </c>
      <c r="L38" s="37">
        <v>0.90529999999999999</v>
      </c>
      <c r="M38" s="37">
        <v>1.0085</v>
      </c>
      <c r="N38" s="37">
        <v>9.8627000000000006E-2</v>
      </c>
      <c r="O38" s="38"/>
      <c r="P38" s="42" t="s">
        <v>32</v>
      </c>
      <c r="Q38" s="42" t="s">
        <v>32</v>
      </c>
      <c r="R38" s="42" t="s">
        <v>32</v>
      </c>
      <c r="S38" s="42" t="s">
        <v>32</v>
      </c>
      <c r="T38" s="38"/>
      <c r="W38" s="35">
        <v>92</v>
      </c>
    </row>
    <row r="39" spans="1:23" x14ac:dyDescent="0.25">
      <c r="A39" s="35" t="s">
        <v>45</v>
      </c>
      <c r="B39" s="18" t="s">
        <v>22</v>
      </c>
      <c r="C39" s="34" t="s">
        <v>40</v>
      </c>
      <c r="D39" s="37">
        <v>2013</v>
      </c>
      <c r="E39" s="37">
        <v>1</v>
      </c>
      <c r="F39" s="38">
        <v>31235</v>
      </c>
      <c r="G39" s="37">
        <v>606485</v>
      </c>
      <c r="H39" s="38">
        <v>0.58279000000000003</v>
      </c>
      <c r="I39" s="37">
        <v>0.55206999999999995</v>
      </c>
      <c r="J39" s="37">
        <v>0.61521000000000003</v>
      </c>
      <c r="K39" s="37">
        <v>0.97119999999999995</v>
      </c>
      <c r="L39" s="37">
        <v>0.92</v>
      </c>
      <c r="M39" s="37">
        <v>1.0253000000000001</v>
      </c>
      <c r="N39" s="37">
        <v>0.29045799999999999</v>
      </c>
      <c r="O39" s="38"/>
      <c r="P39" s="42" t="s">
        <v>32</v>
      </c>
      <c r="Q39" s="42" t="s">
        <v>32</v>
      </c>
      <c r="R39" s="42" t="s">
        <v>32</v>
      </c>
      <c r="S39" s="42" t="s">
        <v>32</v>
      </c>
      <c r="T39" s="38"/>
      <c r="W39" s="35">
        <v>90</v>
      </c>
    </row>
    <row r="40" spans="1:23" x14ac:dyDescent="0.25">
      <c r="A40" s="35" t="s">
        <v>45</v>
      </c>
      <c r="B40" s="18" t="s">
        <v>22</v>
      </c>
      <c r="C40" s="34" t="s">
        <v>40</v>
      </c>
      <c r="D40" s="37">
        <v>2013</v>
      </c>
      <c r="E40" s="37">
        <v>2</v>
      </c>
      <c r="F40" s="38">
        <v>29405</v>
      </c>
      <c r="G40" s="37">
        <v>610987</v>
      </c>
      <c r="H40" s="38">
        <v>0.55112000000000005</v>
      </c>
      <c r="I40" s="37">
        <v>0.52200000000000002</v>
      </c>
      <c r="J40" s="37">
        <v>0.58187</v>
      </c>
      <c r="K40" s="37">
        <v>0.96020000000000005</v>
      </c>
      <c r="L40" s="37">
        <v>0.90949999999999998</v>
      </c>
      <c r="M40" s="37">
        <v>1.0138</v>
      </c>
      <c r="N40" s="37">
        <v>0.143118</v>
      </c>
      <c r="O40" s="38"/>
      <c r="P40" s="42" t="s">
        <v>32</v>
      </c>
      <c r="Q40" s="42" t="s">
        <v>32</v>
      </c>
      <c r="R40" s="42" t="s">
        <v>32</v>
      </c>
      <c r="S40" s="42" t="s">
        <v>32</v>
      </c>
      <c r="T40" s="38"/>
      <c r="W40" s="35">
        <v>91</v>
      </c>
    </row>
    <row r="41" spans="1:23" x14ac:dyDescent="0.25">
      <c r="A41" s="35" t="s">
        <v>45</v>
      </c>
      <c r="B41" s="18" t="s">
        <v>22</v>
      </c>
      <c r="C41" s="34" t="s">
        <v>40</v>
      </c>
      <c r="D41" s="37">
        <v>2013</v>
      </c>
      <c r="E41" s="37">
        <v>3</v>
      </c>
      <c r="F41" s="38">
        <v>26241</v>
      </c>
      <c r="G41" s="37">
        <v>609486</v>
      </c>
      <c r="H41" s="38">
        <v>0.48676999999999998</v>
      </c>
      <c r="I41" s="37">
        <v>0.46089000000000002</v>
      </c>
      <c r="J41" s="37">
        <v>0.51410999999999996</v>
      </c>
      <c r="K41" s="37">
        <v>0.96409999999999996</v>
      </c>
      <c r="L41" s="37">
        <v>0.91279999999999994</v>
      </c>
      <c r="M41" s="37">
        <v>1.0183</v>
      </c>
      <c r="N41" s="37">
        <v>0.18990399999999999</v>
      </c>
      <c r="O41" s="38"/>
      <c r="P41" s="42" t="s">
        <v>32</v>
      </c>
      <c r="Q41" s="42" t="s">
        <v>32</v>
      </c>
      <c r="R41" s="42" t="s">
        <v>32</v>
      </c>
      <c r="S41" s="42" t="s">
        <v>32</v>
      </c>
      <c r="T41" s="38"/>
      <c r="W41" s="35">
        <v>92</v>
      </c>
    </row>
    <row r="42" spans="1:23" x14ac:dyDescent="0.25">
      <c r="A42" s="35" t="s">
        <v>45</v>
      </c>
      <c r="B42" s="18" t="s">
        <v>22</v>
      </c>
      <c r="C42" s="34" t="s">
        <v>40</v>
      </c>
      <c r="D42" s="37">
        <v>2013</v>
      </c>
      <c r="E42" s="37">
        <v>4</v>
      </c>
      <c r="F42" s="38">
        <v>29132</v>
      </c>
      <c r="G42" s="37">
        <v>615927</v>
      </c>
      <c r="H42" s="38">
        <v>0.53142999999999996</v>
      </c>
      <c r="I42" s="37">
        <v>0.50336000000000003</v>
      </c>
      <c r="J42" s="37">
        <v>0.56105000000000005</v>
      </c>
      <c r="K42" s="37">
        <v>0.95150000000000001</v>
      </c>
      <c r="L42" s="37">
        <v>0.9012</v>
      </c>
      <c r="M42" s="37">
        <v>1.0044999999999999</v>
      </c>
      <c r="N42" s="37">
        <v>7.2397000000000003E-2</v>
      </c>
      <c r="O42" s="38"/>
      <c r="P42" s="42" t="s">
        <v>32</v>
      </c>
      <c r="Q42" s="42" t="s">
        <v>32</v>
      </c>
      <c r="R42" s="42" t="s">
        <v>32</v>
      </c>
      <c r="S42" s="42" t="s">
        <v>32</v>
      </c>
      <c r="T42" s="38"/>
      <c r="W42" s="35">
        <v>92</v>
      </c>
    </row>
    <row r="43" spans="1:23" x14ac:dyDescent="0.25">
      <c r="A43" s="35" t="s">
        <v>45</v>
      </c>
      <c r="B43" s="18" t="s">
        <v>22</v>
      </c>
      <c r="C43" s="34" t="s">
        <v>40</v>
      </c>
      <c r="D43" s="37">
        <v>2014</v>
      </c>
      <c r="E43" s="37">
        <v>1</v>
      </c>
      <c r="F43" s="38">
        <v>30118</v>
      </c>
      <c r="G43" s="37">
        <v>615418</v>
      </c>
      <c r="H43" s="38">
        <v>0.55737000000000003</v>
      </c>
      <c r="I43" s="37">
        <v>0.52798</v>
      </c>
      <c r="J43" s="37">
        <v>0.58838000000000001</v>
      </c>
      <c r="K43" s="37">
        <v>0.96619999999999995</v>
      </c>
      <c r="L43" s="37">
        <v>0.91520000000000001</v>
      </c>
      <c r="M43" s="37">
        <v>1.02</v>
      </c>
      <c r="N43" s="37">
        <v>0.21310799999999999</v>
      </c>
      <c r="O43" s="38"/>
      <c r="P43" s="42" t="s">
        <v>32</v>
      </c>
      <c r="Q43" s="42" t="s">
        <v>32</v>
      </c>
      <c r="R43" s="42" t="s">
        <v>32</v>
      </c>
      <c r="S43" s="42" t="s">
        <v>32</v>
      </c>
      <c r="T43" s="38"/>
      <c r="W43" s="35">
        <v>90</v>
      </c>
    </row>
    <row r="44" spans="1:23" x14ac:dyDescent="0.25">
      <c r="A44" s="35" t="s">
        <v>45</v>
      </c>
      <c r="B44" s="18" t="s">
        <v>22</v>
      </c>
      <c r="C44" s="34" t="s">
        <v>40</v>
      </c>
      <c r="D44" s="37">
        <v>2014</v>
      </c>
      <c r="E44" s="37">
        <v>2</v>
      </c>
      <c r="F44" s="38">
        <v>29251</v>
      </c>
      <c r="G44" s="37">
        <v>620102</v>
      </c>
      <c r="H44" s="38">
        <v>0.53498000000000001</v>
      </c>
      <c r="I44" s="37">
        <v>0.50673000000000001</v>
      </c>
      <c r="J44" s="37">
        <v>0.56479999999999997</v>
      </c>
      <c r="K44" s="37">
        <v>0.96540000000000004</v>
      </c>
      <c r="L44" s="37">
        <v>0.91439999999999999</v>
      </c>
      <c r="M44" s="37">
        <v>1.0192000000000001</v>
      </c>
      <c r="N44" s="37">
        <v>0.202791</v>
      </c>
      <c r="O44" s="38"/>
      <c r="P44" s="42" t="s">
        <v>32</v>
      </c>
      <c r="Q44" s="42" t="s">
        <v>32</v>
      </c>
      <c r="R44" s="42" t="s">
        <v>32</v>
      </c>
      <c r="S44" s="42" t="s">
        <v>32</v>
      </c>
      <c r="T44" s="38"/>
      <c r="W44" s="35">
        <v>91</v>
      </c>
    </row>
    <row r="45" spans="1:23" x14ac:dyDescent="0.25">
      <c r="A45" s="35" t="s">
        <v>45</v>
      </c>
      <c r="B45" s="18" t="s">
        <v>22</v>
      </c>
      <c r="C45" s="34" t="s">
        <v>40</v>
      </c>
      <c r="D45" s="37">
        <v>2014</v>
      </c>
      <c r="E45" s="37">
        <v>3</v>
      </c>
      <c r="F45" s="38">
        <v>28716</v>
      </c>
      <c r="G45" s="37">
        <v>619067</v>
      </c>
      <c r="H45" s="38">
        <v>0.51822999999999997</v>
      </c>
      <c r="I45" s="37">
        <v>0.49079</v>
      </c>
      <c r="J45" s="37">
        <v>0.54720000000000002</v>
      </c>
      <c r="K45" s="37">
        <v>0.98229999999999995</v>
      </c>
      <c r="L45" s="37">
        <v>0.93030000000000002</v>
      </c>
      <c r="M45" s="37">
        <v>1.0371999999999999</v>
      </c>
      <c r="N45" s="37">
        <v>0.519011</v>
      </c>
      <c r="O45" s="38"/>
      <c r="P45" s="42" t="s">
        <v>32</v>
      </c>
      <c r="Q45" s="42" t="s">
        <v>32</v>
      </c>
      <c r="R45" s="42" t="s">
        <v>32</v>
      </c>
      <c r="S45" s="42" t="s">
        <v>32</v>
      </c>
      <c r="T45" s="38"/>
      <c r="W45" s="35">
        <v>92</v>
      </c>
    </row>
    <row r="46" spans="1:23" x14ac:dyDescent="0.25">
      <c r="A46" s="35" t="s">
        <v>45</v>
      </c>
      <c r="B46" s="18" t="s">
        <v>22</v>
      </c>
      <c r="C46" s="34" t="s">
        <v>40</v>
      </c>
      <c r="D46" s="37">
        <v>2014</v>
      </c>
      <c r="E46" s="37">
        <v>4</v>
      </c>
      <c r="F46" s="38">
        <v>32854</v>
      </c>
      <c r="G46" s="37">
        <v>625969</v>
      </c>
      <c r="H46" s="38">
        <v>0.59597999999999995</v>
      </c>
      <c r="I46" s="37">
        <v>0.56466000000000005</v>
      </c>
      <c r="J46" s="37">
        <v>0.62904000000000004</v>
      </c>
      <c r="K46" s="37">
        <v>0.99170000000000003</v>
      </c>
      <c r="L46" s="37">
        <v>0.93959999999999999</v>
      </c>
      <c r="M46" s="37">
        <v>1.0467</v>
      </c>
      <c r="N46" s="37">
        <v>0.76189700000000005</v>
      </c>
      <c r="O46" s="38"/>
      <c r="P46" s="42" t="s">
        <v>32</v>
      </c>
      <c r="Q46" s="42" t="s">
        <v>32</v>
      </c>
      <c r="R46" s="42" t="s">
        <v>32</v>
      </c>
      <c r="S46" s="42" t="s">
        <v>32</v>
      </c>
      <c r="T46" s="38"/>
      <c r="W46" s="35">
        <v>92</v>
      </c>
    </row>
    <row r="47" spans="1:23" x14ac:dyDescent="0.25">
      <c r="A47" s="35" t="s">
        <v>45</v>
      </c>
      <c r="B47" s="18" t="s">
        <v>22</v>
      </c>
      <c r="C47" s="34" t="s">
        <v>40</v>
      </c>
      <c r="D47" s="37">
        <v>2015</v>
      </c>
      <c r="E47" s="37">
        <v>1</v>
      </c>
      <c r="F47" s="38">
        <v>35014</v>
      </c>
      <c r="G47" s="37">
        <v>624726</v>
      </c>
      <c r="H47" s="38">
        <v>0.64619000000000004</v>
      </c>
      <c r="I47" s="37">
        <v>0.61236999999999997</v>
      </c>
      <c r="J47" s="37">
        <v>0.68188000000000004</v>
      </c>
      <c r="K47" s="37">
        <v>0.97260000000000002</v>
      </c>
      <c r="L47" s="37">
        <v>0.92169999999999996</v>
      </c>
      <c r="M47" s="37">
        <v>1.0263</v>
      </c>
      <c r="N47" s="37">
        <v>0.31027900000000003</v>
      </c>
      <c r="O47" s="38"/>
      <c r="P47" s="42" t="s">
        <v>32</v>
      </c>
      <c r="Q47" s="42" t="s">
        <v>32</v>
      </c>
      <c r="R47" s="42" t="s">
        <v>32</v>
      </c>
      <c r="S47" s="42" t="s">
        <v>32</v>
      </c>
      <c r="T47" s="38"/>
      <c r="W47" s="35">
        <v>90</v>
      </c>
    </row>
    <row r="48" spans="1:23" x14ac:dyDescent="0.25">
      <c r="A48" s="35" t="s">
        <v>45</v>
      </c>
      <c r="B48" s="18" t="s">
        <v>22</v>
      </c>
      <c r="C48" s="34" t="s">
        <v>40</v>
      </c>
      <c r="D48" s="37">
        <v>2015</v>
      </c>
      <c r="E48" s="37">
        <v>2</v>
      </c>
      <c r="F48" s="38">
        <v>30981</v>
      </c>
      <c r="G48" s="37">
        <v>628869</v>
      </c>
      <c r="H48" s="38">
        <v>0.56884999999999997</v>
      </c>
      <c r="I48" s="37">
        <v>0.53888000000000003</v>
      </c>
      <c r="J48" s="37">
        <v>0.60048999999999997</v>
      </c>
      <c r="K48" s="37">
        <v>0.96440000000000003</v>
      </c>
      <c r="L48" s="37">
        <v>0.91359999999999997</v>
      </c>
      <c r="M48" s="37">
        <v>1.018</v>
      </c>
      <c r="N48" s="37">
        <v>0.189301</v>
      </c>
      <c r="O48" s="38"/>
      <c r="P48" s="42" t="s">
        <v>32</v>
      </c>
      <c r="Q48" s="42" t="s">
        <v>32</v>
      </c>
      <c r="R48" s="42" t="s">
        <v>32</v>
      </c>
      <c r="S48" s="42" t="s">
        <v>32</v>
      </c>
      <c r="T48" s="38"/>
      <c r="W48" s="35">
        <v>91</v>
      </c>
    </row>
    <row r="49" spans="1:23" x14ac:dyDescent="0.25">
      <c r="A49" s="35" t="s">
        <v>45</v>
      </c>
      <c r="B49" s="18" t="s">
        <v>22</v>
      </c>
      <c r="C49" s="34" t="s">
        <v>40</v>
      </c>
      <c r="D49" s="37">
        <v>2015</v>
      </c>
      <c r="E49" s="37">
        <v>3</v>
      </c>
      <c r="F49" s="38">
        <v>28136</v>
      </c>
      <c r="G49" s="37">
        <v>626445</v>
      </c>
      <c r="H49" s="38">
        <v>0.50873000000000002</v>
      </c>
      <c r="I49" s="37">
        <v>0.48176999999999998</v>
      </c>
      <c r="J49" s="37">
        <v>0.53720000000000001</v>
      </c>
      <c r="K49" s="37">
        <v>0.98870000000000002</v>
      </c>
      <c r="L49" s="37">
        <v>0.93630000000000002</v>
      </c>
      <c r="M49" s="37">
        <v>1.044</v>
      </c>
      <c r="N49" s="37">
        <v>0.68220700000000001</v>
      </c>
      <c r="O49" s="38"/>
      <c r="P49" s="42" t="s">
        <v>32</v>
      </c>
      <c r="Q49" s="42" t="s">
        <v>32</v>
      </c>
      <c r="R49" s="42" t="s">
        <v>32</v>
      </c>
      <c r="S49" s="42" t="s">
        <v>32</v>
      </c>
      <c r="T49" s="38"/>
      <c r="W49" s="35">
        <v>92</v>
      </c>
    </row>
    <row r="50" spans="1:23" x14ac:dyDescent="0.25">
      <c r="A50" s="35" t="s">
        <v>45</v>
      </c>
      <c r="B50" s="18" t="s">
        <v>22</v>
      </c>
      <c r="C50" s="34" t="s">
        <v>40</v>
      </c>
      <c r="D50" s="37">
        <v>2015</v>
      </c>
      <c r="E50" s="37">
        <v>4</v>
      </c>
      <c r="F50" s="38">
        <v>31304</v>
      </c>
      <c r="G50" s="37">
        <v>632533</v>
      </c>
      <c r="H50" s="38">
        <v>0.56469000000000003</v>
      </c>
      <c r="I50" s="37">
        <v>0.53496999999999995</v>
      </c>
      <c r="J50" s="37">
        <v>0.59606000000000003</v>
      </c>
      <c r="K50" s="37">
        <v>0.97760000000000002</v>
      </c>
      <c r="L50" s="37">
        <v>0.92610000000000003</v>
      </c>
      <c r="M50" s="37">
        <v>1.0319</v>
      </c>
      <c r="N50" s="37">
        <v>0.41096300000000002</v>
      </c>
      <c r="O50" s="38"/>
      <c r="P50" s="42" t="s">
        <v>32</v>
      </c>
      <c r="Q50" s="42" t="s">
        <v>32</v>
      </c>
      <c r="R50" s="42" t="s">
        <v>32</v>
      </c>
      <c r="S50" s="42" t="s">
        <v>32</v>
      </c>
      <c r="T50" s="38"/>
      <c r="W50" s="35">
        <v>92</v>
      </c>
    </row>
    <row r="51" spans="1:23" x14ac:dyDescent="0.25">
      <c r="A51" s="35" t="s">
        <v>45</v>
      </c>
      <c r="B51" s="18" t="s">
        <v>22</v>
      </c>
      <c r="C51" s="34" t="s">
        <v>40</v>
      </c>
      <c r="D51" s="37">
        <v>2016</v>
      </c>
      <c r="E51" s="37">
        <v>1</v>
      </c>
      <c r="F51" s="38">
        <v>35288</v>
      </c>
      <c r="G51" s="37">
        <v>632216</v>
      </c>
      <c r="H51" s="38">
        <v>0.62687000000000004</v>
      </c>
      <c r="I51" s="37">
        <v>0.59414</v>
      </c>
      <c r="J51" s="37">
        <v>0.66141000000000005</v>
      </c>
      <c r="K51" s="37">
        <v>0.97619999999999996</v>
      </c>
      <c r="L51" s="37">
        <v>0.92530000000000001</v>
      </c>
      <c r="M51" s="37">
        <v>1.03</v>
      </c>
      <c r="N51" s="37">
        <v>0.37956600000000001</v>
      </c>
      <c r="O51" s="38"/>
      <c r="P51" s="42">
        <v>1.0610999999999999</v>
      </c>
      <c r="Q51" s="42">
        <v>1.0046999999999999</v>
      </c>
      <c r="R51" s="42">
        <v>1.1207</v>
      </c>
      <c r="S51" s="42">
        <v>3.3453999999999998E-2</v>
      </c>
      <c r="T51" s="38" t="s">
        <v>52</v>
      </c>
      <c r="W51" s="35">
        <v>91</v>
      </c>
    </row>
    <row r="52" spans="1:23" x14ac:dyDescent="0.25">
      <c r="A52" s="35" t="s">
        <v>45</v>
      </c>
      <c r="B52" s="18" t="s">
        <v>22</v>
      </c>
      <c r="C52" s="34" t="s">
        <v>40</v>
      </c>
      <c r="D52" s="37">
        <v>2016</v>
      </c>
      <c r="E52" s="37">
        <v>2</v>
      </c>
      <c r="F52" s="38">
        <v>31696</v>
      </c>
      <c r="G52" s="37">
        <v>637322</v>
      </c>
      <c r="H52" s="38">
        <v>0.57323000000000002</v>
      </c>
      <c r="I52" s="37">
        <v>0.54308999999999996</v>
      </c>
      <c r="J52" s="37">
        <v>0.60504999999999998</v>
      </c>
      <c r="K52" s="37">
        <v>0.9849</v>
      </c>
      <c r="L52" s="37">
        <v>0.93310000000000004</v>
      </c>
      <c r="M52" s="37">
        <v>1.0395000000000001</v>
      </c>
      <c r="N52" s="37">
        <v>0.57968600000000003</v>
      </c>
      <c r="O52" s="38"/>
      <c r="P52" s="42">
        <v>1.0475000000000001</v>
      </c>
      <c r="Q52" s="42">
        <v>0.99150000000000005</v>
      </c>
      <c r="R52" s="42">
        <v>1.1068</v>
      </c>
      <c r="S52" s="42">
        <v>9.7904000000000005E-2</v>
      </c>
      <c r="T52" s="38"/>
      <c r="W52" s="35">
        <v>91</v>
      </c>
    </row>
    <row r="53" spans="1:23" x14ac:dyDescent="0.25">
      <c r="A53" s="35" t="s">
        <v>45</v>
      </c>
      <c r="B53" s="18" t="s">
        <v>22</v>
      </c>
      <c r="C53" s="34" t="s">
        <v>40</v>
      </c>
      <c r="D53" s="37">
        <v>2016</v>
      </c>
      <c r="E53" s="37">
        <v>3</v>
      </c>
      <c r="F53" s="38">
        <v>29280</v>
      </c>
      <c r="G53" s="37">
        <v>636272</v>
      </c>
      <c r="H53" s="38">
        <v>0.52034000000000002</v>
      </c>
      <c r="I53" s="37">
        <v>0.49286000000000002</v>
      </c>
      <c r="J53" s="37">
        <v>0.54935999999999996</v>
      </c>
      <c r="K53" s="37">
        <v>0.98450000000000004</v>
      </c>
      <c r="L53" s="37">
        <v>0.9325</v>
      </c>
      <c r="M53" s="37">
        <v>1.0392999999999999</v>
      </c>
      <c r="N53" s="37">
        <v>0.57138100000000003</v>
      </c>
      <c r="O53" s="38"/>
      <c r="P53" s="42">
        <v>1.0789</v>
      </c>
      <c r="Q53" s="42">
        <v>1.0206999999999999</v>
      </c>
      <c r="R53" s="42">
        <v>1.1403000000000001</v>
      </c>
      <c r="S53" s="42">
        <v>7.2290000000000002E-3</v>
      </c>
      <c r="T53" s="38" t="s">
        <v>52</v>
      </c>
      <c r="W53" s="35">
        <v>92</v>
      </c>
    </row>
    <row r="54" spans="1:23" x14ac:dyDescent="0.25">
      <c r="A54" s="35" t="s">
        <v>45</v>
      </c>
      <c r="B54" s="18" t="s">
        <v>22</v>
      </c>
      <c r="C54" s="34" t="s">
        <v>40</v>
      </c>
      <c r="D54" s="37">
        <v>2016</v>
      </c>
      <c r="E54" s="37">
        <v>4</v>
      </c>
      <c r="F54" s="38">
        <v>34336</v>
      </c>
      <c r="G54" s="37">
        <v>643330</v>
      </c>
      <c r="H54" s="38">
        <v>0.60348999999999997</v>
      </c>
      <c r="I54" s="37">
        <v>0.57189000000000001</v>
      </c>
      <c r="J54" s="37">
        <v>0.63682000000000005</v>
      </c>
      <c r="K54" s="37">
        <v>0.99480000000000002</v>
      </c>
      <c r="L54" s="37">
        <v>0.94279999999999997</v>
      </c>
      <c r="M54" s="37">
        <v>1.0498000000000001</v>
      </c>
      <c r="N54" s="37">
        <v>0.85063100000000003</v>
      </c>
      <c r="O54" s="38"/>
      <c r="P54" s="42">
        <v>1.1022000000000001</v>
      </c>
      <c r="Q54" s="42">
        <v>1.0434000000000001</v>
      </c>
      <c r="R54" s="42">
        <v>1.1644000000000001</v>
      </c>
      <c r="S54" s="42">
        <v>5.04E-4</v>
      </c>
      <c r="T54" s="38" t="s">
        <v>52</v>
      </c>
      <c r="W54" s="35">
        <v>92</v>
      </c>
    </row>
    <row r="55" spans="1:23" x14ac:dyDescent="0.25">
      <c r="A55" s="35" t="s">
        <v>45</v>
      </c>
      <c r="B55" s="18" t="s">
        <v>21</v>
      </c>
      <c r="C55" s="34" t="s">
        <v>40</v>
      </c>
      <c r="D55" s="37">
        <v>2011</v>
      </c>
      <c r="E55" s="37">
        <v>1</v>
      </c>
      <c r="F55" s="38">
        <v>9771</v>
      </c>
      <c r="G55" s="37">
        <v>132624</v>
      </c>
      <c r="H55" s="38">
        <v>0.81476000000000004</v>
      </c>
      <c r="I55" s="37">
        <v>0.76970000000000005</v>
      </c>
      <c r="J55" s="37">
        <v>0.86243999999999998</v>
      </c>
      <c r="K55" s="37">
        <v>1.3226</v>
      </c>
      <c r="L55" s="37">
        <v>1.2495000000000001</v>
      </c>
      <c r="M55" s="37">
        <v>1.4</v>
      </c>
      <c r="N55" s="37">
        <v>0</v>
      </c>
      <c r="O55" s="38">
        <v>1</v>
      </c>
      <c r="P55" s="42" t="s">
        <v>32</v>
      </c>
      <c r="Q55" s="42" t="s">
        <v>32</v>
      </c>
      <c r="R55" s="42" t="s">
        <v>32</v>
      </c>
      <c r="S55" s="42" t="s">
        <v>32</v>
      </c>
      <c r="T55" s="38"/>
      <c r="W55" s="35">
        <v>90</v>
      </c>
    </row>
    <row r="56" spans="1:23" x14ac:dyDescent="0.25">
      <c r="A56" s="35" t="s">
        <v>45</v>
      </c>
      <c r="B56" s="18" t="s">
        <v>21</v>
      </c>
      <c r="C56" s="34" t="s">
        <v>40</v>
      </c>
      <c r="D56" s="37">
        <v>2011</v>
      </c>
      <c r="E56" s="37">
        <v>2</v>
      </c>
      <c r="F56" s="38">
        <v>9130</v>
      </c>
      <c r="G56" s="37">
        <v>133311</v>
      </c>
      <c r="H56" s="38">
        <v>0.75644999999999996</v>
      </c>
      <c r="I56" s="37">
        <v>0.71438999999999997</v>
      </c>
      <c r="J56" s="37">
        <v>0.80098999999999998</v>
      </c>
      <c r="K56" s="37">
        <v>1.3177000000000001</v>
      </c>
      <c r="L56" s="37">
        <v>1.2444</v>
      </c>
      <c r="M56" s="37">
        <v>1.3953</v>
      </c>
      <c r="N56" s="37">
        <v>0</v>
      </c>
      <c r="O56" s="38">
        <v>1</v>
      </c>
      <c r="P56" s="42" t="s">
        <v>32</v>
      </c>
      <c r="Q56" s="42" t="s">
        <v>32</v>
      </c>
      <c r="R56" s="42" t="s">
        <v>32</v>
      </c>
      <c r="S56" s="42" t="s">
        <v>32</v>
      </c>
      <c r="T56" s="38"/>
      <c r="W56" s="35">
        <v>91</v>
      </c>
    </row>
    <row r="57" spans="1:23" x14ac:dyDescent="0.25">
      <c r="A57" s="35" t="s">
        <v>45</v>
      </c>
      <c r="B57" s="18" t="s">
        <v>21</v>
      </c>
      <c r="C57" s="34" t="s">
        <v>40</v>
      </c>
      <c r="D57" s="37">
        <v>2011</v>
      </c>
      <c r="E57" s="37">
        <v>3</v>
      </c>
      <c r="F57" s="38">
        <v>7953</v>
      </c>
      <c r="G57" s="37">
        <v>132612</v>
      </c>
      <c r="H57" s="38">
        <v>0.65763000000000005</v>
      </c>
      <c r="I57" s="37">
        <v>0.62053000000000003</v>
      </c>
      <c r="J57" s="37">
        <v>0.69694999999999996</v>
      </c>
      <c r="K57" s="37">
        <v>1.2968</v>
      </c>
      <c r="L57" s="37">
        <v>1.2237</v>
      </c>
      <c r="M57" s="37">
        <v>1.3744000000000001</v>
      </c>
      <c r="N57" s="37">
        <v>0</v>
      </c>
      <c r="O57" s="38">
        <v>1</v>
      </c>
      <c r="P57" s="42" t="s">
        <v>32</v>
      </c>
      <c r="Q57" s="42" t="s">
        <v>32</v>
      </c>
      <c r="R57" s="42" t="s">
        <v>32</v>
      </c>
      <c r="S57" s="42" t="s">
        <v>32</v>
      </c>
      <c r="T57" s="38"/>
      <c r="W57" s="35">
        <v>92</v>
      </c>
    </row>
    <row r="58" spans="1:23" x14ac:dyDescent="0.25">
      <c r="A58" s="35" t="s">
        <v>45</v>
      </c>
      <c r="B58" s="18" t="s">
        <v>21</v>
      </c>
      <c r="C58" s="34" t="s">
        <v>40</v>
      </c>
      <c r="D58" s="37">
        <v>2011</v>
      </c>
      <c r="E58" s="37">
        <v>4</v>
      </c>
      <c r="F58" s="38">
        <v>9392</v>
      </c>
      <c r="G58" s="37">
        <v>133635</v>
      </c>
      <c r="H58" s="38">
        <v>0.76480999999999999</v>
      </c>
      <c r="I58" s="37">
        <v>0.72236</v>
      </c>
      <c r="J58" s="37">
        <v>0.80974000000000002</v>
      </c>
      <c r="K58" s="37">
        <v>1.339</v>
      </c>
      <c r="L58" s="37">
        <v>1.2646999999999999</v>
      </c>
      <c r="M58" s="37">
        <v>1.4177</v>
      </c>
      <c r="N58" s="37">
        <v>0</v>
      </c>
      <c r="O58" s="38">
        <v>1</v>
      </c>
      <c r="P58" s="42" t="s">
        <v>32</v>
      </c>
      <c r="Q58" s="42" t="s">
        <v>32</v>
      </c>
      <c r="R58" s="42" t="s">
        <v>32</v>
      </c>
      <c r="S58" s="42" t="s">
        <v>32</v>
      </c>
      <c r="T58" s="38"/>
      <c r="W58" s="35">
        <v>92</v>
      </c>
    </row>
    <row r="59" spans="1:23" x14ac:dyDescent="0.25">
      <c r="A59" s="35" t="s">
        <v>45</v>
      </c>
      <c r="B59" s="18" t="s">
        <v>21</v>
      </c>
      <c r="C59" s="34" t="s">
        <v>40</v>
      </c>
      <c r="D59" s="37">
        <v>2012</v>
      </c>
      <c r="E59" s="37">
        <v>1</v>
      </c>
      <c r="F59" s="38">
        <v>9728</v>
      </c>
      <c r="G59" s="37">
        <v>133390</v>
      </c>
      <c r="H59" s="38">
        <v>0.80445</v>
      </c>
      <c r="I59" s="37">
        <v>0.75997000000000003</v>
      </c>
      <c r="J59" s="37">
        <v>0.85153999999999996</v>
      </c>
      <c r="K59" s="37">
        <v>1.3163</v>
      </c>
      <c r="L59" s="37">
        <v>1.2435</v>
      </c>
      <c r="M59" s="37">
        <v>1.3933</v>
      </c>
      <c r="N59" s="37">
        <v>0</v>
      </c>
      <c r="O59" s="38">
        <v>1</v>
      </c>
      <c r="P59" s="42" t="s">
        <v>32</v>
      </c>
      <c r="Q59" s="42" t="s">
        <v>32</v>
      </c>
      <c r="R59" s="42" t="s">
        <v>32</v>
      </c>
      <c r="S59" s="42" t="s">
        <v>32</v>
      </c>
      <c r="T59" s="38"/>
      <c r="W59" s="35">
        <v>91</v>
      </c>
    </row>
    <row r="60" spans="1:23" x14ac:dyDescent="0.25">
      <c r="A60" s="35" t="s">
        <v>45</v>
      </c>
      <c r="B60" s="18" t="s">
        <v>21</v>
      </c>
      <c r="C60" s="34" t="s">
        <v>40</v>
      </c>
      <c r="D60" s="37">
        <v>2012</v>
      </c>
      <c r="E60" s="37">
        <v>2</v>
      </c>
      <c r="F60" s="38">
        <v>8961</v>
      </c>
      <c r="G60" s="37">
        <v>134447</v>
      </c>
      <c r="H60" s="38">
        <v>0.74360000000000004</v>
      </c>
      <c r="I60" s="37">
        <v>0.70213000000000003</v>
      </c>
      <c r="J60" s="37">
        <v>0.78752999999999995</v>
      </c>
      <c r="K60" s="37">
        <v>1.3019000000000001</v>
      </c>
      <c r="L60" s="37">
        <v>1.2293000000000001</v>
      </c>
      <c r="M60" s="37">
        <v>1.3788</v>
      </c>
      <c r="N60" s="37">
        <v>0</v>
      </c>
      <c r="O60" s="38">
        <v>1</v>
      </c>
      <c r="P60" s="42" t="s">
        <v>32</v>
      </c>
      <c r="Q60" s="42" t="s">
        <v>32</v>
      </c>
      <c r="R60" s="42" t="s">
        <v>32</v>
      </c>
      <c r="S60" s="42" t="s">
        <v>32</v>
      </c>
      <c r="T60" s="38"/>
      <c r="W60" s="35">
        <v>91</v>
      </c>
    </row>
    <row r="61" spans="1:23" x14ac:dyDescent="0.25">
      <c r="A61" s="35" t="s">
        <v>45</v>
      </c>
      <c r="B61" s="18" t="s">
        <v>21</v>
      </c>
      <c r="C61" s="34" t="s">
        <v>40</v>
      </c>
      <c r="D61" s="37">
        <v>2012</v>
      </c>
      <c r="E61" s="37">
        <v>3</v>
      </c>
      <c r="F61" s="38">
        <v>8199</v>
      </c>
      <c r="G61" s="37">
        <v>133784</v>
      </c>
      <c r="H61" s="38">
        <v>0.67057999999999995</v>
      </c>
      <c r="I61" s="37">
        <v>0.63285999999999998</v>
      </c>
      <c r="J61" s="37">
        <v>0.71052999999999999</v>
      </c>
      <c r="K61" s="37">
        <v>1.3148</v>
      </c>
      <c r="L61" s="37">
        <v>1.2408999999999999</v>
      </c>
      <c r="M61" s="37">
        <v>1.3932</v>
      </c>
      <c r="N61" s="37">
        <v>0</v>
      </c>
      <c r="O61" s="38">
        <v>1</v>
      </c>
      <c r="P61" s="42" t="s">
        <v>32</v>
      </c>
      <c r="Q61" s="42" t="s">
        <v>32</v>
      </c>
      <c r="R61" s="42" t="s">
        <v>32</v>
      </c>
      <c r="S61" s="42" t="s">
        <v>32</v>
      </c>
      <c r="T61" s="38"/>
      <c r="W61" s="35">
        <v>92</v>
      </c>
    </row>
    <row r="62" spans="1:23" x14ac:dyDescent="0.25">
      <c r="A62" s="35" t="s">
        <v>45</v>
      </c>
      <c r="B62" s="18" t="s">
        <v>21</v>
      </c>
      <c r="C62" s="34" t="s">
        <v>40</v>
      </c>
      <c r="D62" s="37">
        <v>2012</v>
      </c>
      <c r="E62" s="37">
        <v>4</v>
      </c>
      <c r="F62" s="38">
        <v>10243</v>
      </c>
      <c r="G62" s="37">
        <v>135147</v>
      </c>
      <c r="H62" s="38">
        <v>0.82865</v>
      </c>
      <c r="I62" s="37">
        <v>0.78300000000000003</v>
      </c>
      <c r="J62" s="37">
        <v>0.87697000000000003</v>
      </c>
      <c r="K62" s="37">
        <v>1.3808</v>
      </c>
      <c r="L62" s="37">
        <v>1.3047</v>
      </c>
      <c r="M62" s="37">
        <v>1.4613</v>
      </c>
      <c r="N62" s="37">
        <v>0</v>
      </c>
      <c r="O62" s="38">
        <v>1</v>
      </c>
      <c r="P62" s="42" t="s">
        <v>32</v>
      </c>
      <c r="Q62" s="42" t="s">
        <v>32</v>
      </c>
      <c r="R62" s="42" t="s">
        <v>32</v>
      </c>
      <c r="S62" s="42" t="s">
        <v>32</v>
      </c>
      <c r="T62" s="38"/>
      <c r="W62" s="35">
        <v>92</v>
      </c>
    </row>
    <row r="63" spans="1:23" x14ac:dyDescent="0.25">
      <c r="A63" s="35" t="s">
        <v>45</v>
      </c>
      <c r="B63" s="18" t="s">
        <v>21</v>
      </c>
      <c r="C63" s="34" t="s">
        <v>40</v>
      </c>
      <c r="D63" s="37">
        <v>2013</v>
      </c>
      <c r="E63" s="37">
        <v>1</v>
      </c>
      <c r="F63" s="38">
        <v>9286</v>
      </c>
      <c r="G63" s="37">
        <v>135112</v>
      </c>
      <c r="H63" s="38">
        <v>0.76954</v>
      </c>
      <c r="I63" s="37">
        <v>0.72682000000000002</v>
      </c>
      <c r="J63" s="37">
        <v>0.81477999999999995</v>
      </c>
      <c r="K63" s="37">
        <v>1.2825</v>
      </c>
      <c r="L63" s="37">
        <v>1.2113</v>
      </c>
      <c r="M63" s="37">
        <v>1.3577999999999999</v>
      </c>
      <c r="N63" s="37">
        <v>0</v>
      </c>
      <c r="O63" s="38">
        <v>1</v>
      </c>
      <c r="P63" s="42" t="s">
        <v>32</v>
      </c>
      <c r="Q63" s="42" t="s">
        <v>32</v>
      </c>
      <c r="R63" s="42" t="s">
        <v>32</v>
      </c>
      <c r="S63" s="42" t="s">
        <v>32</v>
      </c>
      <c r="T63" s="38"/>
      <c r="W63" s="35">
        <v>90</v>
      </c>
    </row>
    <row r="64" spans="1:23" x14ac:dyDescent="0.25">
      <c r="A64" s="35" t="s">
        <v>45</v>
      </c>
      <c r="B64" s="18" t="s">
        <v>21</v>
      </c>
      <c r="C64" s="34" t="s">
        <v>40</v>
      </c>
      <c r="D64" s="37">
        <v>2013</v>
      </c>
      <c r="E64" s="37">
        <v>2</v>
      </c>
      <c r="F64" s="38">
        <v>9017</v>
      </c>
      <c r="G64" s="37">
        <v>136150</v>
      </c>
      <c r="H64" s="38">
        <v>0.73811000000000004</v>
      </c>
      <c r="I64" s="37">
        <v>0.69698000000000004</v>
      </c>
      <c r="J64" s="37">
        <v>0.78166999999999998</v>
      </c>
      <c r="K64" s="37">
        <v>1.286</v>
      </c>
      <c r="L64" s="37">
        <v>1.2143999999999999</v>
      </c>
      <c r="M64" s="37">
        <v>1.3619000000000001</v>
      </c>
      <c r="N64" s="37">
        <v>0</v>
      </c>
      <c r="O64" s="38">
        <v>1</v>
      </c>
      <c r="P64" s="42" t="s">
        <v>32</v>
      </c>
      <c r="Q64" s="42" t="s">
        <v>32</v>
      </c>
      <c r="R64" s="42" t="s">
        <v>32</v>
      </c>
      <c r="S64" s="42" t="s">
        <v>32</v>
      </c>
      <c r="T64" s="38"/>
      <c r="W64" s="35">
        <v>91</v>
      </c>
    </row>
    <row r="65" spans="1:23" x14ac:dyDescent="0.25">
      <c r="A65" s="35" t="s">
        <v>45</v>
      </c>
      <c r="B65" s="18" t="s">
        <v>21</v>
      </c>
      <c r="C65" s="34" t="s">
        <v>40</v>
      </c>
      <c r="D65" s="37">
        <v>2013</v>
      </c>
      <c r="E65" s="37">
        <v>3</v>
      </c>
      <c r="F65" s="38">
        <v>7854</v>
      </c>
      <c r="G65" s="37">
        <v>135239</v>
      </c>
      <c r="H65" s="38">
        <v>0.64234999999999998</v>
      </c>
      <c r="I65" s="37">
        <v>0.60609000000000002</v>
      </c>
      <c r="J65" s="37">
        <v>0.68076999999999999</v>
      </c>
      <c r="K65" s="37">
        <v>1.2722</v>
      </c>
      <c r="L65" s="37">
        <v>1.2003999999999999</v>
      </c>
      <c r="M65" s="37">
        <v>1.3483000000000001</v>
      </c>
      <c r="N65" s="37">
        <v>0</v>
      </c>
      <c r="O65" s="38">
        <v>1</v>
      </c>
      <c r="P65" s="42" t="s">
        <v>32</v>
      </c>
      <c r="Q65" s="42" t="s">
        <v>32</v>
      </c>
      <c r="R65" s="42" t="s">
        <v>32</v>
      </c>
      <c r="S65" s="42" t="s">
        <v>32</v>
      </c>
      <c r="T65" s="38"/>
      <c r="W65" s="35">
        <v>92</v>
      </c>
    </row>
    <row r="66" spans="1:23" x14ac:dyDescent="0.25">
      <c r="A66" s="35" t="s">
        <v>45</v>
      </c>
      <c r="B66" s="18" t="s">
        <v>21</v>
      </c>
      <c r="C66" s="34" t="s">
        <v>40</v>
      </c>
      <c r="D66" s="37">
        <v>2013</v>
      </c>
      <c r="E66" s="37">
        <v>4</v>
      </c>
      <c r="F66" s="38">
        <v>9223</v>
      </c>
      <c r="G66" s="37">
        <v>136328</v>
      </c>
      <c r="H66" s="38">
        <v>0.74251</v>
      </c>
      <c r="I66" s="37">
        <v>0.70125000000000004</v>
      </c>
      <c r="J66" s="37">
        <v>0.78620000000000001</v>
      </c>
      <c r="K66" s="37">
        <v>1.3293999999999999</v>
      </c>
      <c r="L66" s="37">
        <v>1.2555000000000001</v>
      </c>
      <c r="M66" s="37">
        <v>1.4076</v>
      </c>
      <c r="N66" s="37">
        <v>0</v>
      </c>
      <c r="O66" s="38">
        <v>1</v>
      </c>
      <c r="P66" s="42" t="s">
        <v>32</v>
      </c>
      <c r="Q66" s="42" t="s">
        <v>32</v>
      </c>
      <c r="R66" s="42" t="s">
        <v>32</v>
      </c>
      <c r="S66" s="42" t="s">
        <v>32</v>
      </c>
      <c r="T66" s="38"/>
      <c r="W66" s="35">
        <v>92</v>
      </c>
    </row>
    <row r="67" spans="1:23" x14ac:dyDescent="0.25">
      <c r="A67" s="35" t="s">
        <v>45</v>
      </c>
      <c r="B67" s="18" t="s">
        <v>21</v>
      </c>
      <c r="C67" s="34" t="s">
        <v>40</v>
      </c>
      <c r="D67" s="37">
        <v>2014</v>
      </c>
      <c r="E67" s="37">
        <v>1</v>
      </c>
      <c r="F67" s="38">
        <v>8960</v>
      </c>
      <c r="G67" s="37">
        <v>135980</v>
      </c>
      <c r="H67" s="38">
        <v>0.73697999999999997</v>
      </c>
      <c r="I67" s="37">
        <v>0.69598000000000004</v>
      </c>
      <c r="J67" s="37">
        <v>0.78041000000000005</v>
      </c>
      <c r="K67" s="37">
        <v>1.2775000000000001</v>
      </c>
      <c r="L67" s="37">
        <v>1.2064999999999999</v>
      </c>
      <c r="M67" s="37">
        <v>1.3528</v>
      </c>
      <c r="N67" s="37">
        <v>0</v>
      </c>
      <c r="O67" s="38">
        <v>1</v>
      </c>
      <c r="P67" s="42" t="s">
        <v>32</v>
      </c>
      <c r="Q67" s="42" t="s">
        <v>32</v>
      </c>
      <c r="R67" s="42" t="s">
        <v>32</v>
      </c>
      <c r="S67" s="42" t="s">
        <v>32</v>
      </c>
      <c r="T67" s="38"/>
      <c r="W67" s="35">
        <v>90</v>
      </c>
    </row>
    <row r="68" spans="1:23" x14ac:dyDescent="0.25">
      <c r="A68" s="35" t="s">
        <v>45</v>
      </c>
      <c r="B68" s="18" t="s">
        <v>21</v>
      </c>
      <c r="C68" s="34" t="s">
        <v>40</v>
      </c>
      <c r="D68" s="37">
        <v>2014</v>
      </c>
      <c r="E68" s="37">
        <v>2</v>
      </c>
      <c r="F68" s="38">
        <v>8634</v>
      </c>
      <c r="G68" s="37">
        <v>136821</v>
      </c>
      <c r="H68" s="38">
        <v>0.70831999999999995</v>
      </c>
      <c r="I68" s="37">
        <v>0.66873000000000005</v>
      </c>
      <c r="J68" s="37">
        <v>0.75026000000000004</v>
      </c>
      <c r="K68" s="37">
        <v>1.2782</v>
      </c>
      <c r="L68" s="37">
        <v>1.2067000000000001</v>
      </c>
      <c r="M68" s="37">
        <v>1.3537999999999999</v>
      </c>
      <c r="N68" s="37">
        <v>0</v>
      </c>
      <c r="O68" s="38">
        <v>1</v>
      </c>
      <c r="P68" s="42" t="s">
        <v>32</v>
      </c>
      <c r="Q68" s="42" t="s">
        <v>32</v>
      </c>
      <c r="R68" s="42" t="s">
        <v>32</v>
      </c>
      <c r="S68" s="42" t="s">
        <v>32</v>
      </c>
      <c r="T68" s="38"/>
      <c r="W68" s="35">
        <v>91</v>
      </c>
    </row>
    <row r="69" spans="1:23" x14ac:dyDescent="0.25">
      <c r="A69" s="35" t="s">
        <v>45</v>
      </c>
      <c r="B69" s="18" t="s">
        <v>21</v>
      </c>
      <c r="C69" s="34" t="s">
        <v>40</v>
      </c>
      <c r="D69" s="37">
        <v>2014</v>
      </c>
      <c r="E69" s="37">
        <v>3</v>
      </c>
      <c r="F69" s="38">
        <v>8055</v>
      </c>
      <c r="G69" s="37">
        <v>135946</v>
      </c>
      <c r="H69" s="38">
        <v>0.65242</v>
      </c>
      <c r="I69" s="37">
        <v>0.61568999999999996</v>
      </c>
      <c r="J69" s="37">
        <v>0.69133</v>
      </c>
      <c r="K69" s="37">
        <v>1.2365999999999999</v>
      </c>
      <c r="L69" s="37">
        <v>1.167</v>
      </c>
      <c r="M69" s="37">
        <v>1.3104</v>
      </c>
      <c r="N69" s="37">
        <v>0</v>
      </c>
      <c r="O69" s="38">
        <v>1</v>
      </c>
      <c r="P69" s="42" t="s">
        <v>32</v>
      </c>
      <c r="Q69" s="42" t="s">
        <v>32</v>
      </c>
      <c r="R69" s="42" t="s">
        <v>32</v>
      </c>
      <c r="S69" s="42" t="s">
        <v>32</v>
      </c>
      <c r="T69" s="38"/>
      <c r="W69" s="35">
        <v>92</v>
      </c>
    </row>
    <row r="70" spans="1:23" x14ac:dyDescent="0.25">
      <c r="A70" s="35" t="s">
        <v>45</v>
      </c>
      <c r="B70" s="18" t="s">
        <v>21</v>
      </c>
      <c r="C70" s="34" t="s">
        <v>40</v>
      </c>
      <c r="D70" s="37">
        <v>2014</v>
      </c>
      <c r="E70" s="37">
        <v>4</v>
      </c>
      <c r="F70" s="38">
        <v>9080</v>
      </c>
      <c r="G70" s="37">
        <v>136943</v>
      </c>
      <c r="H70" s="38">
        <v>0.73514000000000002</v>
      </c>
      <c r="I70" s="37">
        <v>0.69427000000000005</v>
      </c>
      <c r="J70" s="37">
        <v>0.77841000000000005</v>
      </c>
      <c r="K70" s="37">
        <v>1.2232000000000001</v>
      </c>
      <c r="L70" s="37">
        <v>1.1552</v>
      </c>
      <c r="M70" s="37">
        <v>1.2952999999999999</v>
      </c>
      <c r="N70" s="37">
        <v>0</v>
      </c>
      <c r="O70" s="38">
        <v>1</v>
      </c>
      <c r="P70" s="42" t="s">
        <v>32</v>
      </c>
      <c r="Q70" s="42" t="s">
        <v>32</v>
      </c>
      <c r="R70" s="42" t="s">
        <v>32</v>
      </c>
      <c r="S70" s="42" t="s">
        <v>32</v>
      </c>
      <c r="T70" s="38"/>
      <c r="W70" s="35">
        <v>92</v>
      </c>
    </row>
    <row r="71" spans="1:23" x14ac:dyDescent="0.25">
      <c r="A71" s="35" t="s">
        <v>45</v>
      </c>
      <c r="B71" s="18" t="s">
        <v>21</v>
      </c>
      <c r="C71" s="34" t="s">
        <v>40</v>
      </c>
      <c r="D71" s="37">
        <v>2015</v>
      </c>
      <c r="E71" s="37">
        <v>1</v>
      </c>
      <c r="F71" s="38">
        <v>10319</v>
      </c>
      <c r="G71" s="37">
        <v>136139</v>
      </c>
      <c r="H71" s="38">
        <v>0.85565000000000002</v>
      </c>
      <c r="I71" s="37">
        <v>0.80859000000000003</v>
      </c>
      <c r="J71" s="37">
        <v>0.90544999999999998</v>
      </c>
      <c r="K71" s="37">
        <v>1.2878000000000001</v>
      </c>
      <c r="L71" s="37">
        <v>1.2170000000000001</v>
      </c>
      <c r="M71" s="37">
        <v>1.3628</v>
      </c>
      <c r="N71" s="37">
        <v>0</v>
      </c>
      <c r="O71" s="38">
        <v>1</v>
      </c>
      <c r="P71" s="42" t="s">
        <v>32</v>
      </c>
      <c r="Q71" s="42" t="s">
        <v>32</v>
      </c>
      <c r="R71" s="42" t="s">
        <v>32</v>
      </c>
      <c r="S71" s="42" t="s">
        <v>32</v>
      </c>
      <c r="T71" s="38"/>
      <c r="W71" s="35">
        <v>90</v>
      </c>
    </row>
    <row r="72" spans="1:23" x14ac:dyDescent="0.25">
      <c r="A72" s="35" t="s">
        <v>45</v>
      </c>
      <c r="B72" s="18" t="s">
        <v>21</v>
      </c>
      <c r="C72" s="34" t="s">
        <v>40</v>
      </c>
      <c r="D72" s="37">
        <v>2015</v>
      </c>
      <c r="E72" s="37">
        <v>2</v>
      </c>
      <c r="F72" s="38">
        <v>9077</v>
      </c>
      <c r="G72" s="37">
        <v>137015</v>
      </c>
      <c r="H72" s="38">
        <v>0.75117999999999996</v>
      </c>
      <c r="I72" s="37">
        <v>0.70935999999999999</v>
      </c>
      <c r="J72" s="37">
        <v>0.79547000000000001</v>
      </c>
      <c r="K72" s="37">
        <v>1.2735000000000001</v>
      </c>
      <c r="L72" s="37">
        <v>1.2025999999999999</v>
      </c>
      <c r="M72" s="37">
        <v>1.3486</v>
      </c>
      <c r="N72" s="37">
        <v>0</v>
      </c>
      <c r="O72" s="38">
        <v>1</v>
      </c>
      <c r="P72" s="42" t="s">
        <v>32</v>
      </c>
      <c r="Q72" s="42" t="s">
        <v>32</v>
      </c>
      <c r="R72" s="42" t="s">
        <v>32</v>
      </c>
      <c r="S72" s="42" t="s">
        <v>32</v>
      </c>
      <c r="T72" s="38"/>
      <c r="W72" s="35">
        <v>91</v>
      </c>
    </row>
    <row r="73" spans="1:23" x14ac:dyDescent="0.25">
      <c r="A73" s="35" t="s">
        <v>45</v>
      </c>
      <c r="B73" s="18" t="s">
        <v>21</v>
      </c>
      <c r="C73" s="34" t="s">
        <v>40</v>
      </c>
      <c r="D73" s="37">
        <v>2015</v>
      </c>
      <c r="E73" s="37">
        <v>3</v>
      </c>
      <c r="F73" s="38">
        <v>7615</v>
      </c>
      <c r="G73" s="37">
        <v>136078</v>
      </c>
      <c r="H73" s="38">
        <v>0.62039</v>
      </c>
      <c r="I73" s="37">
        <v>0.58531</v>
      </c>
      <c r="J73" s="37">
        <v>0.65758000000000005</v>
      </c>
      <c r="K73" s="37">
        <v>1.2057</v>
      </c>
      <c r="L73" s="37">
        <v>1.1375</v>
      </c>
      <c r="M73" s="37">
        <v>1.278</v>
      </c>
      <c r="N73" s="37">
        <v>0</v>
      </c>
      <c r="O73" s="38">
        <v>1</v>
      </c>
      <c r="P73" s="42" t="s">
        <v>32</v>
      </c>
      <c r="Q73" s="42" t="s">
        <v>32</v>
      </c>
      <c r="R73" s="42" t="s">
        <v>32</v>
      </c>
      <c r="S73" s="42" t="s">
        <v>32</v>
      </c>
      <c r="T73" s="38"/>
      <c r="W73" s="35">
        <v>92</v>
      </c>
    </row>
    <row r="74" spans="1:23" x14ac:dyDescent="0.25">
      <c r="A74" s="35" t="s">
        <v>45</v>
      </c>
      <c r="B74" s="18" t="s">
        <v>21</v>
      </c>
      <c r="C74" s="34" t="s">
        <v>40</v>
      </c>
      <c r="D74" s="37">
        <v>2015</v>
      </c>
      <c r="E74" s="37">
        <v>4</v>
      </c>
      <c r="F74" s="38">
        <v>8737</v>
      </c>
      <c r="G74" s="37">
        <v>137024</v>
      </c>
      <c r="H74" s="38">
        <v>0.70435999999999999</v>
      </c>
      <c r="I74" s="37">
        <v>0.66508999999999996</v>
      </c>
      <c r="J74" s="37">
        <v>0.74595</v>
      </c>
      <c r="K74" s="37">
        <v>1.2194</v>
      </c>
      <c r="L74" s="37">
        <v>1.1514</v>
      </c>
      <c r="M74" s="37">
        <v>1.2914000000000001</v>
      </c>
      <c r="N74" s="37">
        <v>0</v>
      </c>
      <c r="O74" s="38">
        <v>1</v>
      </c>
      <c r="P74" s="42" t="s">
        <v>32</v>
      </c>
      <c r="Q74" s="42" t="s">
        <v>32</v>
      </c>
      <c r="R74" s="42" t="s">
        <v>32</v>
      </c>
      <c r="S74" s="42" t="s">
        <v>32</v>
      </c>
      <c r="T74" s="38"/>
      <c r="W74" s="35">
        <v>92</v>
      </c>
    </row>
    <row r="75" spans="1:23" x14ac:dyDescent="0.25">
      <c r="A75" s="35" t="s">
        <v>45</v>
      </c>
      <c r="B75" s="18" t="s">
        <v>21</v>
      </c>
      <c r="C75" s="34" t="s">
        <v>40</v>
      </c>
      <c r="D75" s="37">
        <v>2016</v>
      </c>
      <c r="E75" s="37">
        <v>1</v>
      </c>
      <c r="F75" s="38">
        <v>9779</v>
      </c>
      <c r="G75" s="37">
        <v>136718</v>
      </c>
      <c r="H75" s="38">
        <v>0.79801999999999995</v>
      </c>
      <c r="I75" s="37">
        <v>0.754</v>
      </c>
      <c r="J75" s="37">
        <v>0.84460999999999997</v>
      </c>
      <c r="K75" s="37">
        <v>1.2427999999999999</v>
      </c>
      <c r="L75" s="37">
        <v>1.1741999999999999</v>
      </c>
      <c r="M75" s="37">
        <v>1.3152999999999999</v>
      </c>
      <c r="N75" s="37">
        <v>0</v>
      </c>
      <c r="O75" s="38">
        <v>1</v>
      </c>
      <c r="P75" s="42">
        <v>0.97950000000000004</v>
      </c>
      <c r="Q75" s="42">
        <v>0.92220000000000002</v>
      </c>
      <c r="R75" s="42">
        <v>1.0403</v>
      </c>
      <c r="S75" s="42">
        <v>0.49978</v>
      </c>
      <c r="T75" s="38"/>
      <c r="W75" s="35">
        <v>91</v>
      </c>
    </row>
    <row r="76" spans="1:23" x14ac:dyDescent="0.25">
      <c r="A76" s="35" t="s">
        <v>45</v>
      </c>
      <c r="B76" s="18" t="s">
        <v>21</v>
      </c>
      <c r="C76" s="34" t="s">
        <v>40</v>
      </c>
      <c r="D76" s="37">
        <v>2016</v>
      </c>
      <c r="E76" s="37">
        <v>2</v>
      </c>
      <c r="F76" s="38">
        <v>8684</v>
      </c>
      <c r="G76" s="37">
        <v>137423</v>
      </c>
      <c r="H76" s="38">
        <v>0.71255999999999997</v>
      </c>
      <c r="I76" s="37">
        <v>0.67279</v>
      </c>
      <c r="J76" s="37">
        <v>0.75468000000000002</v>
      </c>
      <c r="K76" s="37">
        <v>1.2242</v>
      </c>
      <c r="L76" s="37">
        <v>1.1558999999999999</v>
      </c>
      <c r="M76" s="37">
        <v>1.2966</v>
      </c>
      <c r="N76" s="37">
        <v>0</v>
      </c>
      <c r="O76" s="38">
        <v>1</v>
      </c>
      <c r="P76" s="42">
        <v>0.94199999999999995</v>
      </c>
      <c r="Q76" s="42">
        <v>0.88619999999999999</v>
      </c>
      <c r="R76" s="42">
        <v>1.0013000000000001</v>
      </c>
      <c r="S76" s="42">
        <v>5.4939000000000002E-2</v>
      </c>
      <c r="T76" s="38"/>
      <c r="W76" s="35">
        <v>91</v>
      </c>
    </row>
    <row r="77" spans="1:23" x14ac:dyDescent="0.25">
      <c r="A77" s="35" t="s">
        <v>45</v>
      </c>
      <c r="B77" s="18" t="s">
        <v>21</v>
      </c>
      <c r="C77" s="34" t="s">
        <v>40</v>
      </c>
      <c r="D77" s="37">
        <v>2016</v>
      </c>
      <c r="E77" s="37">
        <v>3</v>
      </c>
      <c r="F77" s="38">
        <v>8006</v>
      </c>
      <c r="G77" s="37">
        <v>136723</v>
      </c>
      <c r="H77" s="38">
        <v>0.65197000000000005</v>
      </c>
      <c r="I77" s="37">
        <v>0.61531000000000002</v>
      </c>
      <c r="J77" s="37">
        <v>0.69081999999999999</v>
      </c>
      <c r="K77" s="37">
        <v>1.2335</v>
      </c>
      <c r="L77" s="37">
        <v>1.1640999999999999</v>
      </c>
      <c r="M77" s="37">
        <v>1.3069999999999999</v>
      </c>
      <c r="N77" s="37">
        <v>0</v>
      </c>
      <c r="O77" s="38">
        <v>1</v>
      </c>
      <c r="P77" s="42">
        <v>0.99139999999999995</v>
      </c>
      <c r="Q77" s="42">
        <v>0.93179999999999996</v>
      </c>
      <c r="R77" s="42">
        <v>1.0548</v>
      </c>
      <c r="S77" s="42">
        <v>0.78471999999999997</v>
      </c>
      <c r="T77" s="38"/>
      <c r="W77" s="35">
        <v>92</v>
      </c>
    </row>
    <row r="78" spans="1:23" x14ac:dyDescent="0.25">
      <c r="A78" s="35" t="s">
        <v>45</v>
      </c>
      <c r="B78" s="18" t="s">
        <v>21</v>
      </c>
      <c r="C78" s="34" t="s">
        <v>40</v>
      </c>
      <c r="D78" s="37">
        <v>2016</v>
      </c>
      <c r="E78" s="37">
        <v>4</v>
      </c>
      <c r="F78" s="38">
        <v>9087</v>
      </c>
      <c r="G78" s="37">
        <v>137735</v>
      </c>
      <c r="H78" s="38">
        <v>0.73097000000000001</v>
      </c>
      <c r="I78" s="37">
        <v>0.69040000000000001</v>
      </c>
      <c r="J78" s="37">
        <v>0.77393000000000001</v>
      </c>
      <c r="K78" s="37">
        <v>1.2050000000000001</v>
      </c>
      <c r="L78" s="37">
        <v>1.1380999999999999</v>
      </c>
      <c r="M78" s="37">
        <v>1.2758</v>
      </c>
      <c r="N78" s="37">
        <v>0</v>
      </c>
      <c r="O78" s="38">
        <v>1</v>
      </c>
      <c r="P78" s="42">
        <v>0.95579999999999998</v>
      </c>
      <c r="Q78" s="42">
        <v>0.89939999999999998</v>
      </c>
      <c r="R78" s="42">
        <v>1.0156000000000001</v>
      </c>
      <c r="S78" s="42">
        <v>0.144206</v>
      </c>
      <c r="T78" s="38"/>
      <c r="W78" s="35">
        <v>92</v>
      </c>
    </row>
    <row r="79" spans="1:23" x14ac:dyDescent="0.25">
      <c r="A79" s="35" t="s">
        <v>45</v>
      </c>
      <c r="B79" s="18" t="s">
        <v>18</v>
      </c>
      <c r="C79" s="34" t="s">
        <v>40</v>
      </c>
      <c r="D79" s="37">
        <v>2011</v>
      </c>
      <c r="E79" s="37">
        <v>1</v>
      </c>
      <c r="F79" s="38">
        <v>5203</v>
      </c>
      <c r="G79" s="37">
        <v>98799</v>
      </c>
      <c r="H79" s="38">
        <v>0.59979000000000005</v>
      </c>
      <c r="I79" s="37">
        <v>0.56447000000000003</v>
      </c>
      <c r="J79" s="37">
        <v>0.63732999999999995</v>
      </c>
      <c r="K79" s="37">
        <v>0.97370000000000001</v>
      </c>
      <c r="L79" s="37">
        <v>0.9163</v>
      </c>
      <c r="M79" s="37">
        <v>1.0346</v>
      </c>
      <c r="N79" s="37">
        <v>0.38868200000000003</v>
      </c>
      <c r="O79" s="38"/>
      <c r="P79" s="42" t="s">
        <v>32</v>
      </c>
      <c r="Q79" s="42" t="s">
        <v>32</v>
      </c>
      <c r="R79" s="42" t="s">
        <v>32</v>
      </c>
      <c r="S79" s="42" t="s">
        <v>32</v>
      </c>
      <c r="T79" s="38"/>
      <c r="W79" s="35">
        <v>90</v>
      </c>
    </row>
    <row r="80" spans="1:23" x14ac:dyDescent="0.25">
      <c r="A80" s="35" t="s">
        <v>45</v>
      </c>
      <c r="B80" s="18" t="s">
        <v>18</v>
      </c>
      <c r="C80" s="34" t="s">
        <v>40</v>
      </c>
      <c r="D80" s="37">
        <v>2011</v>
      </c>
      <c r="E80" s="37">
        <v>2</v>
      </c>
      <c r="F80" s="38">
        <v>5142</v>
      </c>
      <c r="G80" s="37">
        <v>99342</v>
      </c>
      <c r="H80" s="38">
        <v>0.59089000000000003</v>
      </c>
      <c r="I80" s="37">
        <v>0.55601</v>
      </c>
      <c r="J80" s="37">
        <v>0.62795999999999996</v>
      </c>
      <c r="K80" s="37">
        <v>1.0293000000000001</v>
      </c>
      <c r="L80" s="37">
        <v>0.96850000000000003</v>
      </c>
      <c r="M80" s="37">
        <v>1.0939000000000001</v>
      </c>
      <c r="N80" s="37">
        <v>0.35238199999999997</v>
      </c>
      <c r="O80" s="38"/>
      <c r="P80" s="42" t="s">
        <v>32</v>
      </c>
      <c r="Q80" s="42" t="s">
        <v>32</v>
      </c>
      <c r="R80" s="42" t="s">
        <v>32</v>
      </c>
      <c r="S80" s="42" t="s">
        <v>32</v>
      </c>
      <c r="T80" s="38"/>
      <c r="W80" s="35">
        <v>91</v>
      </c>
    </row>
    <row r="81" spans="1:23" x14ac:dyDescent="0.25">
      <c r="A81" s="35" t="s">
        <v>45</v>
      </c>
      <c r="B81" s="18" t="s">
        <v>18</v>
      </c>
      <c r="C81" s="34" t="s">
        <v>40</v>
      </c>
      <c r="D81" s="37">
        <v>2011</v>
      </c>
      <c r="E81" s="37">
        <v>3</v>
      </c>
      <c r="F81" s="38">
        <v>4475</v>
      </c>
      <c r="G81" s="37">
        <v>99191</v>
      </c>
      <c r="H81" s="38">
        <v>0.50417000000000001</v>
      </c>
      <c r="I81" s="37">
        <v>0.47387000000000001</v>
      </c>
      <c r="J81" s="37">
        <v>0.53641000000000005</v>
      </c>
      <c r="K81" s="37">
        <v>0.99419999999999997</v>
      </c>
      <c r="L81" s="37">
        <v>0.9345</v>
      </c>
      <c r="M81" s="37">
        <v>1.0578000000000001</v>
      </c>
      <c r="N81" s="37">
        <v>0.85406000000000004</v>
      </c>
      <c r="O81" s="38"/>
      <c r="P81" s="42" t="s">
        <v>32</v>
      </c>
      <c r="Q81" s="42" t="s">
        <v>32</v>
      </c>
      <c r="R81" s="42" t="s">
        <v>32</v>
      </c>
      <c r="S81" s="42" t="s">
        <v>32</v>
      </c>
      <c r="T81" s="38"/>
      <c r="W81" s="35">
        <v>92</v>
      </c>
    </row>
    <row r="82" spans="1:23" x14ac:dyDescent="0.25">
      <c r="A82" s="35" t="s">
        <v>45</v>
      </c>
      <c r="B82" s="18" t="s">
        <v>18</v>
      </c>
      <c r="C82" s="34" t="s">
        <v>40</v>
      </c>
      <c r="D82" s="37">
        <v>2011</v>
      </c>
      <c r="E82" s="37">
        <v>4</v>
      </c>
      <c r="F82" s="38">
        <v>5120</v>
      </c>
      <c r="G82" s="37">
        <v>100488</v>
      </c>
      <c r="H82" s="38">
        <v>0.56623999999999997</v>
      </c>
      <c r="I82" s="37">
        <v>0.53283999999999998</v>
      </c>
      <c r="J82" s="37">
        <v>0.60174000000000005</v>
      </c>
      <c r="K82" s="37">
        <v>0.99139999999999995</v>
      </c>
      <c r="L82" s="37">
        <v>0.93289999999999995</v>
      </c>
      <c r="M82" s="37">
        <v>1.0535000000000001</v>
      </c>
      <c r="N82" s="37">
        <v>0.78042599999999995</v>
      </c>
      <c r="O82" s="38"/>
      <c r="P82" s="42" t="s">
        <v>32</v>
      </c>
      <c r="Q82" s="42" t="s">
        <v>32</v>
      </c>
      <c r="R82" s="42" t="s">
        <v>32</v>
      </c>
      <c r="S82" s="42" t="s">
        <v>32</v>
      </c>
      <c r="T82" s="38"/>
      <c r="W82" s="35">
        <v>92</v>
      </c>
    </row>
    <row r="83" spans="1:23" x14ac:dyDescent="0.25">
      <c r="A83" s="35" t="s">
        <v>45</v>
      </c>
      <c r="B83" s="18" t="s">
        <v>18</v>
      </c>
      <c r="C83" s="34" t="s">
        <v>40</v>
      </c>
      <c r="D83" s="37">
        <v>2012</v>
      </c>
      <c r="E83" s="37">
        <v>1</v>
      </c>
      <c r="F83" s="38">
        <v>5513</v>
      </c>
      <c r="G83" s="37">
        <v>100310</v>
      </c>
      <c r="H83" s="38">
        <v>0.61845000000000006</v>
      </c>
      <c r="I83" s="37">
        <v>0.58225000000000005</v>
      </c>
      <c r="J83" s="37">
        <v>0.65690000000000004</v>
      </c>
      <c r="K83" s="37">
        <v>1.0119</v>
      </c>
      <c r="L83" s="37">
        <v>0.95269999999999999</v>
      </c>
      <c r="M83" s="37">
        <v>1.0748</v>
      </c>
      <c r="N83" s="37">
        <v>0.69997399999999999</v>
      </c>
      <c r="O83" s="38"/>
      <c r="P83" s="42" t="s">
        <v>32</v>
      </c>
      <c r="Q83" s="42" t="s">
        <v>32</v>
      </c>
      <c r="R83" s="42" t="s">
        <v>32</v>
      </c>
      <c r="S83" s="42" t="s">
        <v>32</v>
      </c>
      <c r="T83" s="38"/>
      <c r="W83" s="35">
        <v>91</v>
      </c>
    </row>
    <row r="84" spans="1:23" x14ac:dyDescent="0.25">
      <c r="A84" s="35" t="s">
        <v>45</v>
      </c>
      <c r="B84" s="18" t="s">
        <v>18</v>
      </c>
      <c r="C84" s="34" t="s">
        <v>40</v>
      </c>
      <c r="D84" s="37">
        <v>2012</v>
      </c>
      <c r="E84" s="37">
        <v>2</v>
      </c>
      <c r="F84" s="38">
        <v>4939</v>
      </c>
      <c r="G84" s="37">
        <v>101968</v>
      </c>
      <c r="H84" s="38">
        <v>0.54837999999999998</v>
      </c>
      <c r="I84" s="37">
        <v>0.51585000000000003</v>
      </c>
      <c r="J84" s="37">
        <v>0.58294999999999997</v>
      </c>
      <c r="K84" s="37">
        <v>0.96009999999999995</v>
      </c>
      <c r="L84" s="37">
        <v>0.9032</v>
      </c>
      <c r="M84" s="37">
        <v>1.0206</v>
      </c>
      <c r="N84" s="37">
        <v>0.191861</v>
      </c>
      <c r="O84" s="38"/>
      <c r="P84" s="42" t="s">
        <v>32</v>
      </c>
      <c r="Q84" s="42" t="s">
        <v>32</v>
      </c>
      <c r="R84" s="42" t="s">
        <v>32</v>
      </c>
      <c r="S84" s="42" t="s">
        <v>32</v>
      </c>
      <c r="T84" s="38"/>
      <c r="W84" s="35">
        <v>91</v>
      </c>
    </row>
    <row r="85" spans="1:23" x14ac:dyDescent="0.25">
      <c r="A85" s="35" t="s">
        <v>45</v>
      </c>
      <c r="B85" s="18" t="s">
        <v>18</v>
      </c>
      <c r="C85" s="34" t="s">
        <v>40</v>
      </c>
      <c r="D85" s="37">
        <v>2012</v>
      </c>
      <c r="E85" s="37">
        <v>3</v>
      </c>
      <c r="F85" s="38">
        <v>4641</v>
      </c>
      <c r="G85" s="37">
        <v>101627</v>
      </c>
      <c r="H85" s="38">
        <v>0.51046999999999998</v>
      </c>
      <c r="I85" s="37">
        <v>0.47993999999999998</v>
      </c>
      <c r="J85" s="37">
        <v>0.54295000000000004</v>
      </c>
      <c r="K85" s="37">
        <v>1.0008999999999999</v>
      </c>
      <c r="L85" s="37">
        <v>0.94099999999999995</v>
      </c>
      <c r="M85" s="37">
        <v>1.0646</v>
      </c>
      <c r="N85" s="37">
        <v>0.97747600000000001</v>
      </c>
      <c r="O85" s="38"/>
      <c r="P85" s="42" t="s">
        <v>32</v>
      </c>
      <c r="Q85" s="42" t="s">
        <v>32</v>
      </c>
      <c r="R85" s="42" t="s">
        <v>32</v>
      </c>
      <c r="S85" s="42" t="s">
        <v>32</v>
      </c>
      <c r="T85" s="38"/>
      <c r="W85" s="35">
        <v>92</v>
      </c>
    </row>
    <row r="86" spans="1:23" x14ac:dyDescent="0.25">
      <c r="A86" s="35" t="s">
        <v>45</v>
      </c>
      <c r="B86" s="18" t="s">
        <v>18</v>
      </c>
      <c r="C86" s="34" t="s">
        <v>40</v>
      </c>
      <c r="D86" s="37">
        <v>2012</v>
      </c>
      <c r="E86" s="37">
        <v>4</v>
      </c>
      <c r="F86" s="38">
        <v>5218</v>
      </c>
      <c r="G86" s="37">
        <v>102787</v>
      </c>
      <c r="H86" s="38">
        <v>0.57030999999999998</v>
      </c>
      <c r="I86" s="37">
        <v>0.53676000000000001</v>
      </c>
      <c r="J86" s="37">
        <v>0.60594999999999999</v>
      </c>
      <c r="K86" s="37">
        <v>0.95030000000000003</v>
      </c>
      <c r="L86" s="37">
        <v>0.89439999999999997</v>
      </c>
      <c r="M86" s="37">
        <v>1.0097</v>
      </c>
      <c r="N86" s="37">
        <v>9.9187999999999998E-2</v>
      </c>
      <c r="O86" s="38"/>
      <c r="P86" s="42" t="s">
        <v>32</v>
      </c>
      <c r="Q86" s="42" t="s">
        <v>32</v>
      </c>
      <c r="R86" s="42" t="s">
        <v>32</v>
      </c>
      <c r="S86" s="42" t="s">
        <v>32</v>
      </c>
      <c r="T86" s="38"/>
      <c r="W86" s="35">
        <v>92</v>
      </c>
    </row>
    <row r="87" spans="1:23" x14ac:dyDescent="0.25">
      <c r="A87" s="35" t="s">
        <v>45</v>
      </c>
      <c r="B87" s="18" t="s">
        <v>18</v>
      </c>
      <c r="C87" s="34" t="s">
        <v>40</v>
      </c>
      <c r="D87" s="37">
        <v>2013</v>
      </c>
      <c r="E87" s="37">
        <v>1</v>
      </c>
      <c r="F87" s="38">
        <v>5313</v>
      </c>
      <c r="G87" s="37">
        <v>102648</v>
      </c>
      <c r="H87" s="38">
        <v>0.59492</v>
      </c>
      <c r="I87" s="37">
        <v>0.55993000000000004</v>
      </c>
      <c r="J87" s="37">
        <v>0.6321</v>
      </c>
      <c r="K87" s="37">
        <v>0.99139999999999995</v>
      </c>
      <c r="L87" s="37">
        <v>0.93310000000000004</v>
      </c>
      <c r="M87" s="37">
        <v>1.0533999999999999</v>
      </c>
      <c r="N87" s="37">
        <v>0.78116399999999997</v>
      </c>
      <c r="O87" s="38"/>
      <c r="P87" s="42" t="s">
        <v>32</v>
      </c>
      <c r="Q87" s="42" t="s">
        <v>32</v>
      </c>
      <c r="R87" s="42" t="s">
        <v>32</v>
      </c>
      <c r="S87" s="42" t="s">
        <v>32</v>
      </c>
      <c r="T87" s="38"/>
      <c r="W87" s="35">
        <v>90</v>
      </c>
    </row>
    <row r="88" spans="1:23" x14ac:dyDescent="0.25">
      <c r="A88" s="35" t="s">
        <v>45</v>
      </c>
      <c r="B88" s="18" t="s">
        <v>18</v>
      </c>
      <c r="C88" s="34" t="s">
        <v>40</v>
      </c>
      <c r="D88" s="37">
        <v>2013</v>
      </c>
      <c r="E88" s="37">
        <v>2</v>
      </c>
      <c r="F88" s="38">
        <v>4914</v>
      </c>
      <c r="G88" s="37">
        <v>103682</v>
      </c>
      <c r="H88" s="38">
        <v>0.53898000000000001</v>
      </c>
      <c r="I88" s="37">
        <v>0.50700000000000001</v>
      </c>
      <c r="J88" s="37">
        <v>0.57298000000000004</v>
      </c>
      <c r="K88" s="37">
        <v>0.93910000000000005</v>
      </c>
      <c r="L88" s="37">
        <v>0.88339999999999996</v>
      </c>
      <c r="M88" s="37">
        <v>0.99829999999999997</v>
      </c>
      <c r="N88" s="37">
        <v>4.4062999999999998E-2</v>
      </c>
      <c r="O88" s="38"/>
      <c r="P88" s="42" t="s">
        <v>32</v>
      </c>
      <c r="Q88" s="42" t="s">
        <v>32</v>
      </c>
      <c r="R88" s="42" t="s">
        <v>32</v>
      </c>
      <c r="S88" s="42" t="s">
        <v>32</v>
      </c>
      <c r="T88" s="38"/>
      <c r="W88" s="35">
        <v>91</v>
      </c>
    </row>
    <row r="89" spans="1:23" x14ac:dyDescent="0.25">
      <c r="A89" s="35" t="s">
        <v>45</v>
      </c>
      <c r="B89" s="18" t="s">
        <v>18</v>
      </c>
      <c r="C89" s="34" t="s">
        <v>40</v>
      </c>
      <c r="D89" s="37">
        <v>2013</v>
      </c>
      <c r="E89" s="37">
        <v>3</v>
      </c>
      <c r="F89" s="38">
        <v>4444</v>
      </c>
      <c r="G89" s="37">
        <v>103292</v>
      </c>
      <c r="H89" s="38">
        <v>0.48302</v>
      </c>
      <c r="I89" s="37">
        <v>0.45399</v>
      </c>
      <c r="J89" s="37">
        <v>0.51390000000000002</v>
      </c>
      <c r="K89" s="37">
        <v>0.95669999999999999</v>
      </c>
      <c r="L89" s="37">
        <v>0.8992</v>
      </c>
      <c r="M89" s="37">
        <v>1.0178</v>
      </c>
      <c r="N89" s="37">
        <v>0.161272</v>
      </c>
      <c r="O89" s="38"/>
      <c r="P89" s="42" t="s">
        <v>32</v>
      </c>
      <c r="Q89" s="42" t="s">
        <v>32</v>
      </c>
      <c r="R89" s="42" t="s">
        <v>32</v>
      </c>
      <c r="S89" s="42" t="s">
        <v>32</v>
      </c>
      <c r="T89" s="38"/>
      <c r="W89" s="35">
        <v>92</v>
      </c>
    </row>
    <row r="90" spans="1:23" x14ac:dyDescent="0.25">
      <c r="A90" s="35" t="s">
        <v>45</v>
      </c>
      <c r="B90" s="18" t="s">
        <v>18</v>
      </c>
      <c r="C90" s="34" t="s">
        <v>40</v>
      </c>
      <c r="D90" s="37">
        <v>2013</v>
      </c>
      <c r="E90" s="37">
        <v>4</v>
      </c>
      <c r="F90" s="38">
        <v>5196</v>
      </c>
      <c r="G90" s="37">
        <v>104185</v>
      </c>
      <c r="H90" s="38">
        <v>0.55905000000000005</v>
      </c>
      <c r="I90" s="37">
        <v>0.52612999999999999</v>
      </c>
      <c r="J90" s="37">
        <v>0.59401999999999999</v>
      </c>
      <c r="K90" s="37">
        <v>1.0008999999999999</v>
      </c>
      <c r="L90" s="37">
        <v>0.94199999999999995</v>
      </c>
      <c r="M90" s="37">
        <v>1.0636000000000001</v>
      </c>
      <c r="N90" s="37">
        <v>0.97582400000000002</v>
      </c>
      <c r="O90" s="38"/>
      <c r="P90" s="42" t="s">
        <v>32</v>
      </c>
      <c r="Q90" s="42" t="s">
        <v>32</v>
      </c>
      <c r="R90" s="42" t="s">
        <v>32</v>
      </c>
      <c r="S90" s="42" t="s">
        <v>32</v>
      </c>
      <c r="T90" s="38"/>
      <c r="W90" s="35">
        <v>92</v>
      </c>
    </row>
    <row r="91" spans="1:23" x14ac:dyDescent="0.25">
      <c r="A91" s="35" t="s">
        <v>45</v>
      </c>
      <c r="B91" s="18" t="s">
        <v>18</v>
      </c>
      <c r="C91" s="34" t="s">
        <v>40</v>
      </c>
      <c r="D91" s="37">
        <v>2014</v>
      </c>
      <c r="E91" s="37">
        <v>1</v>
      </c>
      <c r="F91" s="38">
        <v>5334</v>
      </c>
      <c r="G91" s="37">
        <v>103923</v>
      </c>
      <c r="H91" s="38">
        <v>0.58704999999999996</v>
      </c>
      <c r="I91" s="37">
        <v>0.55261000000000005</v>
      </c>
      <c r="J91" s="37">
        <v>0.62363000000000002</v>
      </c>
      <c r="K91" s="37">
        <v>1.0176000000000001</v>
      </c>
      <c r="L91" s="37">
        <v>0.95789999999999997</v>
      </c>
      <c r="M91" s="37">
        <v>1.0810999999999999</v>
      </c>
      <c r="N91" s="37">
        <v>0.57078700000000004</v>
      </c>
      <c r="O91" s="38"/>
      <c r="P91" s="42" t="s">
        <v>32</v>
      </c>
      <c r="Q91" s="42" t="s">
        <v>32</v>
      </c>
      <c r="R91" s="42" t="s">
        <v>32</v>
      </c>
      <c r="S91" s="42" t="s">
        <v>32</v>
      </c>
      <c r="T91" s="38"/>
      <c r="W91" s="35">
        <v>90</v>
      </c>
    </row>
    <row r="92" spans="1:23" x14ac:dyDescent="0.25">
      <c r="A92" s="35" t="s">
        <v>45</v>
      </c>
      <c r="B92" s="18" t="s">
        <v>18</v>
      </c>
      <c r="C92" s="34" t="s">
        <v>40</v>
      </c>
      <c r="D92" s="37">
        <v>2014</v>
      </c>
      <c r="E92" s="37">
        <v>2</v>
      </c>
      <c r="F92" s="38">
        <v>5209</v>
      </c>
      <c r="G92" s="37">
        <v>104611</v>
      </c>
      <c r="H92" s="38">
        <v>0.56389</v>
      </c>
      <c r="I92" s="37">
        <v>0.53071999999999997</v>
      </c>
      <c r="J92" s="37">
        <v>0.59913000000000005</v>
      </c>
      <c r="K92" s="37">
        <v>1.0175000000000001</v>
      </c>
      <c r="L92" s="37">
        <v>0.9577</v>
      </c>
      <c r="M92" s="37">
        <v>1.0810999999999999</v>
      </c>
      <c r="N92" s="37">
        <v>0.57411999999999996</v>
      </c>
      <c r="O92" s="38"/>
      <c r="P92" s="42" t="s">
        <v>32</v>
      </c>
      <c r="Q92" s="42" t="s">
        <v>32</v>
      </c>
      <c r="R92" s="42" t="s">
        <v>32</v>
      </c>
      <c r="S92" s="42" t="s">
        <v>32</v>
      </c>
      <c r="T92" s="38"/>
      <c r="W92" s="35">
        <v>91</v>
      </c>
    </row>
    <row r="93" spans="1:23" x14ac:dyDescent="0.25">
      <c r="A93" s="35" t="s">
        <v>45</v>
      </c>
      <c r="B93" s="18" t="s">
        <v>18</v>
      </c>
      <c r="C93" s="34" t="s">
        <v>40</v>
      </c>
      <c r="D93" s="37">
        <v>2014</v>
      </c>
      <c r="E93" s="37">
        <v>3</v>
      </c>
      <c r="F93" s="38">
        <v>4982</v>
      </c>
      <c r="G93" s="37">
        <v>104268</v>
      </c>
      <c r="H93" s="38">
        <v>0.53722000000000003</v>
      </c>
      <c r="I93" s="37">
        <v>0.50541000000000003</v>
      </c>
      <c r="J93" s="37">
        <v>0.57103000000000004</v>
      </c>
      <c r="K93" s="37">
        <v>1.0183</v>
      </c>
      <c r="L93" s="37">
        <v>0.95799999999999996</v>
      </c>
      <c r="M93" s="37">
        <v>1.0823</v>
      </c>
      <c r="N93" s="37">
        <v>0.56139399999999995</v>
      </c>
      <c r="O93" s="38"/>
      <c r="P93" s="42" t="s">
        <v>32</v>
      </c>
      <c r="Q93" s="42" t="s">
        <v>32</v>
      </c>
      <c r="R93" s="42" t="s">
        <v>32</v>
      </c>
      <c r="S93" s="42" t="s">
        <v>32</v>
      </c>
      <c r="T93" s="38"/>
      <c r="W93" s="35">
        <v>92</v>
      </c>
    </row>
    <row r="94" spans="1:23" x14ac:dyDescent="0.25">
      <c r="A94" s="35" t="s">
        <v>45</v>
      </c>
      <c r="B94" s="18" t="s">
        <v>18</v>
      </c>
      <c r="C94" s="34" t="s">
        <v>40</v>
      </c>
      <c r="D94" s="37">
        <v>2014</v>
      </c>
      <c r="E94" s="37">
        <v>4</v>
      </c>
      <c r="F94" s="38">
        <v>5654</v>
      </c>
      <c r="G94" s="37">
        <v>105040</v>
      </c>
      <c r="H94" s="38">
        <v>0.60589999999999999</v>
      </c>
      <c r="I94" s="37">
        <v>0.5706</v>
      </c>
      <c r="J94" s="37">
        <v>0.64339000000000002</v>
      </c>
      <c r="K94" s="37">
        <v>1.0082</v>
      </c>
      <c r="L94" s="37">
        <v>0.94950000000000001</v>
      </c>
      <c r="M94" s="37">
        <v>1.0706</v>
      </c>
      <c r="N94" s="37">
        <v>0.78973499999999996</v>
      </c>
      <c r="O94" s="38"/>
      <c r="P94" s="42" t="s">
        <v>32</v>
      </c>
      <c r="Q94" s="42" t="s">
        <v>32</v>
      </c>
      <c r="R94" s="42" t="s">
        <v>32</v>
      </c>
      <c r="S94" s="42" t="s">
        <v>32</v>
      </c>
      <c r="T94" s="38"/>
      <c r="W94" s="35">
        <v>92</v>
      </c>
    </row>
    <row r="95" spans="1:23" x14ac:dyDescent="0.25">
      <c r="A95" s="35" t="s">
        <v>45</v>
      </c>
      <c r="B95" s="18" t="s">
        <v>18</v>
      </c>
      <c r="C95" s="34" t="s">
        <v>40</v>
      </c>
      <c r="D95" s="37">
        <v>2015</v>
      </c>
      <c r="E95" s="37">
        <v>1</v>
      </c>
      <c r="F95" s="38">
        <v>6171</v>
      </c>
      <c r="G95" s="37">
        <v>104490</v>
      </c>
      <c r="H95" s="38">
        <v>0.67686000000000002</v>
      </c>
      <c r="I95" s="37">
        <v>0.63783999999999996</v>
      </c>
      <c r="J95" s="37">
        <v>0.71826999999999996</v>
      </c>
      <c r="K95" s="37">
        <v>1.0186999999999999</v>
      </c>
      <c r="L95" s="37">
        <v>0.96</v>
      </c>
      <c r="M95" s="37">
        <v>1.081</v>
      </c>
      <c r="N95" s="37">
        <v>0.54055699999999995</v>
      </c>
      <c r="O95" s="38"/>
      <c r="P95" s="42" t="s">
        <v>32</v>
      </c>
      <c r="Q95" s="42" t="s">
        <v>32</v>
      </c>
      <c r="R95" s="42" t="s">
        <v>32</v>
      </c>
      <c r="S95" s="42" t="s">
        <v>32</v>
      </c>
      <c r="T95" s="38"/>
      <c r="W95" s="35">
        <v>90</v>
      </c>
    </row>
    <row r="96" spans="1:23" x14ac:dyDescent="0.25">
      <c r="A96" s="35" t="s">
        <v>45</v>
      </c>
      <c r="B96" s="18" t="s">
        <v>18</v>
      </c>
      <c r="C96" s="34" t="s">
        <v>40</v>
      </c>
      <c r="D96" s="37">
        <v>2015</v>
      </c>
      <c r="E96" s="37">
        <v>2</v>
      </c>
      <c r="F96" s="38">
        <v>5530</v>
      </c>
      <c r="G96" s="37">
        <v>105034</v>
      </c>
      <c r="H96" s="38">
        <v>0.60292999999999997</v>
      </c>
      <c r="I96" s="37">
        <v>0.56767999999999996</v>
      </c>
      <c r="J96" s="37">
        <v>0.64036000000000004</v>
      </c>
      <c r="K96" s="37">
        <v>1.0222</v>
      </c>
      <c r="L96" s="37">
        <v>0.96240000000000003</v>
      </c>
      <c r="M96" s="37">
        <v>1.0855999999999999</v>
      </c>
      <c r="N96" s="37">
        <v>0.47568100000000002</v>
      </c>
      <c r="O96" s="38"/>
      <c r="P96" s="42" t="s">
        <v>32</v>
      </c>
      <c r="Q96" s="42" t="s">
        <v>32</v>
      </c>
      <c r="R96" s="42" t="s">
        <v>32</v>
      </c>
      <c r="S96" s="42" t="s">
        <v>32</v>
      </c>
      <c r="T96" s="38"/>
      <c r="W96" s="35">
        <v>91</v>
      </c>
    </row>
    <row r="97" spans="1:23" x14ac:dyDescent="0.25">
      <c r="A97" s="35" t="s">
        <v>45</v>
      </c>
      <c r="B97" s="18" t="s">
        <v>18</v>
      </c>
      <c r="C97" s="34" t="s">
        <v>40</v>
      </c>
      <c r="D97" s="37">
        <v>2015</v>
      </c>
      <c r="E97" s="37">
        <v>3</v>
      </c>
      <c r="F97" s="38">
        <v>4940</v>
      </c>
      <c r="G97" s="37">
        <v>104612</v>
      </c>
      <c r="H97" s="38">
        <v>0.52685000000000004</v>
      </c>
      <c r="I97" s="37">
        <v>0.49565999999999999</v>
      </c>
      <c r="J97" s="37">
        <v>0.56001000000000001</v>
      </c>
      <c r="K97" s="37">
        <v>1.0239</v>
      </c>
      <c r="L97" s="37">
        <v>0.96330000000000005</v>
      </c>
      <c r="M97" s="37">
        <v>1.0884</v>
      </c>
      <c r="N97" s="37">
        <v>0.44794699999999998</v>
      </c>
      <c r="O97" s="38"/>
      <c r="P97" s="42" t="s">
        <v>32</v>
      </c>
      <c r="Q97" s="42" t="s">
        <v>32</v>
      </c>
      <c r="R97" s="42" t="s">
        <v>32</v>
      </c>
      <c r="S97" s="42" t="s">
        <v>32</v>
      </c>
      <c r="T97" s="38"/>
      <c r="W97" s="35">
        <v>92</v>
      </c>
    </row>
    <row r="98" spans="1:23" x14ac:dyDescent="0.25">
      <c r="A98" s="35" t="s">
        <v>45</v>
      </c>
      <c r="B98" s="18" t="s">
        <v>18</v>
      </c>
      <c r="C98" s="34" t="s">
        <v>40</v>
      </c>
      <c r="D98" s="37">
        <v>2015</v>
      </c>
      <c r="E98" s="37">
        <v>4</v>
      </c>
      <c r="F98" s="38">
        <v>5775</v>
      </c>
      <c r="G98" s="37">
        <v>105414</v>
      </c>
      <c r="H98" s="38">
        <v>0.61799000000000004</v>
      </c>
      <c r="I98" s="37">
        <v>0.58206999999999998</v>
      </c>
      <c r="J98" s="37">
        <v>0.65612999999999999</v>
      </c>
      <c r="K98" s="37">
        <v>1.0699000000000001</v>
      </c>
      <c r="L98" s="37">
        <v>1.0077</v>
      </c>
      <c r="M98" s="37">
        <v>1.1358999999999999</v>
      </c>
      <c r="N98" s="37">
        <v>2.7123000000000001E-2</v>
      </c>
      <c r="O98" s="38"/>
      <c r="P98" s="42" t="s">
        <v>32</v>
      </c>
      <c r="Q98" s="42" t="s">
        <v>32</v>
      </c>
      <c r="R98" s="42" t="s">
        <v>32</v>
      </c>
      <c r="S98" s="42" t="s">
        <v>32</v>
      </c>
      <c r="T98" s="38"/>
      <c r="W98" s="35">
        <v>92</v>
      </c>
    </row>
    <row r="99" spans="1:23" x14ac:dyDescent="0.25">
      <c r="A99" s="35" t="s">
        <v>45</v>
      </c>
      <c r="B99" s="18" t="s">
        <v>18</v>
      </c>
      <c r="C99" s="34" t="s">
        <v>40</v>
      </c>
      <c r="D99" s="37">
        <v>2016</v>
      </c>
      <c r="E99" s="37">
        <v>1</v>
      </c>
      <c r="F99" s="38">
        <v>6285</v>
      </c>
      <c r="G99" s="37">
        <v>105068</v>
      </c>
      <c r="H99" s="38">
        <v>0.67993000000000003</v>
      </c>
      <c r="I99" s="37">
        <v>0.64081999999999995</v>
      </c>
      <c r="J99" s="37">
        <v>0.72141999999999995</v>
      </c>
      <c r="K99" s="37">
        <v>1.0589</v>
      </c>
      <c r="L99" s="37">
        <v>0.998</v>
      </c>
      <c r="M99" s="37">
        <v>1.1234999999999999</v>
      </c>
      <c r="N99" s="37">
        <v>5.8444999999999997E-2</v>
      </c>
      <c r="O99" s="38"/>
      <c r="P99" s="42">
        <v>1.1335999999999999</v>
      </c>
      <c r="Q99" s="42">
        <v>1.0610999999999999</v>
      </c>
      <c r="R99" s="42">
        <v>1.2111000000000001</v>
      </c>
      <c r="S99" s="42">
        <v>2.02E-4</v>
      </c>
      <c r="T99" s="38" t="s">
        <v>52</v>
      </c>
      <c r="W99" s="35">
        <v>91</v>
      </c>
    </row>
    <row r="100" spans="1:23" x14ac:dyDescent="0.25">
      <c r="A100" s="35" t="s">
        <v>45</v>
      </c>
      <c r="B100" s="18" t="s">
        <v>18</v>
      </c>
      <c r="C100" s="34" t="s">
        <v>40</v>
      </c>
      <c r="D100" s="37">
        <v>2016</v>
      </c>
      <c r="E100" s="37">
        <v>2</v>
      </c>
      <c r="F100" s="38">
        <v>5498</v>
      </c>
      <c r="G100" s="37">
        <v>105682</v>
      </c>
      <c r="H100" s="38">
        <v>0.59443999999999997</v>
      </c>
      <c r="I100" s="37">
        <v>0.55972</v>
      </c>
      <c r="J100" s="37">
        <v>0.63131999999999999</v>
      </c>
      <c r="K100" s="37">
        <v>1.0213000000000001</v>
      </c>
      <c r="L100" s="37">
        <v>0.96160000000000001</v>
      </c>
      <c r="M100" s="37">
        <v>1.0847</v>
      </c>
      <c r="N100" s="37">
        <v>0.49264999999999998</v>
      </c>
      <c r="O100" s="38"/>
      <c r="P100" s="42">
        <v>1.006</v>
      </c>
      <c r="Q100" s="42">
        <v>0.94089999999999996</v>
      </c>
      <c r="R100" s="42">
        <v>1.0757000000000001</v>
      </c>
      <c r="S100" s="42">
        <v>0.86054699999999995</v>
      </c>
      <c r="T100" s="38"/>
      <c r="W100" s="35">
        <v>91</v>
      </c>
    </row>
    <row r="101" spans="1:23" x14ac:dyDescent="0.25">
      <c r="A101" s="35" t="s">
        <v>45</v>
      </c>
      <c r="B101" s="18" t="s">
        <v>18</v>
      </c>
      <c r="C101" s="34" t="s">
        <v>40</v>
      </c>
      <c r="D101" s="37">
        <v>2016</v>
      </c>
      <c r="E101" s="37">
        <v>3</v>
      </c>
      <c r="F101" s="38">
        <v>4976</v>
      </c>
      <c r="G101" s="37">
        <v>105340</v>
      </c>
      <c r="H101" s="38">
        <v>0.53027999999999997</v>
      </c>
      <c r="I101" s="37">
        <v>0.49895</v>
      </c>
      <c r="J101" s="37">
        <v>0.56357000000000002</v>
      </c>
      <c r="K101" s="37">
        <v>1.0032000000000001</v>
      </c>
      <c r="L101" s="37">
        <v>0.94399999999999995</v>
      </c>
      <c r="M101" s="37">
        <v>1.0662</v>
      </c>
      <c r="N101" s="37">
        <v>0.91690899999999997</v>
      </c>
      <c r="O101" s="38"/>
      <c r="P101" s="42">
        <v>1.0518000000000001</v>
      </c>
      <c r="Q101" s="42">
        <v>0.98229999999999995</v>
      </c>
      <c r="R101" s="42">
        <v>1.1262000000000001</v>
      </c>
      <c r="S101" s="42">
        <v>0.147842</v>
      </c>
      <c r="T101" s="38"/>
      <c r="W101" s="35">
        <v>92</v>
      </c>
    </row>
    <row r="102" spans="1:23" x14ac:dyDescent="0.25">
      <c r="A102" s="35" t="s">
        <v>45</v>
      </c>
      <c r="B102" s="18" t="s">
        <v>18</v>
      </c>
      <c r="C102" s="34" t="s">
        <v>40</v>
      </c>
      <c r="D102" s="37">
        <v>2016</v>
      </c>
      <c r="E102" s="37">
        <v>4</v>
      </c>
      <c r="F102" s="38">
        <v>5811</v>
      </c>
      <c r="G102" s="37">
        <v>106082</v>
      </c>
      <c r="H102" s="38">
        <v>0.61943000000000004</v>
      </c>
      <c r="I102" s="37">
        <v>0.58352000000000004</v>
      </c>
      <c r="J102" s="37">
        <v>0.65754999999999997</v>
      </c>
      <c r="K102" s="37">
        <v>1.0210999999999999</v>
      </c>
      <c r="L102" s="37">
        <v>0.96189999999999998</v>
      </c>
      <c r="M102" s="37">
        <v>1.0840000000000001</v>
      </c>
      <c r="N102" s="37">
        <v>0.49269299999999999</v>
      </c>
      <c r="O102" s="38"/>
      <c r="P102" s="42">
        <v>1.0939000000000001</v>
      </c>
      <c r="Q102" s="42">
        <v>1.0235000000000001</v>
      </c>
      <c r="R102" s="42">
        <v>1.1692</v>
      </c>
      <c r="S102" s="42">
        <v>8.2120000000000005E-3</v>
      </c>
      <c r="T102" s="38" t="s">
        <v>52</v>
      </c>
      <c r="W102" s="35">
        <v>92</v>
      </c>
    </row>
    <row r="103" spans="1:23" x14ac:dyDescent="0.25">
      <c r="A103" s="35" t="s">
        <v>45</v>
      </c>
      <c r="B103" s="18" t="s">
        <v>19</v>
      </c>
      <c r="C103" s="34" t="s">
        <v>40</v>
      </c>
      <c r="D103" s="37">
        <v>2011</v>
      </c>
      <c r="E103" s="37">
        <v>1</v>
      </c>
      <c r="F103" s="38">
        <v>3014</v>
      </c>
      <c r="G103" s="37">
        <v>51876</v>
      </c>
      <c r="H103" s="38">
        <v>0.65180000000000005</v>
      </c>
      <c r="I103" s="37">
        <v>0.60946</v>
      </c>
      <c r="J103" s="37">
        <v>0.69706999999999997</v>
      </c>
      <c r="K103" s="37">
        <v>1.0581</v>
      </c>
      <c r="L103" s="37">
        <v>0.98939999999999995</v>
      </c>
      <c r="M103" s="37">
        <v>1.1315999999999999</v>
      </c>
      <c r="N103" s="37">
        <v>9.9437999999999999E-2</v>
      </c>
      <c r="O103" s="38"/>
      <c r="P103" s="42" t="s">
        <v>32</v>
      </c>
      <c r="Q103" s="42" t="s">
        <v>32</v>
      </c>
      <c r="R103" s="42" t="s">
        <v>32</v>
      </c>
      <c r="S103" s="42" t="s">
        <v>32</v>
      </c>
      <c r="T103" s="38"/>
      <c r="W103" s="35">
        <v>90</v>
      </c>
    </row>
    <row r="104" spans="1:23" x14ac:dyDescent="0.25">
      <c r="A104" s="35" t="s">
        <v>45</v>
      </c>
      <c r="B104" s="18" t="s">
        <v>19</v>
      </c>
      <c r="C104" s="34" t="s">
        <v>40</v>
      </c>
      <c r="D104" s="37">
        <v>2011</v>
      </c>
      <c r="E104" s="37">
        <v>2</v>
      </c>
      <c r="F104" s="38">
        <v>2961</v>
      </c>
      <c r="G104" s="37">
        <v>52306</v>
      </c>
      <c r="H104" s="38">
        <v>0.63712000000000002</v>
      </c>
      <c r="I104" s="37">
        <v>0.59558</v>
      </c>
      <c r="J104" s="37">
        <v>0.68154999999999999</v>
      </c>
      <c r="K104" s="37">
        <v>1.1097999999999999</v>
      </c>
      <c r="L104" s="37">
        <v>1.0375000000000001</v>
      </c>
      <c r="M104" s="37">
        <v>1.1872</v>
      </c>
      <c r="N104" s="37">
        <v>2.4529999999999999E-3</v>
      </c>
      <c r="O104" s="38">
        <v>1</v>
      </c>
      <c r="P104" s="42" t="s">
        <v>32</v>
      </c>
      <c r="Q104" s="42" t="s">
        <v>32</v>
      </c>
      <c r="R104" s="42" t="s">
        <v>32</v>
      </c>
      <c r="S104" s="42" t="s">
        <v>32</v>
      </c>
      <c r="T104" s="38"/>
      <c r="W104" s="35">
        <v>91</v>
      </c>
    </row>
    <row r="105" spans="1:23" x14ac:dyDescent="0.25">
      <c r="A105" s="35" t="s">
        <v>45</v>
      </c>
      <c r="B105" s="18" t="s">
        <v>19</v>
      </c>
      <c r="C105" s="34" t="s">
        <v>40</v>
      </c>
      <c r="D105" s="37">
        <v>2011</v>
      </c>
      <c r="E105" s="37">
        <v>3</v>
      </c>
      <c r="F105" s="38">
        <v>2902</v>
      </c>
      <c r="G105" s="37">
        <v>52145</v>
      </c>
      <c r="H105" s="38">
        <v>0.61953000000000003</v>
      </c>
      <c r="I105" s="37">
        <v>0.57891999999999999</v>
      </c>
      <c r="J105" s="37">
        <v>0.66300000000000003</v>
      </c>
      <c r="K105" s="37">
        <v>1.2217</v>
      </c>
      <c r="L105" s="37">
        <v>1.1415999999999999</v>
      </c>
      <c r="M105" s="37">
        <v>1.3073999999999999</v>
      </c>
      <c r="N105" s="37">
        <v>0</v>
      </c>
      <c r="O105" s="38">
        <v>1</v>
      </c>
      <c r="P105" s="42" t="s">
        <v>32</v>
      </c>
      <c r="Q105" s="42" t="s">
        <v>32</v>
      </c>
      <c r="R105" s="42" t="s">
        <v>32</v>
      </c>
      <c r="S105" s="42" t="s">
        <v>32</v>
      </c>
      <c r="T105" s="38"/>
      <c r="W105" s="35">
        <v>92</v>
      </c>
    </row>
    <row r="106" spans="1:23" x14ac:dyDescent="0.25">
      <c r="A106" s="35" t="s">
        <v>45</v>
      </c>
      <c r="B106" s="18" t="s">
        <v>19</v>
      </c>
      <c r="C106" s="34" t="s">
        <v>40</v>
      </c>
      <c r="D106" s="37">
        <v>2011</v>
      </c>
      <c r="E106" s="37">
        <v>4</v>
      </c>
      <c r="F106" s="38">
        <v>3035</v>
      </c>
      <c r="G106" s="37">
        <v>52462</v>
      </c>
      <c r="H106" s="38">
        <v>0.64919000000000004</v>
      </c>
      <c r="I106" s="37">
        <v>0.60699000000000003</v>
      </c>
      <c r="J106" s="37">
        <v>0.69432000000000005</v>
      </c>
      <c r="K106" s="37">
        <v>1.1366000000000001</v>
      </c>
      <c r="L106" s="37">
        <v>1.0627</v>
      </c>
      <c r="M106" s="37">
        <v>1.2156</v>
      </c>
      <c r="N106" s="37">
        <v>1.8799999999999999E-4</v>
      </c>
      <c r="O106" s="38">
        <v>1</v>
      </c>
      <c r="P106" s="42" t="s">
        <v>32</v>
      </c>
      <c r="Q106" s="42" t="s">
        <v>32</v>
      </c>
      <c r="R106" s="42" t="s">
        <v>32</v>
      </c>
      <c r="S106" s="42" t="s">
        <v>32</v>
      </c>
      <c r="T106" s="38"/>
      <c r="W106" s="35">
        <v>92</v>
      </c>
    </row>
    <row r="107" spans="1:23" x14ac:dyDescent="0.25">
      <c r="A107" s="35" t="s">
        <v>45</v>
      </c>
      <c r="B107" s="18" t="s">
        <v>19</v>
      </c>
      <c r="C107" s="34" t="s">
        <v>40</v>
      </c>
      <c r="D107" s="37">
        <v>2012</v>
      </c>
      <c r="E107" s="37">
        <v>1</v>
      </c>
      <c r="F107" s="38">
        <v>2828</v>
      </c>
      <c r="G107" s="37">
        <v>52531</v>
      </c>
      <c r="H107" s="38">
        <v>0.60526999999999997</v>
      </c>
      <c r="I107" s="37">
        <v>0.56557999999999997</v>
      </c>
      <c r="J107" s="37">
        <v>0.64773999999999998</v>
      </c>
      <c r="K107" s="37">
        <v>0.99039999999999995</v>
      </c>
      <c r="L107" s="37">
        <v>0.9254</v>
      </c>
      <c r="M107" s="37">
        <v>1.0599000000000001</v>
      </c>
      <c r="N107" s="37">
        <v>0.77952600000000005</v>
      </c>
      <c r="O107" s="38"/>
      <c r="P107" s="42" t="s">
        <v>32</v>
      </c>
      <c r="Q107" s="42" t="s">
        <v>32</v>
      </c>
      <c r="R107" s="42" t="s">
        <v>32</v>
      </c>
      <c r="S107" s="42" t="s">
        <v>32</v>
      </c>
      <c r="T107" s="38"/>
      <c r="W107" s="35">
        <v>91</v>
      </c>
    </row>
    <row r="108" spans="1:23" x14ac:dyDescent="0.25">
      <c r="A108" s="35" t="s">
        <v>45</v>
      </c>
      <c r="B108" s="18" t="s">
        <v>19</v>
      </c>
      <c r="C108" s="34" t="s">
        <v>40</v>
      </c>
      <c r="D108" s="37">
        <v>2012</v>
      </c>
      <c r="E108" s="37">
        <v>2</v>
      </c>
      <c r="F108" s="38">
        <v>2895</v>
      </c>
      <c r="G108" s="37">
        <v>52808</v>
      </c>
      <c r="H108" s="38">
        <v>0.61712</v>
      </c>
      <c r="I108" s="37">
        <v>0.57674999999999998</v>
      </c>
      <c r="J108" s="37">
        <v>0.66032000000000002</v>
      </c>
      <c r="K108" s="37">
        <v>1.0805</v>
      </c>
      <c r="L108" s="37">
        <v>1.0098</v>
      </c>
      <c r="M108" s="37">
        <v>1.1560999999999999</v>
      </c>
      <c r="N108" s="37">
        <v>2.4990999999999999E-2</v>
      </c>
      <c r="O108" s="38"/>
      <c r="P108" s="42" t="s">
        <v>32</v>
      </c>
      <c r="Q108" s="42" t="s">
        <v>32</v>
      </c>
      <c r="R108" s="42" t="s">
        <v>32</v>
      </c>
      <c r="S108" s="42" t="s">
        <v>32</v>
      </c>
      <c r="T108" s="38"/>
      <c r="W108" s="35">
        <v>91</v>
      </c>
    </row>
    <row r="109" spans="1:23" x14ac:dyDescent="0.25">
      <c r="A109" s="35" t="s">
        <v>45</v>
      </c>
      <c r="B109" s="18" t="s">
        <v>19</v>
      </c>
      <c r="C109" s="34" t="s">
        <v>40</v>
      </c>
      <c r="D109" s="37">
        <v>2012</v>
      </c>
      <c r="E109" s="37">
        <v>3</v>
      </c>
      <c r="F109" s="38">
        <v>2760</v>
      </c>
      <c r="G109" s="37">
        <v>52689</v>
      </c>
      <c r="H109" s="38">
        <v>0.57372000000000001</v>
      </c>
      <c r="I109" s="37">
        <v>0.53588999999999998</v>
      </c>
      <c r="J109" s="37">
        <v>0.61421999999999999</v>
      </c>
      <c r="K109" s="37">
        <v>1.1249</v>
      </c>
      <c r="L109" s="37">
        <v>1.0507</v>
      </c>
      <c r="M109" s="37">
        <v>1.2042999999999999</v>
      </c>
      <c r="N109" s="37">
        <v>7.1900000000000002E-4</v>
      </c>
      <c r="O109" s="38">
        <v>1</v>
      </c>
      <c r="P109" s="42" t="s">
        <v>32</v>
      </c>
      <c r="Q109" s="42" t="s">
        <v>32</v>
      </c>
      <c r="R109" s="42" t="s">
        <v>32</v>
      </c>
      <c r="S109" s="42" t="s">
        <v>32</v>
      </c>
      <c r="T109" s="38"/>
      <c r="W109" s="35">
        <v>92</v>
      </c>
    </row>
    <row r="110" spans="1:23" x14ac:dyDescent="0.25">
      <c r="A110" s="35" t="s">
        <v>45</v>
      </c>
      <c r="B110" s="18" t="s">
        <v>19</v>
      </c>
      <c r="C110" s="34" t="s">
        <v>40</v>
      </c>
      <c r="D110" s="37">
        <v>2012</v>
      </c>
      <c r="E110" s="37">
        <v>4</v>
      </c>
      <c r="F110" s="38">
        <v>2914</v>
      </c>
      <c r="G110" s="37">
        <v>52926</v>
      </c>
      <c r="H110" s="38">
        <v>0.60474000000000006</v>
      </c>
      <c r="I110" s="37">
        <v>0.56533999999999995</v>
      </c>
      <c r="J110" s="37">
        <v>0.64688999999999997</v>
      </c>
      <c r="K110" s="37">
        <v>1.0077</v>
      </c>
      <c r="L110" s="37">
        <v>0.94199999999999995</v>
      </c>
      <c r="M110" s="37">
        <v>1.0779000000000001</v>
      </c>
      <c r="N110" s="37">
        <v>0.82434099999999999</v>
      </c>
      <c r="O110" s="38"/>
      <c r="P110" s="42" t="s">
        <v>32</v>
      </c>
      <c r="Q110" s="42" t="s">
        <v>32</v>
      </c>
      <c r="R110" s="42" t="s">
        <v>32</v>
      </c>
      <c r="S110" s="42" t="s">
        <v>32</v>
      </c>
      <c r="T110" s="38"/>
      <c r="W110" s="35">
        <v>92</v>
      </c>
    </row>
    <row r="111" spans="1:23" x14ac:dyDescent="0.25">
      <c r="A111" s="35" t="s">
        <v>45</v>
      </c>
      <c r="B111" s="18" t="s">
        <v>19</v>
      </c>
      <c r="C111" s="34" t="s">
        <v>40</v>
      </c>
      <c r="D111" s="37">
        <v>2013</v>
      </c>
      <c r="E111" s="37">
        <v>1</v>
      </c>
      <c r="F111" s="38">
        <v>2830</v>
      </c>
      <c r="G111" s="37">
        <v>53020</v>
      </c>
      <c r="H111" s="38">
        <v>0.61148000000000002</v>
      </c>
      <c r="I111" s="37">
        <v>0.57138</v>
      </c>
      <c r="J111" s="37">
        <v>0.65439999999999998</v>
      </c>
      <c r="K111" s="37">
        <v>1.0189999999999999</v>
      </c>
      <c r="L111" s="37">
        <v>0.95220000000000005</v>
      </c>
      <c r="M111" s="37">
        <v>1.0906</v>
      </c>
      <c r="N111" s="37">
        <v>0.58582800000000002</v>
      </c>
      <c r="O111" s="38"/>
      <c r="P111" s="42" t="s">
        <v>32</v>
      </c>
      <c r="Q111" s="42" t="s">
        <v>32</v>
      </c>
      <c r="R111" s="42" t="s">
        <v>32</v>
      </c>
      <c r="S111" s="42" t="s">
        <v>32</v>
      </c>
      <c r="T111" s="38"/>
      <c r="W111" s="35">
        <v>90</v>
      </c>
    </row>
    <row r="112" spans="1:23" x14ac:dyDescent="0.25">
      <c r="A112" s="35" t="s">
        <v>45</v>
      </c>
      <c r="B112" s="18" t="s">
        <v>19</v>
      </c>
      <c r="C112" s="34" t="s">
        <v>40</v>
      </c>
      <c r="D112" s="37">
        <v>2013</v>
      </c>
      <c r="E112" s="37">
        <v>2</v>
      </c>
      <c r="F112" s="38">
        <v>2768</v>
      </c>
      <c r="G112" s="37">
        <v>53604</v>
      </c>
      <c r="H112" s="38">
        <v>0.58272000000000002</v>
      </c>
      <c r="I112" s="37">
        <v>0.54439000000000004</v>
      </c>
      <c r="J112" s="37">
        <v>0.62373999999999996</v>
      </c>
      <c r="K112" s="37">
        <v>1.0153000000000001</v>
      </c>
      <c r="L112" s="37">
        <v>0.94850000000000001</v>
      </c>
      <c r="M112" s="37">
        <v>1.0868</v>
      </c>
      <c r="N112" s="37">
        <v>0.66196500000000003</v>
      </c>
      <c r="O112" s="38"/>
      <c r="P112" s="42" t="s">
        <v>32</v>
      </c>
      <c r="Q112" s="42" t="s">
        <v>32</v>
      </c>
      <c r="R112" s="42" t="s">
        <v>32</v>
      </c>
      <c r="S112" s="42" t="s">
        <v>32</v>
      </c>
      <c r="T112" s="38"/>
      <c r="W112" s="35">
        <v>91</v>
      </c>
    </row>
    <row r="113" spans="1:23" x14ac:dyDescent="0.25">
      <c r="A113" s="35" t="s">
        <v>45</v>
      </c>
      <c r="B113" s="18" t="s">
        <v>19</v>
      </c>
      <c r="C113" s="34" t="s">
        <v>40</v>
      </c>
      <c r="D113" s="37">
        <v>2013</v>
      </c>
      <c r="E113" s="37">
        <v>3</v>
      </c>
      <c r="F113" s="38">
        <v>2678</v>
      </c>
      <c r="G113" s="37">
        <v>53260</v>
      </c>
      <c r="H113" s="38">
        <v>0.55423</v>
      </c>
      <c r="I113" s="37">
        <v>0.51751000000000003</v>
      </c>
      <c r="J113" s="37">
        <v>0.59353999999999996</v>
      </c>
      <c r="K113" s="37">
        <v>1.0976999999999999</v>
      </c>
      <c r="L113" s="37">
        <v>1.0249999999999999</v>
      </c>
      <c r="M113" s="37">
        <v>1.1756</v>
      </c>
      <c r="N113" s="37">
        <v>7.6790000000000001E-3</v>
      </c>
      <c r="O113" s="38">
        <v>1</v>
      </c>
      <c r="P113" s="42" t="s">
        <v>32</v>
      </c>
      <c r="Q113" s="42" t="s">
        <v>32</v>
      </c>
      <c r="R113" s="42" t="s">
        <v>32</v>
      </c>
      <c r="S113" s="42" t="s">
        <v>32</v>
      </c>
      <c r="T113" s="38"/>
      <c r="W113" s="35">
        <v>92</v>
      </c>
    </row>
    <row r="114" spans="1:23" x14ac:dyDescent="0.25">
      <c r="A114" s="35" t="s">
        <v>45</v>
      </c>
      <c r="B114" s="18" t="s">
        <v>19</v>
      </c>
      <c r="C114" s="34" t="s">
        <v>40</v>
      </c>
      <c r="D114" s="37">
        <v>2013</v>
      </c>
      <c r="E114" s="37">
        <v>4</v>
      </c>
      <c r="F114" s="38">
        <v>2788</v>
      </c>
      <c r="G114" s="37">
        <v>53603</v>
      </c>
      <c r="H114" s="38">
        <v>0.58374000000000004</v>
      </c>
      <c r="I114" s="37">
        <v>0.54542000000000002</v>
      </c>
      <c r="J114" s="37">
        <v>0.62475999999999998</v>
      </c>
      <c r="K114" s="37">
        <v>1.0451999999999999</v>
      </c>
      <c r="L114" s="37">
        <v>0.97650000000000003</v>
      </c>
      <c r="M114" s="37">
        <v>1.1186</v>
      </c>
      <c r="N114" s="37">
        <v>0.202461</v>
      </c>
      <c r="O114" s="38"/>
      <c r="P114" s="42" t="s">
        <v>32</v>
      </c>
      <c r="Q114" s="42" t="s">
        <v>32</v>
      </c>
      <c r="R114" s="42" t="s">
        <v>32</v>
      </c>
      <c r="S114" s="42" t="s">
        <v>32</v>
      </c>
      <c r="T114" s="38"/>
      <c r="W114" s="35">
        <v>92</v>
      </c>
    </row>
    <row r="115" spans="1:23" x14ac:dyDescent="0.25">
      <c r="A115" s="35" t="s">
        <v>45</v>
      </c>
      <c r="B115" s="18" t="s">
        <v>19</v>
      </c>
      <c r="C115" s="34" t="s">
        <v>40</v>
      </c>
      <c r="D115" s="37">
        <v>2014</v>
      </c>
      <c r="E115" s="37">
        <v>1</v>
      </c>
      <c r="F115" s="38">
        <v>2867</v>
      </c>
      <c r="G115" s="37">
        <v>53665</v>
      </c>
      <c r="H115" s="38">
        <v>0.59733000000000003</v>
      </c>
      <c r="I115" s="37">
        <v>0.55835999999999997</v>
      </c>
      <c r="J115" s="37">
        <v>0.63902000000000003</v>
      </c>
      <c r="K115" s="37">
        <v>1.0355000000000001</v>
      </c>
      <c r="L115" s="37">
        <v>0.96789999999999998</v>
      </c>
      <c r="M115" s="37">
        <v>1.1076999999999999</v>
      </c>
      <c r="N115" s="37">
        <v>0.3115</v>
      </c>
      <c r="O115" s="38"/>
      <c r="P115" s="42" t="s">
        <v>32</v>
      </c>
      <c r="Q115" s="42" t="s">
        <v>32</v>
      </c>
      <c r="R115" s="42" t="s">
        <v>32</v>
      </c>
      <c r="S115" s="42" t="s">
        <v>32</v>
      </c>
      <c r="T115" s="38"/>
      <c r="W115" s="35">
        <v>90</v>
      </c>
    </row>
    <row r="116" spans="1:23" x14ac:dyDescent="0.25">
      <c r="A116" s="35" t="s">
        <v>45</v>
      </c>
      <c r="B116" s="18" t="s">
        <v>19</v>
      </c>
      <c r="C116" s="34" t="s">
        <v>40</v>
      </c>
      <c r="D116" s="37">
        <v>2014</v>
      </c>
      <c r="E116" s="37">
        <v>2</v>
      </c>
      <c r="F116" s="38">
        <v>2617</v>
      </c>
      <c r="G116" s="37">
        <v>54057</v>
      </c>
      <c r="H116" s="38">
        <v>0.54137000000000002</v>
      </c>
      <c r="I116" s="37">
        <v>0.50548999999999999</v>
      </c>
      <c r="J116" s="37">
        <v>0.57981000000000005</v>
      </c>
      <c r="K116" s="37">
        <v>0.97689999999999999</v>
      </c>
      <c r="L116" s="37">
        <v>0.91210000000000002</v>
      </c>
      <c r="M116" s="37">
        <v>1.0463</v>
      </c>
      <c r="N116" s="37">
        <v>0.50430299999999995</v>
      </c>
      <c r="O116" s="38"/>
      <c r="P116" s="42" t="s">
        <v>32</v>
      </c>
      <c r="Q116" s="42" t="s">
        <v>32</v>
      </c>
      <c r="R116" s="42" t="s">
        <v>32</v>
      </c>
      <c r="S116" s="42" t="s">
        <v>32</v>
      </c>
      <c r="T116" s="38"/>
      <c r="W116" s="35">
        <v>91</v>
      </c>
    </row>
    <row r="117" spans="1:23" x14ac:dyDescent="0.25">
      <c r="A117" s="35" t="s">
        <v>45</v>
      </c>
      <c r="B117" s="18" t="s">
        <v>19</v>
      </c>
      <c r="C117" s="34" t="s">
        <v>40</v>
      </c>
      <c r="D117" s="37">
        <v>2014</v>
      </c>
      <c r="E117" s="37">
        <v>3</v>
      </c>
      <c r="F117" s="38">
        <v>2626</v>
      </c>
      <c r="G117" s="37">
        <v>53948</v>
      </c>
      <c r="H117" s="38">
        <v>0.53802000000000005</v>
      </c>
      <c r="I117" s="37">
        <v>0.50234000000000001</v>
      </c>
      <c r="J117" s="37">
        <v>0.57621999999999995</v>
      </c>
      <c r="K117" s="37">
        <v>1.0198</v>
      </c>
      <c r="L117" s="37">
        <v>0.95209999999999995</v>
      </c>
      <c r="M117" s="37">
        <v>1.0922000000000001</v>
      </c>
      <c r="N117" s="37">
        <v>0.57615000000000005</v>
      </c>
      <c r="O117" s="38"/>
      <c r="P117" s="42" t="s">
        <v>32</v>
      </c>
      <c r="Q117" s="42" t="s">
        <v>32</v>
      </c>
      <c r="R117" s="42" t="s">
        <v>32</v>
      </c>
      <c r="S117" s="42" t="s">
        <v>32</v>
      </c>
      <c r="T117" s="38"/>
      <c r="W117" s="35">
        <v>92</v>
      </c>
    </row>
    <row r="118" spans="1:23" x14ac:dyDescent="0.25">
      <c r="A118" s="35" t="s">
        <v>45</v>
      </c>
      <c r="B118" s="18" t="s">
        <v>19</v>
      </c>
      <c r="C118" s="34" t="s">
        <v>40</v>
      </c>
      <c r="D118" s="37">
        <v>2014</v>
      </c>
      <c r="E118" s="37">
        <v>4</v>
      </c>
      <c r="F118" s="38">
        <v>2745</v>
      </c>
      <c r="G118" s="37">
        <v>54098</v>
      </c>
      <c r="H118" s="38">
        <v>0.55825000000000002</v>
      </c>
      <c r="I118" s="37">
        <v>0.52161000000000002</v>
      </c>
      <c r="J118" s="37">
        <v>0.59746999999999995</v>
      </c>
      <c r="K118" s="37">
        <v>0.92889999999999995</v>
      </c>
      <c r="L118" s="37">
        <v>0.8679</v>
      </c>
      <c r="M118" s="37">
        <v>0.99419999999999997</v>
      </c>
      <c r="N118" s="37">
        <v>3.329E-2</v>
      </c>
      <c r="O118" s="38"/>
      <c r="P118" s="42" t="s">
        <v>32</v>
      </c>
      <c r="Q118" s="42" t="s">
        <v>32</v>
      </c>
      <c r="R118" s="42" t="s">
        <v>32</v>
      </c>
      <c r="S118" s="42" t="s">
        <v>32</v>
      </c>
      <c r="T118" s="38"/>
      <c r="W118" s="35">
        <v>92</v>
      </c>
    </row>
    <row r="119" spans="1:23" x14ac:dyDescent="0.25">
      <c r="A119" s="35" t="s">
        <v>45</v>
      </c>
      <c r="B119" s="18" t="s">
        <v>19</v>
      </c>
      <c r="C119" s="34" t="s">
        <v>40</v>
      </c>
      <c r="D119" s="37">
        <v>2015</v>
      </c>
      <c r="E119" s="37">
        <v>1</v>
      </c>
      <c r="F119" s="38">
        <v>2985</v>
      </c>
      <c r="G119" s="37">
        <v>54061</v>
      </c>
      <c r="H119" s="38">
        <v>0.63065000000000004</v>
      </c>
      <c r="I119" s="37">
        <v>0.58977999999999997</v>
      </c>
      <c r="J119" s="37">
        <v>0.67437000000000002</v>
      </c>
      <c r="K119" s="37">
        <v>0.94920000000000004</v>
      </c>
      <c r="L119" s="37">
        <v>0.88759999999999994</v>
      </c>
      <c r="M119" s="37">
        <v>1.0149999999999999</v>
      </c>
      <c r="N119" s="37">
        <v>0.127111</v>
      </c>
      <c r="O119" s="38"/>
      <c r="P119" s="42" t="s">
        <v>32</v>
      </c>
      <c r="Q119" s="42" t="s">
        <v>32</v>
      </c>
      <c r="R119" s="42" t="s">
        <v>32</v>
      </c>
      <c r="S119" s="42" t="s">
        <v>32</v>
      </c>
      <c r="T119" s="38"/>
      <c r="W119" s="35">
        <v>90</v>
      </c>
    </row>
    <row r="120" spans="1:23" x14ac:dyDescent="0.25">
      <c r="A120" s="35" t="s">
        <v>45</v>
      </c>
      <c r="B120" s="18" t="s">
        <v>19</v>
      </c>
      <c r="C120" s="34" t="s">
        <v>40</v>
      </c>
      <c r="D120" s="37">
        <v>2015</v>
      </c>
      <c r="E120" s="37">
        <v>2</v>
      </c>
      <c r="F120" s="38">
        <v>2796</v>
      </c>
      <c r="G120" s="37">
        <v>54422</v>
      </c>
      <c r="H120" s="38">
        <v>0.57628999999999997</v>
      </c>
      <c r="I120" s="37">
        <v>0.53852999999999995</v>
      </c>
      <c r="J120" s="37">
        <v>0.61670000000000003</v>
      </c>
      <c r="K120" s="37">
        <v>0.97699999999999998</v>
      </c>
      <c r="L120" s="37">
        <v>0.91300000000000003</v>
      </c>
      <c r="M120" s="37">
        <v>1.0455000000000001</v>
      </c>
      <c r="N120" s="37">
        <v>0.50112400000000001</v>
      </c>
      <c r="O120" s="38"/>
      <c r="P120" s="42" t="s">
        <v>32</v>
      </c>
      <c r="Q120" s="42" t="s">
        <v>32</v>
      </c>
      <c r="R120" s="42" t="s">
        <v>32</v>
      </c>
      <c r="S120" s="42" t="s">
        <v>32</v>
      </c>
      <c r="T120" s="38"/>
      <c r="W120" s="35">
        <v>91</v>
      </c>
    </row>
    <row r="121" spans="1:23" x14ac:dyDescent="0.25">
      <c r="A121" s="35" t="s">
        <v>45</v>
      </c>
      <c r="B121" s="18" t="s">
        <v>19</v>
      </c>
      <c r="C121" s="34" t="s">
        <v>40</v>
      </c>
      <c r="D121" s="37">
        <v>2015</v>
      </c>
      <c r="E121" s="37">
        <v>3</v>
      </c>
      <c r="F121" s="38">
        <v>2748</v>
      </c>
      <c r="G121" s="37">
        <v>54170</v>
      </c>
      <c r="H121" s="38">
        <v>0.56028</v>
      </c>
      <c r="I121" s="37">
        <v>0.52344000000000002</v>
      </c>
      <c r="J121" s="37">
        <v>0.59970999999999997</v>
      </c>
      <c r="K121" s="37">
        <v>1.0889</v>
      </c>
      <c r="L121" s="37">
        <v>1.0173000000000001</v>
      </c>
      <c r="M121" s="37">
        <v>1.1655</v>
      </c>
      <c r="N121" s="37">
        <v>1.4149E-2</v>
      </c>
      <c r="O121" s="38"/>
      <c r="P121" s="42" t="s">
        <v>32</v>
      </c>
      <c r="Q121" s="42" t="s">
        <v>32</v>
      </c>
      <c r="R121" s="42" t="s">
        <v>32</v>
      </c>
      <c r="S121" s="42" t="s">
        <v>32</v>
      </c>
      <c r="T121" s="38"/>
      <c r="W121" s="35">
        <v>92</v>
      </c>
    </row>
    <row r="122" spans="1:23" x14ac:dyDescent="0.25">
      <c r="A122" s="35" t="s">
        <v>45</v>
      </c>
      <c r="B122" s="18" t="s">
        <v>19</v>
      </c>
      <c r="C122" s="34" t="s">
        <v>40</v>
      </c>
      <c r="D122" s="37">
        <v>2015</v>
      </c>
      <c r="E122" s="37">
        <v>4</v>
      </c>
      <c r="F122" s="38">
        <v>3145</v>
      </c>
      <c r="G122" s="37">
        <v>54432</v>
      </c>
      <c r="H122" s="38">
        <v>0.63785999999999998</v>
      </c>
      <c r="I122" s="37">
        <v>0.59687999999999997</v>
      </c>
      <c r="J122" s="37">
        <v>0.68166000000000004</v>
      </c>
      <c r="K122" s="37">
        <v>1.1043000000000001</v>
      </c>
      <c r="L122" s="37">
        <v>1.0333000000000001</v>
      </c>
      <c r="M122" s="37">
        <v>1.1800999999999999</v>
      </c>
      <c r="N122" s="37">
        <v>3.4220000000000001E-3</v>
      </c>
      <c r="O122" s="38">
        <v>1</v>
      </c>
      <c r="P122" s="42" t="s">
        <v>32</v>
      </c>
      <c r="Q122" s="42" t="s">
        <v>32</v>
      </c>
      <c r="R122" s="42" t="s">
        <v>32</v>
      </c>
      <c r="S122" s="42" t="s">
        <v>32</v>
      </c>
      <c r="T122" s="38"/>
      <c r="W122" s="35">
        <v>92</v>
      </c>
    </row>
    <row r="123" spans="1:23" x14ac:dyDescent="0.25">
      <c r="A123" s="35" t="s">
        <v>45</v>
      </c>
      <c r="B123" s="18" t="s">
        <v>19</v>
      </c>
      <c r="C123" s="34" t="s">
        <v>40</v>
      </c>
      <c r="D123" s="37">
        <v>2016</v>
      </c>
      <c r="E123" s="37">
        <v>1</v>
      </c>
      <c r="F123" s="38">
        <v>3238</v>
      </c>
      <c r="G123" s="37">
        <v>54402</v>
      </c>
      <c r="H123" s="38">
        <v>0.66952999999999996</v>
      </c>
      <c r="I123" s="37">
        <v>0.62678999999999996</v>
      </c>
      <c r="J123" s="37">
        <v>0.71518000000000004</v>
      </c>
      <c r="K123" s="37">
        <v>1.0427</v>
      </c>
      <c r="L123" s="37">
        <v>0.97609999999999997</v>
      </c>
      <c r="M123" s="37">
        <v>1.1137999999999999</v>
      </c>
      <c r="N123" s="37">
        <v>0.21437</v>
      </c>
      <c r="O123" s="38"/>
      <c r="P123" s="42">
        <v>1.0271999999999999</v>
      </c>
      <c r="Q123" s="42">
        <v>0.95040000000000002</v>
      </c>
      <c r="R123" s="42">
        <v>1.1102000000000001</v>
      </c>
      <c r="S123" s="42">
        <v>0.49821799999999999</v>
      </c>
      <c r="T123" s="38"/>
      <c r="W123" s="35">
        <v>91</v>
      </c>
    </row>
    <row r="124" spans="1:23" x14ac:dyDescent="0.25">
      <c r="A124" s="35" t="s">
        <v>45</v>
      </c>
      <c r="B124" s="18" t="s">
        <v>19</v>
      </c>
      <c r="C124" s="34" t="s">
        <v>40</v>
      </c>
      <c r="D124" s="37">
        <v>2016</v>
      </c>
      <c r="E124" s="37">
        <v>2</v>
      </c>
      <c r="F124" s="38">
        <v>3000</v>
      </c>
      <c r="G124" s="37">
        <v>54691</v>
      </c>
      <c r="H124" s="38">
        <v>0.61275000000000002</v>
      </c>
      <c r="I124" s="37">
        <v>0.57308999999999999</v>
      </c>
      <c r="J124" s="37">
        <v>0.65515999999999996</v>
      </c>
      <c r="K124" s="37">
        <v>1.0527</v>
      </c>
      <c r="L124" s="37">
        <v>0.98460000000000003</v>
      </c>
      <c r="M124" s="37">
        <v>1.1255999999999999</v>
      </c>
      <c r="N124" s="37">
        <v>0.132159</v>
      </c>
      <c r="O124" s="38"/>
      <c r="P124" s="42">
        <v>0.96179999999999999</v>
      </c>
      <c r="Q124" s="42">
        <v>0.8891</v>
      </c>
      <c r="R124" s="42">
        <v>1.0404</v>
      </c>
      <c r="S124" s="42">
        <v>0.33072099999999999</v>
      </c>
      <c r="T124" s="38"/>
      <c r="W124" s="35">
        <v>91</v>
      </c>
    </row>
    <row r="125" spans="1:23" x14ac:dyDescent="0.25">
      <c r="A125" s="35" t="s">
        <v>45</v>
      </c>
      <c r="B125" s="18" t="s">
        <v>19</v>
      </c>
      <c r="C125" s="34" t="s">
        <v>40</v>
      </c>
      <c r="D125" s="37">
        <v>2016</v>
      </c>
      <c r="E125" s="37">
        <v>3</v>
      </c>
      <c r="F125" s="38">
        <v>2958</v>
      </c>
      <c r="G125" s="37">
        <v>54462</v>
      </c>
      <c r="H125" s="38">
        <v>0.59928999999999999</v>
      </c>
      <c r="I125" s="37">
        <v>0.56037999999999999</v>
      </c>
      <c r="J125" s="37">
        <v>0.64090000000000003</v>
      </c>
      <c r="K125" s="37">
        <v>1.1337999999999999</v>
      </c>
      <c r="L125" s="37">
        <v>1.0602</v>
      </c>
      <c r="M125" s="37">
        <v>1.2124999999999999</v>
      </c>
      <c r="N125" s="37">
        <v>2.4499999999999999E-4</v>
      </c>
      <c r="O125" s="38">
        <v>1</v>
      </c>
      <c r="P125" s="42">
        <v>0.96730000000000005</v>
      </c>
      <c r="Q125" s="42">
        <v>0.89400000000000002</v>
      </c>
      <c r="R125" s="42">
        <v>1.0467</v>
      </c>
      <c r="S125" s="42">
        <v>0.409163</v>
      </c>
      <c r="T125" s="38"/>
      <c r="W125" s="35">
        <v>92</v>
      </c>
    </row>
    <row r="126" spans="1:23" x14ac:dyDescent="0.25">
      <c r="A126" s="35" t="s">
        <v>45</v>
      </c>
      <c r="B126" s="18" t="s">
        <v>19</v>
      </c>
      <c r="C126" s="34" t="s">
        <v>40</v>
      </c>
      <c r="D126" s="37">
        <v>2016</v>
      </c>
      <c r="E126" s="37">
        <v>4</v>
      </c>
      <c r="F126" s="38">
        <v>2997</v>
      </c>
      <c r="G126" s="37">
        <v>54618</v>
      </c>
      <c r="H126" s="38">
        <v>0.60446</v>
      </c>
      <c r="I126" s="37">
        <v>0.56542000000000003</v>
      </c>
      <c r="J126" s="37">
        <v>0.64619000000000004</v>
      </c>
      <c r="K126" s="37">
        <v>0.99639999999999995</v>
      </c>
      <c r="L126" s="37">
        <v>0.93210000000000004</v>
      </c>
      <c r="M126" s="37">
        <v>1.0651999999999999</v>
      </c>
      <c r="N126" s="37">
        <v>0.91681699999999999</v>
      </c>
      <c r="O126" s="38"/>
      <c r="P126" s="42">
        <v>0.93110000000000004</v>
      </c>
      <c r="Q126" s="42">
        <v>0.8609</v>
      </c>
      <c r="R126" s="42">
        <v>1.0069999999999999</v>
      </c>
      <c r="S126" s="42">
        <v>7.4057999999999999E-2</v>
      </c>
      <c r="T126" s="38"/>
      <c r="W126" s="35">
        <v>92</v>
      </c>
    </row>
    <row r="127" spans="1:23" x14ac:dyDescent="0.25">
      <c r="A127" s="35" t="s">
        <v>45</v>
      </c>
      <c r="B127" s="18" t="s">
        <v>23</v>
      </c>
      <c r="C127" s="34" t="s">
        <v>40</v>
      </c>
      <c r="D127" s="37">
        <v>2011</v>
      </c>
      <c r="E127" s="37">
        <v>1</v>
      </c>
      <c r="F127" s="38">
        <v>55572</v>
      </c>
      <c r="G127" s="37">
        <v>1002344</v>
      </c>
      <c r="H127" s="38">
        <v>0.61602000000000001</v>
      </c>
      <c r="I127" s="37">
        <v>0.61092000000000002</v>
      </c>
      <c r="J127" s="37">
        <v>0.62117</v>
      </c>
      <c r="K127" s="37" t="s">
        <v>32</v>
      </c>
      <c r="L127" s="37" t="s">
        <v>32</v>
      </c>
      <c r="M127" s="37" t="s">
        <v>32</v>
      </c>
      <c r="N127" s="37" t="s">
        <v>32</v>
      </c>
      <c r="O127" s="38"/>
      <c r="P127" s="42" t="s">
        <v>32</v>
      </c>
      <c r="Q127" s="42" t="s">
        <v>32</v>
      </c>
      <c r="R127" s="42" t="s">
        <v>32</v>
      </c>
      <c r="S127" s="42" t="s">
        <v>32</v>
      </c>
      <c r="T127" s="38"/>
      <c r="W127" s="35">
        <v>90</v>
      </c>
    </row>
    <row r="128" spans="1:23" x14ac:dyDescent="0.25">
      <c r="A128" s="35" t="s">
        <v>45</v>
      </c>
      <c r="B128" s="18" t="s">
        <v>23</v>
      </c>
      <c r="C128" s="34" t="s">
        <v>40</v>
      </c>
      <c r="D128" s="37">
        <v>2011</v>
      </c>
      <c r="E128" s="37">
        <v>2</v>
      </c>
      <c r="F128" s="38">
        <v>52455</v>
      </c>
      <c r="G128" s="37">
        <v>1010152</v>
      </c>
      <c r="H128" s="38">
        <v>0.57406999999999997</v>
      </c>
      <c r="I128" s="37">
        <v>0.54425000000000001</v>
      </c>
      <c r="J128" s="37">
        <v>0.60553000000000001</v>
      </c>
      <c r="K128" s="37" t="s">
        <v>32</v>
      </c>
      <c r="L128" s="37" t="s">
        <v>32</v>
      </c>
      <c r="M128" s="37" t="s">
        <v>32</v>
      </c>
      <c r="N128" s="37" t="s">
        <v>32</v>
      </c>
      <c r="O128" s="38"/>
      <c r="P128" s="42" t="s">
        <v>32</v>
      </c>
      <c r="Q128" s="42" t="s">
        <v>32</v>
      </c>
      <c r="R128" s="42" t="s">
        <v>32</v>
      </c>
      <c r="S128" s="42" t="s">
        <v>32</v>
      </c>
      <c r="T128" s="38"/>
      <c r="W128" s="35">
        <v>91</v>
      </c>
    </row>
    <row r="129" spans="1:23" x14ac:dyDescent="0.25">
      <c r="A129" s="35" t="s">
        <v>45</v>
      </c>
      <c r="B129" s="8" t="s">
        <v>23</v>
      </c>
      <c r="C129" s="8" t="s">
        <v>40</v>
      </c>
      <c r="D129" s="35">
        <v>2011</v>
      </c>
      <c r="E129" s="35">
        <v>3</v>
      </c>
      <c r="F129" s="40">
        <v>46414</v>
      </c>
      <c r="G129" s="35">
        <v>1008401</v>
      </c>
      <c r="H129" s="40">
        <v>0.50710999999999995</v>
      </c>
      <c r="I129" s="35">
        <v>0.48066999999999999</v>
      </c>
      <c r="J129" s="35">
        <v>0.53500999999999999</v>
      </c>
      <c r="K129" s="35" t="s">
        <v>32</v>
      </c>
      <c r="L129" s="35" t="s">
        <v>32</v>
      </c>
      <c r="M129" s="35" t="s">
        <v>32</v>
      </c>
      <c r="N129" s="35" t="s">
        <v>32</v>
      </c>
      <c r="P129" s="41" t="s">
        <v>32</v>
      </c>
      <c r="Q129" s="41" t="s">
        <v>32</v>
      </c>
      <c r="R129" s="41" t="s">
        <v>32</v>
      </c>
      <c r="S129" s="41" t="s">
        <v>32</v>
      </c>
      <c r="W129" s="35">
        <v>92</v>
      </c>
    </row>
    <row r="130" spans="1:23" x14ac:dyDescent="0.25">
      <c r="A130" s="35" t="s">
        <v>45</v>
      </c>
      <c r="B130" s="39" t="s">
        <v>23</v>
      </c>
      <c r="C130" s="39" t="s">
        <v>40</v>
      </c>
      <c r="D130" s="35">
        <v>2011</v>
      </c>
      <c r="E130" s="35">
        <v>4</v>
      </c>
      <c r="F130" s="40">
        <v>53025</v>
      </c>
      <c r="G130" s="35">
        <v>1018702</v>
      </c>
      <c r="H130" s="40">
        <v>0.57116</v>
      </c>
      <c r="I130" s="35">
        <v>0.54149000000000003</v>
      </c>
      <c r="J130" s="35">
        <v>0.60246</v>
      </c>
      <c r="K130" s="35" t="s">
        <v>32</v>
      </c>
      <c r="L130" s="35" t="s">
        <v>32</v>
      </c>
      <c r="M130" s="35" t="s">
        <v>32</v>
      </c>
      <c r="N130" s="35" t="s">
        <v>32</v>
      </c>
      <c r="P130" s="41" t="s">
        <v>32</v>
      </c>
      <c r="Q130" s="41" t="s">
        <v>32</v>
      </c>
      <c r="R130" s="41" t="s">
        <v>32</v>
      </c>
      <c r="S130" s="41" t="s">
        <v>32</v>
      </c>
      <c r="W130" s="35">
        <v>92</v>
      </c>
    </row>
    <row r="131" spans="1:23" x14ac:dyDescent="0.25">
      <c r="A131" s="35" t="s">
        <v>45</v>
      </c>
      <c r="B131" s="35" t="s">
        <v>23</v>
      </c>
      <c r="C131" s="35" t="s">
        <v>40</v>
      </c>
      <c r="D131" s="35">
        <v>2012</v>
      </c>
      <c r="E131" s="35">
        <v>1</v>
      </c>
      <c r="F131" s="40">
        <v>56416</v>
      </c>
      <c r="G131" s="35">
        <v>1018968</v>
      </c>
      <c r="H131" s="40">
        <v>0.61116000000000004</v>
      </c>
      <c r="I131" s="35">
        <v>0.57945000000000002</v>
      </c>
      <c r="J131" s="35">
        <v>0.64459999999999995</v>
      </c>
      <c r="K131" s="35" t="s">
        <v>32</v>
      </c>
      <c r="L131" s="35" t="s">
        <v>32</v>
      </c>
      <c r="M131" s="35" t="s">
        <v>32</v>
      </c>
      <c r="N131" s="35" t="s">
        <v>32</v>
      </c>
      <c r="P131" s="41" t="s">
        <v>32</v>
      </c>
      <c r="Q131" s="41" t="s">
        <v>32</v>
      </c>
      <c r="R131" s="41" t="s">
        <v>32</v>
      </c>
      <c r="S131" s="41" t="s">
        <v>32</v>
      </c>
      <c r="W131" s="35">
        <v>91</v>
      </c>
    </row>
    <row r="132" spans="1:23" x14ac:dyDescent="0.25">
      <c r="A132" s="35" t="s">
        <v>45</v>
      </c>
      <c r="B132" s="35" t="s">
        <v>23</v>
      </c>
      <c r="C132" s="35" t="s">
        <v>40</v>
      </c>
      <c r="D132" s="35">
        <v>2012</v>
      </c>
      <c r="E132" s="35">
        <v>2</v>
      </c>
      <c r="F132" s="40">
        <v>52251</v>
      </c>
      <c r="G132" s="35">
        <v>1029632</v>
      </c>
      <c r="H132" s="40">
        <v>0.57116999999999996</v>
      </c>
      <c r="I132" s="35">
        <v>0.54147000000000001</v>
      </c>
      <c r="J132" s="35">
        <v>0.60248999999999997</v>
      </c>
      <c r="K132" s="35" t="s">
        <v>32</v>
      </c>
      <c r="L132" s="35" t="s">
        <v>32</v>
      </c>
      <c r="M132" s="35" t="s">
        <v>32</v>
      </c>
      <c r="N132" s="35" t="s">
        <v>32</v>
      </c>
      <c r="P132" s="41" t="s">
        <v>32</v>
      </c>
      <c r="Q132" s="41" t="s">
        <v>32</v>
      </c>
      <c r="R132" s="41" t="s">
        <v>32</v>
      </c>
      <c r="S132" s="41" t="s">
        <v>32</v>
      </c>
      <c r="W132" s="35">
        <v>91</v>
      </c>
    </row>
    <row r="133" spans="1:23" x14ac:dyDescent="0.25">
      <c r="A133" s="35" t="s">
        <v>45</v>
      </c>
      <c r="B133" s="35" t="s">
        <v>23</v>
      </c>
      <c r="C133" s="35" t="s">
        <v>40</v>
      </c>
      <c r="D133" s="35">
        <v>2012</v>
      </c>
      <c r="E133" s="35">
        <v>3</v>
      </c>
      <c r="F133" s="40">
        <v>47361</v>
      </c>
      <c r="G133" s="35">
        <v>1027118</v>
      </c>
      <c r="H133" s="40">
        <v>0.51002000000000003</v>
      </c>
      <c r="I133" s="35">
        <v>0.48344999999999999</v>
      </c>
      <c r="J133" s="35">
        <v>0.53805000000000003</v>
      </c>
      <c r="K133" s="35" t="s">
        <v>32</v>
      </c>
      <c r="L133" s="35" t="s">
        <v>32</v>
      </c>
      <c r="M133" s="35" t="s">
        <v>32</v>
      </c>
      <c r="N133" s="35" t="s">
        <v>32</v>
      </c>
      <c r="P133" s="41" t="s">
        <v>32</v>
      </c>
      <c r="Q133" s="41" t="s">
        <v>32</v>
      </c>
      <c r="R133" s="41" t="s">
        <v>32</v>
      </c>
      <c r="S133" s="41" t="s">
        <v>32</v>
      </c>
      <c r="W133" s="35">
        <v>92</v>
      </c>
    </row>
    <row r="134" spans="1:23" x14ac:dyDescent="0.25">
      <c r="A134" s="35" t="s">
        <v>45</v>
      </c>
      <c r="B134" s="35" t="s">
        <v>23</v>
      </c>
      <c r="C134" s="35" t="s">
        <v>40</v>
      </c>
      <c r="D134" s="35">
        <v>2012</v>
      </c>
      <c r="E134" s="35">
        <v>4</v>
      </c>
      <c r="F134" s="40">
        <v>56579</v>
      </c>
      <c r="G134" s="35">
        <v>1038751</v>
      </c>
      <c r="H134" s="40">
        <v>0.60014000000000001</v>
      </c>
      <c r="I134" s="35">
        <v>0.56903000000000004</v>
      </c>
      <c r="J134" s="35">
        <v>0.63295999999999997</v>
      </c>
      <c r="K134" s="35" t="s">
        <v>32</v>
      </c>
      <c r="L134" s="35" t="s">
        <v>32</v>
      </c>
      <c r="M134" s="35" t="s">
        <v>32</v>
      </c>
      <c r="N134" s="35" t="s">
        <v>32</v>
      </c>
      <c r="P134" s="41" t="s">
        <v>32</v>
      </c>
      <c r="Q134" s="41" t="s">
        <v>32</v>
      </c>
      <c r="R134" s="41" t="s">
        <v>32</v>
      </c>
      <c r="S134" s="41" t="s">
        <v>32</v>
      </c>
      <c r="W134" s="35">
        <v>92</v>
      </c>
    </row>
    <row r="135" spans="1:23" x14ac:dyDescent="0.25">
      <c r="A135" s="35" t="s">
        <v>45</v>
      </c>
      <c r="B135" s="35" t="s">
        <v>23</v>
      </c>
      <c r="C135" s="35" t="s">
        <v>40</v>
      </c>
      <c r="D135" s="35">
        <v>2013</v>
      </c>
      <c r="E135" s="35">
        <v>1</v>
      </c>
      <c r="F135" s="40">
        <v>55273</v>
      </c>
      <c r="G135" s="35">
        <v>1039551</v>
      </c>
      <c r="H135" s="40">
        <v>0.60006000000000004</v>
      </c>
      <c r="I135" s="35">
        <v>0.56889999999999996</v>
      </c>
      <c r="J135" s="35">
        <v>0.63290999999999997</v>
      </c>
      <c r="K135" s="35" t="s">
        <v>32</v>
      </c>
      <c r="L135" s="35" t="s">
        <v>32</v>
      </c>
      <c r="M135" s="35" t="s">
        <v>32</v>
      </c>
      <c r="N135" s="35" t="s">
        <v>32</v>
      </c>
      <c r="P135" s="41" t="s">
        <v>32</v>
      </c>
      <c r="Q135" s="41" t="s">
        <v>32</v>
      </c>
      <c r="R135" s="41" t="s">
        <v>32</v>
      </c>
      <c r="S135" s="41" t="s">
        <v>32</v>
      </c>
      <c r="W135" s="35">
        <v>90</v>
      </c>
    </row>
    <row r="136" spans="1:23" x14ac:dyDescent="0.25">
      <c r="A136" s="35" t="s">
        <v>45</v>
      </c>
      <c r="B136" s="35" t="s">
        <v>23</v>
      </c>
      <c r="C136" s="35" t="s">
        <v>40</v>
      </c>
      <c r="D136" s="35">
        <v>2013</v>
      </c>
      <c r="E136" s="35">
        <v>2</v>
      </c>
      <c r="F136" s="40">
        <v>52835</v>
      </c>
      <c r="G136" s="35">
        <v>1048280</v>
      </c>
      <c r="H136" s="40">
        <v>0.57394000000000001</v>
      </c>
      <c r="I136" s="35">
        <v>0.54412000000000005</v>
      </c>
      <c r="J136" s="35">
        <v>0.60540000000000005</v>
      </c>
      <c r="K136" s="35" t="s">
        <v>32</v>
      </c>
      <c r="L136" s="35" t="s">
        <v>32</v>
      </c>
      <c r="M136" s="35" t="s">
        <v>32</v>
      </c>
      <c r="N136" s="35" t="s">
        <v>32</v>
      </c>
      <c r="P136" s="41" t="s">
        <v>32</v>
      </c>
      <c r="Q136" s="41" t="s">
        <v>32</v>
      </c>
      <c r="R136" s="41" t="s">
        <v>32</v>
      </c>
      <c r="S136" s="41" t="s">
        <v>32</v>
      </c>
      <c r="W136" s="35">
        <v>91</v>
      </c>
    </row>
    <row r="137" spans="1:23" x14ac:dyDescent="0.25">
      <c r="A137" s="35" t="s">
        <v>45</v>
      </c>
      <c r="B137" s="35" t="s">
        <v>23</v>
      </c>
      <c r="C137" s="35" t="s">
        <v>40</v>
      </c>
      <c r="D137" s="35">
        <v>2013</v>
      </c>
      <c r="E137" s="35">
        <v>3</v>
      </c>
      <c r="F137" s="40">
        <v>47016</v>
      </c>
      <c r="G137" s="35">
        <v>1044879</v>
      </c>
      <c r="H137" s="40">
        <v>0.50488999999999995</v>
      </c>
      <c r="I137" s="35">
        <v>0.47859000000000002</v>
      </c>
      <c r="J137" s="35">
        <v>0.53264</v>
      </c>
      <c r="K137" s="35" t="s">
        <v>32</v>
      </c>
      <c r="L137" s="35" t="s">
        <v>32</v>
      </c>
      <c r="M137" s="35" t="s">
        <v>32</v>
      </c>
      <c r="N137" s="35" t="s">
        <v>32</v>
      </c>
      <c r="P137" s="41" t="s">
        <v>32</v>
      </c>
      <c r="Q137" s="41" t="s">
        <v>32</v>
      </c>
      <c r="R137" s="41" t="s">
        <v>32</v>
      </c>
      <c r="S137" s="41" t="s">
        <v>32</v>
      </c>
      <c r="W137" s="35">
        <v>92</v>
      </c>
    </row>
    <row r="138" spans="1:23" x14ac:dyDescent="0.25">
      <c r="A138" s="35" t="s">
        <v>45</v>
      </c>
      <c r="B138" s="35" t="s">
        <v>23</v>
      </c>
      <c r="C138" s="35" t="s">
        <v>40</v>
      </c>
      <c r="D138" s="35">
        <v>2013</v>
      </c>
      <c r="E138" s="35">
        <v>4</v>
      </c>
      <c r="F138" s="40">
        <v>52817</v>
      </c>
      <c r="G138" s="35">
        <v>1055431</v>
      </c>
      <c r="H138" s="40">
        <v>0.55852000000000002</v>
      </c>
      <c r="I138" s="35">
        <v>0.52951999999999999</v>
      </c>
      <c r="J138" s="35">
        <v>0.58911999999999998</v>
      </c>
      <c r="K138" s="35" t="s">
        <v>32</v>
      </c>
      <c r="L138" s="35" t="s">
        <v>32</v>
      </c>
      <c r="M138" s="35" t="s">
        <v>32</v>
      </c>
      <c r="N138" s="35" t="s">
        <v>32</v>
      </c>
      <c r="P138" s="41" t="s">
        <v>32</v>
      </c>
      <c r="Q138" s="41" t="s">
        <v>32</v>
      </c>
      <c r="R138" s="41" t="s">
        <v>32</v>
      </c>
      <c r="S138" s="41" t="s">
        <v>32</v>
      </c>
      <c r="W138" s="35">
        <v>92</v>
      </c>
    </row>
    <row r="139" spans="1:23" x14ac:dyDescent="0.25">
      <c r="A139" s="35" t="s">
        <v>45</v>
      </c>
      <c r="B139" s="35" t="s">
        <v>23</v>
      </c>
      <c r="C139" s="35" t="s">
        <v>40</v>
      </c>
      <c r="D139" s="35">
        <v>2014</v>
      </c>
      <c r="E139" s="35">
        <v>1</v>
      </c>
      <c r="F139" s="40">
        <v>53989</v>
      </c>
      <c r="G139" s="35">
        <v>1054278</v>
      </c>
      <c r="H139" s="40">
        <v>0.57687999999999995</v>
      </c>
      <c r="I139" s="35">
        <v>0.54693999999999998</v>
      </c>
      <c r="J139" s="35">
        <v>0.60845000000000005</v>
      </c>
      <c r="K139" s="35" t="s">
        <v>32</v>
      </c>
      <c r="L139" s="35" t="s">
        <v>32</v>
      </c>
      <c r="M139" s="35" t="s">
        <v>32</v>
      </c>
      <c r="N139" s="35" t="s">
        <v>32</v>
      </c>
      <c r="P139" s="41" t="s">
        <v>32</v>
      </c>
      <c r="Q139" s="41" t="s">
        <v>32</v>
      </c>
      <c r="R139" s="41" t="s">
        <v>32</v>
      </c>
      <c r="S139" s="41" t="s">
        <v>32</v>
      </c>
      <c r="W139" s="35">
        <v>90</v>
      </c>
    </row>
    <row r="140" spans="1:23" x14ac:dyDescent="0.25">
      <c r="A140" s="35" t="s">
        <v>45</v>
      </c>
      <c r="B140" s="35" t="s">
        <v>23</v>
      </c>
      <c r="C140" s="35" t="s">
        <v>40</v>
      </c>
      <c r="D140" s="35">
        <v>2014</v>
      </c>
      <c r="E140" s="35">
        <v>2</v>
      </c>
      <c r="F140" s="40">
        <v>52095</v>
      </c>
      <c r="G140" s="35">
        <v>1062255</v>
      </c>
      <c r="H140" s="40">
        <v>0.55417000000000005</v>
      </c>
      <c r="I140" s="35">
        <v>0.52539000000000002</v>
      </c>
      <c r="J140" s="35">
        <v>0.58452999999999999</v>
      </c>
      <c r="K140" s="35" t="s">
        <v>32</v>
      </c>
      <c r="L140" s="35" t="s">
        <v>32</v>
      </c>
      <c r="M140" s="35" t="s">
        <v>32</v>
      </c>
      <c r="N140" s="35" t="s">
        <v>32</v>
      </c>
      <c r="P140" s="41" t="s">
        <v>32</v>
      </c>
      <c r="Q140" s="41" t="s">
        <v>32</v>
      </c>
      <c r="R140" s="41" t="s">
        <v>32</v>
      </c>
      <c r="S140" s="41" t="s">
        <v>32</v>
      </c>
      <c r="W140" s="35">
        <v>91</v>
      </c>
    </row>
    <row r="141" spans="1:23" x14ac:dyDescent="0.25">
      <c r="A141" s="35" t="s">
        <v>45</v>
      </c>
      <c r="B141" s="35" t="s">
        <v>23</v>
      </c>
      <c r="C141" s="35" t="s">
        <v>40</v>
      </c>
      <c r="D141" s="35">
        <v>2014</v>
      </c>
      <c r="E141" s="35">
        <v>3</v>
      </c>
      <c r="F141" s="40">
        <v>50167</v>
      </c>
      <c r="G141" s="35">
        <v>1059747</v>
      </c>
      <c r="H141" s="40">
        <v>0.52759</v>
      </c>
      <c r="I141" s="35">
        <v>0.50014000000000003</v>
      </c>
      <c r="J141" s="35">
        <v>0.55654999999999999</v>
      </c>
      <c r="K141" s="35" t="s">
        <v>32</v>
      </c>
      <c r="L141" s="35" t="s">
        <v>32</v>
      </c>
      <c r="M141" s="35" t="s">
        <v>32</v>
      </c>
      <c r="N141" s="35" t="s">
        <v>32</v>
      </c>
      <c r="P141" s="41" t="s">
        <v>32</v>
      </c>
      <c r="Q141" s="41" t="s">
        <v>32</v>
      </c>
      <c r="R141" s="41" t="s">
        <v>32</v>
      </c>
      <c r="S141" s="41" t="s">
        <v>32</v>
      </c>
      <c r="W141" s="35">
        <v>92</v>
      </c>
    </row>
    <row r="142" spans="1:23" x14ac:dyDescent="0.25">
      <c r="A142" s="35" t="s">
        <v>45</v>
      </c>
      <c r="B142" s="35" t="s">
        <v>23</v>
      </c>
      <c r="C142" s="35" t="s">
        <v>40</v>
      </c>
      <c r="D142" s="35">
        <v>2014</v>
      </c>
      <c r="E142" s="35">
        <v>4</v>
      </c>
      <c r="F142" s="40">
        <v>57186</v>
      </c>
      <c r="G142" s="35">
        <v>1070248</v>
      </c>
      <c r="H142" s="40">
        <v>0.60097</v>
      </c>
      <c r="I142" s="35">
        <v>0.56981000000000004</v>
      </c>
      <c r="J142" s="35">
        <v>0.63383999999999996</v>
      </c>
      <c r="K142" s="35" t="s">
        <v>32</v>
      </c>
      <c r="L142" s="35" t="s">
        <v>32</v>
      </c>
      <c r="M142" s="35" t="s">
        <v>32</v>
      </c>
      <c r="N142" s="35" t="s">
        <v>32</v>
      </c>
      <c r="P142" s="41" t="s">
        <v>32</v>
      </c>
      <c r="Q142" s="41" t="s">
        <v>32</v>
      </c>
      <c r="R142" s="41" t="s">
        <v>32</v>
      </c>
      <c r="S142" s="41" t="s">
        <v>32</v>
      </c>
      <c r="W142" s="35">
        <v>92</v>
      </c>
    </row>
    <row r="143" spans="1:23" x14ac:dyDescent="0.25">
      <c r="A143" s="35" t="s">
        <v>45</v>
      </c>
      <c r="B143" s="35" t="s">
        <v>23</v>
      </c>
      <c r="C143" s="35" t="s">
        <v>40</v>
      </c>
      <c r="D143" s="35">
        <v>2015</v>
      </c>
      <c r="E143" s="35">
        <v>1</v>
      </c>
      <c r="F143" s="40">
        <v>62090</v>
      </c>
      <c r="G143" s="35">
        <v>1067180</v>
      </c>
      <c r="H143" s="40">
        <v>0.66442999999999997</v>
      </c>
      <c r="I143" s="35">
        <v>0.63004000000000004</v>
      </c>
      <c r="J143" s="35">
        <v>0.70069000000000004</v>
      </c>
      <c r="K143" s="35" t="s">
        <v>32</v>
      </c>
      <c r="L143" s="35" t="s">
        <v>32</v>
      </c>
      <c r="M143" s="35" t="s">
        <v>32</v>
      </c>
      <c r="N143" s="35" t="s">
        <v>32</v>
      </c>
      <c r="P143" s="41" t="s">
        <v>32</v>
      </c>
      <c r="Q143" s="41" t="s">
        <v>32</v>
      </c>
      <c r="R143" s="41" t="s">
        <v>32</v>
      </c>
      <c r="S143" s="41" t="s">
        <v>32</v>
      </c>
      <c r="W143" s="35">
        <v>90</v>
      </c>
    </row>
    <row r="144" spans="1:23" x14ac:dyDescent="0.25">
      <c r="A144" s="35" t="s">
        <v>45</v>
      </c>
      <c r="B144" s="35" t="s">
        <v>23</v>
      </c>
      <c r="C144" s="35" t="s">
        <v>40</v>
      </c>
      <c r="D144" s="35">
        <v>2015</v>
      </c>
      <c r="E144" s="35">
        <v>2</v>
      </c>
      <c r="F144" s="40">
        <v>55028</v>
      </c>
      <c r="G144" s="35">
        <v>1074587</v>
      </c>
      <c r="H144" s="40">
        <v>0.58984999999999999</v>
      </c>
      <c r="I144" s="35">
        <v>0.55923999999999996</v>
      </c>
      <c r="J144" s="35">
        <v>0.62214999999999998</v>
      </c>
      <c r="K144" s="35" t="s">
        <v>32</v>
      </c>
      <c r="L144" s="35" t="s">
        <v>32</v>
      </c>
      <c r="M144" s="35" t="s">
        <v>32</v>
      </c>
      <c r="N144" s="35" t="s">
        <v>32</v>
      </c>
      <c r="P144" s="41" t="s">
        <v>32</v>
      </c>
      <c r="Q144" s="41" t="s">
        <v>32</v>
      </c>
      <c r="R144" s="41" t="s">
        <v>32</v>
      </c>
      <c r="S144" s="41" t="s">
        <v>32</v>
      </c>
      <c r="W144" s="35">
        <v>91</v>
      </c>
    </row>
    <row r="145" spans="1:23" x14ac:dyDescent="0.25">
      <c r="A145" s="35" t="s">
        <v>45</v>
      </c>
      <c r="B145" s="35" t="s">
        <v>23</v>
      </c>
      <c r="C145" s="35" t="s">
        <v>40</v>
      </c>
      <c r="D145" s="35">
        <v>2015</v>
      </c>
      <c r="E145" s="35">
        <v>3</v>
      </c>
      <c r="F145" s="40">
        <v>49061</v>
      </c>
      <c r="G145" s="35">
        <v>1070320</v>
      </c>
      <c r="H145" s="40">
        <v>0.51454999999999995</v>
      </c>
      <c r="I145" s="35">
        <v>0.48776999999999998</v>
      </c>
      <c r="J145" s="35">
        <v>0.54279999999999995</v>
      </c>
      <c r="K145" s="35" t="s">
        <v>32</v>
      </c>
      <c r="L145" s="35" t="s">
        <v>32</v>
      </c>
      <c r="M145" s="35" t="s">
        <v>32</v>
      </c>
      <c r="N145" s="35" t="s">
        <v>32</v>
      </c>
      <c r="P145" s="41" t="s">
        <v>32</v>
      </c>
      <c r="Q145" s="41" t="s">
        <v>32</v>
      </c>
      <c r="R145" s="41" t="s">
        <v>32</v>
      </c>
      <c r="S145" s="41" t="s">
        <v>32</v>
      </c>
      <c r="W145" s="35">
        <v>92</v>
      </c>
    </row>
    <row r="146" spans="1:23" x14ac:dyDescent="0.25">
      <c r="A146" s="35" t="s">
        <v>45</v>
      </c>
      <c r="B146" s="35" t="s">
        <v>23</v>
      </c>
      <c r="C146" s="35" t="s">
        <v>40</v>
      </c>
      <c r="D146" s="35">
        <v>2015</v>
      </c>
      <c r="E146" s="35">
        <v>4</v>
      </c>
      <c r="F146" s="40">
        <v>55362</v>
      </c>
      <c r="G146" s="35">
        <v>1080144</v>
      </c>
      <c r="H146" s="40">
        <v>0.57764000000000004</v>
      </c>
      <c r="I146" s="35">
        <v>0.54767999999999994</v>
      </c>
      <c r="J146" s="35">
        <v>0.60924999999999996</v>
      </c>
      <c r="K146" s="35" t="s">
        <v>32</v>
      </c>
      <c r="L146" s="35" t="s">
        <v>32</v>
      </c>
      <c r="M146" s="35" t="s">
        <v>32</v>
      </c>
      <c r="N146" s="35" t="s">
        <v>32</v>
      </c>
      <c r="P146" s="41" t="s">
        <v>32</v>
      </c>
      <c r="Q146" s="41" t="s">
        <v>32</v>
      </c>
      <c r="R146" s="41" t="s">
        <v>32</v>
      </c>
      <c r="S146" s="41" t="s">
        <v>32</v>
      </c>
      <c r="W146" s="35">
        <v>92</v>
      </c>
    </row>
    <row r="147" spans="1:23" x14ac:dyDescent="0.25">
      <c r="A147" s="35" t="s">
        <v>45</v>
      </c>
      <c r="B147" s="35" t="s">
        <v>23</v>
      </c>
      <c r="C147" s="35" t="s">
        <v>40</v>
      </c>
      <c r="D147" s="35">
        <v>2016</v>
      </c>
      <c r="E147" s="35">
        <v>1</v>
      </c>
      <c r="F147" s="40">
        <v>61981</v>
      </c>
      <c r="G147" s="35">
        <v>1078851</v>
      </c>
      <c r="H147" s="40">
        <v>0.64212999999999998</v>
      </c>
      <c r="I147" s="35">
        <v>0.60892000000000002</v>
      </c>
      <c r="J147" s="35">
        <v>0.67715000000000003</v>
      </c>
      <c r="K147" s="35" t="s">
        <v>32</v>
      </c>
      <c r="L147" s="35" t="s">
        <v>32</v>
      </c>
      <c r="M147" s="35" t="s">
        <v>32</v>
      </c>
      <c r="N147" s="35" t="s">
        <v>32</v>
      </c>
      <c r="P147" s="41">
        <v>1.0424</v>
      </c>
      <c r="Q147" s="41">
        <v>0.98850000000000005</v>
      </c>
      <c r="R147" s="41">
        <v>1.0992</v>
      </c>
      <c r="S147" s="41">
        <v>0.125557</v>
      </c>
      <c r="W147" s="35">
        <v>91</v>
      </c>
    </row>
    <row r="148" spans="1:23" x14ac:dyDescent="0.25">
      <c r="A148" s="35" t="s">
        <v>45</v>
      </c>
      <c r="B148" s="35" t="s">
        <v>23</v>
      </c>
      <c r="C148" s="35" t="s">
        <v>40</v>
      </c>
      <c r="D148" s="35">
        <v>2016</v>
      </c>
      <c r="E148" s="35">
        <v>2</v>
      </c>
      <c r="F148" s="40">
        <v>55222</v>
      </c>
      <c r="G148" s="35">
        <v>1086922</v>
      </c>
      <c r="H148" s="40">
        <v>0.58204999999999996</v>
      </c>
      <c r="I148" s="35">
        <v>0.55186000000000002</v>
      </c>
      <c r="J148" s="35">
        <v>0.6139</v>
      </c>
      <c r="K148" s="35" t="s">
        <v>32</v>
      </c>
      <c r="L148" s="35" t="s">
        <v>32</v>
      </c>
      <c r="M148" s="35" t="s">
        <v>32</v>
      </c>
      <c r="N148" s="35" t="s">
        <v>32</v>
      </c>
      <c r="P148" s="41">
        <v>1.0139</v>
      </c>
      <c r="Q148" s="41">
        <v>0.96120000000000005</v>
      </c>
      <c r="R148" s="41">
        <v>1.0693999999999999</v>
      </c>
      <c r="S148" s="41">
        <v>0.612039</v>
      </c>
      <c r="W148" s="35">
        <v>91</v>
      </c>
    </row>
    <row r="149" spans="1:23" x14ac:dyDescent="0.25">
      <c r="A149" s="35" t="s">
        <v>45</v>
      </c>
      <c r="B149" s="35" t="s">
        <v>23</v>
      </c>
      <c r="C149" s="35" t="s">
        <v>40</v>
      </c>
      <c r="D149" s="35">
        <v>2016</v>
      </c>
      <c r="E149" s="35">
        <v>3</v>
      </c>
      <c r="F149" s="40">
        <v>51097</v>
      </c>
      <c r="G149" s="35">
        <v>1084465</v>
      </c>
      <c r="H149" s="40">
        <v>0.52856000000000003</v>
      </c>
      <c r="I149" s="35">
        <v>0.50109999999999999</v>
      </c>
      <c r="J149" s="35">
        <v>0.55752999999999997</v>
      </c>
      <c r="K149" s="35" t="s">
        <v>32</v>
      </c>
      <c r="L149" s="35" t="s">
        <v>32</v>
      </c>
      <c r="M149" s="35" t="s">
        <v>32</v>
      </c>
      <c r="N149" s="35" t="s">
        <v>32</v>
      </c>
      <c r="P149" s="41">
        <v>1.0423</v>
      </c>
      <c r="Q149" s="41">
        <v>0.9879</v>
      </c>
      <c r="R149" s="41">
        <v>1.0996999999999999</v>
      </c>
      <c r="S149" s="41">
        <v>0.12992000000000001</v>
      </c>
      <c r="W149" s="35">
        <v>92</v>
      </c>
    </row>
    <row r="150" spans="1:23" x14ac:dyDescent="0.25">
      <c r="A150" s="35" t="s">
        <v>45</v>
      </c>
      <c r="B150" s="35" t="s">
        <v>23</v>
      </c>
      <c r="C150" s="35" t="s">
        <v>40</v>
      </c>
      <c r="D150" s="35">
        <v>2016</v>
      </c>
      <c r="E150" s="35">
        <v>4</v>
      </c>
      <c r="F150" s="40">
        <v>59182</v>
      </c>
      <c r="G150" s="35">
        <v>1094968</v>
      </c>
      <c r="H150" s="40">
        <v>0.60660999999999998</v>
      </c>
      <c r="I150" s="35">
        <v>0.57520000000000004</v>
      </c>
      <c r="J150" s="35">
        <v>0.63973999999999998</v>
      </c>
      <c r="K150" s="35" t="s">
        <v>32</v>
      </c>
      <c r="L150" s="35" t="s">
        <v>32</v>
      </c>
      <c r="M150" s="35" t="s">
        <v>32</v>
      </c>
      <c r="N150" s="35" t="s">
        <v>32</v>
      </c>
      <c r="P150" s="41">
        <v>1.0621</v>
      </c>
      <c r="Q150" s="41">
        <v>1.0069999999999999</v>
      </c>
      <c r="R150" s="41">
        <v>1.1201000000000001</v>
      </c>
      <c r="S150" s="41">
        <v>2.6554999999999999E-2</v>
      </c>
      <c r="T150" s="40" t="s">
        <v>52</v>
      </c>
      <c r="W150" s="35">
        <v>92</v>
      </c>
    </row>
    <row r="152" spans="1:23" x14ac:dyDescent="0.25">
      <c r="A152" s="35" t="s">
        <v>53</v>
      </c>
    </row>
  </sheetData>
  <hyperlinks>
    <hyperlink ref="B2" r:id="rId1" xr:uid="{00000000-0004-0000-0600-000000000000}"/>
  </hyperlinks>
  <pageMargins left="0.7" right="0.7" top="0.75" bottom="0.75" header="0.3" footer="0.3"/>
  <pageSetup orientation="portrait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E1A5F7-54E6-4768-B21F-D9C82D613614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175f2bb9-7ea2-4dfb-aa70-2a37afa654a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18C873A-FA72-472F-B8C8-1F81567481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7CE3FC-62E9-4A9C-9E1B-E409F558FF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4</vt:i4>
      </vt:variant>
    </vt:vector>
  </HeadingPairs>
  <TitlesOfParts>
    <vt:vector size="7" baseType="lpstr">
      <vt:lpstr>Table_sig</vt:lpstr>
      <vt:lpstr>fig_tbl_data</vt:lpstr>
      <vt:lpstr>orig_data</vt:lpstr>
      <vt:lpstr>Figure_adult_by_RHA COL</vt:lpstr>
      <vt:lpstr>Figure_Kids_by_RHA Col</vt:lpstr>
      <vt:lpstr>fig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2021-04-07T16:44:14Z</cp:lastPrinted>
  <dcterms:created xsi:type="dcterms:W3CDTF">2014-12-05T20:46:10Z</dcterms:created>
  <dcterms:modified xsi:type="dcterms:W3CDTF">2021-06-18T20:53:55Z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