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"/>
    </mc:Choice>
  </mc:AlternateContent>
  <xr:revisionPtr revIDLastSave="1" documentId="8_{DBF708E7-9161-45CC-A1DB-6D1EBF28DF4E}" xr6:coauthVersionLast="46" xr6:coauthVersionMax="46" xr10:uidLastSave="{4673E159-0B43-461B-8527-AE5B09A2C156}"/>
  <bookViews>
    <workbookView xWindow="-23880" yWindow="2715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4" i="5"/>
  <c r="G4" i="5"/>
  <c r="N28" i="5" l="1"/>
  <c r="N29" i="5"/>
  <c r="N30" i="5"/>
  <c r="N31" i="5"/>
  <c r="L28" i="5"/>
  <c r="L29" i="5"/>
  <c r="L33" i="5" s="1"/>
  <c r="L30" i="5"/>
  <c r="L31" i="5"/>
  <c r="J28" i="5"/>
  <c r="J29" i="5"/>
  <c r="J30" i="5"/>
  <c r="J31" i="5"/>
  <c r="H28" i="5"/>
  <c r="H29" i="5"/>
  <c r="H30" i="5"/>
  <c r="H31" i="5"/>
  <c r="F28" i="5"/>
  <c r="F29" i="5"/>
  <c r="F30" i="5"/>
  <c r="F31" i="5"/>
  <c r="D28" i="5"/>
  <c r="D29" i="5"/>
  <c r="D33" i="5" s="1"/>
  <c r="D30" i="5"/>
  <c r="D31" i="5"/>
  <c r="N34" i="5"/>
  <c r="L34" i="5"/>
  <c r="J34" i="5"/>
  <c r="H34" i="5"/>
  <c r="F34" i="5"/>
  <c r="D34" i="5"/>
  <c r="H36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5" i="5" l="1"/>
  <c r="L35" i="5"/>
  <c r="H35" i="5"/>
  <c r="H37" i="5"/>
  <c r="H38" i="5" s="1"/>
  <c r="F35" i="5"/>
  <c r="F33" i="5"/>
  <c r="H33" i="5"/>
  <c r="J35" i="5"/>
  <c r="J33" i="5"/>
  <c r="L36" i="5"/>
  <c r="N35" i="5"/>
  <c r="N33" i="5"/>
  <c r="D32" i="5"/>
  <c r="D36" i="5" s="1"/>
  <c r="H32" i="5"/>
  <c r="L32" i="5"/>
  <c r="F32" i="5"/>
  <c r="F36" i="5" s="1"/>
  <c r="J32" i="5"/>
  <c r="N32" i="5"/>
  <c r="N36" i="5" s="1"/>
  <c r="J36" i="5" l="1"/>
  <c r="D37" i="5"/>
  <c r="D38" i="5" s="1"/>
  <c r="J37" i="5"/>
  <c r="J38" i="5" s="1"/>
  <c r="N37" i="5"/>
  <c r="N38" i="5" s="1"/>
  <c r="F37" i="5"/>
  <c r="F38" i="5" s="1"/>
  <c r="L37" i="5"/>
  <c r="L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I5" i="5"/>
  <c r="K5" i="5"/>
  <c r="M5" i="5"/>
  <c r="O5" i="5"/>
  <c r="E6" i="5"/>
  <c r="I6" i="5"/>
  <c r="K6" i="5"/>
  <c r="M6" i="5"/>
  <c r="O6" i="5"/>
  <c r="E7" i="5"/>
  <c r="I7" i="5"/>
  <c r="K7" i="5"/>
  <c r="M7" i="5"/>
  <c r="O7" i="5"/>
  <c r="E8" i="5"/>
  <c r="I8" i="5"/>
  <c r="K8" i="5"/>
  <c r="M8" i="5"/>
  <c r="O8" i="5"/>
  <c r="E9" i="5"/>
  <c r="I9" i="5"/>
  <c r="K9" i="5"/>
  <c r="M9" i="5"/>
  <c r="O9" i="5"/>
  <c r="E10" i="5"/>
  <c r="I10" i="5"/>
  <c r="K10" i="5"/>
  <c r="M10" i="5"/>
  <c r="O10" i="5"/>
  <c r="E11" i="5"/>
  <c r="I11" i="5"/>
  <c r="K11" i="5"/>
  <c r="M11" i="5"/>
  <c r="O11" i="5"/>
  <c r="E12" i="5"/>
  <c r="I12" i="5"/>
  <c r="K12" i="5"/>
  <c r="M12" i="5"/>
  <c r="O12" i="5"/>
  <c r="E13" i="5"/>
  <c r="I13" i="5"/>
  <c r="K13" i="5"/>
  <c r="M13" i="5"/>
  <c r="O13" i="5"/>
  <c r="E14" i="5"/>
  <c r="I14" i="5"/>
  <c r="K14" i="5"/>
  <c r="M14" i="5"/>
  <c r="O14" i="5"/>
  <c r="E15" i="5"/>
  <c r="I15" i="5"/>
  <c r="K15" i="5"/>
  <c r="M15" i="5"/>
  <c r="O15" i="5"/>
  <c r="E16" i="5"/>
  <c r="I16" i="5"/>
  <c r="K16" i="5"/>
  <c r="M16" i="5"/>
  <c r="O16" i="5"/>
  <c r="E17" i="5"/>
  <c r="I17" i="5"/>
  <c r="K17" i="5"/>
  <c r="M17" i="5"/>
  <c r="O17" i="5"/>
  <c r="E18" i="5"/>
  <c r="I18" i="5"/>
  <c r="K18" i="5"/>
  <c r="M18" i="5"/>
  <c r="O18" i="5"/>
  <c r="E19" i="5"/>
  <c r="I19" i="5"/>
  <c r="K19" i="5"/>
  <c r="M19" i="5"/>
  <c r="O19" i="5"/>
  <c r="E20" i="5"/>
  <c r="I20" i="5"/>
  <c r="K20" i="5"/>
  <c r="M20" i="5"/>
  <c r="O20" i="5"/>
  <c r="E21" i="5"/>
  <c r="I21" i="5"/>
  <c r="K21" i="5"/>
  <c r="M21" i="5"/>
  <c r="O21" i="5"/>
  <c r="E22" i="5"/>
  <c r="I22" i="5"/>
  <c r="K22" i="5"/>
  <c r="M22" i="5"/>
  <c r="O22" i="5"/>
  <c r="E23" i="5"/>
  <c r="I23" i="5"/>
  <c r="K23" i="5"/>
  <c r="M23" i="5"/>
  <c r="O23" i="5"/>
  <c r="E24" i="5"/>
  <c r="I24" i="5"/>
  <c r="K24" i="5"/>
  <c r="M24" i="5"/>
  <c r="O24" i="5"/>
  <c r="E25" i="5"/>
  <c r="I25" i="5"/>
  <c r="K25" i="5"/>
  <c r="M25" i="5"/>
  <c r="O25" i="5"/>
  <c r="E26" i="5"/>
  <c r="I26" i="5"/>
  <c r="K26" i="5"/>
  <c r="M26" i="5"/>
  <c r="O26" i="5"/>
  <c r="E27" i="5"/>
  <c r="I27" i="5"/>
  <c r="K27" i="5"/>
  <c r="M27" i="5"/>
  <c r="O27" i="5"/>
  <c r="O4" i="5"/>
  <c r="M4" i="5"/>
  <c r="K4" i="5"/>
  <c r="I4" i="5"/>
  <c r="E4" i="5"/>
</calcChain>
</file>

<file path=xl/sharedStrings.xml><?xml version="1.0" encoding="utf-8"?>
<sst xmlns="http://schemas.openxmlformats.org/spreadsheetml/2006/main" count="1118" uniqueCount="59">
  <si>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</si>
  <si>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</si>
  <si>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</si>
  <si>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</si>
  <si>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</si>
  <si>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</si>
  <si>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</si>
  <si>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</si>
  <si>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</si>
  <si>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</si>
  <si>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</si>
  <si>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</si>
  <si>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</si>
  <si>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</si>
  <si>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</si>
  <si>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</si>
  <si>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</si>
  <si>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</si>
  <si>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</si>
  <si>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</si>
  <si>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</si>
  <si>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</si>
  <si>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</si>
  <si>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</si>
  <si>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</si>
  <si>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</si>
  <si>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</si>
  <si>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</si>
  <si>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</si>
  <si>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</si>
  <si>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</si>
  <si>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</si>
  <si>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</si>
  <si>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</si>
  <si>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</si>
  <si>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</si>
  <si>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</si>
  <si>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</si>
  <si>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</si>
  <si>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</si>
  <si>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kids(0-14)</t>
  </si>
  <si>
    <t>class</t>
  </si>
  <si>
    <t>suppress</t>
  </si>
  <si>
    <t>\\mchpe.cpe.umanitoba.ca\MCHP\Public\Shared Resources\Project\asp\Analyses\Prescriptions\Class\Pres_rate_class_q_kids_Adj_J01C.html</t>
  </si>
  <si>
    <t>Adjusted (age sex) J01C.beta lactams prescriptions per 1000 people per day by RHA, kids (p=0.01 to compare over areas)</t>
  </si>
  <si>
    <t>J01C.beta lactams</t>
  </si>
  <si>
    <t>2011 vs 2016</t>
  </si>
  <si>
    <t>Notation</t>
  </si>
  <si>
    <t>Notation label</t>
  </si>
  <si>
    <t>Notation final label</t>
  </si>
  <si>
    <t>Final label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</si>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</sst>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7" fillId="32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1.02677</c:v>
                </c:pt>
                <c:pt idx="1">
                  <c:v>0.84904999999999997</c:v>
                </c:pt>
                <c:pt idx="2">
                  <c:v>0.63248000000000004</c:v>
                </c:pt>
                <c:pt idx="3">
                  <c:v>0.79083000000000003</c:v>
                </c:pt>
                <c:pt idx="4">
                  <c:v>1.03027</c:v>
                </c:pt>
                <c:pt idx="5">
                  <c:v>0.83389999999999997</c:v>
                </c:pt>
                <c:pt idx="6">
                  <c:v>0.62441000000000002</c:v>
                </c:pt>
                <c:pt idx="7">
                  <c:v>1.0106900000000001</c:v>
                </c:pt>
                <c:pt idx="8">
                  <c:v>0.89900000000000002</c:v>
                </c:pt>
                <c:pt idx="9">
                  <c:v>0.76919999999999999</c:v>
                </c:pt>
                <c:pt idx="10">
                  <c:v>0.58365</c:v>
                </c:pt>
                <c:pt idx="11">
                  <c:v>0.88544</c:v>
                </c:pt>
                <c:pt idx="12">
                  <c:v>1.01756</c:v>
                </c:pt>
                <c:pt idx="13">
                  <c:v>0.71350999999999998</c:v>
                </c:pt>
                <c:pt idx="14">
                  <c:v>0.62822999999999996</c:v>
                </c:pt>
                <c:pt idx="15">
                  <c:v>0.82562999999999998</c:v>
                </c:pt>
                <c:pt idx="16">
                  <c:v>1.1353599999999999</c:v>
                </c:pt>
                <c:pt idx="17">
                  <c:v>0.79571000000000003</c:v>
                </c:pt>
                <c:pt idx="18">
                  <c:v>0.55435999999999996</c:v>
                </c:pt>
                <c:pt idx="19">
                  <c:v>0.72418000000000005</c:v>
                </c:pt>
                <c:pt idx="20">
                  <c:v>1.0231600000000001</c:v>
                </c:pt>
                <c:pt idx="21">
                  <c:v>0.75958000000000003</c:v>
                </c:pt>
                <c:pt idx="22">
                  <c:v>0.53334999999999999</c:v>
                </c:pt>
                <c:pt idx="23">
                  <c:v>0.84145000000000003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1.30301</c:v>
                </c:pt>
                <c:pt idx="1">
                  <c:v>0.95994000000000002</c:v>
                </c:pt>
                <c:pt idx="2">
                  <c:v>0.76820999999999995</c:v>
                </c:pt>
                <c:pt idx="3">
                  <c:v>1.0887899999999999</c:v>
                </c:pt>
                <c:pt idx="4">
                  <c:v>1.1698200000000001</c:v>
                </c:pt>
                <c:pt idx="5">
                  <c:v>0.97899000000000003</c:v>
                </c:pt>
                <c:pt idx="6">
                  <c:v>0.76666999999999996</c:v>
                </c:pt>
                <c:pt idx="7">
                  <c:v>1.30515</c:v>
                </c:pt>
                <c:pt idx="8">
                  <c:v>1.05966</c:v>
                </c:pt>
                <c:pt idx="9">
                  <c:v>0.97928999999999999</c:v>
                </c:pt>
                <c:pt idx="10">
                  <c:v>0.70625000000000004</c:v>
                </c:pt>
                <c:pt idx="11">
                  <c:v>0.96433000000000002</c:v>
                </c:pt>
                <c:pt idx="12">
                  <c:v>1.1544000000000001</c:v>
                </c:pt>
                <c:pt idx="13">
                  <c:v>0.92227000000000003</c:v>
                </c:pt>
                <c:pt idx="14">
                  <c:v>0.84060000000000001</c:v>
                </c:pt>
                <c:pt idx="15">
                  <c:v>1.14836</c:v>
                </c:pt>
                <c:pt idx="16">
                  <c:v>1.2153099999999999</c:v>
                </c:pt>
                <c:pt idx="17">
                  <c:v>0.98411999999999999</c:v>
                </c:pt>
                <c:pt idx="18">
                  <c:v>0.71875999999999995</c:v>
                </c:pt>
                <c:pt idx="19">
                  <c:v>0.98538000000000003</c:v>
                </c:pt>
                <c:pt idx="20">
                  <c:v>1.3431</c:v>
                </c:pt>
                <c:pt idx="21">
                  <c:v>0.94074999999999998</c:v>
                </c:pt>
                <c:pt idx="22">
                  <c:v>0.70152999999999999</c:v>
                </c:pt>
                <c:pt idx="23">
                  <c:v>1.13426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1.7272400000000001</c:v>
                </c:pt>
                <c:pt idx="1">
                  <c:v>1.3263400000000001</c:v>
                </c:pt>
                <c:pt idx="2">
                  <c:v>1.07325</c:v>
                </c:pt>
                <c:pt idx="3">
                  <c:v>1.41615</c:v>
                </c:pt>
                <c:pt idx="4">
                  <c:v>1.43476</c:v>
                </c:pt>
                <c:pt idx="5">
                  <c:v>1.4190100000000001</c:v>
                </c:pt>
                <c:pt idx="6">
                  <c:v>1.11863</c:v>
                </c:pt>
                <c:pt idx="7">
                  <c:v>1.6997</c:v>
                </c:pt>
                <c:pt idx="8">
                  <c:v>1.5956699999999999</c:v>
                </c:pt>
                <c:pt idx="9">
                  <c:v>1.43309</c:v>
                </c:pt>
                <c:pt idx="10">
                  <c:v>1.0449999999999999</c:v>
                </c:pt>
                <c:pt idx="11">
                  <c:v>1.2939700000000001</c:v>
                </c:pt>
                <c:pt idx="12">
                  <c:v>1.5683499999999999</c:v>
                </c:pt>
                <c:pt idx="13">
                  <c:v>1.32287</c:v>
                </c:pt>
                <c:pt idx="14">
                  <c:v>1.13185</c:v>
                </c:pt>
                <c:pt idx="15">
                  <c:v>1.4475899999999999</c:v>
                </c:pt>
                <c:pt idx="16">
                  <c:v>1.8081499999999999</c:v>
                </c:pt>
                <c:pt idx="17">
                  <c:v>1.3939600000000001</c:v>
                </c:pt>
                <c:pt idx="18">
                  <c:v>1.00122</c:v>
                </c:pt>
                <c:pt idx="19">
                  <c:v>1.1953499999999999</c:v>
                </c:pt>
                <c:pt idx="20">
                  <c:v>1.7502500000000001</c:v>
                </c:pt>
                <c:pt idx="21">
                  <c:v>1.3041799999999999</c:v>
                </c:pt>
                <c:pt idx="22">
                  <c:v>0.99380999999999997</c:v>
                </c:pt>
                <c:pt idx="23">
                  <c:v>1.3100700000000001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1.10653</c:v>
                </c:pt>
                <c:pt idx="1">
                  <c:v>0.87087000000000003</c:v>
                </c:pt>
                <c:pt idx="2">
                  <c:v>0.77354999999999996</c:v>
                </c:pt>
                <c:pt idx="3">
                  <c:v>1.09195</c:v>
                </c:pt>
                <c:pt idx="4">
                  <c:v>1.14764</c:v>
                </c:pt>
                <c:pt idx="5">
                  <c:v>1.0099499999999999</c:v>
                </c:pt>
                <c:pt idx="6">
                  <c:v>0.84204999999999997</c:v>
                </c:pt>
                <c:pt idx="7">
                  <c:v>1.19668</c:v>
                </c:pt>
                <c:pt idx="8">
                  <c:v>1.0865100000000001</c:v>
                </c:pt>
                <c:pt idx="9">
                  <c:v>0.92749999999999999</c:v>
                </c:pt>
                <c:pt idx="10">
                  <c:v>0.75322999999999996</c:v>
                </c:pt>
                <c:pt idx="11">
                  <c:v>0.98646999999999996</c:v>
                </c:pt>
                <c:pt idx="12">
                  <c:v>1.1772199999999999</c:v>
                </c:pt>
                <c:pt idx="13">
                  <c:v>0.93740999999999997</c:v>
                </c:pt>
                <c:pt idx="14">
                  <c:v>0.88424999999999998</c:v>
                </c:pt>
                <c:pt idx="15">
                  <c:v>1.0659099999999999</c:v>
                </c:pt>
                <c:pt idx="16">
                  <c:v>1.2945500000000001</c:v>
                </c:pt>
                <c:pt idx="17">
                  <c:v>1.07853</c:v>
                </c:pt>
                <c:pt idx="18">
                  <c:v>0.83096999999999999</c:v>
                </c:pt>
                <c:pt idx="19">
                  <c:v>1.0005999999999999</c:v>
                </c:pt>
                <c:pt idx="20">
                  <c:v>1.3768100000000001</c:v>
                </c:pt>
                <c:pt idx="21">
                  <c:v>0.94120000000000004</c:v>
                </c:pt>
                <c:pt idx="22">
                  <c:v>0.74544999999999995</c:v>
                </c:pt>
                <c:pt idx="23">
                  <c:v>1.03485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0.67800000000000005</c:v>
                </c:pt>
                <c:pt idx="1">
                  <c:v>0.52820999999999996</c:v>
                </c:pt>
                <c:pt idx="2">
                  <c:v>0.55800000000000005</c:v>
                </c:pt>
                <c:pt idx="3">
                  <c:v>0.62538000000000005</c:v>
                </c:pt>
                <c:pt idx="4">
                  <c:v>0.60943000000000003</c:v>
                </c:pt>
                <c:pt idx="5">
                  <c:v>0.54668000000000005</c:v>
                </c:pt>
                <c:pt idx="6">
                  <c:v>0.53139000000000003</c:v>
                </c:pt>
                <c:pt idx="7">
                  <c:v>0.61916000000000004</c:v>
                </c:pt>
                <c:pt idx="8">
                  <c:v>0.55149000000000004</c:v>
                </c:pt>
                <c:pt idx="9">
                  <c:v>0.47992000000000001</c:v>
                </c:pt>
                <c:pt idx="10">
                  <c:v>0.47411999999999999</c:v>
                </c:pt>
                <c:pt idx="11">
                  <c:v>0.48026000000000002</c:v>
                </c:pt>
                <c:pt idx="12">
                  <c:v>0.52814000000000005</c:v>
                </c:pt>
                <c:pt idx="13">
                  <c:v>0.44462000000000002</c:v>
                </c:pt>
                <c:pt idx="14">
                  <c:v>0.43464000000000003</c:v>
                </c:pt>
                <c:pt idx="15">
                  <c:v>0.46022999999999997</c:v>
                </c:pt>
                <c:pt idx="16">
                  <c:v>0.62380999999999998</c:v>
                </c:pt>
                <c:pt idx="17">
                  <c:v>0.53835</c:v>
                </c:pt>
                <c:pt idx="18">
                  <c:v>0.48083999999999999</c:v>
                </c:pt>
                <c:pt idx="19">
                  <c:v>0.54866000000000004</c:v>
                </c:pt>
                <c:pt idx="20">
                  <c:v>0.62507999999999997</c:v>
                </c:pt>
                <c:pt idx="21">
                  <c:v>0.64525999999999994</c:v>
                </c:pt>
                <c:pt idx="22">
                  <c:v>0.45466000000000001</c:v>
                </c:pt>
                <c:pt idx="23">
                  <c:v>0.51515999999999995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1.2286600000000001</c:v>
                </c:pt>
                <c:pt idx="1">
                  <c:v>0.93720000000000003</c:v>
                </c:pt>
                <c:pt idx="2">
                  <c:v>0.76385000000000003</c:v>
                </c:pt>
                <c:pt idx="3">
                  <c:v>1.0317799999999999</c:v>
                </c:pt>
                <c:pt idx="4">
                  <c:v>1.1221699999999999</c:v>
                </c:pt>
                <c:pt idx="5">
                  <c:v>0.97148000000000001</c:v>
                </c:pt>
                <c:pt idx="6">
                  <c:v>0.77122000000000002</c:v>
                </c:pt>
                <c:pt idx="7">
                  <c:v>1.2252799999999999</c:v>
                </c:pt>
                <c:pt idx="8">
                  <c:v>1.0537799999999999</c:v>
                </c:pt>
                <c:pt idx="9">
                  <c:v>0.94716</c:v>
                </c:pt>
                <c:pt idx="10">
                  <c:v>0.70986000000000005</c:v>
                </c:pt>
                <c:pt idx="11">
                  <c:v>0.94784000000000002</c:v>
                </c:pt>
                <c:pt idx="12">
                  <c:v>1.1246400000000001</c:v>
                </c:pt>
                <c:pt idx="13">
                  <c:v>0.89188000000000001</c:v>
                </c:pt>
                <c:pt idx="14">
                  <c:v>0.80440999999999996</c:v>
                </c:pt>
                <c:pt idx="15">
                  <c:v>1.05538</c:v>
                </c:pt>
                <c:pt idx="16">
                  <c:v>1.2277400000000001</c:v>
                </c:pt>
                <c:pt idx="17">
                  <c:v>0.96843000000000001</c:v>
                </c:pt>
                <c:pt idx="18">
                  <c:v>0.71223999999999998</c:v>
                </c:pt>
                <c:pt idx="19">
                  <c:v>0.92347000000000001</c:v>
                </c:pt>
                <c:pt idx="20">
                  <c:v>1.2714000000000001</c:v>
                </c:pt>
                <c:pt idx="21">
                  <c:v>0.92622000000000004</c:v>
                </c:pt>
                <c:pt idx="22">
                  <c:v>0.68861000000000006</c:v>
                </c:pt>
                <c:pt idx="23">
                  <c:v>1.0359499999999999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1.02677</c:v>
                </c:pt>
                <c:pt idx="1">
                  <c:v>0.84904999999999997</c:v>
                </c:pt>
                <c:pt idx="2">
                  <c:v>0.63248000000000004</c:v>
                </c:pt>
                <c:pt idx="3">
                  <c:v>0.79083000000000003</c:v>
                </c:pt>
                <c:pt idx="4">
                  <c:v>1.03027</c:v>
                </c:pt>
                <c:pt idx="5">
                  <c:v>0.83389999999999997</c:v>
                </c:pt>
                <c:pt idx="6">
                  <c:v>0.62441000000000002</c:v>
                </c:pt>
                <c:pt idx="7">
                  <c:v>1.0106900000000001</c:v>
                </c:pt>
                <c:pt idx="8">
                  <c:v>0.89900000000000002</c:v>
                </c:pt>
                <c:pt idx="9">
                  <c:v>0.76919999999999999</c:v>
                </c:pt>
                <c:pt idx="10">
                  <c:v>0.58365</c:v>
                </c:pt>
                <c:pt idx="11">
                  <c:v>0.88544</c:v>
                </c:pt>
                <c:pt idx="12">
                  <c:v>1.01756</c:v>
                </c:pt>
                <c:pt idx="13">
                  <c:v>0.71350999999999998</c:v>
                </c:pt>
                <c:pt idx="14">
                  <c:v>0.62822999999999996</c:v>
                </c:pt>
                <c:pt idx="15">
                  <c:v>0.82562999999999998</c:v>
                </c:pt>
                <c:pt idx="16">
                  <c:v>1.1353599999999999</c:v>
                </c:pt>
                <c:pt idx="17">
                  <c:v>0.79571000000000003</c:v>
                </c:pt>
                <c:pt idx="18">
                  <c:v>0.55435999999999996</c:v>
                </c:pt>
                <c:pt idx="19">
                  <c:v>0.72418000000000005</c:v>
                </c:pt>
                <c:pt idx="20">
                  <c:v>1.0231600000000001</c:v>
                </c:pt>
                <c:pt idx="21">
                  <c:v>0.75958000000000003</c:v>
                </c:pt>
                <c:pt idx="22">
                  <c:v>0.53334999999999999</c:v>
                </c:pt>
                <c:pt idx="23">
                  <c:v>0.84145000000000003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1.30301</c:v>
                </c:pt>
                <c:pt idx="1">
                  <c:v>0.95994000000000002</c:v>
                </c:pt>
                <c:pt idx="2">
                  <c:v>0.76820999999999995</c:v>
                </c:pt>
                <c:pt idx="3">
                  <c:v>1.0887899999999999</c:v>
                </c:pt>
                <c:pt idx="4">
                  <c:v>1.1698200000000001</c:v>
                </c:pt>
                <c:pt idx="5">
                  <c:v>0.97899000000000003</c:v>
                </c:pt>
                <c:pt idx="6">
                  <c:v>0.76666999999999996</c:v>
                </c:pt>
                <c:pt idx="7">
                  <c:v>1.30515</c:v>
                </c:pt>
                <c:pt idx="8">
                  <c:v>1.05966</c:v>
                </c:pt>
                <c:pt idx="9">
                  <c:v>0.97928999999999999</c:v>
                </c:pt>
                <c:pt idx="10">
                  <c:v>0.70625000000000004</c:v>
                </c:pt>
                <c:pt idx="11">
                  <c:v>0.96433000000000002</c:v>
                </c:pt>
                <c:pt idx="12">
                  <c:v>1.1544000000000001</c:v>
                </c:pt>
                <c:pt idx="13">
                  <c:v>0.92227000000000003</c:v>
                </c:pt>
                <c:pt idx="14">
                  <c:v>0.84060000000000001</c:v>
                </c:pt>
                <c:pt idx="15">
                  <c:v>1.14836</c:v>
                </c:pt>
                <c:pt idx="16">
                  <c:v>1.2153099999999999</c:v>
                </c:pt>
                <c:pt idx="17">
                  <c:v>0.98411999999999999</c:v>
                </c:pt>
                <c:pt idx="18">
                  <c:v>0.71875999999999995</c:v>
                </c:pt>
                <c:pt idx="19">
                  <c:v>0.98538000000000003</c:v>
                </c:pt>
                <c:pt idx="20">
                  <c:v>1.3431</c:v>
                </c:pt>
                <c:pt idx="21">
                  <c:v>0.94074999999999998</c:v>
                </c:pt>
                <c:pt idx="22">
                  <c:v>0.70152999999999999</c:v>
                </c:pt>
                <c:pt idx="23">
                  <c:v>1.13426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1.7272400000000001</c:v>
                </c:pt>
                <c:pt idx="1">
                  <c:v>1.3263400000000001</c:v>
                </c:pt>
                <c:pt idx="2">
                  <c:v>1.07325</c:v>
                </c:pt>
                <c:pt idx="3">
                  <c:v>1.41615</c:v>
                </c:pt>
                <c:pt idx="4">
                  <c:v>1.43476</c:v>
                </c:pt>
                <c:pt idx="5">
                  <c:v>1.4190100000000001</c:v>
                </c:pt>
                <c:pt idx="6">
                  <c:v>1.11863</c:v>
                </c:pt>
                <c:pt idx="7">
                  <c:v>1.6997</c:v>
                </c:pt>
                <c:pt idx="8">
                  <c:v>1.5956699999999999</c:v>
                </c:pt>
                <c:pt idx="9">
                  <c:v>1.43309</c:v>
                </c:pt>
                <c:pt idx="10">
                  <c:v>1.0449999999999999</c:v>
                </c:pt>
                <c:pt idx="11">
                  <c:v>1.2939700000000001</c:v>
                </c:pt>
                <c:pt idx="12">
                  <c:v>1.5683499999999999</c:v>
                </c:pt>
                <c:pt idx="13">
                  <c:v>1.32287</c:v>
                </c:pt>
                <c:pt idx="14">
                  <c:v>1.13185</c:v>
                </c:pt>
                <c:pt idx="15">
                  <c:v>1.4475899999999999</c:v>
                </c:pt>
                <c:pt idx="16">
                  <c:v>1.8081499999999999</c:v>
                </c:pt>
                <c:pt idx="17">
                  <c:v>1.3939600000000001</c:v>
                </c:pt>
                <c:pt idx="18">
                  <c:v>1.00122</c:v>
                </c:pt>
                <c:pt idx="19">
                  <c:v>1.1953499999999999</c:v>
                </c:pt>
                <c:pt idx="20">
                  <c:v>1.7502500000000001</c:v>
                </c:pt>
                <c:pt idx="21">
                  <c:v>1.3041799999999999</c:v>
                </c:pt>
                <c:pt idx="22">
                  <c:v>0.99380999999999997</c:v>
                </c:pt>
                <c:pt idx="23">
                  <c:v>1.3100700000000001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1.10653</c:v>
                </c:pt>
                <c:pt idx="1">
                  <c:v>0.87087000000000003</c:v>
                </c:pt>
                <c:pt idx="2">
                  <c:v>0.77354999999999996</c:v>
                </c:pt>
                <c:pt idx="3">
                  <c:v>1.09195</c:v>
                </c:pt>
                <c:pt idx="4">
                  <c:v>1.14764</c:v>
                </c:pt>
                <c:pt idx="5">
                  <c:v>1.0099499999999999</c:v>
                </c:pt>
                <c:pt idx="6">
                  <c:v>0.84204999999999997</c:v>
                </c:pt>
                <c:pt idx="7">
                  <c:v>1.19668</c:v>
                </c:pt>
                <c:pt idx="8">
                  <c:v>1.0865100000000001</c:v>
                </c:pt>
                <c:pt idx="9">
                  <c:v>0.92749999999999999</c:v>
                </c:pt>
                <c:pt idx="10">
                  <c:v>0.75322999999999996</c:v>
                </c:pt>
                <c:pt idx="11">
                  <c:v>0.98646999999999996</c:v>
                </c:pt>
                <c:pt idx="12">
                  <c:v>1.1772199999999999</c:v>
                </c:pt>
                <c:pt idx="13">
                  <c:v>0.93740999999999997</c:v>
                </c:pt>
                <c:pt idx="14">
                  <c:v>0.88424999999999998</c:v>
                </c:pt>
                <c:pt idx="15">
                  <c:v>1.0659099999999999</c:v>
                </c:pt>
                <c:pt idx="16">
                  <c:v>1.2945500000000001</c:v>
                </c:pt>
                <c:pt idx="17">
                  <c:v>1.07853</c:v>
                </c:pt>
                <c:pt idx="18">
                  <c:v>0.83096999999999999</c:v>
                </c:pt>
                <c:pt idx="19">
                  <c:v>1.0005999999999999</c:v>
                </c:pt>
                <c:pt idx="20">
                  <c:v>1.3768100000000001</c:v>
                </c:pt>
                <c:pt idx="21">
                  <c:v>0.94120000000000004</c:v>
                </c:pt>
                <c:pt idx="22">
                  <c:v>0.74544999999999995</c:v>
                </c:pt>
                <c:pt idx="23">
                  <c:v>1.03485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0.67800000000000005</c:v>
                </c:pt>
                <c:pt idx="1">
                  <c:v>0.52820999999999996</c:v>
                </c:pt>
                <c:pt idx="2">
                  <c:v>0.55800000000000005</c:v>
                </c:pt>
                <c:pt idx="3">
                  <c:v>0.62538000000000005</c:v>
                </c:pt>
                <c:pt idx="4">
                  <c:v>0.60943000000000003</c:v>
                </c:pt>
                <c:pt idx="5">
                  <c:v>0.54668000000000005</c:v>
                </c:pt>
                <c:pt idx="6">
                  <c:v>0.53139000000000003</c:v>
                </c:pt>
                <c:pt idx="7">
                  <c:v>0.61916000000000004</c:v>
                </c:pt>
                <c:pt idx="8">
                  <c:v>0.55149000000000004</c:v>
                </c:pt>
                <c:pt idx="9">
                  <c:v>0.47992000000000001</c:v>
                </c:pt>
                <c:pt idx="10">
                  <c:v>0.47411999999999999</c:v>
                </c:pt>
                <c:pt idx="11">
                  <c:v>0.48026000000000002</c:v>
                </c:pt>
                <c:pt idx="12">
                  <c:v>0.52814000000000005</c:v>
                </c:pt>
                <c:pt idx="13">
                  <c:v>0.44462000000000002</c:v>
                </c:pt>
                <c:pt idx="14">
                  <c:v>0.43464000000000003</c:v>
                </c:pt>
                <c:pt idx="15">
                  <c:v>0.46022999999999997</c:v>
                </c:pt>
                <c:pt idx="16">
                  <c:v>0.62380999999999998</c:v>
                </c:pt>
                <c:pt idx="17">
                  <c:v>0.53835</c:v>
                </c:pt>
                <c:pt idx="18">
                  <c:v>0.48083999999999999</c:v>
                </c:pt>
                <c:pt idx="19">
                  <c:v>0.54866000000000004</c:v>
                </c:pt>
                <c:pt idx="20">
                  <c:v>0.62507999999999997</c:v>
                </c:pt>
                <c:pt idx="21">
                  <c:v>0.64525999999999994</c:v>
                </c:pt>
                <c:pt idx="22">
                  <c:v>0.45466000000000001</c:v>
                </c:pt>
                <c:pt idx="23">
                  <c:v>0.51515999999999995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1.2286600000000001</c:v>
                </c:pt>
                <c:pt idx="1">
                  <c:v>0.93720000000000003</c:v>
                </c:pt>
                <c:pt idx="2">
                  <c:v>0.76385000000000003</c:v>
                </c:pt>
                <c:pt idx="3">
                  <c:v>1.0317799999999999</c:v>
                </c:pt>
                <c:pt idx="4">
                  <c:v>1.1221699999999999</c:v>
                </c:pt>
                <c:pt idx="5">
                  <c:v>0.97148000000000001</c:v>
                </c:pt>
                <c:pt idx="6">
                  <c:v>0.77122000000000002</c:v>
                </c:pt>
                <c:pt idx="7">
                  <c:v>1.2252799999999999</c:v>
                </c:pt>
                <c:pt idx="8">
                  <c:v>1.0537799999999999</c:v>
                </c:pt>
                <c:pt idx="9">
                  <c:v>0.94716</c:v>
                </c:pt>
                <c:pt idx="10">
                  <c:v>0.70986000000000005</c:v>
                </c:pt>
                <c:pt idx="11">
                  <c:v>0.94784000000000002</c:v>
                </c:pt>
                <c:pt idx="12">
                  <c:v>1.1246400000000001</c:v>
                </c:pt>
                <c:pt idx="13">
                  <c:v>0.89188000000000001</c:v>
                </c:pt>
                <c:pt idx="14">
                  <c:v>0.80440999999999996</c:v>
                </c:pt>
                <c:pt idx="15">
                  <c:v>1.05538</c:v>
                </c:pt>
                <c:pt idx="16">
                  <c:v>1.2277400000000001</c:v>
                </c:pt>
                <c:pt idx="17">
                  <c:v>0.96843000000000001</c:v>
                </c:pt>
                <c:pt idx="18">
                  <c:v>0.71223999999999998</c:v>
                </c:pt>
                <c:pt idx="19">
                  <c:v>0.92347000000000001</c:v>
                </c:pt>
                <c:pt idx="20">
                  <c:v>1.2714000000000001</c:v>
                </c:pt>
                <c:pt idx="21">
                  <c:v>0.92622000000000004</c:v>
                </c:pt>
                <c:pt idx="22">
                  <c:v>0.68861000000000006</c:v>
                </c:pt>
                <c:pt idx="23">
                  <c:v>1.0359499999999999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1519726751244409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2.4077E-7</cdr:y>
    </cdr:from>
    <cdr:to>
      <cdr:x>1</cdr:x>
      <cdr:y>0.08821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79535" cy="3663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kumimoji="0" lang="el-GR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 Penicillins (J01C) for Children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 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kids_Adj_J01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>
      <selection activeCell="C5" sqref="C5"/>
    </sheetView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48" t="s">
        <v>37</v>
      </c>
      <c r="C2" s="48"/>
      <c r="D2" s="48"/>
      <c r="E2" s="48"/>
      <c r="F2" s="48"/>
      <c r="G2" s="48"/>
    </row>
    <row r="3" spans="1:7" ht="30.75" thickBot="1" x14ac:dyDescent="0.3">
      <c r="A3" s="26" t="s">
        <v>38</v>
      </c>
      <c r="B3" s="19" t="s">
        <v>6</v>
      </c>
      <c r="C3" s="19" t="s">
        <v>33</v>
      </c>
      <c r="D3" s="19" t="s">
        <v>5</v>
      </c>
      <c r="E3" s="19" t="s">
        <v>29</v>
      </c>
      <c r="F3" s="19" t="s">
        <v>30</v>
      </c>
      <c r="G3" s="20" t="s">
        <v>4</v>
      </c>
    </row>
    <row r="4" spans="1:7" x14ac:dyDescent="0.25">
      <c r="A4" s="27">
        <v>2011</v>
      </c>
      <c r="B4" s="28"/>
      <c r="C4" s="28"/>
      <c r="D4" s="28"/>
      <c r="E4" s="28"/>
      <c r="F4" s="28"/>
      <c r="G4" s="29"/>
    </row>
    <row r="5" spans="1:7" x14ac:dyDescent="0.25">
      <c r="A5" s="22">
        <v>1</v>
      </c>
      <c r="B5" s="5">
        <f>orig_data!O7</f>
        <v>1</v>
      </c>
      <c r="C5" s="5">
        <f>orig_data!O31</f>
        <v>0</v>
      </c>
      <c r="D5" s="5">
        <f>orig_data!O55</f>
        <v>1</v>
      </c>
      <c r="E5" s="5">
        <f>orig_data!O79</f>
        <v>0</v>
      </c>
      <c r="F5" s="5">
        <f>orig_data!O103</f>
        <v>1</v>
      </c>
      <c r="G5" s="13">
        <f>orig_data!O127</f>
        <v>0</v>
      </c>
    </row>
    <row r="6" spans="1:7" x14ac:dyDescent="0.25">
      <c r="A6" s="22">
        <v>2</v>
      </c>
      <c r="B6" s="5">
        <f>orig_data!O8</f>
        <v>0</v>
      </c>
      <c r="C6" s="5">
        <f>orig_data!O32</f>
        <v>0</v>
      </c>
      <c r="D6" s="5">
        <f>orig_data!O56</f>
        <v>1</v>
      </c>
      <c r="E6" s="5">
        <f>orig_data!O80</f>
        <v>0</v>
      </c>
      <c r="F6" s="5">
        <f>orig_data!O104</f>
        <v>1</v>
      </c>
      <c r="G6" s="13">
        <f>orig_data!O128</f>
        <v>0</v>
      </c>
    </row>
    <row r="7" spans="1:7" x14ac:dyDescent="0.25">
      <c r="A7" s="22">
        <v>3</v>
      </c>
      <c r="B7" s="5">
        <f>orig_data!O9</f>
        <v>1</v>
      </c>
      <c r="C7" s="5">
        <f>orig_data!O33</f>
        <v>0</v>
      </c>
      <c r="D7" s="5">
        <f>orig_data!O57</f>
        <v>1</v>
      </c>
      <c r="E7" s="5">
        <f>orig_data!O81</f>
        <v>0</v>
      </c>
      <c r="F7" s="5">
        <f>orig_data!O105</f>
        <v>1</v>
      </c>
      <c r="G7" s="13">
        <f>orig_data!O129</f>
        <v>0</v>
      </c>
    </row>
    <row r="8" spans="1:7" ht="15.75" thickBot="1" x14ac:dyDescent="0.3">
      <c r="A8" s="25">
        <v>4</v>
      </c>
      <c r="B8" s="11">
        <f>orig_data!O10</f>
        <v>1</v>
      </c>
      <c r="C8" s="11">
        <f>orig_data!O34</f>
        <v>0</v>
      </c>
      <c r="D8" s="11">
        <f>orig_data!O58</f>
        <v>1</v>
      </c>
      <c r="E8" s="11">
        <f>orig_data!O82</f>
        <v>0</v>
      </c>
      <c r="F8" s="11">
        <f>orig_data!O106</f>
        <v>1</v>
      </c>
      <c r="G8" s="15">
        <f>orig_data!O130</f>
        <v>0</v>
      </c>
    </row>
    <row r="9" spans="1:7" x14ac:dyDescent="0.25">
      <c r="A9" s="21">
        <v>2012</v>
      </c>
      <c r="B9" s="30"/>
      <c r="C9" s="30"/>
      <c r="D9" s="30"/>
      <c r="E9" s="30"/>
      <c r="F9" s="30"/>
      <c r="G9" s="31"/>
    </row>
    <row r="10" spans="1:7" x14ac:dyDescent="0.25">
      <c r="A10" s="22">
        <v>1</v>
      </c>
      <c r="B10" s="5">
        <f>orig_data!O11</f>
        <v>0</v>
      </c>
      <c r="C10" s="5">
        <f>orig_data!O35</f>
        <v>0</v>
      </c>
      <c r="D10" s="5">
        <f>orig_data!O59</f>
        <v>1</v>
      </c>
      <c r="E10" s="5">
        <f>orig_data!O83</f>
        <v>0</v>
      </c>
      <c r="F10" s="5">
        <f>orig_data!O107</f>
        <v>1</v>
      </c>
      <c r="G10" s="13">
        <f>orig_data!O131</f>
        <v>0</v>
      </c>
    </row>
    <row r="11" spans="1:7" x14ac:dyDescent="0.25">
      <c r="A11" s="22">
        <v>2</v>
      </c>
      <c r="B11" s="5">
        <f>orig_data!O12</f>
        <v>0</v>
      </c>
      <c r="C11" s="5">
        <f>orig_data!O36</f>
        <v>0</v>
      </c>
      <c r="D11" s="5">
        <f>orig_data!O60</f>
        <v>1</v>
      </c>
      <c r="E11" s="5">
        <f>orig_data!O84</f>
        <v>0</v>
      </c>
      <c r="F11" s="5">
        <f>orig_data!O108</f>
        <v>1</v>
      </c>
      <c r="G11" s="13">
        <f>orig_data!O132</f>
        <v>0</v>
      </c>
    </row>
    <row r="12" spans="1:7" x14ac:dyDescent="0.25">
      <c r="A12" s="22">
        <v>3</v>
      </c>
      <c r="B12" s="5">
        <f>orig_data!O13</f>
        <v>1</v>
      </c>
      <c r="C12" s="5">
        <f>orig_data!O37</f>
        <v>0</v>
      </c>
      <c r="D12" s="5">
        <f>orig_data!O61</f>
        <v>1</v>
      </c>
      <c r="E12" s="5">
        <f>orig_data!O85</f>
        <v>0</v>
      </c>
      <c r="F12" s="5">
        <f>orig_data!O109</f>
        <v>1</v>
      </c>
      <c r="G12" s="13">
        <f>orig_data!O133</f>
        <v>0</v>
      </c>
    </row>
    <row r="13" spans="1:7" ht="15.75" thickBot="1" x14ac:dyDescent="0.3">
      <c r="A13" s="23">
        <v>4</v>
      </c>
      <c r="B13" s="6">
        <f>orig_data!O14</f>
        <v>1</v>
      </c>
      <c r="C13" s="6">
        <f>orig_data!O38</f>
        <v>0</v>
      </c>
      <c r="D13" s="6">
        <f>orig_data!O62</f>
        <v>1</v>
      </c>
      <c r="E13" s="6">
        <f>orig_data!O86</f>
        <v>0</v>
      </c>
      <c r="F13" s="6">
        <f>orig_data!O110</f>
        <v>1</v>
      </c>
      <c r="G13" s="14">
        <f>orig_data!O134</f>
        <v>0</v>
      </c>
    </row>
    <row r="14" spans="1:7" x14ac:dyDescent="0.25">
      <c r="A14" s="24">
        <v>2013</v>
      </c>
      <c r="B14" s="32"/>
      <c r="C14" s="32"/>
      <c r="D14" s="32"/>
      <c r="E14" s="32"/>
      <c r="F14" s="32"/>
      <c r="G14" s="33"/>
    </row>
    <row r="15" spans="1:7" x14ac:dyDescent="0.25">
      <c r="A15" s="22">
        <v>1</v>
      </c>
      <c r="B15" s="5">
        <f>orig_data!O15</f>
        <v>0</v>
      </c>
      <c r="C15" s="5">
        <f>orig_data!O39</f>
        <v>0</v>
      </c>
      <c r="D15" s="5">
        <f>orig_data!O63</f>
        <v>1</v>
      </c>
      <c r="E15" s="5">
        <f>orig_data!O87</f>
        <v>0</v>
      </c>
      <c r="F15" s="5">
        <f>orig_data!O111</f>
        <v>1</v>
      </c>
      <c r="G15" s="13">
        <f>orig_data!O135</f>
        <v>0</v>
      </c>
    </row>
    <row r="16" spans="1:7" x14ac:dyDescent="0.25">
      <c r="A16" s="22">
        <v>2</v>
      </c>
      <c r="B16" s="5">
        <f>orig_data!O16</f>
        <v>1</v>
      </c>
      <c r="C16" s="5">
        <f>orig_data!O40</f>
        <v>0</v>
      </c>
      <c r="D16" s="5">
        <f>orig_data!O64</f>
        <v>1</v>
      </c>
      <c r="E16" s="5">
        <f>orig_data!O88</f>
        <v>0</v>
      </c>
      <c r="F16" s="5">
        <f>orig_data!O112</f>
        <v>1</v>
      </c>
      <c r="G16" s="13">
        <f>orig_data!O136</f>
        <v>0</v>
      </c>
    </row>
    <row r="17" spans="1:7" x14ac:dyDescent="0.25">
      <c r="A17" s="22">
        <v>3</v>
      </c>
      <c r="B17" s="5">
        <f>orig_data!O17</f>
        <v>1</v>
      </c>
      <c r="C17" s="5">
        <f>orig_data!O41</f>
        <v>0</v>
      </c>
      <c r="D17" s="5">
        <f>orig_data!O65</f>
        <v>1</v>
      </c>
      <c r="E17" s="5">
        <f>orig_data!O89</f>
        <v>0</v>
      </c>
      <c r="F17" s="5">
        <f>orig_data!O113</f>
        <v>1</v>
      </c>
      <c r="G17" s="13">
        <f>orig_data!O137</f>
        <v>0</v>
      </c>
    </row>
    <row r="18" spans="1:7" ht="15.75" thickBot="1" x14ac:dyDescent="0.3">
      <c r="A18" s="25">
        <v>4</v>
      </c>
      <c r="B18" s="11">
        <f>orig_data!O18</f>
        <v>0</v>
      </c>
      <c r="C18" s="11">
        <f>orig_data!O42</f>
        <v>0</v>
      </c>
      <c r="D18" s="11">
        <f>orig_data!O66</f>
        <v>1</v>
      </c>
      <c r="E18" s="11">
        <f>orig_data!O90</f>
        <v>0</v>
      </c>
      <c r="F18" s="11">
        <f>orig_data!O114</f>
        <v>1</v>
      </c>
      <c r="G18" s="15">
        <f>orig_data!O138</f>
        <v>0</v>
      </c>
    </row>
    <row r="19" spans="1:7" x14ac:dyDescent="0.25">
      <c r="A19" s="21">
        <v>2014</v>
      </c>
      <c r="B19" s="30"/>
      <c r="C19" s="30"/>
      <c r="D19" s="30"/>
      <c r="E19" s="30"/>
      <c r="F19" s="30"/>
      <c r="G19" s="31"/>
    </row>
    <row r="20" spans="1:7" x14ac:dyDescent="0.25">
      <c r="A20" s="22">
        <v>1</v>
      </c>
      <c r="B20" s="5">
        <f>orig_data!O19</f>
        <v>0</v>
      </c>
      <c r="C20" s="5">
        <f>orig_data!O43</f>
        <v>0</v>
      </c>
      <c r="D20" s="5">
        <f>orig_data!O67</f>
        <v>1</v>
      </c>
      <c r="E20" s="5">
        <f>orig_data!O91</f>
        <v>0</v>
      </c>
      <c r="F20" s="5">
        <f>orig_data!O115</f>
        <v>1</v>
      </c>
      <c r="G20" s="13">
        <f>orig_data!O139</f>
        <v>0</v>
      </c>
    </row>
    <row r="21" spans="1:7" x14ac:dyDescent="0.25">
      <c r="A21" s="22">
        <v>2</v>
      </c>
      <c r="B21" s="5">
        <f>orig_data!O20</f>
        <v>1</v>
      </c>
      <c r="C21" s="5">
        <f>orig_data!O44</f>
        <v>0</v>
      </c>
      <c r="D21" s="5">
        <f>orig_data!O68</f>
        <v>1</v>
      </c>
      <c r="E21" s="5">
        <f>orig_data!O92</f>
        <v>0</v>
      </c>
      <c r="F21" s="5">
        <f>orig_data!O116</f>
        <v>1</v>
      </c>
      <c r="G21" s="13">
        <f>orig_data!O140</f>
        <v>0</v>
      </c>
    </row>
    <row r="22" spans="1:7" x14ac:dyDescent="0.25">
      <c r="A22" s="22">
        <v>3</v>
      </c>
      <c r="B22" s="5">
        <f>orig_data!O21</f>
        <v>1</v>
      </c>
      <c r="C22" s="5">
        <f>orig_data!O45</f>
        <v>0</v>
      </c>
      <c r="D22" s="5">
        <f>orig_data!O69</f>
        <v>1</v>
      </c>
      <c r="E22" s="5">
        <f>orig_data!O93</f>
        <v>0</v>
      </c>
      <c r="F22" s="5">
        <f>orig_data!O117</f>
        <v>1</v>
      </c>
      <c r="G22" s="13">
        <f>orig_data!O141</f>
        <v>0</v>
      </c>
    </row>
    <row r="23" spans="1:7" ht="15.75" thickBot="1" x14ac:dyDescent="0.3">
      <c r="A23" s="23">
        <v>4</v>
      </c>
      <c r="B23" s="6">
        <f>orig_data!O22</f>
        <v>1</v>
      </c>
      <c r="C23" s="6">
        <f>orig_data!O46</f>
        <v>0</v>
      </c>
      <c r="D23" s="6">
        <f>orig_data!O70</f>
        <v>1</v>
      </c>
      <c r="E23" s="6">
        <f>orig_data!O94</f>
        <v>0</v>
      </c>
      <c r="F23" s="6">
        <f>orig_data!O118</f>
        <v>1</v>
      </c>
      <c r="G23" s="14">
        <f>orig_data!O142</f>
        <v>0</v>
      </c>
    </row>
    <row r="24" spans="1:7" x14ac:dyDescent="0.25">
      <c r="A24" s="24">
        <v>2015</v>
      </c>
      <c r="B24" s="32"/>
      <c r="C24" s="32"/>
      <c r="D24" s="32"/>
      <c r="E24" s="32"/>
      <c r="F24" s="32"/>
      <c r="G24" s="33"/>
    </row>
    <row r="25" spans="1:7" x14ac:dyDescent="0.25">
      <c r="A25" s="22">
        <v>1</v>
      </c>
      <c r="B25" s="5">
        <f>orig_data!O23</f>
        <v>0</v>
      </c>
      <c r="C25" s="5">
        <f>orig_data!O47</f>
        <v>0</v>
      </c>
      <c r="D25" s="5">
        <f>orig_data!O71</f>
        <v>1</v>
      </c>
      <c r="E25" s="5">
        <f>orig_data!O95</f>
        <v>0</v>
      </c>
      <c r="F25" s="5">
        <f>orig_data!O119</f>
        <v>1</v>
      </c>
      <c r="G25" s="13">
        <f>orig_data!O143</f>
        <v>0</v>
      </c>
    </row>
    <row r="26" spans="1:7" x14ac:dyDescent="0.25">
      <c r="A26" s="22">
        <v>2</v>
      </c>
      <c r="B26" s="5">
        <f>orig_data!O24</f>
        <v>1</v>
      </c>
      <c r="C26" s="5">
        <f>orig_data!O48</f>
        <v>0</v>
      </c>
      <c r="D26" s="5">
        <f>orig_data!O72</f>
        <v>1</v>
      </c>
      <c r="E26" s="5">
        <f>orig_data!O96</f>
        <v>0</v>
      </c>
      <c r="F26" s="5">
        <f>orig_data!O120</f>
        <v>1</v>
      </c>
      <c r="G26" s="13">
        <f>orig_data!O144</f>
        <v>0</v>
      </c>
    </row>
    <row r="27" spans="1:7" x14ac:dyDescent="0.25">
      <c r="A27" s="22">
        <v>3</v>
      </c>
      <c r="B27" s="5">
        <f>orig_data!O25</f>
        <v>1</v>
      </c>
      <c r="C27" s="5">
        <f>orig_data!O49</f>
        <v>0</v>
      </c>
      <c r="D27" s="5">
        <f>orig_data!O73</f>
        <v>1</v>
      </c>
      <c r="E27" s="5">
        <f>orig_data!O97</f>
        <v>0</v>
      </c>
      <c r="F27" s="5">
        <f>orig_data!O121</f>
        <v>1</v>
      </c>
      <c r="G27" s="13">
        <f>orig_data!O145</f>
        <v>0</v>
      </c>
    </row>
    <row r="28" spans="1:7" ht="15.75" thickBot="1" x14ac:dyDescent="0.3">
      <c r="A28" s="25">
        <v>4</v>
      </c>
      <c r="B28" s="11">
        <f>orig_data!O26</f>
        <v>1</v>
      </c>
      <c r="C28" s="11">
        <f>orig_data!O50</f>
        <v>0</v>
      </c>
      <c r="D28" s="11">
        <f>orig_data!O74</f>
        <v>1</v>
      </c>
      <c r="E28" s="11">
        <f>orig_data!O98</f>
        <v>0</v>
      </c>
      <c r="F28" s="11">
        <f>orig_data!O122</f>
        <v>1</v>
      </c>
      <c r="G28" s="15">
        <f>orig_data!O146</f>
        <v>0</v>
      </c>
    </row>
    <row r="29" spans="1:7" x14ac:dyDescent="0.25">
      <c r="A29" s="21">
        <v>2016</v>
      </c>
      <c r="B29" s="30"/>
      <c r="C29" s="30"/>
      <c r="D29" s="30"/>
      <c r="E29" s="30"/>
      <c r="F29" s="30"/>
      <c r="G29" s="31"/>
    </row>
    <row r="30" spans="1:7" x14ac:dyDescent="0.25">
      <c r="A30" s="22">
        <v>1</v>
      </c>
      <c r="B30" s="5">
        <f>orig_data!O27</f>
        <v>1</v>
      </c>
      <c r="C30" s="5">
        <f>orig_data!O51</f>
        <v>0</v>
      </c>
      <c r="D30" s="5">
        <f>orig_data!O75</f>
        <v>1</v>
      </c>
      <c r="E30" s="5">
        <f>orig_data!O99</f>
        <v>0</v>
      </c>
      <c r="F30" s="5">
        <f>orig_data!O123</f>
        <v>1</v>
      </c>
      <c r="G30" s="13">
        <f>orig_data!O147</f>
        <v>0</v>
      </c>
    </row>
    <row r="31" spans="1:7" x14ac:dyDescent="0.25">
      <c r="A31" s="22">
        <v>2</v>
      </c>
      <c r="B31" s="5">
        <f>orig_data!O28</f>
        <v>1</v>
      </c>
      <c r="C31" s="5">
        <f>orig_data!O52</f>
        <v>0</v>
      </c>
      <c r="D31" s="5">
        <f>orig_data!O76</f>
        <v>1</v>
      </c>
      <c r="E31" s="5">
        <f>orig_data!O100</f>
        <v>0</v>
      </c>
      <c r="F31" s="5">
        <f>orig_data!O124</f>
        <v>1</v>
      </c>
      <c r="G31" s="13">
        <f>orig_data!O148</f>
        <v>0</v>
      </c>
    </row>
    <row r="32" spans="1:7" x14ac:dyDescent="0.25">
      <c r="A32" s="22">
        <v>3</v>
      </c>
      <c r="B32" s="5">
        <f>orig_data!O29</f>
        <v>1</v>
      </c>
      <c r="C32" s="5">
        <f>orig_data!O53</f>
        <v>0</v>
      </c>
      <c r="D32" s="5">
        <f>orig_data!O77</f>
        <v>1</v>
      </c>
      <c r="E32" s="5">
        <f>orig_data!O101</f>
        <v>0</v>
      </c>
      <c r="F32" s="5">
        <f>orig_data!O125</f>
        <v>1</v>
      </c>
      <c r="G32" s="13">
        <f>orig_data!O149</f>
        <v>0</v>
      </c>
    </row>
    <row r="33" spans="1:7" ht="15.75" thickBot="1" x14ac:dyDescent="0.3">
      <c r="A33" s="23">
        <v>4</v>
      </c>
      <c r="B33" s="6">
        <f>orig_data!O30</f>
        <v>1</v>
      </c>
      <c r="C33" s="6">
        <f>orig_data!O54</f>
        <v>0</v>
      </c>
      <c r="D33" s="6">
        <f>orig_data!O78</f>
        <v>1</v>
      </c>
      <c r="E33" s="6">
        <f>orig_data!O102</f>
        <v>0</v>
      </c>
      <c r="F33" s="6">
        <f>orig_data!O126</f>
        <v>1</v>
      </c>
      <c r="G33" s="14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zoomScale="70" zoomScaleNormal="70" workbookViewId="0">
      <selection activeCell="F15" sqref="F15"/>
    </sheetView>
  </sheetViews>
  <sheetFormatPr defaultColWidth="9.140625" defaultRowHeight="15" x14ac:dyDescent="0.25"/>
  <cols>
    <col min="1" max="3" width="9.140625" style="1"/>
    <col min="4" max="4" width="9.140625" style="3"/>
    <col min="5" max="6" width="16.85546875" style="17" customWidth="1"/>
    <col min="7" max="7" width="16.85546875" style="1" customWidth="1"/>
    <col min="8" max="8" width="16.85546875" style="3" customWidth="1"/>
    <col min="9" max="9" width="16.85546875" style="1" customWidth="1"/>
    <col min="10" max="10" width="16.85546875" style="3" customWidth="1"/>
    <col min="11" max="11" width="16.85546875" style="1" customWidth="1"/>
    <col min="12" max="12" width="16.85546875" style="3" customWidth="1"/>
    <col min="13" max="13" width="16.85546875" style="1" customWidth="1"/>
    <col min="14" max="14" width="16.85546875" style="3" customWidth="1"/>
    <col min="15" max="15" width="16.85546875" style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33</v>
      </c>
      <c r="G3" s="10"/>
      <c r="H3" s="10" t="s">
        <v>5</v>
      </c>
      <c r="I3" s="10"/>
      <c r="J3" s="10" t="s">
        <v>29</v>
      </c>
      <c r="K3" s="10"/>
      <c r="L3" s="10" t="s">
        <v>30</v>
      </c>
      <c r="M3" s="10"/>
      <c r="N3" s="10" t="s">
        <v>4</v>
      </c>
    </row>
    <row r="4" spans="1:19" x14ac:dyDescent="0.25">
      <c r="A4" s="51">
        <v>2011</v>
      </c>
      <c r="B4" s="1" t="s">
        <v>1</v>
      </c>
      <c r="C4" s="1" t="s">
        <v>24</v>
      </c>
      <c r="D4" s="17">
        <f>orig_data!F7</f>
        <v>3844</v>
      </c>
      <c r="E4" s="17">
        <f>orig_data!H7</f>
        <v>1.02677</v>
      </c>
      <c r="F4" s="17">
        <f>orig_data!F31</f>
        <v>13876</v>
      </c>
      <c r="G4" s="17">
        <f>orig_data!H31</f>
        <v>1.30301</v>
      </c>
      <c r="H4" s="3">
        <f>orig_data!F55</f>
        <v>4791</v>
      </c>
      <c r="I4" s="1">
        <f>orig_data!H55</f>
        <v>1.7272400000000001</v>
      </c>
      <c r="J4" s="3">
        <f>orig_data!F79</f>
        <v>2168</v>
      </c>
      <c r="K4" s="1">
        <f>orig_data!H79</f>
        <v>1.10653</v>
      </c>
      <c r="L4" s="3">
        <f>orig_data!F103</f>
        <v>1405</v>
      </c>
      <c r="M4" s="1">
        <f>orig_data!H103</f>
        <v>0.67800000000000005</v>
      </c>
      <c r="N4" s="3">
        <f>orig_data!F127</f>
        <v>26084</v>
      </c>
      <c r="O4" s="1">
        <f>orig_data!H127</f>
        <v>1.2286600000000001</v>
      </c>
      <c r="R4" s="2"/>
      <c r="S4" s="2"/>
    </row>
    <row r="5" spans="1:19" x14ac:dyDescent="0.25">
      <c r="A5" s="51"/>
      <c r="B5" s="1" t="s">
        <v>1</v>
      </c>
      <c r="C5" s="1" t="s">
        <v>25</v>
      </c>
      <c r="D5" s="17">
        <f>orig_data!F8</f>
        <v>3239</v>
      </c>
      <c r="E5" s="17">
        <f>orig_data!H8</f>
        <v>0.84904999999999997</v>
      </c>
      <c r="F5" s="17">
        <f>orig_data!F32</f>
        <v>10354</v>
      </c>
      <c r="G5" s="17">
        <f>orig_data!H32</f>
        <v>0.95994000000000002</v>
      </c>
      <c r="H5" s="3">
        <f>orig_data!F56</f>
        <v>3739</v>
      </c>
      <c r="I5" s="3">
        <f>orig_data!H56</f>
        <v>1.3263400000000001</v>
      </c>
      <c r="J5" s="3">
        <f>orig_data!F80</f>
        <v>1738</v>
      </c>
      <c r="K5" s="3">
        <f>orig_data!H80</f>
        <v>0.87087000000000003</v>
      </c>
      <c r="L5" s="3">
        <f>orig_data!F104</f>
        <v>1102</v>
      </c>
      <c r="M5" s="3">
        <f>orig_data!H104</f>
        <v>0.52820999999999996</v>
      </c>
      <c r="N5" s="3">
        <f>orig_data!F128</f>
        <v>20172</v>
      </c>
      <c r="O5" s="3">
        <f>orig_data!H128</f>
        <v>0.93720000000000003</v>
      </c>
      <c r="R5" s="2"/>
    </row>
    <row r="6" spans="1:19" x14ac:dyDescent="0.25">
      <c r="A6" s="51"/>
      <c r="B6" s="1" t="s">
        <v>1</v>
      </c>
      <c r="C6" s="1" t="s">
        <v>26</v>
      </c>
      <c r="D6" s="17">
        <f>orig_data!F9</f>
        <v>2433</v>
      </c>
      <c r="E6" s="17">
        <f>orig_data!H9</f>
        <v>0.63248000000000004</v>
      </c>
      <c r="F6" s="17">
        <f>orig_data!F33</f>
        <v>8399</v>
      </c>
      <c r="G6" s="17">
        <f>orig_data!H33</f>
        <v>0.76820999999999995</v>
      </c>
      <c r="H6" s="3">
        <f>orig_data!F57</f>
        <v>3059</v>
      </c>
      <c r="I6" s="3">
        <f>orig_data!H57</f>
        <v>1.07325</v>
      </c>
      <c r="J6" s="3">
        <f>orig_data!F81</f>
        <v>1555</v>
      </c>
      <c r="K6" s="3">
        <f>orig_data!H81</f>
        <v>0.77354999999999996</v>
      </c>
      <c r="L6" s="3">
        <f>orig_data!F105</f>
        <v>1171</v>
      </c>
      <c r="M6" s="3">
        <f>orig_data!H105</f>
        <v>0.55800000000000005</v>
      </c>
      <c r="N6" s="3">
        <f>orig_data!F129</f>
        <v>16617</v>
      </c>
      <c r="O6" s="3">
        <f>orig_data!H129</f>
        <v>0.76385000000000003</v>
      </c>
      <c r="R6" s="2"/>
    </row>
    <row r="7" spans="1:19" x14ac:dyDescent="0.25">
      <c r="A7" s="51"/>
      <c r="B7" s="1" t="s">
        <v>1</v>
      </c>
      <c r="C7" s="1" t="s">
        <v>27</v>
      </c>
      <c r="D7" s="17">
        <f>orig_data!F10</f>
        <v>3089</v>
      </c>
      <c r="E7" s="17">
        <f>orig_data!H10</f>
        <v>0.79083000000000003</v>
      </c>
      <c r="F7" s="17">
        <f>orig_data!F34</f>
        <v>12029</v>
      </c>
      <c r="G7" s="17">
        <f>orig_data!H34</f>
        <v>1.0887899999999999</v>
      </c>
      <c r="H7" s="3">
        <f>orig_data!F58</f>
        <v>4080</v>
      </c>
      <c r="I7" s="3">
        <f>orig_data!H58</f>
        <v>1.41615</v>
      </c>
      <c r="J7" s="3">
        <f>orig_data!F82</f>
        <v>2190</v>
      </c>
      <c r="K7" s="3">
        <f>orig_data!H82</f>
        <v>1.09195</v>
      </c>
      <c r="L7" s="3">
        <f>orig_data!F106</f>
        <v>1314</v>
      </c>
      <c r="M7" s="3">
        <f>orig_data!H106</f>
        <v>0.62538000000000005</v>
      </c>
      <c r="N7" s="3">
        <f>orig_data!F130</f>
        <v>22702</v>
      </c>
      <c r="O7" s="3">
        <f>orig_data!H130</f>
        <v>1.0317799999999999</v>
      </c>
      <c r="R7" s="2"/>
    </row>
    <row r="8" spans="1:19" x14ac:dyDescent="0.25">
      <c r="A8" s="51">
        <v>2012</v>
      </c>
      <c r="B8" s="1" t="s">
        <v>1</v>
      </c>
      <c r="C8" s="3" t="s">
        <v>24</v>
      </c>
      <c r="D8" s="17">
        <f>orig_data!F11</f>
        <v>3971</v>
      </c>
      <c r="E8" s="17">
        <f>orig_data!H11</f>
        <v>1.03027</v>
      </c>
      <c r="F8" s="17">
        <f>orig_data!F35</f>
        <v>12807</v>
      </c>
      <c r="G8" s="17">
        <f>orig_data!H35</f>
        <v>1.1698200000000001</v>
      </c>
      <c r="H8" s="3">
        <f>orig_data!F59</f>
        <v>4094</v>
      </c>
      <c r="I8" s="3">
        <f>orig_data!H59</f>
        <v>1.43476</v>
      </c>
      <c r="J8" s="3">
        <f>orig_data!F83</f>
        <v>2281</v>
      </c>
      <c r="K8" s="3">
        <f>orig_data!H83</f>
        <v>1.14764</v>
      </c>
      <c r="L8" s="3">
        <f>orig_data!F107</f>
        <v>1276</v>
      </c>
      <c r="M8" s="3">
        <f>orig_data!H107</f>
        <v>0.60943000000000003</v>
      </c>
      <c r="N8" s="3">
        <f>orig_data!F131</f>
        <v>24429</v>
      </c>
      <c r="O8" s="3">
        <f>orig_data!H131</f>
        <v>1.1221699999999999</v>
      </c>
      <c r="R8" s="2"/>
    </row>
    <row r="9" spans="1:19" x14ac:dyDescent="0.25">
      <c r="A9" s="51"/>
      <c r="B9" s="1" t="s">
        <v>1</v>
      </c>
      <c r="C9" s="3" t="s">
        <v>25</v>
      </c>
      <c r="D9" s="17">
        <f>orig_data!F12</f>
        <v>3245</v>
      </c>
      <c r="E9" s="17">
        <f>orig_data!H12</f>
        <v>0.83389999999999997</v>
      </c>
      <c r="F9" s="17">
        <f>orig_data!F36</f>
        <v>10730</v>
      </c>
      <c r="G9" s="17">
        <f>orig_data!H36</f>
        <v>0.97899000000000003</v>
      </c>
      <c r="H9" s="3">
        <f>orig_data!F60</f>
        <v>4077</v>
      </c>
      <c r="I9" s="3">
        <f>orig_data!H60</f>
        <v>1.4190100000000001</v>
      </c>
      <c r="J9" s="3">
        <f>orig_data!F84</f>
        <v>2039</v>
      </c>
      <c r="K9" s="3">
        <f>orig_data!H84</f>
        <v>1.0099499999999999</v>
      </c>
      <c r="L9" s="3">
        <f>orig_data!F108</f>
        <v>1147</v>
      </c>
      <c r="M9" s="3">
        <f>orig_data!H108</f>
        <v>0.54668000000000005</v>
      </c>
      <c r="N9" s="3">
        <f>orig_data!F132</f>
        <v>21238</v>
      </c>
      <c r="O9" s="3">
        <f>orig_data!H132</f>
        <v>0.97148000000000001</v>
      </c>
      <c r="R9" s="2"/>
    </row>
    <row r="10" spans="1:19" x14ac:dyDescent="0.25">
      <c r="A10" s="51"/>
      <c r="B10" s="1" t="s">
        <v>1</v>
      </c>
      <c r="C10" s="3" t="s">
        <v>26</v>
      </c>
      <c r="D10" s="17">
        <f>orig_data!F13</f>
        <v>2451</v>
      </c>
      <c r="E10" s="17">
        <f>orig_data!H13</f>
        <v>0.62441000000000002</v>
      </c>
      <c r="F10" s="17">
        <f>orig_data!F37</f>
        <v>8496</v>
      </c>
      <c r="G10" s="17">
        <f>orig_data!H37</f>
        <v>0.76666999999999996</v>
      </c>
      <c r="H10" s="3">
        <f>orig_data!F61</f>
        <v>3234</v>
      </c>
      <c r="I10" s="3">
        <f>orig_data!H61</f>
        <v>1.11863</v>
      </c>
      <c r="J10" s="3">
        <f>orig_data!F85</f>
        <v>1714</v>
      </c>
      <c r="K10" s="3">
        <f>orig_data!H85</f>
        <v>0.84204999999999997</v>
      </c>
      <c r="L10" s="3">
        <f>orig_data!F109</f>
        <v>1119</v>
      </c>
      <c r="M10" s="3">
        <f>orig_data!H109</f>
        <v>0.53139000000000003</v>
      </c>
      <c r="N10" s="3">
        <f>orig_data!F133</f>
        <v>17014</v>
      </c>
      <c r="O10" s="3">
        <f>orig_data!H133</f>
        <v>0.77122000000000002</v>
      </c>
      <c r="R10" s="2"/>
      <c r="S10" s="2"/>
    </row>
    <row r="11" spans="1:19" x14ac:dyDescent="0.25">
      <c r="A11" s="51"/>
      <c r="B11" s="1" t="s">
        <v>1</v>
      </c>
      <c r="C11" s="3" t="s">
        <v>27</v>
      </c>
      <c r="D11" s="17">
        <f>orig_data!F14</f>
        <v>4059</v>
      </c>
      <c r="E11" s="17">
        <f>orig_data!H14</f>
        <v>1.0106900000000001</v>
      </c>
      <c r="F11" s="17">
        <f>orig_data!F38</f>
        <v>14607</v>
      </c>
      <c r="G11" s="17">
        <f>orig_data!H38</f>
        <v>1.30515</v>
      </c>
      <c r="H11" s="3">
        <f>orig_data!F62</f>
        <v>4985</v>
      </c>
      <c r="I11" s="3">
        <f>orig_data!H62</f>
        <v>1.6997</v>
      </c>
      <c r="J11" s="3">
        <f>orig_data!F86</f>
        <v>2431</v>
      </c>
      <c r="K11" s="3">
        <f>orig_data!H86</f>
        <v>1.19668</v>
      </c>
      <c r="L11" s="3">
        <f>orig_data!F110</f>
        <v>1310</v>
      </c>
      <c r="M11" s="3">
        <f>orig_data!H110</f>
        <v>0.61916000000000004</v>
      </c>
      <c r="N11" s="3">
        <f>orig_data!F134</f>
        <v>27392</v>
      </c>
      <c r="O11" s="3">
        <f>orig_data!H134</f>
        <v>1.2252799999999999</v>
      </c>
      <c r="R11" s="2"/>
      <c r="S11" s="2"/>
    </row>
    <row r="12" spans="1:19" x14ac:dyDescent="0.25">
      <c r="A12" s="51">
        <v>2013</v>
      </c>
      <c r="B12" s="1" t="s">
        <v>1</v>
      </c>
      <c r="C12" s="3" t="s">
        <v>24</v>
      </c>
      <c r="D12" s="17">
        <f>orig_data!F15</f>
        <v>3519</v>
      </c>
      <c r="E12" s="17">
        <f>orig_data!H15</f>
        <v>0.89900000000000002</v>
      </c>
      <c r="F12" s="17">
        <f>orig_data!F39</f>
        <v>11608</v>
      </c>
      <c r="G12" s="17">
        <f>orig_data!H39</f>
        <v>1.05966</v>
      </c>
      <c r="H12" s="3">
        <f>orig_data!F63</f>
        <v>4579</v>
      </c>
      <c r="I12" s="3">
        <f>orig_data!H63</f>
        <v>1.5956699999999999</v>
      </c>
      <c r="J12" s="3">
        <f>orig_data!F87</f>
        <v>2167</v>
      </c>
      <c r="K12" s="3">
        <f>orig_data!H87</f>
        <v>1.0865100000000001</v>
      </c>
      <c r="L12" s="3">
        <f>orig_data!F111</f>
        <v>1141</v>
      </c>
      <c r="M12" s="3">
        <f>orig_data!H111</f>
        <v>0.55149000000000004</v>
      </c>
      <c r="N12" s="3">
        <f>orig_data!F135</f>
        <v>23014</v>
      </c>
      <c r="O12" s="3">
        <f>orig_data!H135</f>
        <v>1.0537799999999999</v>
      </c>
      <c r="R12" s="2"/>
      <c r="S12" s="2"/>
    </row>
    <row r="13" spans="1:19" x14ac:dyDescent="0.25">
      <c r="A13" s="51"/>
      <c r="B13" s="1" t="s">
        <v>1</v>
      </c>
      <c r="C13" s="3" t="s">
        <v>25</v>
      </c>
      <c r="D13" s="17">
        <f>orig_data!F16</f>
        <v>3072</v>
      </c>
      <c r="E13" s="17">
        <f>orig_data!H16</f>
        <v>0.76919999999999999</v>
      </c>
      <c r="F13" s="17">
        <f>orig_data!F40</f>
        <v>10860</v>
      </c>
      <c r="G13" s="17">
        <f>orig_data!H40</f>
        <v>0.97928999999999999</v>
      </c>
      <c r="H13" s="3">
        <f>orig_data!F64</f>
        <v>4170</v>
      </c>
      <c r="I13" s="3">
        <f>orig_data!H64</f>
        <v>1.43309</v>
      </c>
      <c r="J13" s="3">
        <f>orig_data!F88</f>
        <v>1876</v>
      </c>
      <c r="K13" s="3">
        <f>orig_data!H88</f>
        <v>0.92749999999999999</v>
      </c>
      <c r="L13" s="3">
        <f>orig_data!F112</f>
        <v>999</v>
      </c>
      <c r="M13" s="3">
        <f>orig_data!H112</f>
        <v>0.47992000000000001</v>
      </c>
      <c r="N13" s="3">
        <f>orig_data!F136</f>
        <v>20977</v>
      </c>
      <c r="O13" s="3">
        <f>orig_data!H136</f>
        <v>0.94716</v>
      </c>
    </row>
    <row r="14" spans="1:19" x14ac:dyDescent="0.25">
      <c r="A14" s="51"/>
      <c r="B14" s="1" t="s">
        <v>1</v>
      </c>
      <c r="C14" s="3" t="s">
        <v>26</v>
      </c>
      <c r="D14" s="17">
        <f>orig_data!F17</f>
        <v>2345</v>
      </c>
      <c r="E14" s="17">
        <f>orig_data!H17</f>
        <v>0.58365</v>
      </c>
      <c r="F14" s="17">
        <f>orig_data!F41</f>
        <v>7917</v>
      </c>
      <c r="G14" s="17">
        <f>orig_data!H41</f>
        <v>0.70625000000000004</v>
      </c>
      <c r="H14" s="3">
        <f>orig_data!F65</f>
        <v>3056</v>
      </c>
      <c r="I14" s="3">
        <f>orig_data!H65</f>
        <v>1.0449999999999999</v>
      </c>
      <c r="J14" s="3">
        <f>orig_data!F89</f>
        <v>1528</v>
      </c>
      <c r="K14" s="3">
        <f>orig_data!H89</f>
        <v>0.75322999999999996</v>
      </c>
      <c r="L14" s="3">
        <f>orig_data!F113</f>
        <v>997</v>
      </c>
      <c r="M14" s="3">
        <f>orig_data!H113</f>
        <v>0.47411999999999999</v>
      </c>
      <c r="N14" s="3">
        <f>orig_data!F137</f>
        <v>15843</v>
      </c>
      <c r="O14" s="3">
        <f>orig_data!H137</f>
        <v>0.70986000000000005</v>
      </c>
    </row>
    <row r="15" spans="1:19" x14ac:dyDescent="0.25">
      <c r="A15" s="51"/>
      <c r="B15" s="1" t="s">
        <v>1</v>
      </c>
      <c r="C15" s="3" t="s">
        <v>27</v>
      </c>
      <c r="D15" s="17">
        <f>orig_data!F18</f>
        <v>3618</v>
      </c>
      <c r="E15" s="17">
        <f>orig_data!H18</f>
        <v>0.88544</v>
      </c>
      <c r="F15" s="17">
        <f>orig_data!F42</f>
        <v>10942</v>
      </c>
      <c r="G15" s="17">
        <f>orig_data!H42</f>
        <v>0.96433000000000002</v>
      </c>
      <c r="H15" s="3">
        <f>orig_data!F66</f>
        <v>3830</v>
      </c>
      <c r="I15" s="3">
        <f>orig_data!H66</f>
        <v>1.2939700000000001</v>
      </c>
      <c r="J15" s="3">
        <f>orig_data!F90</f>
        <v>2021</v>
      </c>
      <c r="K15" s="3">
        <f>orig_data!H90</f>
        <v>0.98646999999999996</v>
      </c>
      <c r="L15" s="3">
        <f>orig_data!F114</f>
        <v>1014</v>
      </c>
      <c r="M15" s="3">
        <f>orig_data!H114</f>
        <v>0.48026000000000002</v>
      </c>
      <c r="N15" s="3">
        <f>orig_data!F138</f>
        <v>21425</v>
      </c>
      <c r="O15" s="3">
        <f>orig_data!H138</f>
        <v>0.94784000000000002</v>
      </c>
    </row>
    <row r="16" spans="1:19" x14ac:dyDescent="0.25">
      <c r="A16" s="51">
        <v>2014</v>
      </c>
      <c r="B16" s="1" t="s">
        <v>1</v>
      </c>
      <c r="C16" s="3" t="s">
        <v>24</v>
      </c>
      <c r="D16" s="17">
        <f>orig_data!F19</f>
        <v>4071</v>
      </c>
      <c r="E16" s="17">
        <f>orig_data!H19</f>
        <v>1.01756</v>
      </c>
      <c r="F16" s="17">
        <f>orig_data!F43</f>
        <v>12810</v>
      </c>
      <c r="G16" s="17">
        <f>orig_data!H43</f>
        <v>1.1544000000000001</v>
      </c>
      <c r="H16" s="3">
        <f>orig_data!F67</f>
        <v>4556</v>
      </c>
      <c r="I16" s="3">
        <f>orig_data!H67</f>
        <v>1.5683499999999999</v>
      </c>
      <c r="J16" s="3">
        <f>orig_data!F91</f>
        <v>2350</v>
      </c>
      <c r="K16" s="3">
        <f>orig_data!H91</f>
        <v>1.1772199999999999</v>
      </c>
      <c r="L16" s="3">
        <f>orig_data!F115</f>
        <v>1101</v>
      </c>
      <c r="M16" s="3">
        <f>orig_data!H115</f>
        <v>0.52814000000000005</v>
      </c>
      <c r="N16" s="3">
        <f>orig_data!F139</f>
        <v>24888</v>
      </c>
      <c r="O16" s="3">
        <f>orig_data!H139</f>
        <v>1.1246400000000001</v>
      </c>
    </row>
    <row r="17" spans="1:15" x14ac:dyDescent="0.25">
      <c r="A17" s="51"/>
      <c r="B17" s="1" t="s">
        <v>1</v>
      </c>
      <c r="C17" s="3" t="s">
        <v>25</v>
      </c>
      <c r="D17" s="17">
        <f>orig_data!F20</f>
        <v>2905</v>
      </c>
      <c r="E17" s="17">
        <f>orig_data!H20</f>
        <v>0.71350999999999998</v>
      </c>
      <c r="F17" s="17">
        <f>orig_data!F44</f>
        <v>10359</v>
      </c>
      <c r="G17" s="17">
        <f>orig_data!H44</f>
        <v>0.92227000000000003</v>
      </c>
      <c r="H17" s="3">
        <f>orig_data!F68</f>
        <v>3885</v>
      </c>
      <c r="I17" s="3">
        <f>orig_data!H68</f>
        <v>1.32287</v>
      </c>
      <c r="J17" s="3">
        <f>orig_data!F92</f>
        <v>1895</v>
      </c>
      <c r="K17" s="3">
        <f>orig_data!H92</f>
        <v>0.93740999999999997</v>
      </c>
      <c r="L17" s="3">
        <f>orig_data!F116</f>
        <v>943</v>
      </c>
      <c r="M17" s="3">
        <f>orig_data!H116</f>
        <v>0.44462000000000002</v>
      </c>
      <c r="N17" s="3">
        <f>orig_data!F140</f>
        <v>19987</v>
      </c>
      <c r="O17" s="3">
        <f>orig_data!H140</f>
        <v>0.89188000000000001</v>
      </c>
    </row>
    <row r="18" spans="1:15" x14ac:dyDescent="0.25">
      <c r="A18" s="51"/>
      <c r="B18" s="1" t="s">
        <v>1</v>
      </c>
      <c r="C18" s="3" t="s">
        <v>26</v>
      </c>
      <c r="D18" s="17">
        <f>orig_data!F21</f>
        <v>2564</v>
      </c>
      <c r="E18" s="17">
        <f>orig_data!H21</f>
        <v>0.62822999999999996</v>
      </c>
      <c r="F18" s="17">
        <f>orig_data!F45</f>
        <v>9573</v>
      </c>
      <c r="G18" s="17">
        <f>orig_data!H45</f>
        <v>0.84060000000000001</v>
      </c>
      <c r="H18" s="3">
        <f>orig_data!F69</f>
        <v>3349</v>
      </c>
      <c r="I18" s="3">
        <f>orig_data!H69</f>
        <v>1.13185</v>
      </c>
      <c r="J18" s="3">
        <f>orig_data!F93</f>
        <v>1797</v>
      </c>
      <c r="K18" s="3">
        <f>orig_data!H93</f>
        <v>0.88424999999999998</v>
      </c>
      <c r="L18" s="3">
        <f>orig_data!F117</f>
        <v>924</v>
      </c>
      <c r="M18" s="3">
        <f>orig_data!H117</f>
        <v>0.43464000000000003</v>
      </c>
      <c r="N18" s="3">
        <f>orig_data!F141</f>
        <v>18207</v>
      </c>
      <c r="O18" s="3">
        <f>orig_data!H141</f>
        <v>0.80440999999999996</v>
      </c>
    </row>
    <row r="19" spans="1:15" x14ac:dyDescent="0.25">
      <c r="A19" s="51"/>
      <c r="B19" s="1" t="s">
        <v>1</v>
      </c>
      <c r="C19" s="3" t="s">
        <v>27</v>
      </c>
      <c r="D19" s="17">
        <f>orig_data!F22</f>
        <v>3429</v>
      </c>
      <c r="E19" s="17">
        <f>orig_data!H22</f>
        <v>0.82562999999999998</v>
      </c>
      <c r="F19" s="17">
        <f>orig_data!F46</f>
        <v>13249</v>
      </c>
      <c r="G19" s="17">
        <f>orig_data!H46</f>
        <v>1.14836</v>
      </c>
      <c r="H19" s="3">
        <f>orig_data!F70</f>
        <v>4342</v>
      </c>
      <c r="I19" s="3">
        <f>orig_data!H70</f>
        <v>1.4475899999999999</v>
      </c>
      <c r="J19" s="3">
        <f>orig_data!F94</f>
        <v>2184</v>
      </c>
      <c r="K19" s="3">
        <f>orig_data!H94</f>
        <v>1.0659099999999999</v>
      </c>
      <c r="L19" s="3">
        <f>orig_data!F118</f>
        <v>981</v>
      </c>
      <c r="M19" s="3">
        <f>orig_data!H118</f>
        <v>0.46022999999999997</v>
      </c>
      <c r="N19" s="3">
        <f>orig_data!F142</f>
        <v>24185</v>
      </c>
      <c r="O19" s="3">
        <f>orig_data!H142</f>
        <v>1.05538</v>
      </c>
    </row>
    <row r="20" spans="1:15" x14ac:dyDescent="0.25">
      <c r="A20" s="51">
        <v>2015</v>
      </c>
      <c r="B20" s="1" t="s">
        <v>1</v>
      </c>
      <c r="C20" s="3" t="s">
        <v>24</v>
      </c>
      <c r="D20" s="17">
        <f>orig_data!F23</f>
        <v>4623</v>
      </c>
      <c r="E20" s="17">
        <f>orig_data!H23</f>
        <v>1.1353599999999999</v>
      </c>
      <c r="F20" s="17">
        <f>orig_data!F47</f>
        <v>13710</v>
      </c>
      <c r="G20" s="17">
        <f>orig_data!H47</f>
        <v>1.2153099999999999</v>
      </c>
      <c r="H20" s="3">
        <f>orig_data!F71</f>
        <v>5284</v>
      </c>
      <c r="I20" s="3">
        <f>orig_data!H71</f>
        <v>1.8081499999999999</v>
      </c>
      <c r="J20" s="3">
        <f>orig_data!F95</f>
        <v>2587</v>
      </c>
      <c r="K20" s="3">
        <f>orig_data!H95</f>
        <v>1.2945500000000001</v>
      </c>
      <c r="L20" s="3">
        <f>orig_data!F119</f>
        <v>1303</v>
      </c>
      <c r="M20" s="3">
        <f>orig_data!H119</f>
        <v>0.62380999999999998</v>
      </c>
      <c r="N20" s="3">
        <f>orig_data!F143</f>
        <v>27507</v>
      </c>
      <c r="O20" s="3">
        <f>orig_data!H143</f>
        <v>1.2277400000000001</v>
      </c>
    </row>
    <row r="21" spans="1:15" x14ac:dyDescent="0.25">
      <c r="A21" s="51"/>
      <c r="B21" s="1" t="s">
        <v>1</v>
      </c>
      <c r="C21" s="3" t="s">
        <v>25</v>
      </c>
      <c r="D21" s="17">
        <f>orig_data!F24</f>
        <v>3289</v>
      </c>
      <c r="E21" s="17">
        <f>orig_data!H24</f>
        <v>0.79571000000000003</v>
      </c>
      <c r="F21" s="17">
        <f>orig_data!F48</f>
        <v>11240</v>
      </c>
      <c r="G21" s="17">
        <f>orig_data!H48</f>
        <v>0.98411999999999999</v>
      </c>
      <c r="H21" s="3">
        <f>orig_data!F72</f>
        <v>4111</v>
      </c>
      <c r="I21" s="3">
        <f>orig_data!H72</f>
        <v>1.3939600000000001</v>
      </c>
      <c r="J21" s="3">
        <f>orig_data!F96</f>
        <v>2183</v>
      </c>
      <c r="K21" s="3">
        <f>orig_data!H96</f>
        <v>1.07853</v>
      </c>
      <c r="L21" s="3">
        <f>orig_data!F120</f>
        <v>1134</v>
      </c>
      <c r="M21" s="3">
        <f>orig_data!H120</f>
        <v>0.53835</v>
      </c>
      <c r="N21" s="3">
        <f>orig_data!F144</f>
        <v>21957</v>
      </c>
      <c r="O21" s="3">
        <f>orig_data!H144</f>
        <v>0.96843000000000001</v>
      </c>
    </row>
    <row r="22" spans="1:15" x14ac:dyDescent="0.25">
      <c r="A22" s="51"/>
      <c r="B22" s="1" t="s">
        <v>1</v>
      </c>
      <c r="C22" s="3" t="s">
        <v>26</v>
      </c>
      <c r="D22" s="17">
        <f>orig_data!F25</f>
        <v>2307</v>
      </c>
      <c r="E22" s="17">
        <f>orig_data!H25</f>
        <v>0.55435999999999996</v>
      </c>
      <c r="F22" s="17">
        <f>orig_data!F49</f>
        <v>8281</v>
      </c>
      <c r="G22" s="17">
        <f>orig_data!H49</f>
        <v>0.71875999999999995</v>
      </c>
      <c r="H22" s="3">
        <f>orig_data!F73</f>
        <v>2965</v>
      </c>
      <c r="I22" s="3">
        <f>orig_data!H73</f>
        <v>1.00122</v>
      </c>
      <c r="J22" s="3">
        <f>orig_data!F97</f>
        <v>1695</v>
      </c>
      <c r="K22" s="3">
        <f>orig_data!H97</f>
        <v>0.83096999999999999</v>
      </c>
      <c r="L22" s="3">
        <f>orig_data!F121</f>
        <v>1021</v>
      </c>
      <c r="M22" s="3">
        <f>orig_data!H121</f>
        <v>0.48083999999999999</v>
      </c>
      <c r="N22" s="3">
        <f>orig_data!F145</f>
        <v>16269</v>
      </c>
      <c r="O22" s="3">
        <f>orig_data!H145</f>
        <v>0.71223999999999998</v>
      </c>
    </row>
    <row r="23" spans="1:15" x14ac:dyDescent="0.25">
      <c r="A23" s="51"/>
      <c r="B23" s="1" t="s">
        <v>1</v>
      </c>
      <c r="C23" s="3" t="s">
        <v>27</v>
      </c>
      <c r="D23" s="17">
        <f>orig_data!F26</f>
        <v>3078</v>
      </c>
      <c r="E23" s="17">
        <f>orig_data!H26</f>
        <v>0.72418000000000005</v>
      </c>
      <c r="F23" s="17">
        <f>orig_data!F50</f>
        <v>11483</v>
      </c>
      <c r="G23" s="17">
        <f>orig_data!H50</f>
        <v>0.98538000000000003</v>
      </c>
      <c r="H23" s="3">
        <f>orig_data!F74</f>
        <v>3602</v>
      </c>
      <c r="I23" s="3">
        <f>orig_data!H74</f>
        <v>1.1953499999999999</v>
      </c>
      <c r="J23" s="3">
        <f>orig_data!F98</f>
        <v>2065</v>
      </c>
      <c r="K23" s="3">
        <f>orig_data!H98</f>
        <v>1.0005999999999999</v>
      </c>
      <c r="L23" s="3">
        <f>orig_data!F122</f>
        <v>1174</v>
      </c>
      <c r="M23" s="3">
        <f>orig_data!H122</f>
        <v>0.54866000000000004</v>
      </c>
      <c r="N23" s="3">
        <f>orig_data!F146</f>
        <v>21402</v>
      </c>
      <c r="O23" s="3">
        <f>orig_data!H146</f>
        <v>0.92347000000000001</v>
      </c>
    </row>
    <row r="24" spans="1:15" x14ac:dyDescent="0.25">
      <c r="A24" s="51">
        <v>2016</v>
      </c>
      <c r="B24" s="3" t="s">
        <v>28</v>
      </c>
      <c r="C24" s="3" t="s">
        <v>24</v>
      </c>
      <c r="D24" s="17">
        <f>orig_data!F27</f>
        <v>4293</v>
      </c>
      <c r="E24" s="17">
        <f>orig_data!H27</f>
        <v>1.0231600000000001</v>
      </c>
      <c r="F24" s="17">
        <f>orig_data!F51</f>
        <v>15542</v>
      </c>
      <c r="G24" s="17">
        <f>orig_data!H51</f>
        <v>1.3431</v>
      </c>
      <c r="H24" s="3">
        <f>orig_data!F75</f>
        <v>5206</v>
      </c>
      <c r="I24" s="3">
        <f>orig_data!H75</f>
        <v>1.7502500000000001</v>
      </c>
      <c r="J24" s="3">
        <f>orig_data!F99</f>
        <v>2808</v>
      </c>
      <c r="K24" s="3">
        <f>orig_data!H99</f>
        <v>1.3768100000000001</v>
      </c>
      <c r="L24" s="3">
        <f>orig_data!F123</f>
        <v>1336</v>
      </c>
      <c r="M24" s="3">
        <f>orig_data!H123</f>
        <v>0.62507999999999997</v>
      </c>
      <c r="N24" s="3">
        <f>orig_data!F147</f>
        <v>29185</v>
      </c>
      <c r="O24" s="3">
        <f>orig_data!H147</f>
        <v>1.2714000000000001</v>
      </c>
    </row>
    <row r="25" spans="1:15" x14ac:dyDescent="0.25">
      <c r="A25" s="51"/>
      <c r="B25" s="3" t="s">
        <v>1</v>
      </c>
      <c r="C25" s="3" t="s">
        <v>25</v>
      </c>
      <c r="D25" s="17">
        <f>orig_data!F28</f>
        <v>3210</v>
      </c>
      <c r="E25" s="17">
        <f>orig_data!H28</f>
        <v>0.75958000000000003</v>
      </c>
      <c r="F25" s="17">
        <f>orig_data!F52</f>
        <v>10948</v>
      </c>
      <c r="G25" s="17">
        <f>orig_data!H52</f>
        <v>0.94074999999999998</v>
      </c>
      <c r="H25" s="3">
        <f>orig_data!F76</f>
        <v>3880</v>
      </c>
      <c r="I25" s="3">
        <f>orig_data!H76</f>
        <v>1.3041799999999999</v>
      </c>
      <c r="J25" s="3">
        <f>orig_data!F100</f>
        <v>1928</v>
      </c>
      <c r="K25" s="3">
        <f>orig_data!H100</f>
        <v>0.94120000000000004</v>
      </c>
      <c r="L25" s="3">
        <f>orig_data!F124</f>
        <v>1372</v>
      </c>
      <c r="M25" s="3">
        <f>orig_data!H124</f>
        <v>0.64525999999999994</v>
      </c>
      <c r="N25" s="3">
        <f>orig_data!F148</f>
        <v>21338</v>
      </c>
      <c r="O25" s="3">
        <f>orig_data!H148</f>
        <v>0.92622000000000004</v>
      </c>
    </row>
    <row r="26" spans="1:15" x14ac:dyDescent="0.25">
      <c r="A26" s="51"/>
      <c r="B26" s="3" t="s">
        <v>1</v>
      </c>
      <c r="C26" s="3" t="s">
        <v>26</v>
      </c>
      <c r="D26" s="17">
        <f>orig_data!F29</f>
        <v>2261</v>
      </c>
      <c r="E26" s="17">
        <f>orig_data!H29</f>
        <v>0.53334999999999999</v>
      </c>
      <c r="F26" s="17">
        <f>orig_data!F53</f>
        <v>8287</v>
      </c>
      <c r="G26" s="17">
        <f>orig_data!H53</f>
        <v>0.70152999999999999</v>
      </c>
      <c r="H26" s="3">
        <f>orig_data!F77</f>
        <v>2981</v>
      </c>
      <c r="I26" s="3">
        <f>orig_data!H77</f>
        <v>0.99380999999999997</v>
      </c>
      <c r="J26" s="3">
        <f>orig_data!F101</f>
        <v>1531</v>
      </c>
      <c r="K26" s="3">
        <f>orig_data!H101</f>
        <v>0.74544999999999995</v>
      </c>
      <c r="L26" s="3">
        <f>orig_data!F125</f>
        <v>976</v>
      </c>
      <c r="M26" s="3">
        <f>orig_data!H125</f>
        <v>0.45466000000000001</v>
      </c>
      <c r="N26" s="3">
        <f>orig_data!F149</f>
        <v>16036</v>
      </c>
      <c r="O26" s="3">
        <f>orig_data!H149</f>
        <v>0.68861000000000006</v>
      </c>
    </row>
    <row r="27" spans="1:15" x14ac:dyDescent="0.25">
      <c r="A27" s="51"/>
      <c r="B27" s="3" t="s">
        <v>1</v>
      </c>
      <c r="C27" s="3" t="s">
        <v>27</v>
      </c>
      <c r="D27" s="17">
        <f>orig_data!F30</f>
        <v>3620</v>
      </c>
      <c r="E27" s="17">
        <f>orig_data!H30</f>
        <v>0.84145000000000003</v>
      </c>
      <c r="F27" s="17">
        <f>orig_data!F54</f>
        <v>13579</v>
      </c>
      <c r="G27" s="17">
        <f>orig_data!H54</f>
        <v>1.13426</v>
      </c>
      <c r="H27" s="3">
        <f>orig_data!F78</f>
        <v>3988</v>
      </c>
      <c r="I27" s="3">
        <f>orig_data!H78</f>
        <v>1.3100700000000001</v>
      </c>
      <c r="J27" s="3">
        <f>orig_data!F102</f>
        <v>2137</v>
      </c>
      <c r="K27" s="3">
        <f>orig_data!H102</f>
        <v>1.03485</v>
      </c>
      <c r="L27" s="3">
        <f>orig_data!F126</f>
        <v>1108</v>
      </c>
      <c r="M27" s="3">
        <f>orig_data!H126</f>
        <v>0.51515999999999995</v>
      </c>
      <c r="N27" s="3">
        <f>orig_data!F150</f>
        <v>24432</v>
      </c>
      <c r="O27" s="3">
        <f>orig_data!H150</f>
        <v>1.0359499999999999</v>
      </c>
    </row>
    <row r="28" spans="1:15" s="3" customFormat="1" x14ac:dyDescent="0.25">
      <c r="A28" s="49" t="s">
        <v>46</v>
      </c>
      <c r="B28" s="35"/>
      <c r="C28" s="35" t="s">
        <v>24</v>
      </c>
      <c r="D28" s="35">
        <f>orig_data!T27</f>
        <v>0</v>
      </c>
      <c r="E28" s="36"/>
      <c r="F28" s="35">
        <f>orig_data!T51</f>
        <v>0</v>
      </c>
      <c r="G28" s="36"/>
      <c r="H28" s="35">
        <f>orig_data!T75</f>
        <v>0</v>
      </c>
      <c r="I28" s="36"/>
      <c r="J28" s="35" t="str">
        <f>orig_data!T99</f>
        <v>t</v>
      </c>
      <c r="K28" s="36"/>
      <c r="L28" s="35">
        <f>orig_data!T123</f>
        <v>0</v>
      </c>
      <c r="M28" s="35"/>
      <c r="N28" s="35">
        <f>orig_data!T147</f>
        <v>0</v>
      </c>
      <c r="O28" s="35"/>
    </row>
    <row r="29" spans="1:15" s="3" customFormat="1" x14ac:dyDescent="0.25">
      <c r="A29" s="49"/>
      <c r="B29" s="35"/>
      <c r="C29" s="35" t="s">
        <v>25</v>
      </c>
      <c r="D29" s="35">
        <f>orig_data!T28</f>
        <v>0</v>
      </c>
      <c r="E29" s="36"/>
      <c r="F29" s="35">
        <f>orig_data!T52</f>
        <v>0</v>
      </c>
      <c r="G29" s="36"/>
      <c r="H29" s="35">
        <f>orig_data!T76</f>
        <v>0</v>
      </c>
      <c r="I29" s="36"/>
      <c r="J29" s="35">
        <f>orig_data!T100</f>
        <v>0</v>
      </c>
      <c r="K29" s="36"/>
      <c r="L29" s="35" t="str">
        <f>orig_data!T124</f>
        <v>t</v>
      </c>
      <c r="M29" s="35"/>
      <c r="N29" s="35">
        <f>orig_data!T148</f>
        <v>0</v>
      </c>
      <c r="O29" s="35"/>
    </row>
    <row r="30" spans="1:15" s="3" customFormat="1" x14ac:dyDescent="0.25">
      <c r="A30" s="49"/>
      <c r="B30" s="35"/>
      <c r="C30" s="35" t="s">
        <v>26</v>
      </c>
      <c r="D30" s="35" t="str">
        <f>orig_data!T29</f>
        <v>t</v>
      </c>
      <c r="E30" s="36"/>
      <c r="F30" s="35">
        <f>orig_data!T53</f>
        <v>0</v>
      </c>
      <c r="G30" s="36"/>
      <c r="H30" s="35">
        <f>orig_data!T77</f>
        <v>0</v>
      </c>
      <c r="I30" s="36"/>
      <c r="J30" s="35">
        <f>orig_data!T101</f>
        <v>0</v>
      </c>
      <c r="K30" s="36"/>
      <c r="L30" s="35" t="str">
        <f>orig_data!T125</f>
        <v>t</v>
      </c>
      <c r="M30" s="35"/>
      <c r="N30" s="35">
        <f>orig_data!T149</f>
        <v>0</v>
      </c>
      <c r="O30" s="35"/>
    </row>
    <row r="31" spans="1:15" s="3" customFormat="1" x14ac:dyDescent="0.25">
      <c r="A31" s="49"/>
      <c r="B31" s="35"/>
      <c r="C31" s="35" t="s">
        <v>27</v>
      </c>
      <c r="D31" s="35">
        <f>orig_data!T30</f>
        <v>0</v>
      </c>
      <c r="E31" s="36"/>
      <c r="F31" s="35">
        <f>orig_data!T54</f>
        <v>0</v>
      </c>
      <c r="G31" s="36"/>
      <c r="H31" s="35">
        <f>orig_data!T78</f>
        <v>0</v>
      </c>
      <c r="I31" s="36"/>
      <c r="J31" s="35">
        <f>orig_data!T102</f>
        <v>0</v>
      </c>
      <c r="K31" s="36"/>
      <c r="L31" s="35" t="str">
        <f>orig_data!T126</f>
        <v>t</v>
      </c>
      <c r="M31" s="35"/>
      <c r="N31" s="35">
        <f>orig_data!T150</f>
        <v>0</v>
      </c>
      <c r="O31" s="35"/>
    </row>
    <row r="32" spans="1:15" s="3" customFormat="1" x14ac:dyDescent="0.25">
      <c r="A32" s="50" t="s">
        <v>47</v>
      </c>
      <c r="B32" s="35"/>
      <c r="C32" s="35" t="s">
        <v>24</v>
      </c>
      <c r="D32" s="35" t="str">
        <f>IF(D28="t","1","")</f>
        <v/>
      </c>
      <c r="E32" s="36"/>
      <c r="F32" s="35" t="str">
        <f t="shared" ref="F32:N32" si="0">IF(F28="t","1","")</f>
        <v/>
      </c>
      <c r="G32" s="36"/>
      <c r="H32" s="35" t="str">
        <f t="shared" si="0"/>
        <v/>
      </c>
      <c r="I32" s="36"/>
      <c r="J32" s="35" t="str">
        <f t="shared" si="0"/>
        <v>1</v>
      </c>
      <c r="K32" s="36"/>
      <c r="L32" s="35" t="str">
        <f t="shared" si="0"/>
        <v/>
      </c>
      <c r="M32" s="35"/>
      <c r="N32" s="35" t="str">
        <f t="shared" si="0"/>
        <v/>
      </c>
      <c r="O32" s="35"/>
    </row>
    <row r="33" spans="1:15" s="3" customFormat="1" x14ac:dyDescent="0.25">
      <c r="A33" s="50"/>
      <c r="B33" s="35"/>
      <c r="C33" s="35" t="s">
        <v>25</v>
      </c>
      <c r="D33" s="35" t="str">
        <f>IF(D29="t","2","")</f>
        <v/>
      </c>
      <c r="E33" s="36"/>
      <c r="F33" s="35" t="str">
        <f t="shared" ref="F33:N33" si="1">IF(F29="t","2","")</f>
        <v/>
      </c>
      <c r="G33" s="36"/>
      <c r="H33" s="35" t="str">
        <f t="shared" si="1"/>
        <v/>
      </c>
      <c r="I33" s="36"/>
      <c r="J33" s="35" t="str">
        <f t="shared" si="1"/>
        <v/>
      </c>
      <c r="K33" s="36"/>
      <c r="L33" s="35" t="str">
        <f t="shared" si="1"/>
        <v>2</v>
      </c>
      <c r="M33" s="35"/>
      <c r="N33" s="35" t="str">
        <f t="shared" si="1"/>
        <v/>
      </c>
      <c r="O33" s="35"/>
    </row>
    <row r="34" spans="1:15" s="3" customFormat="1" x14ac:dyDescent="0.25">
      <c r="A34" s="50"/>
      <c r="B34" s="35"/>
      <c r="C34" s="35" t="s">
        <v>26</v>
      </c>
      <c r="D34" s="35" t="str">
        <f>IF(D30="t","3","")</f>
        <v>3</v>
      </c>
      <c r="E34" s="36"/>
      <c r="F34" s="35" t="str">
        <f t="shared" ref="F34:N34" si="2">IF(F30="t","3","")</f>
        <v/>
      </c>
      <c r="G34" s="36"/>
      <c r="H34" s="35" t="str">
        <f t="shared" si="2"/>
        <v/>
      </c>
      <c r="I34" s="36"/>
      <c r="J34" s="35" t="str">
        <f t="shared" si="2"/>
        <v/>
      </c>
      <c r="K34" s="36"/>
      <c r="L34" s="35" t="str">
        <f t="shared" si="2"/>
        <v>3</v>
      </c>
      <c r="M34" s="35"/>
      <c r="N34" s="35" t="str">
        <f t="shared" si="2"/>
        <v/>
      </c>
      <c r="O34" s="35"/>
    </row>
    <row r="35" spans="1:15" s="3" customFormat="1" x14ac:dyDescent="0.25">
      <c r="A35" s="50"/>
      <c r="B35" s="35"/>
      <c r="C35" s="35" t="s">
        <v>27</v>
      </c>
      <c r="D35" s="35" t="str">
        <f>IF(D31="t","4","")</f>
        <v/>
      </c>
      <c r="E35" s="36"/>
      <c r="F35" s="35" t="str">
        <f t="shared" ref="F35:N35" si="3">IF(F31="t","4","")</f>
        <v/>
      </c>
      <c r="G35" s="36"/>
      <c r="H35" s="35" t="str">
        <f t="shared" si="3"/>
        <v/>
      </c>
      <c r="I35" s="36"/>
      <c r="J35" s="35" t="str">
        <f t="shared" si="3"/>
        <v/>
      </c>
      <c r="K35" s="36"/>
      <c r="L35" s="35" t="str">
        <f t="shared" si="3"/>
        <v>4</v>
      </c>
      <c r="M35" s="35"/>
      <c r="N35" s="35" t="str">
        <f t="shared" si="3"/>
        <v/>
      </c>
      <c r="O35" s="35"/>
    </row>
    <row r="36" spans="1:15" s="3" customFormat="1" ht="24" x14ac:dyDescent="0.25">
      <c r="A36" s="37" t="s">
        <v>48</v>
      </c>
      <c r="B36" s="35"/>
      <c r="C36" s="35"/>
      <c r="D36" s="38" t="str">
        <f>IF(AND(D28=0,D29=0,D30=0,D31=0),"",IF(AND(D28="t",D29="t",D30="t",D31="t"),"(Q1-4)",IF(AND(D28="t",D29="t",D30="t"),"(Q1-3)",IF(AND(D29="t",D30="t",D31="t"),"(Q2-4)",CONCATENATE("(Q",D32,",",D33,",",D34,",",D35,")")))))</f>
        <v>(Q,,3,)</v>
      </c>
      <c r="E36" s="36"/>
      <c r="F36" s="38" t="str">
        <f>IF(AND(F28=0,F29=0,F30=0,F31=0),"",IF(AND(F28="t",F29="t",F30="t",F31="t"),"(Q1-4)",IF(AND(F28="t",F29="t",F30="t"),"(Q1-3)",IF(AND(F29="t",F30="t",F31="t"),"(Q2-4)",CONCATENATE("(Q",F32,",",F33,",",F34,",",F35,")")))))</f>
        <v/>
      </c>
      <c r="G36" s="36"/>
      <c r="H36" s="38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36"/>
      <c r="J36" s="38" t="str">
        <f>IF(AND(J28=0,J29=0,J30=0,J31=0),"",IF(AND(J28="t",J29="t",J30="t",J31="t"),"(Q1-4)",IF(AND(J28="t",J29="t",J30="t"),"(Q1-3)",IF(AND(J29="t",J30="t",J31="t"),"(Q2-4)",CONCATENATE("(Q",J32,",",J33,",",J34,",",J35,")")))))</f>
        <v>(Q1,,,)</v>
      </c>
      <c r="K36" s="36"/>
      <c r="L36" s="38" t="str">
        <f>IF(AND(L28=0,L29=0,L30=0,L31=0),"",IF(AND(L28="t",L29="t",L30="t",L31="t"),"(Q1-4)",IF(AND(L28="t",L29="t",L30="t"),"(Q1-3)",IF(AND(L29="t",L30="t",L31="t"),"(Q2-4)",CONCATENATE("(Q",L32,",",L33,",",L34,",",L35,")")))))</f>
        <v>(Q2-4)</v>
      </c>
      <c r="M36" s="35"/>
      <c r="N36" s="38" t="str">
        <f>IF(AND(N28=0,N29=0,N30=0,N31=0),"",IF(AND(N28="t",N29="t",N30="t",N31="t"),"(Q1-4)",IF(AND(N28="t",N29="t",N30="t"),"(Q1-3)",IF(AND(N29="t",N30="t",N31="t"),"(Q2-4)",CONCATENATE("(Q",N32,",",N33,",",N34,",",N35,")")))))</f>
        <v/>
      </c>
      <c r="O36" s="35"/>
    </row>
    <row r="37" spans="1:15" s="3" customFormat="1" ht="24" x14ac:dyDescent="0.25">
      <c r="A37" s="37" t="s">
        <v>49</v>
      </c>
      <c r="B37" s="35"/>
      <c r="C37" s="35"/>
      <c r="D37" s="35" t="str">
        <f>SUBSTITUTE(SUBSTITUTE(SUBSTITUTE(SUBSTITUTE(SUBSTITUTE(SUBSTITUTE(SUBSTITUTE(D36,"(Q,,","(Q"),"(Q,","(Q"),",,)",")"),"(,","("),",)",")"),",,,",","),",,",",")</f>
        <v>(Q3)</v>
      </c>
      <c r="E37" s="36"/>
      <c r="F37" s="35" t="str">
        <f>SUBSTITUTE(SUBSTITUTE(SUBSTITUTE(SUBSTITUTE(SUBSTITUTE(SUBSTITUTE(SUBSTITUTE(F36,"(Q,,","(Q"),"(Q,","(Q"),",,)",")"),"(,","("),",)",")"),",,,",","),",,",",")</f>
        <v/>
      </c>
      <c r="G37" s="36"/>
      <c r="H37" s="35" t="str">
        <f>SUBSTITUTE(SUBSTITUTE(SUBSTITUTE(SUBSTITUTE(SUBSTITUTE(SUBSTITUTE(SUBSTITUTE(H36,"(Q,,","(Q"),"(Q,","(Q"),",,)",")"),"(,","("),",)",")"),",,,",","),",,",",")</f>
        <v/>
      </c>
      <c r="I37" s="36"/>
      <c r="J37" s="35" t="str">
        <f>SUBSTITUTE(SUBSTITUTE(SUBSTITUTE(SUBSTITUTE(SUBSTITUTE(SUBSTITUTE(SUBSTITUTE(J36,"(Q,,","(Q"),"(Q,","(Q"),",,)",")"),"(,","("),",)",")"),",,,",","),",,",",")</f>
        <v>(Q1)</v>
      </c>
      <c r="K37" s="36"/>
      <c r="L37" s="35" t="str">
        <f>SUBSTITUTE(SUBSTITUTE(SUBSTITUTE(SUBSTITUTE(SUBSTITUTE(SUBSTITUTE(SUBSTITUTE(L36,"(Q,,","(Q"),"(Q,","(Q"),",,)",")"),"(,","("),",)",")"),",,,",","),",,",",")</f>
        <v>(Q2-4)</v>
      </c>
      <c r="M37" s="35"/>
      <c r="N37" s="35" t="str">
        <f>SUBSTITUTE(SUBSTITUTE(SUBSTITUTE(SUBSTITUTE(SUBSTITUTE(SUBSTITUTE(SUBSTITUTE(N36,"(Q,,","(Q"),"(Q,","(Q"),",,)",")"),"(,","("),",)",")"),",,,",","),",,",",")</f>
        <v/>
      </c>
      <c r="O37" s="35"/>
    </row>
    <row r="38" spans="1:15" s="3" customFormat="1" x14ac:dyDescent="0.25">
      <c r="A38" s="39" t="s">
        <v>50</v>
      </c>
      <c r="B38" s="35"/>
      <c r="C38" s="35"/>
      <c r="D38" s="35" t="str">
        <f>CONCATENATE(D3," ",D37)</f>
        <v>Southern Health-Santé Sud (Q3)</v>
      </c>
      <c r="E38" s="36"/>
      <c r="F38" s="35" t="str">
        <f>CONCATENATE(F3," ",F37)</f>
        <v xml:space="preserve">Winnipeg RHA </v>
      </c>
      <c r="G38" s="36"/>
      <c r="H38" s="35" t="str">
        <f>CONCATENATE(H3," ",H37)</f>
        <v xml:space="preserve">Prairie Mountain Health </v>
      </c>
      <c r="I38" s="36"/>
      <c r="J38" s="35" t="str">
        <f>CONCATENATE(J3," ",J37)</f>
        <v>Interlake-Eastern RHA (Q1)</v>
      </c>
      <c r="K38" s="36"/>
      <c r="L38" s="35" t="str">
        <f>CONCATENATE(L3," ",L37)</f>
        <v>Northern Health Region (Q2-4)</v>
      </c>
      <c r="M38" s="35"/>
      <c r="N38" s="35" t="str">
        <f>CONCATENATE(N3," ",N37)</f>
        <v xml:space="preserve">Manitoba </v>
      </c>
      <c r="O38" s="35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topLeftCell="B31" workbookViewId="0">
      <selection activeCell="B31" sqref="B31"/>
    </sheetView>
  </sheetViews>
  <sheetFormatPr defaultColWidth="9.140625" defaultRowHeight="15" x14ac:dyDescent="0.25"/>
  <cols>
    <col min="1" max="1" width="17.85546875" style="40" customWidth="1"/>
    <col min="2" max="3" width="22.85546875" style="40" customWidth="1"/>
    <col min="4" max="4" width="5.7109375" style="40" customWidth="1"/>
    <col min="5" max="5" width="6" style="40" customWidth="1"/>
    <col min="6" max="6" width="9.140625" style="45"/>
    <col min="7" max="7" width="9.140625" style="40"/>
    <col min="8" max="8" width="9.7109375" style="45" customWidth="1"/>
    <col min="9" max="10" width="9.7109375" style="40" customWidth="1"/>
    <col min="11" max="11" width="8.5703125" style="40" customWidth="1"/>
    <col min="12" max="12" width="8.7109375" style="40" customWidth="1"/>
    <col min="13" max="13" width="8.85546875" style="40" customWidth="1"/>
    <col min="14" max="14" width="9.85546875" style="40" customWidth="1"/>
    <col min="15" max="15" width="8.28515625" style="45" customWidth="1"/>
    <col min="16" max="19" width="8.28515625" style="46" customWidth="1"/>
    <col min="20" max="20" width="8.28515625" style="45" customWidth="1"/>
    <col min="21" max="22" width="12" style="40" customWidth="1"/>
    <col min="23" max="23" width="9.140625" style="40"/>
    <col min="24" max="24" width="8.42578125" style="40" bestFit="1" customWidth="1"/>
    <col min="25" max="25" width="8.85546875" style="40" customWidth="1"/>
    <col min="26" max="16384" width="9.140625" style="40"/>
  </cols>
  <sheetData>
    <row r="1" spans="1:23" x14ac:dyDescent="0.25">
      <c r="A1" s="40" t="s">
        <v>34</v>
      </c>
      <c r="B1" s="41">
        <v>43896</v>
      </c>
      <c r="F1" s="40"/>
      <c r="H1" s="40"/>
      <c r="O1" s="40"/>
      <c r="T1" s="40"/>
    </row>
    <row r="2" spans="1:23" x14ac:dyDescent="0.25">
      <c r="A2" s="40" t="s">
        <v>35</v>
      </c>
      <c r="B2" s="12" t="s">
        <v>43</v>
      </c>
      <c r="F2" s="40"/>
      <c r="H2" s="40"/>
      <c r="O2" s="40"/>
      <c r="T2" s="40"/>
    </row>
    <row r="3" spans="1:23" x14ac:dyDescent="0.25">
      <c r="F3" s="40"/>
      <c r="H3" s="40"/>
      <c r="O3" s="40"/>
      <c r="T3" s="40"/>
    </row>
    <row r="4" spans="1:23" x14ac:dyDescent="0.25">
      <c r="A4" s="40" t="s">
        <v>44</v>
      </c>
      <c r="B4" s="18"/>
      <c r="C4" s="34"/>
      <c r="D4" s="42"/>
      <c r="E4" s="42"/>
      <c r="F4" s="43"/>
      <c r="G4" s="42"/>
      <c r="H4" s="43"/>
      <c r="I4" s="42"/>
      <c r="J4" s="42"/>
      <c r="K4" s="42"/>
      <c r="L4" s="42"/>
      <c r="M4" s="42"/>
      <c r="N4" s="42"/>
      <c r="O4" s="43"/>
      <c r="P4" s="47"/>
      <c r="Q4" s="47"/>
      <c r="R4" s="47"/>
      <c r="S4" s="47"/>
      <c r="T4" s="43"/>
    </row>
    <row r="5" spans="1:23" x14ac:dyDescent="0.25">
      <c r="B5" s="18"/>
      <c r="C5" s="34"/>
      <c r="D5" s="42"/>
      <c r="E5" s="42"/>
      <c r="F5" s="43"/>
      <c r="G5" s="42"/>
      <c r="H5" s="43"/>
      <c r="I5" s="42"/>
      <c r="J5" s="42"/>
      <c r="K5" s="42"/>
      <c r="L5" s="42"/>
      <c r="M5" s="42"/>
      <c r="N5" s="42"/>
      <c r="O5" s="43"/>
      <c r="P5" s="47"/>
      <c r="Q5" s="47"/>
      <c r="R5" s="47"/>
      <c r="S5" s="47"/>
      <c r="T5" s="43"/>
    </row>
    <row r="6" spans="1:23" x14ac:dyDescent="0.25">
      <c r="A6" s="40" t="s">
        <v>41</v>
      </c>
      <c r="B6" s="18" t="s">
        <v>7</v>
      </c>
      <c r="C6" s="34" t="s">
        <v>39</v>
      </c>
      <c r="D6" s="42" t="s">
        <v>8</v>
      </c>
      <c r="E6" s="42" t="s">
        <v>31</v>
      </c>
      <c r="F6" s="43" t="s">
        <v>9</v>
      </c>
      <c r="G6" s="42" t="s">
        <v>0</v>
      </c>
      <c r="H6" s="43" t="s">
        <v>10</v>
      </c>
      <c r="I6" s="42" t="s">
        <v>11</v>
      </c>
      <c r="J6" s="42" t="s">
        <v>12</v>
      </c>
      <c r="K6" s="42" t="s">
        <v>13</v>
      </c>
      <c r="L6" s="42" t="s">
        <v>14</v>
      </c>
      <c r="M6" s="42" t="s">
        <v>15</v>
      </c>
      <c r="N6" s="42" t="s">
        <v>16</v>
      </c>
      <c r="O6" s="43" t="s">
        <v>17</v>
      </c>
      <c r="P6" s="47" t="s">
        <v>51</v>
      </c>
      <c r="Q6" s="47" t="s">
        <v>52</v>
      </c>
      <c r="R6" s="47" t="s">
        <v>53</v>
      </c>
      <c r="S6" s="47" t="s">
        <v>54</v>
      </c>
      <c r="T6" s="43" t="s">
        <v>55</v>
      </c>
      <c r="U6" s="40" t="s">
        <v>42</v>
      </c>
      <c r="V6" s="40" t="s">
        <v>56</v>
      </c>
      <c r="W6" s="40" t="s">
        <v>36</v>
      </c>
    </row>
    <row r="7" spans="1:23" x14ac:dyDescent="0.25">
      <c r="A7" s="40" t="s">
        <v>45</v>
      </c>
      <c r="B7" s="18" t="s">
        <v>20</v>
      </c>
      <c r="C7" s="34" t="s">
        <v>40</v>
      </c>
      <c r="D7" s="42">
        <v>2011</v>
      </c>
      <c r="E7" s="42">
        <v>1</v>
      </c>
      <c r="F7" s="43">
        <v>3844</v>
      </c>
      <c r="G7" s="42">
        <v>41614</v>
      </c>
      <c r="H7" s="43">
        <v>1.02677</v>
      </c>
      <c r="I7" s="42">
        <v>0.90768000000000004</v>
      </c>
      <c r="J7" s="42">
        <v>1.16147</v>
      </c>
      <c r="K7" s="42">
        <v>0.8357</v>
      </c>
      <c r="L7" s="42">
        <v>0.73880000000000001</v>
      </c>
      <c r="M7" s="42">
        <v>0.94530000000000003</v>
      </c>
      <c r="N7" s="42">
        <v>4.3169999999999997E-3</v>
      </c>
      <c r="O7" s="43">
        <v>1</v>
      </c>
      <c r="P7" s="47" t="s">
        <v>32</v>
      </c>
      <c r="Q7" s="47" t="s">
        <v>32</v>
      </c>
      <c r="R7" s="47" t="s">
        <v>32</v>
      </c>
      <c r="S7" s="47" t="s">
        <v>32</v>
      </c>
      <c r="T7" s="43"/>
      <c r="W7" s="40">
        <v>90</v>
      </c>
    </row>
    <row r="8" spans="1:23" x14ac:dyDescent="0.25">
      <c r="A8" s="40" t="s">
        <v>45</v>
      </c>
      <c r="B8" s="18" t="s">
        <v>20</v>
      </c>
      <c r="C8" s="34" t="s">
        <v>40</v>
      </c>
      <c r="D8" s="42">
        <v>2011</v>
      </c>
      <c r="E8" s="42">
        <v>2</v>
      </c>
      <c r="F8" s="43">
        <v>3239</v>
      </c>
      <c r="G8" s="42">
        <v>41900</v>
      </c>
      <c r="H8" s="43">
        <v>0.84904999999999997</v>
      </c>
      <c r="I8" s="42">
        <v>0.74987999999999999</v>
      </c>
      <c r="J8" s="42">
        <v>0.96133999999999997</v>
      </c>
      <c r="K8" s="42">
        <v>0.90590000000000004</v>
      </c>
      <c r="L8" s="42">
        <v>0.80010000000000003</v>
      </c>
      <c r="M8" s="42">
        <v>1.0258</v>
      </c>
      <c r="N8" s="42">
        <v>0.119093</v>
      </c>
      <c r="O8" s="43"/>
      <c r="P8" s="47" t="s">
        <v>32</v>
      </c>
      <c r="Q8" s="47" t="s">
        <v>32</v>
      </c>
      <c r="R8" s="47" t="s">
        <v>32</v>
      </c>
      <c r="S8" s="47" t="s">
        <v>32</v>
      </c>
      <c r="T8" s="43"/>
      <c r="W8" s="40">
        <v>91</v>
      </c>
    </row>
    <row r="9" spans="1:23" x14ac:dyDescent="0.25">
      <c r="A9" s="40" t="s">
        <v>45</v>
      </c>
      <c r="B9" s="18" t="s">
        <v>20</v>
      </c>
      <c r="C9" s="34" t="s">
        <v>40</v>
      </c>
      <c r="D9" s="42">
        <v>2011</v>
      </c>
      <c r="E9" s="42">
        <v>3</v>
      </c>
      <c r="F9" s="43">
        <v>2433</v>
      </c>
      <c r="G9" s="42">
        <v>41866</v>
      </c>
      <c r="H9" s="43">
        <v>0.63248000000000004</v>
      </c>
      <c r="I9" s="42">
        <v>0.55762999999999996</v>
      </c>
      <c r="J9" s="42">
        <v>0.71736999999999995</v>
      </c>
      <c r="K9" s="42">
        <v>0.82799999999999996</v>
      </c>
      <c r="L9" s="42">
        <v>0.73</v>
      </c>
      <c r="M9" s="42">
        <v>0.93920000000000003</v>
      </c>
      <c r="N9" s="42">
        <v>3.3149999999999998E-3</v>
      </c>
      <c r="O9" s="43">
        <v>1</v>
      </c>
      <c r="P9" s="47" t="s">
        <v>32</v>
      </c>
      <c r="Q9" s="47" t="s">
        <v>32</v>
      </c>
      <c r="R9" s="47" t="s">
        <v>32</v>
      </c>
      <c r="S9" s="47" t="s">
        <v>32</v>
      </c>
      <c r="T9" s="43"/>
      <c r="W9" s="40">
        <v>92</v>
      </c>
    </row>
    <row r="10" spans="1:23" x14ac:dyDescent="0.25">
      <c r="A10" s="40" t="s">
        <v>45</v>
      </c>
      <c r="B10" s="18" t="s">
        <v>20</v>
      </c>
      <c r="C10" s="34" t="s">
        <v>40</v>
      </c>
      <c r="D10" s="42">
        <v>2011</v>
      </c>
      <c r="E10" s="42">
        <v>4</v>
      </c>
      <c r="F10" s="43">
        <v>3089</v>
      </c>
      <c r="G10" s="42">
        <v>42382</v>
      </c>
      <c r="H10" s="43">
        <v>0.79083000000000003</v>
      </c>
      <c r="I10" s="42">
        <v>0.69835000000000003</v>
      </c>
      <c r="J10" s="42">
        <v>0.89554999999999996</v>
      </c>
      <c r="K10" s="42">
        <v>0.76649999999999996</v>
      </c>
      <c r="L10" s="42">
        <v>0.67679999999999996</v>
      </c>
      <c r="M10" s="42">
        <v>0.86799999999999999</v>
      </c>
      <c r="N10" s="42">
        <v>2.8E-5</v>
      </c>
      <c r="O10" s="43">
        <v>1</v>
      </c>
      <c r="P10" s="47" t="s">
        <v>32</v>
      </c>
      <c r="Q10" s="47" t="s">
        <v>32</v>
      </c>
      <c r="R10" s="47" t="s">
        <v>32</v>
      </c>
      <c r="S10" s="47" t="s">
        <v>32</v>
      </c>
      <c r="T10" s="43"/>
      <c r="W10" s="40">
        <v>92</v>
      </c>
    </row>
    <row r="11" spans="1:23" x14ac:dyDescent="0.25">
      <c r="A11" s="40" t="s">
        <v>45</v>
      </c>
      <c r="B11" s="18" t="s">
        <v>20</v>
      </c>
      <c r="C11" s="34" t="s">
        <v>40</v>
      </c>
      <c r="D11" s="42">
        <v>2012</v>
      </c>
      <c r="E11" s="42">
        <v>1</v>
      </c>
      <c r="F11" s="43">
        <v>3971</v>
      </c>
      <c r="G11" s="42">
        <v>42397</v>
      </c>
      <c r="H11" s="43">
        <v>1.03027</v>
      </c>
      <c r="I11" s="42">
        <v>0.91086</v>
      </c>
      <c r="J11" s="42">
        <v>1.16533</v>
      </c>
      <c r="K11" s="42">
        <v>0.91810000000000003</v>
      </c>
      <c r="L11" s="42">
        <v>0.81169999999999998</v>
      </c>
      <c r="M11" s="42">
        <v>1.0385</v>
      </c>
      <c r="N11" s="42">
        <v>0.17400499999999999</v>
      </c>
      <c r="O11" s="43"/>
      <c r="P11" s="47" t="s">
        <v>32</v>
      </c>
      <c r="Q11" s="47" t="s">
        <v>32</v>
      </c>
      <c r="R11" s="47" t="s">
        <v>32</v>
      </c>
      <c r="S11" s="47" t="s">
        <v>32</v>
      </c>
      <c r="T11" s="43"/>
      <c r="W11" s="40">
        <v>91</v>
      </c>
    </row>
    <row r="12" spans="1:23" x14ac:dyDescent="0.25">
      <c r="A12" s="40" t="s">
        <v>45</v>
      </c>
      <c r="B12" s="18" t="s">
        <v>20</v>
      </c>
      <c r="C12" s="34" t="s">
        <v>40</v>
      </c>
      <c r="D12" s="42">
        <v>2012</v>
      </c>
      <c r="E12" s="42">
        <v>2</v>
      </c>
      <c r="F12" s="43">
        <v>3245</v>
      </c>
      <c r="G12" s="42">
        <v>42684</v>
      </c>
      <c r="H12" s="43">
        <v>0.83389999999999997</v>
      </c>
      <c r="I12" s="42">
        <v>0.73653000000000002</v>
      </c>
      <c r="J12" s="42">
        <v>0.94413999999999998</v>
      </c>
      <c r="K12" s="42">
        <v>0.85840000000000005</v>
      </c>
      <c r="L12" s="42">
        <v>0.75819999999999999</v>
      </c>
      <c r="M12" s="42">
        <v>0.97189999999999999</v>
      </c>
      <c r="N12" s="42">
        <v>1.593E-2</v>
      </c>
      <c r="O12" s="43"/>
      <c r="P12" s="47" t="s">
        <v>32</v>
      </c>
      <c r="Q12" s="47" t="s">
        <v>32</v>
      </c>
      <c r="R12" s="47" t="s">
        <v>32</v>
      </c>
      <c r="S12" s="47" t="s">
        <v>32</v>
      </c>
      <c r="T12" s="43"/>
      <c r="W12" s="40">
        <v>91</v>
      </c>
    </row>
    <row r="13" spans="1:23" x14ac:dyDescent="0.25">
      <c r="A13" s="40" t="s">
        <v>45</v>
      </c>
      <c r="B13" s="18" t="s">
        <v>20</v>
      </c>
      <c r="C13" s="34" t="s">
        <v>40</v>
      </c>
      <c r="D13" s="42">
        <v>2012</v>
      </c>
      <c r="E13" s="42">
        <v>3</v>
      </c>
      <c r="F13" s="43">
        <v>2451</v>
      </c>
      <c r="G13" s="42">
        <v>42566</v>
      </c>
      <c r="H13" s="43">
        <v>0.62441000000000002</v>
      </c>
      <c r="I13" s="42">
        <v>0.55054999999999998</v>
      </c>
      <c r="J13" s="42">
        <v>0.70818000000000003</v>
      </c>
      <c r="K13" s="42">
        <v>0.80959999999999999</v>
      </c>
      <c r="L13" s="42">
        <v>0.71389999999999998</v>
      </c>
      <c r="M13" s="42">
        <v>0.91830000000000001</v>
      </c>
      <c r="N13" s="42">
        <v>1.01E-3</v>
      </c>
      <c r="O13" s="43">
        <v>1</v>
      </c>
      <c r="P13" s="47" t="s">
        <v>32</v>
      </c>
      <c r="Q13" s="47" t="s">
        <v>32</v>
      </c>
      <c r="R13" s="47" t="s">
        <v>32</v>
      </c>
      <c r="S13" s="47" t="s">
        <v>32</v>
      </c>
      <c r="T13" s="43"/>
      <c r="W13" s="40">
        <v>92</v>
      </c>
    </row>
    <row r="14" spans="1:23" x14ac:dyDescent="0.25">
      <c r="A14" s="40" t="s">
        <v>45</v>
      </c>
      <c r="B14" s="18" t="s">
        <v>20</v>
      </c>
      <c r="C14" s="34" t="s">
        <v>40</v>
      </c>
      <c r="D14" s="42">
        <v>2012</v>
      </c>
      <c r="E14" s="42">
        <v>4</v>
      </c>
      <c r="F14" s="43">
        <v>4059</v>
      </c>
      <c r="G14" s="42">
        <v>43219</v>
      </c>
      <c r="H14" s="43">
        <v>1.0106900000000001</v>
      </c>
      <c r="I14" s="42">
        <v>0.89368000000000003</v>
      </c>
      <c r="J14" s="42">
        <v>1.1430199999999999</v>
      </c>
      <c r="K14" s="42">
        <v>0.82489999999999997</v>
      </c>
      <c r="L14" s="42">
        <v>0.72940000000000005</v>
      </c>
      <c r="M14" s="42">
        <v>0.93289999999999995</v>
      </c>
      <c r="N14" s="42">
        <v>2.1619999999999999E-3</v>
      </c>
      <c r="O14" s="43">
        <v>1</v>
      </c>
      <c r="P14" s="47" t="s">
        <v>32</v>
      </c>
      <c r="Q14" s="47" t="s">
        <v>32</v>
      </c>
      <c r="R14" s="47" t="s">
        <v>32</v>
      </c>
      <c r="S14" s="47" t="s">
        <v>32</v>
      </c>
      <c r="T14" s="43"/>
      <c r="W14" s="40">
        <v>92</v>
      </c>
    </row>
    <row r="15" spans="1:23" x14ac:dyDescent="0.25">
      <c r="A15" s="40" t="s">
        <v>45</v>
      </c>
      <c r="B15" s="18" t="s">
        <v>20</v>
      </c>
      <c r="C15" s="34" t="s">
        <v>40</v>
      </c>
      <c r="D15" s="42">
        <v>2013</v>
      </c>
      <c r="E15" s="42">
        <v>1</v>
      </c>
      <c r="F15" s="43">
        <v>3519</v>
      </c>
      <c r="G15" s="42">
        <v>43210</v>
      </c>
      <c r="H15" s="43">
        <v>0.89900000000000002</v>
      </c>
      <c r="I15" s="42">
        <v>0.79435999999999996</v>
      </c>
      <c r="J15" s="42">
        <v>1.0174099999999999</v>
      </c>
      <c r="K15" s="42">
        <v>0.85309999999999997</v>
      </c>
      <c r="L15" s="42">
        <v>0.75380000000000003</v>
      </c>
      <c r="M15" s="42">
        <v>0.96550000000000002</v>
      </c>
      <c r="N15" s="42">
        <v>1.1861E-2</v>
      </c>
      <c r="O15" s="43"/>
      <c r="P15" s="47" t="s">
        <v>32</v>
      </c>
      <c r="Q15" s="47" t="s">
        <v>32</v>
      </c>
      <c r="R15" s="47" t="s">
        <v>32</v>
      </c>
      <c r="S15" s="47" t="s">
        <v>32</v>
      </c>
      <c r="T15" s="43"/>
      <c r="W15" s="40">
        <v>90</v>
      </c>
    </row>
    <row r="16" spans="1:23" x14ac:dyDescent="0.25">
      <c r="A16" s="40" t="s">
        <v>45</v>
      </c>
      <c r="B16" s="18" t="s">
        <v>20</v>
      </c>
      <c r="C16" s="34" t="s">
        <v>40</v>
      </c>
      <c r="D16" s="42">
        <v>2013</v>
      </c>
      <c r="E16" s="42">
        <v>2</v>
      </c>
      <c r="F16" s="43">
        <v>3072</v>
      </c>
      <c r="G16" s="42">
        <v>43638</v>
      </c>
      <c r="H16" s="43">
        <v>0.76919999999999999</v>
      </c>
      <c r="I16" s="42">
        <v>0.67918999999999996</v>
      </c>
      <c r="J16" s="42">
        <v>0.87114000000000003</v>
      </c>
      <c r="K16" s="42">
        <v>0.81210000000000004</v>
      </c>
      <c r="L16" s="42">
        <v>0.71709999999999996</v>
      </c>
      <c r="M16" s="42">
        <v>0.91969999999999996</v>
      </c>
      <c r="N16" s="42">
        <v>1.047E-3</v>
      </c>
      <c r="O16" s="43">
        <v>1</v>
      </c>
      <c r="P16" s="47" t="s">
        <v>32</v>
      </c>
      <c r="Q16" s="47" t="s">
        <v>32</v>
      </c>
      <c r="R16" s="47" t="s">
        <v>32</v>
      </c>
      <c r="S16" s="47" t="s">
        <v>32</v>
      </c>
      <c r="T16" s="43"/>
      <c r="W16" s="40">
        <v>91</v>
      </c>
    </row>
    <row r="17" spans="1:23" x14ac:dyDescent="0.25">
      <c r="A17" s="40" t="s">
        <v>45</v>
      </c>
      <c r="B17" s="18" t="s">
        <v>20</v>
      </c>
      <c r="C17" s="34" t="s">
        <v>40</v>
      </c>
      <c r="D17" s="42">
        <v>2013</v>
      </c>
      <c r="E17" s="42">
        <v>3</v>
      </c>
      <c r="F17" s="43">
        <v>2345</v>
      </c>
      <c r="G17" s="42">
        <v>43581</v>
      </c>
      <c r="H17" s="43">
        <v>0.58365</v>
      </c>
      <c r="I17" s="42">
        <v>0.51443000000000005</v>
      </c>
      <c r="J17" s="42">
        <v>0.66217999999999999</v>
      </c>
      <c r="K17" s="42">
        <v>0.82220000000000004</v>
      </c>
      <c r="L17" s="42">
        <v>0.72470000000000001</v>
      </c>
      <c r="M17" s="42">
        <v>0.93279999999999996</v>
      </c>
      <c r="N17" s="42">
        <v>2.3709999999999998E-3</v>
      </c>
      <c r="O17" s="43">
        <v>1</v>
      </c>
      <c r="P17" s="47" t="s">
        <v>32</v>
      </c>
      <c r="Q17" s="47" t="s">
        <v>32</v>
      </c>
      <c r="R17" s="47" t="s">
        <v>32</v>
      </c>
      <c r="S17" s="47" t="s">
        <v>32</v>
      </c>
      <c r="T17" s="43"/>
      <c r="W17" s="40">
        <v>92</v>
      </c>
    </row>
    <row r="18" spans="1:23" x14ac:dyDescent="0.25">
      <c r="A18" s="40" t="s">
        <v>45</v>
      </c>
      <c r="B18" s="18" t="s">
        <v>20</v>
      </c>
      <c r="C18" s="34" t="s">
        <v>40</v>
      </c>
      <c r="D18" s="42">
        <v>2013</v>
      </c>
      <c r="E18" s="42">
        <v>4</v>
      </c>
      <c r="F18" s="43">
        <v>3618</v>
      </c>
      <c r="G18" s="42">
        <v>44009</v>
      </c>
      <c r="H18" s="43">
        <v>0.88544</v>
      </c>
      <c r="I18" s="42">
        <v>0.78244000000000002</v>
      </c>
      <c r="J18" s="42">
        <v>1.002</v>
      </c>
      <c r="K18" s="42">
        <v>0.93420000000000003</v>
      </c>
      <c r="L18" s="42">
        <v>0.82550000000000001</v>
      </c>
      <c r="M18" s="42">
        <v>1.0570999999999999</v>
      </c>
      <c r="N18" s="42">
        <v>0.280447</v>
      </c>
      <c r="O18" s="43"/>
      <c r="P18" s="47" t="s">
        <v>32</v>
      </c>
      <c r="Q18" s="47" t="s">
        <v>32</v>
      </c>
      <c r="R18" s="47" t="s">
        <v>32</v>
      </c>
      <c r="S18" s="47" t="s">
        <v>32</v>
      </c>
      <c r="T18" s="43"/>
      <c r="W18" s="40">
        <v>92</v>
      </c>
    </row>
    <row r="19" spans="1:23" x14ac:dyDescent="0.25">
      <c r="A19" s="40" t="s">
        <v>45</v>
      </c>
      <c r="B19" s="18" t="s">
        <v>20</v>
      </c>
      <c r="C19" s="34" t="s">
        <v>40</v>
      </c>
      <c r="D19" s="42">
        <v>2014</v>
      </c>
      <c r="E19" s="42">
        <v>1</v>
      </c>
      <c r="F19" s="43">
        <v>4071</v>
      </c>
      <c r="G19" s="42">
        <v>43992</v>
      </c>
      <c r="H19" s="43">
        <v>1.01756</v>
      </c>
      <c r="I19" s="42">
        <v>0.89971000000000001</v>
      </c>
      <c r="J19" s="42">
        <v>1.1508400000000001</v>
      </c>
      <c r="K19" s="42">
        <v>0.90480000000000005</v>
      </c>
      <c r="L19" s="42">
        <v>0.8</v>
      </c>
      <c r="M19" s="42">
        <v>1.0233000000000001</v>
      </c>
      <c r="N19" s="42">
        <v>0.11108999999999999</v>
      </c>
      <c r="O19" s="43"/>
      <c r="P19" s="47" t="s">
        <v>32</v>
      </c>
      <c r="Q19" s="47" t="s">
        <v>32</v>
      </c>
      <c r="R19" s="47" t="s">
        <v>32</v>
      </c>
      <c r="S19" s="47" t="s">
        <v>32</v>
      </c>
      <c r="T19" s="43"/>
      <c r="W19" s="40">
        <v>90</v>
      </c>
    </row>
    <row r="20" spans="1:23" x14ac:dyDescent="0.25">
      <c r="A20" s="40" t="s">
        <v>45</v>
      </c>
      <c r="B20" s="18" t="s">
        <v>20</v>
      </c>
      <c r="C20" s="34" t="s">
        <v>40</v>
      </c>
      <c r="D20" s="42">
        <v>2014</v>
      </c>
      <c r="E20" s="42">
        <v>2</v>
      </c>
      <c r="F20" s="43">
        <v>2905</v>
      </c>
      <c r="G20" s="42">
        <v>44321</v>
      </c>
      <c r="H20" s="43">
        <v>0.71350999999999998</v>
      </c>
      <c r="I20" s="42">
        <v>0.62980999999999998</v>
      </c>
      <c r="J20" s="42">
        <v>0.80832999999999999</v>
      </c>
      <c r="K20" s="42">
        <v>0.8</v>
      </c>
      <c r="L20" s="42">
        <v>0.70620000000000005</v>
      </c>
      <c r="M20" s="42">
        <v>0.90629999999999999</v>
      </c>
      <c r="N20" s="42">
        <v>4.57E-4</v>
      </c>
      <c r="O20" s="43">
        <v>1</v>
      </c>
      <c r="P20" s="47" t="s">
        <v>32</v>
      </c>
      <c r="Q20" s="47" t="s">
        <v>32</v>
      </c>
      <c r="R20" s="47" t="s">
        <v>32</v>
      </c>
      <c r="S20" s="47" t="s">
        <v>32</v>
      </c>
      <c r="T20" s="43"/>
      <c r="W20" s="40">
        <v>91</v>
      </c>
    </row>
    <row r="21" spans="1:23" x14ac:dyDescent="0.25">
      <c r="A21" s="40" t="s">
        <v>45</v>
      </c>
      <c r="B21" s="18" t="s">
        <v>20</v>
      </c>
      <c r="C21" s="34" t="s">
        <v>40</v>
      </c>
      <c r="D21" s="42">
        <v>2014</v>
      </c>
      <c r="E21" s="42">
        <v>3</v>
      </c>
      <c r="F21" s="43">
        <v>2564</v>
      </c>
      <c r="G21" s="42">
        <v>44244</v>
      </c>
      <c r="H21" s="43">
        <v>0.62822999999999996</v>
      </c>
      <c r="I21" s="42">
        <v>0.55410000000000004</v>
      </c>
      <c r="J21" s="42">
        <v>0.71226999999999996</v>
      </c>
      <c r="K21" s="42">
        <v>0.78100000000000003</v>
      </c>
      <c r="L21" s="42">
        <v>0.68879999999999997</v>
      </c>
      <c r="M21" s="42">
        <v>0.88549999999999995</v>
      </c>
      <c r="N21" s="42">
        <v>1.1400000000000001E-4</v>
      </c>
      <c r="O21" s="43">
        <v>1</v>
      </c>
      <c r="P21" s="47" t="s">
        <v>32</v>
      </c>
      <c r="Q21" s="47" t="s">
        <v>32</v>
      </c>
      <c r="R21" s="47" t="s">
        <v>32</v>
      </c>
      <c r="S21" s="47" t="s">
        <v>32</v>
      </c>
      <c r="T21" s="43"/>
      <c r="W21" s="40">
        <v>92</v>
      </c>
    </row>
    <row r="22" spans="1:23" x14ac:dyDescent="0.25">
      <c r="A22" s="40" t="s">
        <v>45</v>
      </c>
      <c r="B22" s="18" t="s">
        <v>20</v>
      </c>
      <c r="C22" s="34" t="s">
        <v>40</v>
      </c>
      <c r="D22" s="42">
        <v>2014</v>
      </c>
      <c r="E22" s="42">
        <v>4</v>
      </c>
      <c r="F22" s="43">
        <v>3429</v>
      </c>
      <c r="G22" s="42">
        <v>44799</v>
      </c>
      <c r="H22" s="43">
        <v>0.82562999999999998</v>
      </c>
      <c r="I22" s="42">
        <v>0.72946999999999995</v>
      </c>
      <c r="J22" s="42">
        <v>0.93445999999999996</v>
      </c>
      <c r="K22" s="42">
        <v>0.7823</v>
      </c>
      <c r="L22" s="42">
        <v>0.69120000000000004</v>
      </c>
      <c r="M22" s="42">
        <v>0.88539999999999996</v>
      </c>
      <c r="N22" s="42">
        <v>1.02E-4</v>
      </c>
      <c r="O22" s="43">
        <v>1</v>
      </c>
      <c r="P22" s="47" t="s">
        <v>32</v>
      </c>
      <c r="Q22" s="47" t="s">
        <v>32</v>
      </c>
      <c r="R22" s="47" t="s">
        <v>32</v>
      </c>
      <c r="S22" s="47" t="s">
        <v>32</v>
      </c>
      <c r="T22" s="43"/>
      <c r="W22" s="40">
        <v>92</v>
      </c>
    </row>
    <row r="23" spans="1:23" x14ac:dyDescent="0.25">
      <c r="A23" s="40" t="s">
        <v>45</v>
      </c>
      <c r="B23" s="18" t="s">
        <v>20</v>
      </c>
      <c r="C23" s="34" t="s">
        <v>40</v>
      </c>
      <c r="D23" s="42">
        <v>2015</v>
      </c>
      <c r="E23" s="42">
        <v>1</v>
      </c>
      <c r="F23" s="43">
        <v>4623</v>
      </c>
      <c r="G23" s="42">
        <v>44746</v>
      </c>
      <c r="H23" s="43">
        <v>1.1353599999999999</v>
      </c>
      <c r="I23" s="42">
        <v>1.0044</v>
      </c>
      <c r="J23" s="42">
        <v>1.2834000000000001</v>
      </c>
      <c r="K23" s="42">
        <v>0.92479999999999996</v>
      </c>
      <c r="L23" s="42">
        <v>0.81810000000000005</v>
      </c>
      <c r="M23" s="42">
        <v>1.0452999999999999</v>
      </c>
      <c r="N23" s="42">
        <v>0.21097099999999999</v>
      </c>
      <c r="O23" s="43"/>
      <c r="P23" s="47" t="s">
        <v>32</v>
      </c>
      <c r="Q23" s="47" t="s">
        <v>32</v>
      </c>
      <c r="R23" s="47" t="s">
        <v>32</v>
      </c>
      <c r="S23" s="47" t="s">
        <v>32</v>
      </c>
      <c r="T23" s="43"/>
      <c r="W23" s="40">
        <v>90</v>
      </c>
    </row>
    <row r="24" spans="1:23" x14ac:dyDescent="0.25">
      <c r="A24" s="40" t="s">
        <v>45</v>
      </c>
      <c r="B24" s="18" t="s">
        <v>20</v>
      </c>
      <c r="C24" s="34" t="s">
        <v>40</v>
      </c>
      <c r="D24" s="42">
        <v>2015</v>
      </c>
      <c r="E24" s="42">
        <v>2</v>
      </c>
      <c r="F24" s="43">
        <v>3289</v>
      </c>
      <c r="G24" s="42">
        <v>45074</v>
      </c>
      <c r="H24" s="43">
        <v>0.79571000000000003</v>
      </c>
      <c r="I24" s="42">
        <v>0.70286000000000004</v>
      </c>
      <c r="J24" s="42">
        <v>0.90083000000000002</v>
      </c>
      <c r="K24" s="42">
        <v>0.8216</v>
      </c>
      <c r="L24" s="42">
        <v>0.7258</v>
      </c>
      <c r="M24" s="42">
        <v>0.93020000000000003</v>
      </c>
      <c r="N24" s="42">
        <v>1.916E-3</v>
      </c>
      <c r="O24" s="43">
        <v>1</v>
      </c>
      <c r="P24" s="47" t="s">
        <v>32</v>
      </c>
      <c r="Q24" s="47" t="s">
        <v>32</v>
      </c>
      <c r="R24" s="47" t="s">
        <v>32</v>
      </c>
      <c r="S24" s="47" t="s">
        <v>32</v>
      </c>
      <c r="T24" s="43"/>
      <c r="W24" s="40">
        <v>91</v>
      </c>
    </row>
    <row r="25" spans="1:23" x14ac:dyDescent="0.25">
      <c r="A25" s="40" t="s">
        <v>45</v>
      </c>
      <c r="B25" s="18" t="s">
        <v>20</v>
      </c>
      <c r="C25" s="34" t="s">
        <v>40</v>
      </c>
      <c r="D25" s="42">
        <v>2015</v>
      </c>
      <c r="E25" s="42">
        <v>3</v>
      </c>
      <c r="F25" s="43">
        <v>2307</v>
      </c>
      <c r="G25" s="42">
        <v>44966</v>
      </c>
      <c r="H25" s="43">
        <v>0.55435999999999996</v>
      </c>
      <c r="I25" s="42">
        <v>0.48857</v>
      </c>
      <c r="J25" s="42">
        <v>0.629</v>
      </c>
      <c r="K25" s="42">
        <v>0.77829999999999999</v>
      </c>
      <c r="L25" s="42">
        <v>0.68600000000000005</v>
      </c>
      <c r="M25" s="42">
        <v>0.8831</v>
      </c>
      <c r="N25" s="42">
        <v>1.01E-4</v>
      </c>
      <c r="O25" s="43">
        <v>1</v>
      </c>
      <c r="P25" s="47" t="s">
        <v>32</v>
      </c>
      <c r="Q25" s="47" t="s">
        <v>32</v>
      </c>
      <c r="R25" s="47" t="s">
        <v>32</v>
      </c>
      <c r="S25" s="47" t="s">
        <v>32</v>
      </c>
      <c r="T25" s="43"/>
      <c r="W25" s="40">
        <v>92</v>
      </c>
    </row>
    <row r="26" spans="1:23" x14ac:dyDescent="0.25">
      <c r="A26" s="40" t="s">
        <v>45</v>
      </c>
      <c r="B26" s="18" t="s">
        <v>20</v>
      </c>
      <c r="C26" s="34" t="s">
        <v>40</v>
      </c>
      <c r="D26" s="42">
        <v>2015</v>
      </c>
      <c r="E26" s="42">
        <v>4</v>
      </c>
      <c r="F26" s="43">
        <v>3078</v>
      </c>
      <c r="G26" s="42">
        <v>45580</v>
      </c>
      <c r="H26" s="43">
        <v>0.72418000000000005</v>
      </c>
      <c r="I26" s="42">
        <v>0.63946000000000003</v>
      </c>
      <c r="J26" s="42">
        <v>0.82013000000000003</v>
      </c>
      <c r="K26" s="42">
        <v>0.78420000000000001</v>
      </c>
      <c r="L26" s="42">
        <v>0.69240000000000002</v>
      </c>
      <c r="M26" s="42">
        <v>0.8881</v>
      </c>
      <c r="N26" s="42">
        <v>1.2799999999999999E-4</v>
      </c>
      <c r="O26" s="43">
        <v>1</v>
      </c>
      <c r="P26" s="47" t="s">
        <v>32</v>
      </c>
      <c r="Q26" s="47" t="s">
        <v>32</v>
      </c>
      <c r="R26" s="47" t="s">
        <v>32</v>
      </c>
      <c r="S26" s="47" t="s">
        <v>32</v>
      </c>
      <c r="T26" s="43"/>
      <c r="W26" s="40">
        <v>92</v>
      </c>
    </row>
    <row r="27" spans="1:23" x14ac:dyDescent="0.25">
      <c r="A27" s="40" t="s">
        <v>45</v>
      </c>
      <c r="B27" s="18" t="s">
        <v>20</v>
      </c>
      <c r="C27" s="34" t="s">
        <v>40</v>
      </c>
      <c r="D27" s="42">
        <v>2016</v>
      </c>
      <c r="E27" s="42">
        <v>1</v>
      </c>
      <c r="F27" s="43">
        <v>4293</v>
      </c>
      <c r="G27" s="42">
        <v>45542</v>
      </c>
      <c r="H27" s="43">
        <v>1.0231600000000001</v>
      </c>
      <c r="I27" s="42">
        <v>0.90493000000000001</v>
      </c>
      <c r="J27" s="42">
        <v>1.15683</v>
      </c>
      <c r="K27" s="42">
        <v>0.80469999999999997</v>
      </c>
      <c r="L27" s="42">
        <v>0.71179999999999999</v>
      </c>
      <c r="M27" s="42">
        <v>0.90990000000000004</v>
      </c>
      <c r="N27" s="42">
        <v>5.2499999999999997E-4</v>
      </c>
      <c r="O27" s="43">
        <v>1</v>
      </c>
      <c r="P27" s="47">
        <v>0.99650000000000005</v>
      </c>
      <c r="Q27" s="47">
        <v>0.87829999999999997</v>
      </c>
      <c r="R27" s="47">
        <v>1.1306</v>
      </c>
      <c r="S27" s="47">
        <v>0.95642499999999997</v>
      </c>
      <c r="T27" s="43"/>
      <c r="W27" s="40">
        <v>91</v>
      </c>
    </row>
    <row r="28" spans="1:23" x14ac:dyDescent="0.25">
      <c r="A28" s="40" t="s">
        <v>45</v>
      </c>
      <c r="B28" s="18" t="s">
        <v>20</v>
      </c>
      <c r="C28" s="34" t="s">
        <v>40</v>
      </c>
      <c r="D28" s="42">
        <v>2016</v>
      </c>
      <c r="E28" s="42">
        <v>2</v>
      </c>
      <c r="F28" s="43">
        <v>3210</v>
      </c>
      <c r="G28" s="42">
        <v>45835</v>
      </c>
      <c r="H28" s="43">
        <v>0.75958000000000003</v>
      </c>
      <c r="I28" s="42">
        <v>0.67086000000000001</v>
      </c>
      <c r="J28" s="42">
        <v>0.86004999999999998</v>
      </c>
      <c r="K28" s="42">
        <v>0.82010000000000005</v>
      </c>
      <c r="L28" s="42">
        <v>0.72430000000000005</v>
      </c>
      <c r="M28" s="42">
        <v>0.92859999999999998</v>
      </c>
      <c r="N28" s="42">
        <v>1.7520000000000001E-3</v>
      </c>
      <c r="O28" s="43">
        <v>1</v>
      </c>
      <c r="P28" s="47">
        <v>0.89459999999999995</v>
      </c>
      <c r="Q28" s="47">
        <v>0.78700000000000003</v>
      </c>
      <c r="R28" s="47">
        <v>1.0169999999999999</v>
      </c>
      <c r="S28" s="47">
        <v>8.8760000000000006E-2</v>
      </c>
      <c r="T28" s="43"/>
      <c r="W28" s="40">
        <v>91</v>
      </c>
    </row>
    <row r="29" spans="1:23" x14ac:dyDescent="0.25">
      <c r="A29" s="40" t="s">
        <v>45</v>
      </c>
      <c r="B29" s="18" t="s">
        <v>20</v>
      </c>
      <c r="C29" s="34" t="s">
        <v>40</v>
      </c>
      <c r="D29" s="42">
        <v>2016</v>
      </c>
      <c r="E29" s="42">
        <v>3</v>
      </c>
      <c r="F29" s="43">
        <v>2261</v>
      </c>
      <c r="G29" s="42">
        <v>45706</v>
      </c>
      <c r="H29" s="43">
        <v>0.53334999999999999</v>
      </c>
      <c r="I29" s="42">
        <v>0.46999000000000002</v>
      </c>
      <c r="J29" s="42">
        <v>0.60526000000000002</v>
      </c>
      <c r="K29" s="42">
        <v>0.77449999999999997</v>
      </c>
      <c r="L29" s="42">
        <v>0.6825</v>
      </c>
      <c r="M29" s="42">
        <v>0.879</v>
      </c>
      <c r="N29" s="42">
        <v>7.4999999999999993E-5</v>
      </c>
      <c r="O29" s="43">
        <v>1</v>
      </c>
      <c r="P29" s="47">
        <v>0.84330000000000005</v>
      </c>
      <c r="Q29" s="47">
        <v>0.73919999999999997</v>
      </c>
      <c r="R29" s="47">
        <v>0.96199999999999997</v>
      </c>
      <c r="S29" s="47">
        <v>1.1181999999999999E-2</v>
      </c>
      <c r="T29" s="43" t="s">
        <v>57</v>
      </c>
      <c r="W29" s="40">
        <v>92</v>
      </c>
    </row>
    <row r="30" spans="1:23" x14ac:dyDescent="0.25">
      <c r="A30" s="40" t="s">
        <v>45</v>
      </c>
      <c r="B30" s="18" t="s">
        <v>20</v>
      </c>
      <c r="C30" s="34" t="s">
        <v>40</v>
      </c>
      <c r="D30" s="42">
        <v>2016</v>
      </c>
      <c r="E30" s="42">
        <v>4</v>
      </c>
      <c r="F30" s="43">
        <v>3620</v>
      </c>
      <c r="G30" s="42">
        <v>46196</v>
      </c>
      <c r="H30" s="43">
        <v>0.84145000000000003</v>
      </c>
      <c r="I30" s="42">
        <v>0.74363999999999997</v>
      </c>
      <c r="J30" s="42">
        <v>0.95213000000000003</v>
      </c>
      <c r="K30" s="42">
        <v>0.81230000000000002</v>
      </c>
      <c r="L30" s="42">
        <v>0.71779999999999999</v>
      </c>
      <c r="M30" s="42">
        <v>0.91910000000000003</v>
      </c>
      <c r="N30" s="42">
        <v>9.7300000000000002E-4</v>
      </c>
      <c r="O30" s="43">
        <v>1</v>
      </c>
      <c r="P30" s="47">
        <v>1.0640000000000001</v>
      </c>
      <c r="Q30" s="47">
        <v>0.93620000000000003</v>
      </c>
      <c r="R30" s="47">
        <v>1.2092000000000001</v>
      </c>
      <c r="S30" s="47">
        <v>0.34176800000000002</v>
      </c>
      <c r="T30" s="43"/>
      <c r="W30" s="40">
        <v>92</v>
      </c>
    </row>
    <row r="31" spans="1:23" x14ac:dyDescent="0.25">
      <c r="A31" s="40" t="s">
        <v>45</v>
      </c>
      <c r="B31" s="18" t="s">
        <v>22</v>
      </c>
      <c r="C31" s="34" t="s">
        <v>40</v>
      </c>
      <c r="D31" s="42">
        <v>2011</v>
      </c>
      <c r="E31" s="42">
        <v>1</v>
      </c>
      <c r="F31" s="43">
        <v>13876</v>
      </c>
      <c r="G31" s="42">
        <v>119272</v>
      </c>
      <c r="H31" s="43">
        <v>1.30301</v>
      </c>
      <c r="I31" s="42">
        <v>1.15533</v>
      </c>
      <c r="J31" s="42">
        <v>1.46957</v>
      </c>
      <c r="K31" s="42">
        <v>1.0605</v>
      </c>
      <c r="L31" s="42">
        <v>0.94030000000000002</v>
      </c>
      <c r="M31" s="42">
        <v>1.1960999999999999</v>
      </c>
      <c r="N31" s="42">
        <v>0.33842699999999998</v>
      </c>
      <c r="O31" s="43"/>
      <c r="P31" s="47" t="s">
        <v>32</v>
      </c>
      <c r="Q31" s="47" t="s">
        <v>32</v>
      </c>
      <c r="R31" s="47" t="s">
        <v>32</v>
      </c>
      <c r="S31" s="47" t="s">
        <v>32</v>
      </c>
      <c r="T31" s="43"/>
      <c r="W31" s="40">
        <v>90</v>
      </c>
    </row>
    <row r="32" spans="1:23" x14ac:dyDescent="0.25">
      <c r="A32" s="40" t="s">
        <v>45</v>
      </c>
      <c r="B32" s="18" t="s">
        <v>22</v>
      </c>
      <c r="C32" s="34" t="s">
        <v>40</v>
      </c>
      <c r="D32" s="42">
        <v>2011</v>
      </c>
      <c r="E32" s="42">
        <v>2</v>
      </c>
      <c r="F32" s="43">
        <v>10354</v>
      </c>
      <c r="G32" s="42">
        <v>119499</v>
      </c>
      <c r="H32" s="43">
        <v>0.95994000000000002</v>
      </c>
      <c r="I32" s="42">
        <v>0.85065000000000002</v>
      </c>
      <c r="J32" s="42">
        <v>1.08327</v>
      </c>
      <c r="K32" s="42">
        <v>1.0243</v>
      </c>
      <c r="L32" s="42">
        <v>0.90769999999999995</v>
      </c>
      <c r="M32" s="42">
        <v>1.1558999999999999</v>
      </c>
      <c r="N32" s="42">
        <v>0.69739600000000002</v>
      </c>
      <c r="O32" s="43"/>
      <c r="P32" s="47" t="s">
        <v>32</v>
      </c>
      <c r="Q32" s="47" t="s">
        <v>32</v>
      </c>
      <c r="R32" s="47" t="s">
        <v>32</v>
      </c>
      <c r="S32" s="47" t="s">
        <v>32</v>
      </c>
      <c r="T32" s="43"/>
      <c r="W32" s="40">
        <v>91</v>
      </c>
    </row>
    <row r="33" spans="1:23" x14ac:dyDescent="0.25">
      <c r="A33" s="40" t="s">
        <v>45</v>
      </c>
      <c r="B33" s="18" t="s">
        <v>22</v>
      </c>
      <c r="C33" s="34" t="s">
        <v>40</v>
      </c>
      <c r="D33" s="42">
        <v>2011</v>
      </c>
      <c r="E33" s="42">
        <v>3</v>
      </c>
      <c r="F33" s="43">
        <v>8399</v>
      </c>
      <c r="G33" s="42">
        <v>119526</v>
      </c>
      <c r="H33" s="43">
        <v>0.76820999999999995</v>
      </c>
      <c r="I33" s="42">
        <v>0.68039000000000005</v>
      </c>
      <c r="J33" s="42">
        <v>0.86736000000000002</v>
      </c>
      <c r="K33" s="42">
        <v>1.0057</v>
      </c>
      <c r="L33" s="42">
        <v>0.89070000000000005</v>
      </c>
      <c r="M33" s="42">
        <v>1.1355</v>
      </c>
      <c r="N33" s="42">
        <v>0.92679999999999996</v>
      </c>
      <c r="O33" s="43"/>
      <c r="P33" s="47" t="s">
        <v>32</v>
      </c>
      <c r="Q33" s="47" t="s">
        <v>32</v>
      </c>
      <c r="R33" s="47" t="s">
        <v>32</v>
      </c>
      <c r="S33" s="47" t="s">
        <v>32</v>
      </c>
      <c r="T33" s="43"/>
      <c r="W33" s="40">
        <v>92</v>
      </c>
    </row>
    <row r="34" spans="1:23" x14ac:dyDescent="0.25">
      <c r="A34" s="40" t="s">
        <v>45</v>
      </c>
      <c r="B34" s="18" t="s">
        <v>22</v>
      </c>
      <c r="C34" s="34" t="s">
        <v>40</v>
      </c>
      <c r="D34" s="42">
        <v>2011</v>
      </c>
      <c r="E34" s="42">
        <v>4</v>
      </c>
      <c r="F34" s="43">
        <v>12029</v>
      </c>
      <c r="G34" s="42">
        <v>120460</v>
      </c>
      <c r="H34" s="43">
        <v>1.0887899999999999</v>
      </c>
      <c r="I34" s="42">
        <v>0.96513000000000004</v>
      </c>
      <c r="J34" s="42">
        <v>1.2282999999999999</v>
      </c>
      <c r="K34" s="42">
        <v>1.0552999999999999</v>
      </c>
      <c r="L34" s="42">
        <v>0.93540000000000001</v>
      </c>
      <c r="M34" s="42">
        <v>1.1904999999999999</v>
      </c>
      <c r="N34" s="42">
        <v>0.38190600000000002</v>
      </c>
      <c r="O34" s="43"/>
      <c r="P34" s="47" t="s">
        <v>32</v>
      </c>
      <c r="Q34" s="47" t="s">
        <v>32</v>
      </c>
      <c r="R34" s="47" t="s">
        <v>32</v>
      </c>
      <c r="S34" s="47" t="s">
        <v>32</v>
      </c>
      <c r="T34" s="43"/>
      <c r="W34" s="40">
        <v>92</v>
      </c>
    </row>
    <row r="35" spans="1:23" x14ac:dyDescent="0.25">
      <c r="A35" s="40" t="s">
        <v>45</v>
      </c>
      <c r="B35" s="18" t="s">
        <v>22</v>
      </c>
      <c r="C35" s="34" t="s">
        <v>40</v>
      </c>
      <c r="D35" s="42">
        <v>2012</v>
      </c>
      <c r="E35" s="42">
        <v>1</v>
      </c>
      <c r="F35" s="43">
        <v>12807</v>
      </c>
      <c r="G35" s="42">
        <v>120693</v>
      </c>
      <c r="H35" s="43">
        <v>1.1698200000000001</v>
      </c>
      <c r="I35" s="42">
        <v>1.0370900000000001</v>
      </c>
      <c r="J35" s="42">
        <v>1.3195399999999999</v>
      </c>
      <c r="K35" s="42">
        <v>1.0425</v>
      </c>
      <c r="L35" s="42">
        <v>0.92420000000000002</v>
      </c>
      <c r="M35" s="42">
        <v>1.1758999999999999</v>
      </c>
      <c r="N35" s="42">
        <v>0.49855100000000002</v>
      </c>
      <c r="O35" s="43"/>
      <c r="P35" s="47" t="s">
        <v>32</v>
      </c>
      <c r="Q35" s="47" t="s">
        <v>32</v>
      </c>
      <c r="R35" s="47" t="s">
        <v>32</v>
      </c>
      <c r="S35" s="47" t="s">
        <v>32</v>
      </c>
      <c r="T35" s="43"/>
      <c r="W35" s="40">
        <v>91</v>
      </c>
    </row>
    <row r="36" spans="1:23" x14ac:dyDescent="0.25">
      <c r="A36" s="40" t="s">
        <v>45</v>
      </c>
      <c r="B36" s="18" t="s">
        <v>22</v>
      </c>
      <c r="C36" s="34" t="s">
        <v>40</v>
      </c>
      <c r="D36" s="42">
        <v>2012</v>
      </c>
      <c r="E36" s="42">
        <v>2</v>
      </c>
      <c r="F36" s="43">
        <v>10730</v>
      </c>
      <c r="G36" s="42">
        <v>120977</v>
      </c>
      <c r="H36" s="43">
        <v>0.97899000000000003</v>
      </c>
      <c r="I36" s="42">
        <v>0.86761999999999995</v>
      </c>
      <c r="J36" s="42">
        <v>1.10467</v>
      </c>
      <c r="K36" s="42">
        <v>1.0077</v>
      </c>
      <c r="L36" s="42">
        <v>0.8931</v>
      </c>
      <c r="M36" s="42">
        <v>1.1371</v>
      </c>
      <c r="N36" s="42">
        <v>0.90042599999999995</v>
      </c>
      <c r="O36" s="43"/>
      <c r="P36" s="47" t="s">
        <v>32</v>
      </c>
      <c r="Q36" s="47" t="s">
        <v>32</v>
      </c>
      <c r="R36" s="47" t="s">
        <v>32</v>
      </c>
      <c r="S36" s="47" t="s">
        <v>32</v>
      </c>
      <c r="T36" s="43"/>
      <c r="W36" s="40">
        <v>91</v>
      </c>
    </row>
    <row r="37" spans="1:23" x14ac:dyDescent="0.25">
      <c r="A37" s="40" t="s">
        <v>45</v>
      </c>
      <c r="B37" s="18" t="s">
        <v>22</v>
      </c>
      <c r="C37" s="34" t="s">
        <v>40</v>
      </c>
      <c r="D37" s="42">
        <v>2012</v>
      </c>
      <c r="E37" s="42">
        <v>3</v>
      </c>
      <c r="F37" s="43">
        <v>8496</v>
      </c>
      <c r="G37" s="42">
        <v>120759</v>
      </c>
      <c r="H37" s="43">
        <v>0.76666999999999996</v>
      </c>
      <c r="I37" s="42">
        <v>0.67905000000000004</v>
      </c>
      <c r="J37" s="42">
        <v>0.86558000000000002</v>
      </c>
      <c r="K37" s="42">
        <v>0.99409999999999998</v>
      </c>
      <c r="L37" s="42">
        <v>0.88049999999999995</v>
      </c>
      <c r="M37" s="42">
        <v>1.1224000000000001</v>
      </c>
      <c r="N37" s="42">
        <v>0.92375700000000005</v>
      </c>
      <c r="O37" s="43"/>
      <c r="P37" s="47" t="s">
        <v>32</v>
      </c>
      <c r="Q37" s="47" t="s">
        <v>32</v>
      </c>
      <c r="R37" s="47" t="s">
        <v>32</v>
      </c>
      <c r="S37" s="47" t="s">
        <v>32</v>
      </c>
      <c r="T37" s="43"/>
      <c r="W37" s="40">
        <v>92</v>
      </c>
    </row>
    <row r="38" spans="1:23" x14ac:dyDescent="0.25">
      <c r="A38" s="40" t="s">
        <v>45</v>
      </c>
      <c r="B38" s="18" t="s">
        <v>22</v>
      </c>
      <c r="C38" s="34" t="s">
        <v>40</v>
      </c>
      <c r="D38" s="42">
        <v>2012</v>
      </c>
      <c r="E38" s="42">
        <v>4</v>
      </c>
      <c r="F38" s="43">
        <v>14607</v>
      </c>
      <c r="G38" s="42">
        <v>121750</v>
      </c>
      <c r="H38" s="43">
        <v>1.30515</v>
      </c>
      <c r="I38" s="42">
        <v>1.15733</v>
      </c>
      <c r="J38" s="42">
        <v>1.4718599999999999</v>
      </c>
      <c r="K38" s="42">
        <v>1.0651999999999999</v>
      </c>
      <c r="L38" s="42">
        <v>0.94450000000000001</v>
      </c>
      <c r="M38" s="42">
        <v>1.2012</v>
      </c>
      <c r="N38" s="42">
        <v>0.303174</v>
      </c>
      <c r="O38" s="43"/>
      <c r="P38" s="47" t="s">
        <v>32</v>
      </c>
      <c r="Q38" s="47" t="s">
        <v>32</v>
      </c>
      <c r="R38" s="47" t="s">
        <v>32</v>
      </c>
      <c r="S38" s="47" t="s">
        <v>32</v>
      </c>
      <c r="T38" s="43"/>
      <c r="W38" s="40">
        <v>92</v>
      </c>
    </row>
    <row r="39" spans="1:23" x14ac:dyDescent="0.25">
      <c r="A39" s="40" t="s">
        <v>45</v>
      </c>
      <c r="B39" s="18" t="s">
        <v>22</v>
      </c>
      <c r="C39" s="34" t="s">
        <v>40</v>
      </c>
      <c r="D39" s="42">
        <v>2013</v>
      </c>
      <c r="E39" s="42">
        <v>1</v>
      </c>
      <c r="F39" s="43">
        <v>11608</v>
      </c>
      <c r="G39" s="42">
        <v>121895</v>
      </c>
      <c r="H39" s="43">
        <v>1.05966</v>
      </c>
      <c r="I39" s="42">
        <v>0.93927000000000005</v>
      </c>
      <c r="J39" s="42">
        <v>1.1954899999999999</v>
      </c>
      <c r="K39" s="42">
        <v>1.0056</v>
      </c>
      <c r="L39" s="42">
        <v>0.89129999999999998</v>
      </c>
      <c r="M39" s="42">
        <v>1.1345000000000001</v>
      </c>
      <c r="N39" s="42">
        <v>0.92787200000000003</v>
      </c>
      <c r="O39" s="43"/>
      <c r="P39" s="47" t="s">
        <v>32</v>
      </c>
      <c r="Q39" s="47" t="s">
        <v>32</v>
      </c>
      <c r="R39" s="47" t="s">
        <v>32</v>
      </c>
      <c r="S39" s="47" t="s">
        <v>32</v>
      </c>
      <c r="T39" s="43"/>
      <c r="W39" s="40">
        <v>90</v>
      </c>
    </row>
    <row r="40" spans="1:23" x14ac:dyDescent="0.25">
      <c r="A40" s="40" t="s">
        <v>45</v>
      </c>
      <c r="B40" s="18" t="s">
        <v>22</v>
      </c>
      <c r="C40" s="34" t="s">
        <v>40</v>
      </c>
      <c r="D40" s="42">
        <v>2013</v>
      </c>
      <c r="E40" s="42">
        <v>2</v>
      </c>
      <c r="F40" s="43">
        <v>10860</v>
      </c>
      <c r="G40" s="42">
        <v>122186</v>
      </c>
      <c r="H40" s="43">
        <v>0.97928999999999999</v>
      </c>
      <c r="I40" s="42">
        <v>0.86789000000000005</v>
      </c>
      <c r="J40" s="42">
        <v>1.1049899999999999</v>
      </c>
      <c r="K40" s="42">
        <v>1.0339</v>
      </c>
      <c r="L40" s="42">
        <v>0.9163</v>
      </c>
      <c r="M40" s="42">
        <v>1.1666000000000001</v>
      </c>
      <c r="N40" s="42">
        <v>0.58820799999999995</v>
      </c>
      <c r="O40" s="43"/>
      <c r="P40" s="47" t="s">
        <v>32</v>
      </c>
      <c r="Q40" s="47" t="s">
        <v>32</v>
      </c>
      <c r="R40" s="47" t="s">
        <v>32</v>
      </c>
      <c r="S40" s="47" t="s">
        <v>32</v>
      </c>
      <c r="T40" s="43"/>
      <c r="W40" s="40">
        <v>91</v>
      </c>
    </row>
    <row r="41" spans="1:23" x14ac:dyDescent="0.25">
      <c r="A41" s="40" t="s">
        <v>45</v>
      </c>
      <c r="B41" s="18" t="s">
        <v>22</v>
      </c>
      <c r="C41" s="34" t="s">
        <v>40</v>
      </c>
      <c r="D41" s="42">
        <v>2013</v>
      </c>
      <c r="E41" s="42">
        <v>3</v>
      </c>
      <c r="F41" s="43">
        <v>7917</v>
      </c>
      <c r="G41" s="42">
        <v>122233</v>
      </c>
      <c r="H41" s="43">
        <v>0.70625000000000004</v>
      </c>
      <c r="I41" s="42">
        <v>0.62541000000000002</v>
      </c>
      <c r="J41" s="42">
        <v>0.79752999999999996</v>
      </c>
      <c r="K41" s="42">
        <v>0.99490000000000001</v>
      </c>
      <c r="L41" s="42">
        <v>0.88100000000000001</v>
      </c>
      <c r="M41" s="42">
        <v>1.1234999999999999</v>
      </c>
      <c r="N41" s="42">
        <v>0.93450599999999995</v>
      </c>
      <c r="O41" s="43"/>
      <c r="P41" s="47" t="s">
        <v>32</v>
      </c>
      <c r="Q41" s="47" t="s">
        <v>32</v>
      </c>
      <c r="R41" s="47" t="s">
        <v>32</v>
      </c>
      <c r="S41" s="47" t="s">
        <v>32</v>
      </c>
      <c r="T41" s="43"/>
      <c r="W41" s="40">
        <v>92</v>
      </c>
    </row>
    <row r="42" spans="1:23" x14ac:dyDescent="0.25">
      <c r="A42" s="40" t="s">
        <v>45</v>
      </c>
      <c r="B42" s="18" t="s">
        <v>22</v>
      </c>
      <c r="C42" s="34" t="s">
        <v>40</v>
      </c>
      <c r="D42" s="42">
        <v>2013</v>
      </c>
      <c r="E42" s="42">
        <v>4</v>
      </c>
      <c r="F42" s="43">
        <v>10942</v>
      </c>
      <c r="G42" s="42">
        <v>123287</v>
      </c>
      <c r="H42" s="43">
        <v>0.96433000000000002</v>
      </c>
      <c r="I42" s="42">
        <v>0.85465000000000002</v>
      </c>
      <c r="J42" s="42">
        <v>1.0880799999999999</v>
      </c>
      <c r="K42" s="42">
        <v>1.0174000000000001</v>
      </c>
      <c r="L42" s="42">
        <v>0.90169999999999995</v>
      </c>
      <c r="M42" s="42">
        <v>1.1479999999999999</v>
      </c>
      <c r="N42" s="42">
        <v>0.77954400000000001</v>
      </c>
      <c r="O42" s="43"/>
      <c r="P42" s="47" t="s">
        <v>32</v>
      </c>
      <c r="Q42" s="47" t="s">
        <v>32</v>
      </c>
      <c r="R42" s="47" t="s">
        <v>32</v>
      </c>
      <c r="S42" s="47" t="s">
        <v>32</v>
      </c>
      <c r="T42" s="43"/>
      <c r="W42" s="40">
        <v>92</v>
      </c>
    </row>
    <row r="43" spans="1:23" x14ac:dyDescent="0.25">
      <c r="A43" s="40" t="s">
        <v>45</v>
      </c>
      <c r="B43" s="18" t="s">
        <v>22</v>
      </c>
      <c r="C43" s="34" t="s">
        <v>40</v>
      </c>
      <c r="D43" s="42">
        <v>2014</v>
      </c>
      <c r="E43" s="42">
        <v>1</v>
      </c>
      <c r="F43" s="43">
        <v>12810</v>
      </c>
      <c r="G43" s="42">
        <v>123248</v>
      </c>
      <c r="H43" s="43">
        <v>1.1544000000000001</v>
      </c>
      <c r="I43" s="42">
        <v>1.0234300000000001</v>
      </c>
      <c r="J43" s="42">
        <v>1.30213</v>
      </c>
      <c r="K43" s="42">
        <v>1.0265</v>
      </c>
      <c r="L43" s="42">
        <v>0.91</v>
      </c>
      <c r="M43" s="42">
        <v>1.1577999999999999</v>
      </c>
      <c r="N43" s="42">
        <v>0.67075099999999999</v>
      </c>
      <c r="O43" s="43"/>
      <c r="P43" s="47" t="s">
        <v>32</v>
      </c>
      <c r="Q43" s="47" t="s">
        <v>32</v>
      </c>
      <c r="R43" s="47" t="s">
        <v>32</v>
      </c>
      <c r="S43" s="47" t="s">
        <v>32</v>
      </c>
      <c r="T43" s="43"/>
      <c r="W43" s="40">
        <v>90</v>
      </c>
    </row>
    <row r="44" spans="1:23" x14ac:dyDescent="0.25">
      <c r="A44" s="40" t="s">
        <v>45</v>
      </c>
      <c r="B44" s="18" t="s">
        <v>22</v>
      </c>
      <c r="C44" s="34" t="s">
        <v>40</v>
      </c>
      <c r="D44" s="42">
        <v>2014</v>
      </c>
      <c r="E44" s="42">
        <v>2</v>
      </c>
      <c r="F44" s="43">
        <v>10359</v>
      </c>
      <c r="G44" s="42">
        <v>123684</v>
      </c>
      <c r="H44" s="43">
        <v>0.92227000000000003</v>
      </c>
      <c r="I44" s="42">
        <v>0.81727000000000005</v>
      </c>
      <c r="J44" s="42">
        <v>1.04077</v>
      </c>
      <c r="K44" s="42">
        <v>1.0341</v>
      </c>
      <c r="L44" s="42">
        <v>0.9163</v>
      </c>
      <c r="M44" s="42">
        <v>1.1669</v>
      </c>
      <c r="N44" s="42">
        <v>0.58684599999999998</v>
      </c>
      <c r="O44" s="43"/>
      <c r="P44" s="47" t="s">
        <v>32</v>
      </c>
      <c r="Q44" s="47" t="s">
        <v>32</v>
      </c>
      <c r="R44" s="47" t="s">
        <v>32</v>
      </c>
      <c r="S44" s="47" t="s">
        <v>32</v>
      </c>
      <c r="T44" s="43"/>
      <c r="W44" s="40">
        <v>91</v>
      </c>
    </row>
    <row r="45" spans="1:23" x14ac:dyDescent="0.25">
      <c r="A45" s="40" t="s">
        <v>45</v>
      </c>
      <c r="B45" s="18" t="s">
        <v>22</v>
      </c>
      <c r="C45" s="34" t="s">
        <v>40</v>
      </c>
      <c r="D45" s="42">
        <v>2014</v>
      </c>
      <c r="E45" s="42">
        <v>3</v>
      </c>
      <c r="F45" s="43">
        <v>9573</v>
      </c>
      <c r="G45" s="42">
        <v>124026</v>
      </c>
      <c r="H45" s="43">
        <v>0.84060000000000001</v>
      </c>
      <c r="I45" s="42">
        <v>0.74475000000000002</v>
      </c>
      <c r="J45" s="42">
        <v>0.94879999999999998</v>
      </c>
      <c r="K45" s="42">
        <v>1.0449999999999999</v>
      </c>
      <c r="L45" s="42">
        <v>0.92579999999999996</v>
      </c>
      <c r="M45" s="42">
        <v>1.1795</v>
      </c>
      <c r="N45" s="42">
        <v>0.47624100000000003</v>
      </c>
      <c r="O45" s="43"/>
      <c r="P45" s="47" t="s">
        <v>32</v>
      </c>
      <c r="Q45" s="47" t="s">
        <v>32</v>
      </c>
      <c r="R45" s="47" t="s">
        <v>32</v>
      </c>
      <c r="S45" s="47" t="s">
        <v>32</v>
      </c>
      <c r="T45" s="43"/>
      <c r="W45" s="40">
        <v>92</v>
      </c>
    </row>
    <row r="46" spans="1:23" x14ac:dyDescent="0.25">
      <c r="A46" s="40" t="s">
        <v>45</v>
      </c>
      <c r="B46" s="18" t="s">
        <v>22</v>
      </c>
      <c r="C46" s="34" t="s">
        <v>40</v>
      </c>
      <c r="D46" s="42">
        <v>2014</v>
      </c>
      <c r="E46" s="42">
        <v>4</v>
      </c>
      <c r="F46" s="43">
        <v>13249</v>
      </c>
      <c r="G46" s="42">
        <v>125384</v>
      </c>
      <c r="H46" s="43">
        <v>1.14836</v>
      </c>
      <c r="I46" s="42">
        <v>1.0181</v>
      </c>
      <c r="J46" s="42">
        <v>1.29528</v>
      </c>
      <c r="K46" s="42">
        <v>1.0881000000000001</v>
      </c>
      <c r="L46" s="42">
        <v>0.9647</v>
      </c>
      <c r="M46" s="42">
        <v>1.2273000000000001</v>
      </c>
      <c r="N46" s="42">
        <v>0.16930300000000001</v>
      </c>
      <c r="O46" s="43"/>
      <c r="P46" s="47" t="s">
        <v>32</v>
      </c>
      <c r="Q46" s="47" t="s">
        <v>32</v>
      </c>
      <c r="R46" s="47" t="s">
        <v>32</v>
      </c>
      <c r="S46" s="47" t="s">
        <v>32</v>
      </c>
      <c r="T46" s="43"/>
      <c r="W46" s="40">
        <v>92</v>
      </c>
    </row>
    <row r="47" spans="1:23" x14ac:dyDescent="0.25">
      <c r="A47" s="40" t="s">
        <v>45</v>
      </c>
      <c r="B47" s="18" t="s">
        <v>22</v>
      </c>
      <c r="C47" s="34" t="s">
        <v>40</v>
      </c>
      <c r="D47" s="42">
        <v>2015</v>
      </c>
      <c r="E47" s="42">
        <v>1</v>
      </c>
      <c r="F47" s="43">
        <v>13710</v>
      </c>
      <c r="G47" s="42">
        <v>125299</v>
      </c>
      <c r="H47" s="43">
        <v>1.2153099999999999</v>
      </c>
      <c r="I47" s="42">
        <v>1.07758</v>
      </c>
      <c r="J47" s="42">
        <v>1.37063</v>
      </c>
      <c r="K47" s="42">
        <v>0.9899</v>
      </c>
      <c r="L47" s="42">
        <v>0.87770000000000004</v>
      </c>
      <c r="M47" s="42">
        <v>1.1164000000000001</v>
      </c>
      <c r="N47" s="42">
        <v>0.86826300000000001</v>
      </c>
      <c r="O47" s="43"/>
      <c r="P47" s="47" t="s">
        <v>32</v>
      </c>
      <c r="Q47" s="47" t="s">
        <v>32</v>
      </c>
      <c r="R47" s="47" t="s">
        <v>32</v>
      </c>
      <c r="S47" s="47" t="s">
        <v>32</v>
      </c>
      <c r="T47" s="43"/>
      <c r="W47" s="40">
        <v>90</v>
      </c>
    </row>
    <row r="48" spans="1:23" x14ac:dyDescent="0.25">
      <c r="A48" s="40" t="s">
        <v>45</v>
      </c>
      <c r="B48" s="18" t="s">
        <v>22</v>
      </c>
      <c r="C48" s="34" t="s">
        <v>40</v>
      </c>
      <c r="D48" s="42">
        <v>2015</v>
      </c>
      <c r="E48" s="42">
        <v>2</v>
      </c>
      <c r="F48" s="43">
        <v>11240</v>
      </c>
      <c r="G48" s="42">
        <v>125576</v>
      </c>
      <c r="H48" s="43">
        <v>0.98411999999999999</v>
      </c>
      <c r="I48" s="42">
        <v>0.87224000000000002</v>
      </c>
      <c r="J48" s="42">
        <v>1.1103499999999999</v>
      </c>
      <c r="K48" s="42">
        <v>1.0162</v>
      </c>
      <c r="L48" s="42">
        <v>0.90069999999999995</v>
      </c>
      <c r="M48" s="42">
        <v>1.1465000000000001</v>
      </c>
      <c r="N48" s="42">
        <v>0.79407899999999998</v>
      </c>
      <c r="O48" s="43"/>
      <c r="P48" s="47" t="s">
        <v>32</v>
      </c>
      <c r="Q48" s="47" t="s">
        <v>32</v>
      </c>
      <c r="R48" s="47" t="s">
        <v>32</v>
      </c>
      <c r="S48" s="47" t="s">
        <v>32</v>
      </c>
      <c r="T48" s="43"/>
      <c r="W48" s="40">
        <v>91</v>
      </c>
    </row>
    <row r="49" spans="1:23" x14ac:dyDescent="0.25">
      <c r="A49" s="40" t="s">
        <v>45</v>
      </c>
      <c r="B49" s="18" t="s">
        <v>22</v>
      </c>
      <c r="C49" s="34" t="s">
        <v>40</v>
      </c>
      <c r="D49" s="42">
        <v>2015</v>
      </c>
      <c r="E49" s="42">
        <v>3</v>
      </c>
      <c r="F49" s="43">
        <v>8281</v>
      </c>
      <c r="G49" s="42">
        <v>125441</v>
      </c>
      <c r="H49" s="43">
        <v>0.71875999999999995</v>
      </c>
      <c r="I49" s="42">
        <v>0.63656000000000001</v>
      </c>
      <c r="J49" s="42">
        <v>0.81157000000000001</v>
      </c>
      <c r="K49" s="42">
        <v>1.0091000000000001</v>
      </c>
      <c r="L49" s="42">
        <v>0.89370000000000005</v>
      </c>
      <c r="M49" s="42">
        <v>1.1395</v>
      </c>
      <c r="N49" s="42">
        <v>0.88314999999999999</v>
      </c>
      <c r="O49" s="43"/>
      <c r="P49" s="47" t="s">
        <v>32</v>
      </c>
      <c r="Q49" s="47" t="s">
        <v>32</v>
      </c>
      <c r="R49" s="47" t="s">
        <v>32</v>
      </c>
      <c r="S49" s="47" t="s">
        <v>32</v>
      </c>
      <c r="T49" s="43"/>
      <c r="W49" s="40">
        <v>92</v>
      </c>
    </row>
    <row r="50" spans="1:23" x14ac:dyDescent="0.25">
      <c r="A50" s="40" t="s">
        <v>45</v>
      </c>
      <c r="B50" s="18" t="s">
        <v>22</v>
      </c>
      <c r="C50" s="34" t="s">
        <v>40</v>
      </c>
      <c r="D50" s="42">
        <v>2015</v>
      </c>
      <c r="E50" s="42">
        <v>4</v>
      </c>
      <c r="F50" s="43">
        <v>11483</v>
      </c>
      <c r="G50" s="42">
        <v>126473</v>
      </c>
      <c r="H50" s="43">
        <v>0.98538000000000003</v>
      </c>
      <c r="I50" s="42">
        <v>0.87336999999999998</v>
      </c>
      <c r="J50" s="42">
        <v>1.11175</v>
      </c>
      <c r="K50" s="42">
        <v>1.0669999999999999</v>
      </c>
      <c r="L50" s="42">
        <v>0.94569999999999999</v>
      </c>
      <c r="M50" s="42">
        <v>1.2039</v>
      </c>
      <c r="N50" s="42">
        <v>0.29192600000000002</v>
      </c>
      <c r="O50" s="43"/>
      <c r="P50" s="47" t="s">
        <v>32</v>
      </c>
      <c r="Q50" s="47" t="s">
        <v>32</v>
      </c>
      <c r="R50" s="47" t="s">
        <v>32</v>
      </c>
      <c r="S50" s="47" t="s">
        <v>32</v>
      </c>
      <c r="T50" s="43"/>
      <c r="W50" s="40">
        <v>92</v>
      </c>
    </row>
    <row r="51" spans="1:23" x14ac:dyDescent="0.25">
      <c r="A51" s="40" t="s">
        <v>45</v>
      </c>
      <c r="B51" s="18" t="s">
        <v>22</v>
      </c>
      <c r="C51" s="34" t="s">
        <v>40</v>
      </c>
      <c r="D51" s="42">
        <v>2016</v>
      </c>
      <c r="E51" s="42">
        <v>1</v>
      </c>
      <c r="F51" s="43">
        <v>15542</v>
      </c>
      <c r="G51" s="42">
        <v>126962</v>
      </c>
      <c r="H51" s="43">
        <v>1.3431</v>
      </c>
      <c r="I51" s="42">
        <v>1.1911</v>
      </c>
      <c r="J51" s="42">
        <v>1.5145</v>
      </c>
      <c r="K51" s="42">
        <v>1.0564</v>
      </c>
      <c r="L51" s="42">
        <v>0.93679999999999997</v>
      </c>
      <c r="M51" s="42">
        <v>1.1912</v>
      </c>
      <c r="N51" s="42">
        <v>0.370616</v>
      </c>
      <c r="O51" s="43"/>
      <c r="P51" s="47">
        <v>1.0307999999999999</v>
      </c>
      <c r="Q51" s="47">
        <v>0.91359999999999997</v>
      </c>
      <c r="R51" s="47">
        <v>1.163</v>
      </c>
      <c r="S51" s="47">
        <v>0.62266100000000002</v>
      </c>
      <c r="T51" s="43"/>
      <c r="W51" s="40">
        <v>91</v>
      </c>
    </row>
    <row r="52" spans="1:23" x14ac:dyDescent="0.25">
      <c r="A52" s="40" t="s">
        <v>45</v>
      </c>
      <c r="B52" s="18" t="s">
        <v>22</v>
      </c>
      <c r="C52" s="34" t="s">
        <v>40</v>
      </c>
      <c r="D52" s="42">
        <v>2016</v>
      </c>
      <c r="E52" s="42">
        <v>2</v>
      </c>
      <c r="F52" s="43">
        <v>10948</v>
      </c>
      <c r="G52" s="42">
        <v>127913</v>
      </c>
      <c r="H52" s="43">
        <v>0.94074999999999998</v>
      </c>
      <c r="I52" s="42">
        <v>0.83375999999999995</v>
      </c>
      <c r="J52" s="42">
        <v>1.06148</v>
      </c>
      <c r="K52" s="42">
        <v>1.0157</v>
      </c>
      <c r="L52" s="42">
        <v>0.9002</v>
      </c>
      <c r="M52" s="42">
        <v>1.1459999999999999</v>
      </c>
      <c r="N52" s="42">
        <v>0.80043399999999998</v>
      </c>
      <c r="O52" s="43"/>
      <c r="P52" s="47">
        <v>0.98</v>
      </c>
      <c r="Q52" s="47">
        <v>0.8679</v>
      </c>
      <c r="R52" s="47">
        <v>1.1067</v>
      </c>
      <c r="S52" s="47">
        <v>0.74469399999999997</v>
      </c>
      <c r="T52" s="43"/>
      <c r="W52" s="40">
        <v>91</v>
      </c>
    </row>
    <row r="53" spans="1:23" x14ac:dyDescent="0.25">
      <c r="A53" s="40" t="s">
        <v>45</v>
      </c>
      <c r="B53" s="18" t="s">
        <v>22</v>
      </c>
      <c r="C53" s="34" t="s">
        <v>40</v>
      </c>
      <c r="D53" s="42">
        <v>2016</v>
      </c>
      <c r="E53" s="42">
        <v>3</v>
      </c>
      <c r="F53" s="43">
        <v>8287</v>
      </c>
      <c r="G53" s="42">
        <v>128118</v>
      </c>
      <c r="H53" s="43">
        <v>0.70152999999999999</v>
      </c>
      <c r="I53" s="42">
        <v>0.62129999999999996</v>
      </c>
      <c r="J53" s="42">
        <v>0.79212000000000005</v>
      </c>
      <c r="K53" s="42">
        <v>1.0187999999999999</v>
      </c>
      <c r="L53" s="42">
        <v>0.9022</v>
      </c>
      <c r="M53" s="42">
        <v>1.1503000000000001</v>
      </c>
      <c r="N53" s="42">
        <v>0.76421099999999997</v>
      </c>
      <c r="O53" s="43"/>
      <c r="P53" s="47">
        <v>0.91320000000000001</v>
      </c>
      <c r="Q53" s="47">
        <v>0.80800000000000005</v>
      </c>
      <c r="R53" s="47">
        <v>1.0321</v>
      </c>
      <c r="S53" s="47">
        <v>0.14580399999999999</v>
      </c>
      <c r="T53" s="43"/>
      <c r="W53" s="40">
        <v>92</v>
      </c>
    </row>
    <row r="54" spans="1:23" x14ac:dyDescent="0.25">
      <c r="A54" s="40" t="s">
        <v>45</v>
      </c>
      <c r="B54" s="18" t="s">
        <v>22</v>
      </c>
      <c r="C54" s="34" t="s">
        <v>40</v>
      </c>
      <c r="D54" s="42">
        <v>2016</v>
      </c>
      <c r="E54" s="42">
        <v>4</v>
      </c>
      <c r="F54" s="43">
        <v>13579</v>
      </c>
      <c r="G54" s="42">
        <v>129609</v>
      </c>
      <c r="H54" s="43">
        <v>1.13426</v>
      </c>
      <c r="I54" s="42">
        <v>1.0056400000000001</v>
      </c>
      <c r="J54" s="42">
        <v>1.2793399999999999</v>
      </c>
      <c r="K54" s="42">
        <v>1.0949</v>
      </c>
      <c r="L54" s="42">
        <v>0.97070000000000001</v>
      </c>
      <c r="M54" s="42">
        <v>1.2349000000000001</v>
      </c>
      <c r="N54" s="42">
        <v>0.13983100000000001</v>
      </c>
      <c r="O54" s="43"/>
      <c r="P54" s="47">
        <v>1.0418000000000001</v>
      </c>
      <c r="Q54" s="47">
        <v>0.92300000000000004</v>
      </c>
      <c r="R54" s="47">
        <v>1.1758</v>
      </c>
      <c r="S54" s="47">
        <v>0.50763800000000003</v>
      </c>
      <c r="T54" s="43"/>
      <c r="W54" s="40">
        <v>92</v>
      </c>
    </row>
    <row r="55" spans="1:23" x14ac:dyDescent="0.25">
      <c r="A55" s="40" t="s">
        <v>45</v>
      </c>
      <c r="B55" s="18" t="s">
        <v>21</v>
      </c>
      <c r="C55" s="34" t="s">
        <v>40</v>
      </c>
      <c r="D55" s="42">
        <v>2011</v>
      </c>
      <c r="E55" s="42">
        <v>1</v>
      </c>
      <c r="F55" s="43">
        <v>4791</v>
      </c>
      <c r="G55" s="42">
        <v>30522</v>
      </c>
      <c r="H55" s="43">
        <v>1.7272400000000001</v>
      </c>
      <c r="I55" s="42">
        <v>1.52813</v>
      </c>
      <c r="J55" s="42">
        <v>1.95228</v>
      </c>
      <c r="K55" s="42">
        <v>1.4057999999999999</v>
      </c>
      <c r="L55" s="42">
        <v>1.2437</v>
      </c>
      <c r="M55" s="42">
        <v>1.589</v>
      </c>
      <c r="N55" s="42">
        <v>0</v>
      </c>
      <c r="O55" s="43">
        <v>1</v>
      </c>
      <c r="P55" s="47" t="s">
        <v>32</v>
      </c>
      <c r="Q55" s="47" t="s">
        <v>32</v>
      </c>
      <c r="R55" s="47" t="s">
        <v>32</v>
      </c>
      <c r="S55" s="47" t="s">
        <v>32</v>
      </c>
      <c r="T55" s="43"/>
      <c r="W55" s="40">
        <v>90</v>
      </c>
    </row>
    <row r="56" spans="1:23" x14ac:dyDescent="0.25">
      <c r="A56" s="40" t="s">
        <v>45</v>
      </c>
      <c r="B56" s="18" t="s">
        <v>21</v>
      </c>
      <c r="C56" s="34" t="s">
        <v>40</v>
      </c>
      <c r="D56" s="42">
        <v>2011</v>
      </c>
      <c r="E56" s="42">
        <v>2</v>
      </c>
      <c r="F56" s="43">
        <v>3739</v>
      </c>
      <c r="G56" s="42">
        <v>30777</v>
      </c>
      <c r="H56" s="43">
        <v>1.3263400000000001</v>
      </c>
      <c r="I56" s="42">
        <v>1.1721600000000001</v>
      </c>
      <c r="J56" s="42">
        <v>1.5007999999999999</v>
      </c>
      <c r="K56" s="42">
        <v>1.4152</v>
      </c>
      <c r="L56" s="42">
        <v>1.2506999999999999</v>
      </c>
      <c r="M56" s="42">
        <v>1.6013999999999999</v>
      </c>
      <c r="N56" s="42">
        <v>0</v>
      </c>
      <c r="O56" s="43">
        <v>1</v>
      </c>
      <c r="P56" s="47" t="s">
        <v>32</v>
      </c>
      <c r="Q56" s="47" t="s">
        <v>32</v>
      </c>
      <c r="R56" s="47" t="s">
        <v>32</v>
      </c>
      <c r="S56" s="47" t="s">
        <v>32</v>
      </c>
      <c r="T56" s="43"/>
      <c r="W56" s="40">
        <v>91</v>
      </c>
    </row>
    <row r="57" spans="1:23" x14ac:dyDescent="0.25">
      <c r="A57" s="40" t="s">
        <v>45</v>
      </c>
      <c r="B57" s="18" t="s">
        <v>21</v>
      </c>
      <c r="C57" s="34" t="s">
        <v>40</v>
      </c>
      <c r="D57" s="42">
        <v>2011</v>
      </c>
      <c r="E57" s="42">
        <v>3</v>
      </c>
      <c r="F57" s="43">
        <v>3059</v>
      </c>
      <c r="G57" s="42">
        <v>30728</v>
      </c>
      <c r="H57" s="43">
        <v>1.07325</v>
      </c>
      <c r="I57" s="42">
        <v>0.94745999999999997</v>
      </c>
      <c r="J57" s="42">
        <v>1.2157500000000001</v>
      </c>
      <c r="K57" s="42">
        <v>1.4051</v>
      </c>
      <c r="L57" s="42">
        <v>1.2403999999999999</v>
      </c>
      <c r="M57" s="42">
        <v>1.5915999999999999</v>
      </c>
      <c r="N57" s="42">
        <v>0</v>
      </c>
      <c r="O57" s="43">
        <v>1</v>
      </c>
      <c r="P57" s="47" t="s">
        <v>32</v>
      </c>
      <c r="Q57" s="47" t="s">
        <v>32</v>
      </c>
      <c r="R57" s="47" t="s">
        <v>32</v>
      </c>
      <c r="S57" s="47" t="s">
        <v>32</v>
      </c>
      <c r="T57" s="43"/>
      <c r="W57" s="40">
        <v>92</v>
      </c>
    </row>
    <row r="58" spans="1:23" x14ac:dyDescent="0.25">
      <c r="A58" s="40" t="s">
        <v>45</v>
      </c>
      <c r="B58" s="18" t="s">
        <v>21</v>
      </c>
      <c r="C58" s="34" t="s">
        <v>40</v>
      </c>
      <c r="D58" s="42">
        <v>2011</v>
      </c>
      <c r="E58" s="42">
        <v>4</v>
      </c>
      <c r="F58" s="43">
        <v>4080</v>
      </c>
      <c r="G58" s="42">
        <v>30975</v>
      </c>
      <c r="H58" s="43">
        <v>1.41615</v>
      </c>
      <c r="I58" s="42">
        <v>1.2520800000000001</v>
      </c>
      <c r="J58" s="42">
        <v>1.6017300000000001</v>
      </c>
      <c r="K58" s="42">
        <v>1.3725000000000001</v>
      </c>
      <c r="L58" s="42">
        <v>1.2135</v>
      </c>
      <c r="M58" s="42">
        <v>1.5524</v>
      </c>
      <c r="N58" s="42">
        <v>0</v>
      </c>
      <c r="O58" s="43">
        <v>1</v>
      </c>
      <c r="P58" s="47" t="s">
        <v>32</v>
      </c>
      <c r="Q58" s="47" t="s">
        <v>32</v>
      </c>
      <c r="R58" s="47" t="s">
        <v>32</v>
      </c>
      <c r="S58" s="47" t="s">
        <v>32</v>
      </c>
      <c r="T58" s="43"/>
      <c r="W58" s="40">
        <v>92</v>
      </c>
    </row>
    <row r="59" spans="1:23" x14ac:dyDescent="0.25">
      <c r="A59" s="40" t="s">
        <v>45</v>
      </c>
      <c r="B59" s="18" t="s">
        <v>21</v>
      </c>
      <c r="C59" s="34" t="s">
        <v>40</v>
      </c>
      <c r="D59" s="42">
        <v>2012</v>
      </c>
      <c r="E59" s="42">
        <v>1</v>
      </c>
      <c r="F59" s="43">
        <v>4094</v>
      </c>
      <c r="G59" s="42">
        <v>30996</v>
      </c>
      <c r="H59" s="43">
        <v>1.43476</v>
      </c>
      <c r="I59" s="42">
        <v>1.26861</v>
      </c>
      <c r="J59" s="42">
        <v>1.6226700000000001</v>
      </c>
      <c r="K59" s="42">
        <v>1.2786</v>
      </c>
      <c r="L59" s="42">
        <v>1.1305000000000001</v>
      </c>
      <c r="M59" s="42">
        <v>1.446</v>
      </c>
      <c r="N59" s="42">
        <v>9.1000000000000003E-5</v>
      </c>
      <c r="O59" s="43">
        <v>1</v>
      </c>
      <c r="P59" s="47" t="s">
        <v>32</v>
      </c>
      <c r="Q59" s="47" t="s">
        <v>32</v>
      </c>
      <c r="R59" s="47" t="s">
        <v>32</v>
      </c>
      <c r="S59" s="47" t="s">
        <v>32</v>
      </c>
      <c r="T59" s="43"/>
      <c r="W59" s="40">
        <v>91</v>
      </c>
    </row>
    <row r="60" spans="1:23" x14ac:dyDescent="0.25">
      <c r="A60" s="40" t="s">
        <v>45</v>
      </c>
      <c r="B60" s="18" t="s">
        <v>21</v>
      </c>
      <c r="C60" s="34" t="s">
        <v>40</v>
      </c>
      <c r="D60" s="42">
        <v>2012</v>
      </c>
      <c r="E60" s="42">
        <v>2</v>
      </c>
      <c r="F60" s="43">
        <v>4077</v>
      </c>
      <c r="G60" s="42">
        <v>31239</v>
      </c>
      <c r="H60" s="43">
        <v>1.4190100000000001</v>
      </c>
      <c r="I60" s="42">
        <v>1.25454</v>
      </c>
      <c r="J60" s="42">
        <v>1.60504</v>
      </c>
      <c r="K60" s="42">
        <v>1.4607000000000001</v>
      </c>
      <c r="L60" s="42">
        <v>1.2914000000000001</v>
      </c>
      <c r="M60" s="42">
        <v>1.6521999999999999</v>
      </c>
      <c r="N60" s="42">
        <v>0</v>
      </c>
      <c r="O60" s="43">
        <v>1</v>
      </c>
      <c r="P60" s="47" t="s">
        <v>32</v>
      </c>
      <c r="Q60" s="47" t="s">
        <v>32</v>
      </c>
      <c r="R60" s="47" t="s">
        <v>32</v>
      </c>
      <c r="S60" s="47" t="s">
        <v>32</v>
      </c>
      <c r="T60" s="43"/>
      <c r="W60" s="40">
        <v>91</v>
      </c>
    </row>
    <row r="61" spans="1:23" x14ac:dyDescent="0.25">
      <c r="A61" s="40" t="s">
        <v>45</v>
      </c>
      <c r="B61" s="18" t="s">
        <v>21</v>
      </c>
      <c r="C61" s="34" t="s">
        <v>40</v>
      </c>
      <c r="D61" s="42">
        <v>2012</v>
      </c>
      <c r="E61" s="42">
        <v>3</v>
      </c>
      <c r="F61" s="43">
        <v>3234</v>
      </c>
      <c r="G61" s="42">
        <v>31105</v>
      </c>
      <c r="H61" s="43">
        <v>1.11863</v>
      </c>
      <c r="I61" s="42">
        <v>0.98780999999999997</v>
      </c>
      <c r="J61" s="42">
        <v>1.26677</v>
      </c>
      <c r="K61" s="42">
        <v>1.4504999999999999</v>
      </c>
      <c r="L61" s="42">
        <v>1.2807999999999999</v>
      </c>
      <c r="M61" s="42">
        <v>1.6426000000000001</v>
      </c>
      <c r="N61" s="42">
        <v>0</v>
      </c>
      <c r="O61" s="43">
        <v>1</v>
      </c>
      <c r="P61" s="47" t="s">
        <v>32</v>
      </c>
      <c r="Q61" s="47" t="s">
        <v>32</v>
      </c>
      <c r="R61" s="47" t="s">
        <v>32</v>
      </c>
      <c r="S61" s="47" t="s">
        <v>32</v>
      </c>
      <c r="T61" s="43"/>
      <c r="W61" s="40">
        <v>92</v>
      </c>
    </row>
    <row r="62" spans="1:23" x14ac:dyDescent="0.25">
      <c r="A62" s="40" t="s">
        <v>45</v>
      </c>
      <c r="B62" s="18" t="s">
        <v>21</v>
      </c>
      <c r="C62" s="34" t="s">
        <v>40</v>
      </c>
      <c r="D62" s="42">
        <v>2012</v>
      </c>
      <c r="E62" s="42">
        <v>4</v>
      </c>
      <c r="F62" s="43">
        <v>4985</v>
      </c>
      <c r="G62" s="42">
        <v>31387</v>
      </c>
      <c r="H62" s="43">
        <v>1.6997</v>
      </c>
      <c r="I62" s="42">
        <v>1.5040100000000001</v>
      </c>
      <c r="J62" s="42">
        <v>1.92086</v>
      </c>
      <c r="K62" s="42">
        <v>1.3872</v>
      </c>
      <c r="L62" s="42">
        <v>1.2275</v>
      </c>
      <c r="M62" s="42">
        <v>1.5677000000000001</v>
      </c>
      <c r="N62" s="42">
        <v>0</v>
      </c>
      <c r="O62" s="43">
        <v>1</v>
      </c>
      <c r="P62" s="47" t="s">
        <v>32</v>
      </c>
      <c r="Q62" s="47" t="s">
        <v>32</v>
      </c>
      <c r="R62" s="47" t="s">
        <v>32</v>
      </c>
      <c r="S62" s="47" t="s">
        <v>32</v>
      </c>
      <c r="T62" s="43"/>
      <c r="W62" s="40">
        <v>92</v>
      </c>
    </row>
    <row r="63" spans="1:23" x14ac:dyDescent="0.25">
      <c r="A63" s="40" t="s">
        <v>45</v>
      </c>
      <c r="B63" s="18" t="s">
        <v>21</v>
      </c>
      <c r="C63" s="34" t="s">
        <v>40</v>
      </c>
      <c r="D63" s="42">
        <v>2013</v>
      </c>
      <c r="E63" s="42">
        <v>1</v>
      </c>
      <c r="F63" s="43">
        <v>4579</v>
      </c>
      <c r="G63" s="42">
        <v>31364</v>
      </c>
      <c r="H63" s="43">
        <v>1.5956699999999999</v>
      </c>
      <c r="I63" s="42">
        <v>1.4114100000000001</v>
      </c>
      <c r="J63" s="42">
        <v>1.80399</v>
      </c>
      <c r="K63" s="42">
        <v>1.5142</v>
      </c>
      <c r="L63" s="42">
        <v>1.3393999999999999</v>
      </c>
      <c r="M63" s="42">
        <v>1.7119</v>
      </c>
      <c r="N63" s="42">
        <v>0</v>
      </c>
      <c r="O63" s="43">
        <v>1</v>
      </c>
      <c r="P63" s="47" t="s">
        <v>32</v>
      </c>
      <c r="Q63" s="47" t="s">
        <v>32</v>
      </c>
      <c r="R63" s="47" t="s">
        <v>32</v>
      </c>
      <c r="S63" s="47" t="s">
        <v>32</v>
      </c>
      <c r="T63" s="43"/>
      <c r="W63" s="40">
        <v>90</v>
      </c>
    </row>
    <row r="64" spans="1:23" x14ac:dyDescent="0.25">
      <c r="A64" s="40" t="s">
        <v>45</v>
      </c>
      <c r="B64" s="18" t="s">
        <v>21</v>
      </c>
      <c r="C64" s="34" t="s">
        <v>40</v>
      </c>
      <c r="D64" s="42">
        <v>2013</v>
      </c>
      <c r="E64" s="42">
        <v>2</v>
      </c>
      <c r="F64" s="43">
        <v>4170</v>
      </c>
      <c r="G64" s="42">
        <v>31577</v>
      </c>
      <c r="H64" s="43">
        <v>1.43309</v>
      </c>
      <c r="I64" s="42">
        <v>1.26709</v>
      </c>
      <c r="J64" s="42">
        <v>1.6208400000000001</v>
      </c>
      <c r="K64" s="42">
        <v>1.5129999999999999</v>
      </c>
      <c r="L64" s="42">
        <v>1.3378000000000001</v>
      </c>
      <c r="M64" s="42">
        <v>1.7113</v>
      </c>
      <c r="N64" s="42">
        <v>0</v>
      </c>
      <c r="O64" s="43">
        <v>1</v>
      </c>
      <c r="P64" s="47" t="s">
        <v>32</v>
      </c>
      <c r="Q64" s="47" t="s">
        <v>32</v>
      </c>
      <c r="R64" s="47" t="s">
        <v>32</v>
      </c>
      <c r="S64" s="47" t="s">
        <v>32</v>
      </c>
      <c r="T64" s="43"/>
      <c r="W64" s="40">
        <v>91</v>
      </c>
    </row>
    <row r="65" spans="1:23" x14ac:dyDescent="0.25">
      <c r="A65" s="40" t="s">
        <v>45</v>
      </c>
      <c r="B65" s="18" t="s">
        <v>21</v>
      </c>
      <c r="C65" s="34" t="s">
        <v>40</v>
      </c>
      <c r="D65" s="42">
        <v>2013</v>
      </c>
      <c r="E65" s="42">
        <v>3</v>
      </c>
      <c r="F65" s="43">
        <v>3056</v>
      </c>
      <c r="G65" s="42">
        <v>31404</v>
      </c>
      <c r="H65" s="43">
        <v>1.0449999999999999</v>
      </c>
      <c r="I65" s="42">
        <v>0.92247000000000001</v>
      </c>
      <c r="J65" s="42">
        <v>1.1838</v>
      </c>
      <c r="K65" s="42">
        <v>1.4721</v>
      </c>
      <c r="L65" s="42">
        <v>1.2995000000000001</v>
      </c>
      <c r="M65" s="42">
        <v>1.6677</v>
      </c>
      <c r="N65" s="42">
        <v>0</v>
      </c>
      <c r="O65" s="43">
        <v>1</v>
      </c>
      <c r="P65" s="47" t="s">
        <v>32</v>
      </c>
      <c r="Q65" s="47" t="s">
        <v>32</v>
      </c>
      <c r="R65" s="47" t="s">
        <v>32</v>
      </c>
      <c r="S65" s="47" t="s">
        <v>32</v>
      </c>
      <c r="T65" s="43"/>
      <c r="W65" s="40">
        <v>92</v>
      </c>
    </row>
    <row r="66" spans="1:23" x14ac:dyDescent="0.25">
      <c r="A66" s="40" t="s">
        <v>45</v>
      </c>
      <c r="B66" s="18" t="s">
        <v>21</v>
      </c>
      <c r="C66" s="34" t="s">
        <v>40</v>
      </c>
      <c r="D66" s="42">
        <v>2013</v>
      </c>
      <c r="E66" s="42">
        <v>4</v>
      </c>
      <c r="F66" s="43">
        <v>3830</v>
      </c>
      <c r="G66" s="42">
        <v>31653</v>
      </c>
      <c r="H66" s="43">
        <v>1.2939700000000001</v>
      </c>
      <c r="I66" s="42">
        <v>1.1437200000000001</v>
      </c>
      <c r="J66" s="42">
        <v>1.46397</v>
      </c>
      <c r="K66" s="42">
        <v>1.3652</v>
      </c>
      <c r="L66" s="42">
        <v>1.2067000000000001</v>
      </c>
      <c r="M66" s="42">
        <v>1.5445</v>
      </c>
      <c r="N66" s="42">
        <v>9.9999999999999995E-7</v>
      </c>
      <c r="O66" s="43">
        <v>1</v>
      </c>
      <c r="P66" s="47" t="s">
        <v>32</v>
      </c>
      <c r="Q66" s="47" t="s">
        <v>32</v>
      </c>
      <c r="R66" s="47" t="s">
        <v>32</v>
      </c>
      <c r="S66" s="47" t="s">
        <v>32</v>
      </c>
      <c r="T66" s="43"/>
      <c r="W66" s="40">
        <v>92</v>
      </c>
    </row>
    <row r="67" spans="1:23" x14ac:dyDescent="0.25">
      <c r="A67" s="40" t="s">
        <v>45</v>
      </c>
      <c r="B67" s="18" t="s">
        <v>21</v>
      </c>
      <c r="C67" s="34" t="s">
        <v>40</v>
      </c>
      <c r="D67" s="42">
        <v>2014</v>
      </c>
      <c r="E67" s="42">
        <v>1</v>
      </c>
      <c r="F67" s="43">
        <v>4556</v>
      </c>
      <c r="G67" s="42">
        <v>31663</v>
      </c>
      <c r="H67" s="43">
        <v>1.5683499999999999</v>
      </c>
      <c r="I67" s="42">
        <v>1.3872899999999999</v>
      </c>
      <c r="J67" s="42">
        <v>1.77305</v>
      </c>
      <c r="K67" s="42">
        <v>1.3945000000000001</v>
      </c>
      <c r="L67" s="42">
        <v>1.2335</v>
      </c>
      <c r="M67" s="42">
        <v>1.5765</v>
      </c>
      <c r="N67" s="42">
        <v>0</v>
      </c>
      <c r="O67" s="43">
        <v>1</v>
      </c>
      <c r="P67" s="47" t="s">
        <v>32</v>
      </c>
      <c r="Q67" s="47" t="s">
        <v>32</v>
      </c>
      <c r="R67" s="47" t="s">
        <v>32</v>
      </c>
      <c r="S67" s="47" t="s">
        <v>32</v>
      </c>
      <c r="T67" s="43"/>
      <c r="W67" s="40">
        <v>90</v>
      </c>
    </row>
    <row r="68" spans="1:23" x14ac:dyDescent="0.25">
      <c r="A68" s="40" t="s">
        <v>45</v>
      </c>
      <c r="B68" s="18" t="s">
        <v>21</v>
      </c>
      <c r="C68" s="34" t="s">
        <v>40</v>
      </c>
      <c r="D68" s="42">
        <v>2014</v>
      </c>
      <c r="E68" s="42">
        <v>2</v>
      </c>
      <c r="F68" s="43">
        <v>3885</v>
      </c>
      <c r="G68" s="42">
        <v>31844</v>
      </c>
      <c r="H68" s="43">
        <v>1.32287</v>
      </c>
      <c r="I68" s="42">
        <v>1.16927</v>
      </c>
      <c r="J68" s="42">
        <v>1.49665</v>
      </c>
      <c r="K68" s="42">
        <v>1.4832000000000001</v>
      </c>
      <c r="L68" s="42">
        <v>1.3109999999999999</v>
      </c>
      <c r="M68" s="42">
        <v>1.6780999999999999</v>
      </c>
      <c r="N68" s="42">
        <v>0</v>
      </c>
      <c r="O68" s="43">
        <v>1</v>
      </c>
      <c r="P68" s="47" t="s">
        <v>32</v>
      </c>
      <c r="Q68" s="47" t="s">
        <v>32</v>
      </c>
      <c r="R68" s="47" t="s">
        <v>32</v>
      </c>
      <c r="S68" s="47" t="s">
        <v>32</v>
      </c>
      <c r="T68" s="43"/>
      <c r="W68" s="40">
        <v>91</v>
      </c>
    </row>
    <row r="69" spans="1:23" x14ac:dyDescent="0.25">
      <c r="A69" s="40" t="s">
        <v>45</v>
      </c>
      <c r="B69" s="18" t="s">
        <v>21</v>
      </c>
      <c r="C69" s="34" t="s">
        <v>40</v>
      </c>
      <c r="D69" s="42">
        <v>2014</v>
      </c>
      <c r="E69" s="42">
        <v>3</v>
      </c>
      <c r="F69" s="43">
        <v>3349</v>
      </c>
      <c r="G69" s="42">
        <v>31762</v>
      </c>
      <c r="H69" s="43">
        <v>1.13185</v>
      </c>
      <c r="I69" s="42">
        <v>0.99970999999999999</v>
      </c>
      <c r="J69" s="42">
        <v>1.28146</v>
      </c>
      <c r="K69" s="42">
        <v>1.407</v>
      </c>
      <c r="L69" s="42">
        <v>1.2427999999999999</v>
      </c>
      <c r="M69" s="42">
        <v>1.593</v>
      </c>
      <c r="N69" s="42">
        <v>0</v>
      </c>
      <c r="O69" s="43">
        <v>1</v>
      </c>
      <c r="P69" s="47" t="s">
        <v>32</v>
      </c>
      <c r="Q69" s="47" t="s">
        <v>32</v>
      </c>
      <c r="R69" s="47" t="s">
        <v>32</v>
      </c>
      <c r="S69" s="47" t="s">
        <v>32</v>
      </c>
      <c r="T69" s="43"/>
      <c r="W69" s="40">
        <v>92</v>
      </c>
    </row>
    <row r="70" spans="1:23" x14ac:dyDescent="0.25">
      <c r="A70" s="40" t="s">
        <v>45</v>
      </c>
      <c r="B70" s="18" t="s">
        <v>21</v>
      </c>
      <c r="C70" s="34" t="s">
        <v>40</v>
      </c>
      <c r="D70" s="42">
        <v>2014</v>
      </c>
      <c r="E70" s="42">
        <v>4</v>
      </c>
      <c r="F70" s="43">
        <v>4342</v>
      </c>
      <c r="G70" s="42">
        <v>32024</v>
      </c>
      <c r="H70" s="43">
        <v>1.4475899999999999</v>
      </c>
      <c r="I70" s="42">
        <v>1.28023</v>
      </c>
      <c r="J70" s="42">
        <v>1.63683</v>
      </c>
      <c r="K70" s="42">
        <v>1.3715999999999999</v>
      </c>
      <c r="L70" s="42">
        <v>1.2130000000000001</v>
      </c>
      <c r="M70" s="42">
        <v>1.5508999999999999</v>
      </c>
      <c r="N70" s="42">
        <v>0</v>
      </c>
      <c r="O70" s="43">
        <v>1</v>
      </c>
      <c r="P70" s="47" t="s">
        <v>32</v>
      </c>
      <c r="Q70" s="47" t="s">
        <v>32</v>
      </c>
      <c r="R70" s="47" t="s">
        <v>32</v>
      </c>
      <c r="S70" s="47" t="s">
        <v>32</v>
      </c>
      <c r="T70" s="43"/>
      <c r="W70" s="40">
        <v>92</v>
      </c>
    </row>
    <row r="71" spans="1:23" x14ac:dyDescent="0.25">
      <c r="A71" s="40" t="s">
        <v>45</v>
      </c>
      <c r="B71" s="18" t="s">
        <v>21</v>
      </c>
      <c r="C71" s="34" t="s">
        <v>40</v>
      </c>
      <c r="D71" s="42">
        <v>2015</v>
      </c>
      <c r="E71" s="42">
        <v>1</v>
      </c>
      <c r="F71" s="43">
        <v>5284</v>
      </c>
      <c r="G71" s="42">
        <v>31884</v>
      </c>
      <c r="H71" s="43">
        <v>1.8081499999999999</v>
      </c>
      <c r="I71" s="42">
        <v>1.60026</v>
      </c>
      <c r="J71" s="42">
        <v>2.04304</v>
      </c>
      <c r="K71" s="42">
        <v>1.4726999999999999</v>
      </c>
      <c r="L71" s="42">
        <v>1.3033999999999999</v>
      </c>
      <c r="M71" s="42">
        <v>1.6640999999999999</v>
      </c>
      <c r="N71" s="42">
        <v>0</v>
      </c>
      <c r="O71" s="43">
        <v>1</v>
      </c>
      <c r="P71" s="47" t="s">
        <v>32</v>
      </c>
      <c r="Q71" s="47" t="s">
        <v>32</v>
      </c>
      <c r="R71" s="47" t="s">
        <v>32</v>
      </c>
      <c r="S71" s="47" t="s">
        <v>32</v>
      </c>
      <c r="T71" s="43"/>
      <c r="W71" s="40">
        <v>90</v>
      </c>
    </row>
    <row r="72" spans="1:23" x14ac:dyDescent="0.25">
      <c r="A72" s="40" t="s">
        <v>45</v>
      </c>
      <c r="B72" s="18" t="s">
        <v>21</v>
      </c>
      <c r="C72" s="34" t="s">
        <v>40</v>
      </c>
      <c r="D72" s="42">
        <v>2015</v>
      </c>
      <c r="E72" s="42">
        <v>2</v>
      </c>
      <c r="F72" s="43">
        <v>4111</v>
      </c>
      <c r="G72" s="42">
        <v>32016</v>
      </c>
      <c r="H72" s="43">
        <v>1.3939600000000001</v>
      </c>
      <c r="I72" s="42">
        <v>1.23247</v>
      </c>
      <c r="J72" s="42">
        <v>1.5766199999999999</v>
      </c>
      <c r="K72" s="42">
        <v>1.4394</v>
      </c>
      <c r="L72" s="42">
        <v>1.2726</v>
      </c>
      <c r="M72" s="42">
        <v>1.6279999999999999</v>
      </c>
      <c r="N72" s="42">
        <v>0</v>
      </c>
      <c r="O72" s="43">
        <v>1</v>
      </c>
      <c r="P72" s="47" t="s">
        <v>32</v>
      </c>
      <c r="Q72" s="47" t="s">
        <v>32</v>
      </c>
      <c r="R72" s="47" t="s">
        <v>32</v>
      </c>
      <c r="S72" s="47" t="s">
        <v>32</v>
      </c>
      <c r="T72" s="43"/>
      <c r="W72" s="40">
        <v>91</v>
      </c>
    </row>
    <row r="73" spans="1:23" x14ac:dyDescent="0.25">
      <c r="A73" s="40" t="s">
        <v>45</v>
      </c>
      <c r="B73" s="18" t="s">
        <v>21</v>
      </c>
      <c r="C73" s="34" t="s">
        <v>40</v>
      </c>
      <c r="D73" s="42">
        <v>2015</v>
      </c>
      <c r="E73" s="42">
        <v>3</v>
      </c>
      <c r="F73" s="43">
        <v>2965</v>
      </c>
      <c r="G73" s="42">
        <v>31857</v>
      </c>
      <c r="H73" s="43">
        <v>1.00122</v>
      </c>
      <c r="I73" s="42">
        <v>0.88371</v>
      </c>
      <c r="J73" s="42">
        <v>1.13435</v>
      </c>
      <c r="K73" s="42">
        <v>1.4056999999999999</v>
      </c>
      <c r="L73" s="42">
        <v>1.2406999999999999</v>
      </c>
      <c r="M73" s="42">
        <v>1.5926</v>
      </c>
      <c r="N73" s="42">
        <v>0</v>
      </c>
      <c r="O73" s="43">
        <v>1</v>
      </c>
      <c r="P73" s="47" t="s">
        <v>32</v>
      </c>
      <c r="Q73" s="47" t="s">
        <v>32</v>
      </c>
      <c r="R73" s="47" t="s">
        <v>32</v>
      </c>
      <c r="S73" s="47" t="s">
        <v>32</v>
      </c>
      <c r="T73" s="43"/>
      <c r="W73" s="40">
        <v>92</v>
      </c>
    </row>
    <row r="74" spans="1:23" x14ac:dyDescent="0.25">
      <c r="A74" s="40" t="s">
        <v>45</v>
      </c>
      <c r="B74" s="18" t="s">
        <v>21</v>
      </c>
      <c r="C74" s="34" t="s">
        <v>40</v>
      </c>
      <c r="D74" s="42">
        <v>2015</v>
      </c>
      <c r="E74" s="42">
        <v>4</v>
      </c>
      <c r="F74" s="43">
        <v>3602</v>
      </c>
      <c r="G74" s="42">
        <v>32248</v>
      </c>
      <c r="H74" s="43">
        <v>1.1953499999999999</v>
      </c>
      <c r="I74" s="42">
        <v>1.0562800000000001</v>
      </c>
      <c r="J74" s="42">
        <v>1.35273</v>
      </c>
      <c r="K74" s="42">
        <v>1.2944</v>
      </c>
      <c r="L74" s="42">
        <v>1.1437999999999999</v>
      </c>
      <c r="M74" s="42">
        <v>1.4648000000000001</v>
      </c>
      <c r="N74" s="42">
        <v>4.3000000000000002E-5</v>
      </c>
      <c r="O74" s="43">
        <v>1</v>
      </c>
      <c r="P74" s="47" t="s">
        <v>32</v>
      </c>
      <c r="Q74" s="47" t="s">
        <v>32</v>
      </c>
      <c r="R74" s="47" t="s">
        <v>32</v>
      </c>
      <c r="S74" s="47" t="s">
        <v>32</v>
      </c>
      <c r="T74" s="43"/>
      <c r="W74" s="40">
        <v>92</v>
      </c>
    </row>
    <row r="75" spans="1:23" x14ac:dyDescent="0.25">
      <c r="A75" s="40" t="s">
        <v>45</v>
      </c>
      <c r="B75" s="18" t="s">
        <v>21</v>
      </c>
      <c r="C75" s="34" t="s">
        <v>40</v>
      </c>
      <c r="D75" s="42">
        <v>2016</v>
      </c>
      <c r="E75" s="42">
        <v>1</v>
      </c>
      <c r="F75" s="43">
        <v>5206</v>
      </c>
      <c r="G75" s="42">
        <v>32272</v>
      </c>
      <c r="H75" s="43">
        <v>1.7502500000000001</v>
      </c>
      <c r="I75" s="42">
        <v>1.54901</v>
      </c>
      <c r="J75" s="42">
        <v>1.9776499999999999</v>
      </c>
      <c r="K75" s="42">
        <v>1.3766</v>
      </c>
      <c r="L75" s="42">
        <v>1.2182999999999999</v>
      </c>
      <c r="M75" s="42">
        <v>1.5555000000000001</v>
      </c>
      <c r="N75" s="42">
        <v>0</v>
      </c>
      <c r="O75" s="43">
        <v>1</v>
      </c>
      <c r="P75" s="47">
        <v>1.0133000000000001</v>
      </c>
      <c r="Q75" s="47">
        <v>0.89439999999999997</v>
      </c>
      <c r="R75" s="47">
        <v>1.1480999999999999</v>
      </c>
      <c r="S75" s="47">
        <v>0.83541299999999996</v>
      </c>
      <c r="T75" s="43"/>
      <c r="W75" s="40">
        <v>91</v>
      </c>
    </row>
    <row r="76" spans="1:23" x14ac:dyDescent="0.25">
      <c r="A76" s="40" t="s">
        <v>45</v>
      </c>
      <c r="B76" s="18" t="s">
        <v>21</v>
      </c>
      <c r="C76" s="34" t="s">
        <v>40</v>
      </c>
      <c r="D76" s="42">
        <v>2016</v>
      </c>
      <c r="E76" s="42">
        <v>2</v>
      </c>
      <c r="F76" s="43">
        <v>3880</v>
      </c>
      <c r="G76" s="42">
        <v>32385</v>
      </c>
      <c r="H76" s="43">
        <v>1.3041799999999999</v>
      </c>
      <c r="I76" s="42">
        <v>1.1528</v>
      </c>
      <c r="J76" s="42">
        <v>1.47543</v>
      </c>
      <c r="K76" s="42">
        <v>1.4080999999999999</v>
      </c>
      <c r="L76" s="42">
        <v>1.2445999999999999</v>
      </c>
      <c r="M76" s="42">
        <v>1.593</v>
      </c>
      <c r="N76" s="42">
        <v>0</v>
      </c>
      <c r="O76" s="43">
        <v>1</v>
      </c>
      <c r="P76" s="47">
        <v>0.98329999999999995</v>
      </c>
      <c r="Q76" s="47">
        <v>0.86619999999999997</v>
      </c>
      <c r="R76" s="47">
        <v>1.1162000000000001</v>
      </c>
      <c r="S76" s="47">
        <v>0.79451700000000003</v>
      </c>
      <c r="T76" s="43"/>
      <c r="W76" s="40">
        <v>91</v>
      </c>
    </row>
    <row r="77" spans="1:23" x14ac:dyDescent="0.25">
      <c r="A77" s="40" t="s">
        <v>45</v>
      </c>
      <c r="B77" s="18" t="s">
        <v>21</v>
      </c>
      <c r="C77" s="34" t="s">
        <v>40</v>
      </c>
      <c r="D77" s="42">
        <v>2016</v>
      </c>
      <c r="E77" s="42">
        <v>3</v>
      </c>
      <c r="F77" s="43">
        <v>2981</v>
      </c>
      <c r="G77" s="42">
        <v>32412</v>
      </c>
      <c r="H77" s="43">
        <v>0.99380999999999997</v>
      </c>
      <c r="I77" s="42">
        <v>0.87717999999999996</v>
      </c>
      <c r="J77" s="42">
        <v>1.12595</v>
      </c>
      <c r="K77" s="42">
        <v>1.4432</v>
      </c>
      <c r="L77" s="42">
        <v>1.2738</v>
      </c>
      <c r="M77" s="42">
        <v>1.6351</v>
      </c>
      <c r="N77" s="42">
        <v>0</v>
      </c>
      <c r="O77" s="43">
        <v>1</v>
      </c>
      <c r="P77" s="47">
        <v>0.92600000000000005</v>
      </c>
      <c r="Q77" s="47">
        <v>0.81399999999999995</v>
      </c>
      <c r="R77" s="47">
        <v>1.0532999999999999</v>
      </c>
      <c r="S77" s="47">
        <v>0.242148</v>
      </c>
      <c r="T77" s="43"/>
      <c r="W77" s="40">
        <v>92</v>
      </c>
    </row>
    <row r="78" spans="1:23" x14ac:dyDescent="0.25">
      <c r="A78" s="40" t="s">
        <v>45</v>
      </c>
      <c r="B78" s="18" t="s">
        <v>21</v>
      </c>
      <c r="C78" s="34" t="s">
        <v>40</v>
      </c>
      <c r="D78" s="42">
        <v>2016</v>
      </c>
      <c r="E78" s="42">
        <v>4</v>
      </c>
      <c r="F78" s="43">
        <v>3988</v>
      </c>
      <c r="G78" s="42">
        <v>32798</v>
      </c>
      <c r="H78" s="43">
        <v>1.3100700000000001</v>
      </c>
      <c r="I78" s="42">
        <v>1.1582399999999999</v>
      </c>
      <c r="J78" s="42">
        <v>1.4818</v>
      </c>
      <c r="K78" s="42">
        <v>1.2645999999999999</v>
      </c>
      <c r="L78" s="42">
        <v>1.1181000000000001</v>
      </c>
      <c r="M78" s="42">
        <v>1.4303999999999999</v>
      </c>
      <c r="N78" s="42">
        <v>1.8699999999999999E-4</v>
      </c>
      <c r="O78" s="43">
        <v>1</v>
      </c>
      <c r="P78" s="47">
        <v>0.92510000000000003</v>
      </c>
      <c r="Q78" s="47">
        <v>0.81530000000000002</v>
      </c>
      <c r="R78" s="47">
        <v>1.0497000000000001</v>
      </c>
      <c r="S78" s="47">
        <v>0.22712299999999999</v>
      </c>
      <c r="T78" s="43"/>
      <c r="W78" s="40">
        <v>92</v>
      </c>
    </row>
    <row r="79" spans="1:23" x14ac:dyDescent="0.25">
      <c r="A79" s="40" t="s">
        <v>45</v>
      </c>
      <c r="B79" s="18" t="s">
        <v>18</v>
      </c>
      <c r="C79" s="34" t="s">
        <v>40</v>
      </c>
      <c r="D79" s="42">
        <v>2011</v>
      </c>
      <c r="E79" s="42">
        <v>1</v>
      </c>
      <c r="F79" s="43">
        <v>2168</v>
      </c>
      <c r="G79" s="42">
        <v>22147</v>
      </c>
      <c r="H79" s="43">
        <v>1.10653</v>
      </c>
      <c r="I79" s="42">
        <v>0.97514999999999996</v>
      </c>
      <c r="J79" s="42">
        <v>1.25562</v>
      </c>
      <c r="K79" s="42">
        <v>0.90059999999999996</v>
      </c>
      <c r="L79" s="42">
        <v>0.79369999999999996</v>
      </c>
      <c r="M79" s="42">
        <v>1.0219</v>
      </c>
      <c r="N79" s="42">
        <v>0.10449899999999999</v>
      </c>
      <c r="O79" s="43"/>
      <c r="P79" s="47" t="s">
        <v>32</v>
      </c>
      <c r="Q79" s="47" t="s">
        <v>32</v>
      </c>
      <c r="R79" s="47" t="s">
        <v>32</v>
      </c>
      <c r="S79" s="47" t="s">
        <v>32</v>
      </c>
      <c r="T79" s="43"/>
      <c r="W79" s="40">
        <v>90</v>
      </c>
    </row>
    <row r="80" spans="1:23" x14ac:dyDescent="0.25">
      <c r="A80" s="40" t="s">
        <v>45</v>
      </c>
      <c r="B80" s="18" t="s">
        <v>18</v>
      </c>
      <c r="C80" s="34" t="s">
        <v>40</v>
      </c>
      <c r="D80" s="42">
        <v>2011</v>
      </c>
      <c r="E80" s="42">
        <v>2</v>
      </c>
      <c r="F80" s="43">
        <v>1738</v>
      </c>
      <c r="G80" s="42">
        <v>22235</v>
      </c>
      <c r="H80" s="43">
        <v>0.87087000000000003</v>
      </c>
      <c r="I80" s="42">
        <v>0.76600999999999997</v>
      </c>
      <c r="J80" s="42">
        <v>0.99007999999999996</v>
      </c>
      <c r="K80" s="42">
        <v>0.92920000000000003</v>
      </c>
      <c r="L80" s="42">
        <v>0.81730000000000003</v>
      </c>
      <c r="M80" s="42">
        <v>1.0564</v>
      </c>
      <c r="N80" s="42">
        <v>0.26214599999999999</v>
      </c>
      <c r="O80" s="43"/>
      <c r="P80" s="47" t="s">
        <v>32</v>
      </c>
      <c r="Q80" s="47" t="s">
        <v>32</v>
      </c>
      <c r="R80" s="47" t="s">
        <v>32</v>
      </c>
      <c r="S80" s="47" t="s">
        <v>32</v>
      </c>
      <c r="T80" s="43"/>
      <c r="W80" s="40">
        <v>91</v>
      </c>
    </row>
    <row r="81" spans="1:23" x14ac:dyDescent="0.25">
      <c r="A81" s="40" t="s">
        <v>45</v>
      </c>
      <c r="B81" s="18" t="s">
        <v>18</v>
      </c>
      <c r="C81" s="34" t="s">
        <v>40</v>
      </c>
      <c r="D81" s="42">
        <v>2011</v>
      </c>
      <c r="E81" s="42">
        <v>3</v>
      </c>
      <c r="F81" s="43">
        <v>1555</v>
      </c>
      <c r="G81" s="42">
        <v>22101</v>
      </c>
      <c r="H81" s="43">
        <v>0.77354999999999996</v>
      </c>
      <c r="I81" s="42">
        <v>0.67961000000000005</v>
      </c>
      <c r="J81" s="42">
        <v>0.88046999999999997</v>
      </c>
      <c r="K81" s="42">
        <v>1.0126999999999999</v>
      </c>
      <c r="L81" s="42">
        <v>0.88970000000000005</v>
      </c>
      <c r="M81" s="42">
        <v>1.1527000000000001</v>
      </c>
      <c r="N81" s="42">
        <v>0.84853699999999999</v>
      </c>
      <c r="O81" s="43"/>
      <c r="P81" s="47" t="s">
        <v>32</v>
      </c>
      <c r="Q81" s="47" t="s">
        <v>32</v>
      </c>
      <c r="R81" s="47" t="s">
        <v>32</v>
      </c>
      <c r="S81" s="47" t="s">
        <v>32</v>
      </c>
      <c r="T81" s="43"/>
      <c r="W81" s="40">
        <v>92</v>
      </c>
    </row>
    <row r="82" spans="1:23" x14ac:dyDescent="0.25">
      <c r="A82" s="40" t="s">
        <v>45</v>
      </c>
      <c r="B82" s="18" t="s">
        <v>18</v>
      </c>
      <c r="C82" s="34" t="s">
        <v>40</v>
      </c>
      <c r="D82" s="42">
        <v>2011</v>
      </c>
      <c r="E82" s="42">
        <v>4</v>
      </c>
      <c r="F82" s="43">
        <v>2190</v>
      </c>
      <c r="G82" s="42">
        <v>22208</v>
      </c>
      <c r="H82" s="43">
        <v>1.09195</v>
      </c>
      <c r="I82" s="42">
        <v>0.96228999999999998</v>
      </c>
      <c r="J82" s="42">
        <v>1.23908</v>
      </c>
      <c r="K82" s="42">
        <v>1.0583</v>
      </c>
      <c r="L82" s="42">
        <v>0.93259999999999998</v>
      </c>
      <c r="M82" s="42">
        <v>1.2009000000000001</v>
      </c>
      <c r="N82" s="42">
        <v>0.37948999999999999</v>
      </c>
      <c r="O82" s="43"/>
      <c r="P82" s="47" t="s">
        <v>32</v>
      </c>
      <c r="Q82" s="47" t="s">
        <v>32</v>
      </c>
      <c r="R82" s="47" t="s">
        <v>32</v>
      </c>
      <c r="S82" s="47" t="s">
        <v>32</v>
      </c>
      <c r="T82" s="43"/>
      <c r="W82" s="40">
        <v>92</v>
      </c>
    </row>
    <row r="83" spans="1:23" x14ac:dyDescent="0.25">
      <c r="A83" s="40" t="s">
        <v>45</v>
      </c>
      <c r="B83" s="18" t="s">
        <v>18</v>
      </c>
      <c r="C83" s="34" t="s">
        <v>40</v>
      </c>
      <c r="D83" s="42">
        <v>2012</v>
      </c>
      <c r="E83" s="42">
        <v>1</v>
      </c>
      <c r="F83" s="43">
        <v>2281</v>
      </c>
      <c r="G83" s="42">
        <v>22099</v>
      </c>
      <c r="H83" s="43">
        <v>1.14764</v>
      </c>
      <c r="I83" s="42">
        <v>1.01169</v>
      </c>
      <c r="J83" s="42">
        <v>1.30185</v>
      </c>
      <c r="K83" s="42">
        <v>1.0226999999999999</v>
      </c>
      <c r="L83" s="42">
        <v>0.90159999999999996</v>
      </c>
      <c r="M83" s="42">
        <v>1.1600999999999999</v>
      </c>
      <c r="N83" s="42">
        <v>0.72719500000000004</v>
      </c>
      <c r="O83" s="43"/>
      <c r="P83" s="47" t="s">
        <v>32</v>
      </c>
      <c r="Q83" s="47" t="s">
        <v>32</v>
      </c>
      <c r="R83" s="47" t="s">
        <v>32</v>
      </c>
      <c r="S83" s="47" t="s">
        <v>32</v>
      </c>
      <c r="T83" s="43"/>
      <c r="W83" s="40">
        <v>91</v>
      </c>
    </row>
    <row r="84" spans="1:23" x14ac:dyDescent="0.25">
      <c r="A84" s="40" t="s">
        <v>45</v>
      </c>
      <c r="B84" s="18" t="s">
        <v>18</v>
      </c>
      <c r="C84" s="34" t="s">
        <v>40</v>
      </c>
      <c r="D84" s="42">
        <v>2012</v>
      </c>
      <c r="E84" s="42">
        <v>2</v>
      </c>
      <c r="F84" s="43">
        <v>2039</v>
      </c>
      <c r="G84" s="42">
        <v>22477</v>
      </c>
      <c r="H84" s="43">
        <v>1.0099499999999999</v>
      </c>
      <c r="I84" s="42">
        <v>0.88951999999999998</v>
      </c>
      <c r="J84" s="42">
        <v>1.1466799999999999</v>
      </c>
      <c r="K84" s="42">
        <v>1.0396000000000001</v>
      </c>
      <c r="L84" s="42">
        <v>0.91559999999999997</v>
      </c>
      <c r="M84" s="42">
        <v>1.1802999999999999</v>
      </c>
      <c r="N84" s="42">
        <v>0.54880399999999996</v>
      </c>
      <c r="O84" s="43"/>
      <c r="P84" s="47" t="s">
        <v>32</v>
      </c>
      <c r="Q84" s="47" t="s">
        <v>32</v>
      </c>
      <c r="R84" s="47" t="s">
        <v>32</v>
      </c>
      <c r="S84" s="47" t="s">
        <v>32</v>
      </c>
      <c r="T84" s="43"/>
      <c r="W84" s="40">
        <v>91</v>
      </c>
    </row>
    <row r="85" spans="1:23" x14ac:dyDescent="0.25">
      <c r="A85" s="40" t="s">
        <v>45</v>
      </c>
      <c r="B85" s="18" t="s">
        <v>18</v>
      </c>
      <c r="C85" s="34" t="s">
        <v>40</v>
      </c>
      <c r="D85" s="42">
        <v>2012</v>
      </c>
      <c r="E85" s="42">
        <v>3</v>
      </c>
      <c r="F85" s="43">
        <v>1714</v>
      </c>
      <c r="G85" s="42">
        <v>22328</v>
      </c>
      <c r="H85" s="43">
        <v>0.84204999999999997</v>
      </c>
      <c r="I85" s="42">
        <v>0.74046999999999996</v>
      </c>
      <c r="J85" s="42">
        <v>0.95755999999999997</v>
      </c>
      <c r="K85" s="42">
        <v>1.0918000000000001</v>
      </c>
      <c r="L85" s="42">
        <v>0.96009999999999995</v>
      </c>
      <c r="M85" s="42">
        <v>1.2416</v>
      </c>
      <c r="N85" s="42">
        <v>0.18038199999999999</v>
      </c>
      <c r="O85" s="43"/>
      <c r="P85" s="47" t="s">
        <v>32</v>
      </c>
      <c r="Q85" s="47" t="s">
        <v>32</v>
      </c>
      <c r="R85" s="47" t="s">
        <v>32</v>
      </c>
      <c r="S85" s="47" t="s">
        <v>32</v>
      </c>
      <c r="T85" s="43"/>
      <c r="W85" s="40">
        <v>92</v>
      </c>
    </row>
    <row r="86" spans="1:23" x14ac:dyDescent="0.25">
      <c r="A86" s="40" t="s">
        <v>45</v>
      </c>
      <c r="B86" s="18" t="s">
        <v>18</v>
      </c>
      <c r="C86" s="34" t="s">
        <v>40</v>
      </c>
      <c r="D86" s="42">
        <v>2012</v>
      </c>
      <c r="E86" s="42">
        <v>4</v>
      </c>
      <c r="F86" s="43">
        <v>2431</v>
      </c>
      <c r="G86" s="42">
        <v>22429</v>
      </c>
      <c r="H86" s="43">
        <v>1.19668</v>
      </c>
      <c r="I86" s="42">
        <v>1.0554399999999999</v>
      </c>
      <c r="J86" s="42">
        <v>1.3568199999999999</v>
      </c>
      <c r="K86" s="42">
        <v>0.97670000000000001</v>
      </c>
      <c r="L86" s="42">
        <v>0.86140000000000005</v>
      </c>
      <c r="M86" s="42">
        <v>1.1073999999999999</v>
      </c>
      <c r="N86" s="42">
        <v>0.71239300000000005</v>
      </c>
      <c r="O86" s="43"/>
      <c r="P86" s="47" t="s">
        <v>32</v>
      </c>
      <c r="Q86" s="47" t="s">
        <v>32</v>
      </c>
      <c r="R86" s="47" t="s">
        <v>32</v>
      </c>
      <c r="S86" s="47" t="s">
        <v>32</v>
      </c>
      <c r="T86" s="43"/>
      <c r="W86" s="40">
        <v>92</v>
      </c>
    </row>
    <row r="87" spans="1:23" x14ac:dyDescent="0.25">
      <c r="A87" s="40" t="s">
        <v>45</v>
      </c>
      <c r="B87" s="18" t="s">
        <v>18</v>
      </c>
      <c r="C87" s="34" t="s">
        <v>40</v>
      </c>
      <c r="D87" s="42">
        <v>2013</v>
      </c>
      <c r="E87" s="42">
        <v>1</v>
      </c>
      <c r="F87" s="43">
        <v>2167</v>
      </c>
      <c r="G87" s="42">
        <v>22375</v>
      </c>
      <c r="H87" s="43">
        <v>1.0865100000000001</v>
      </c>
      <c r="I87" s="42">
        <v>0.95743</v>
      </c>
      <c r="J87" s="42">
        <v>1.23298</v>
      </c>
      <c r="K87" s="42">
        <v>1.0310999999999999</v>
      </c>
      <c r="L87" s="42">
        <v>0.90859999999999996</v>
      </c>
      <c r="M87" s="42">
        <v>1.1700999999999999</v>
      </c>
      <c r="N87" s="42">
        <v>0.63550099999999998</v>
      </c>
      <c r="O87" s="43"/>
      <c r="P87" s="47" t="s">
        <v>32</v>
      </c>
      <c r="Q87" s="47" t="s">
        <v>32</v>
      </c>
      <c r="R87" s="47" t="s">
        <v>32</v>
      </c>
      <c r="S87" s="47" t="s">
        <v>32</v>
      </c>
      <c r="T87" s="43"/>
      <c r="W87" s="40">
        <v>90</v>
      </c>
    </row>
    <row r="88" spans="1:23" x14ac:dyDescent="0.25">
      <c r="A88" s="40" t="s">
        <v>45</v>
      </c>
      <c r="B88" s="18" t="s">
        <v>18</v>
      </c>
      <c r="C88" s="34" t="s">
        <v>40</v>
      </c>
      <c r="D88" s="42">
        <v>2013</v>
      </c>
      <c r="E88" s="42">
        <v>2</v>
      </c>
      <c r="F88" s="43">
        <v>1876</v>
      </c>
      <c r="G88" s="42">
        <v>22490</v>
      </c>
      <c r="H88" s="43">
        <v>0.92749999999999999</v>
      </c>
      <c r="I88" s="42">
        <v>0.81637999999999999</v>
      </c>
      <c r="J88" s="42">
        <v>1.05375</v>
      </c>
      <c r="K88" s="42">
        <v>0.97919999999999996</v>
      </c>
      <c r="L88" s="42">
        <v>0.8619</v>
      </c>
      <c r="M88" s="42">
        <v>1.1125</v>
      </c>
      <c r="N88" s="42">
        <v>0.74740300000000004</v>
      </c>
      <c r="O88" s="43"/>
      <c r="P88" s="47" t="s">
        <v>32</v>
      </c>
      <c r="Q88" s="47" t="s">
        <v>32</v>
      </c>
      <c r="R88" s="47" t="s">
        <v>32</v>
      </c>
      <c r="S88" s="47" t="s">
        <v>32</v>
      </c>
      <c r="T88" s="43"/>
      <c r="W88" s="40">
        <v>91</v>
      </c>
    </row>
    <row r="89" spans="1:23" x14ac:dyDescent="0.25">
      <c r="A89" s="40" t="s">
        <v>45</v>
      </c>
      <c r="B89" s="18" t="s">
        <v>18</v>
      </c>
      <c r="C89" s="34" t="s">
        <v>40</v>
      </c>
      <c r="D89" s="42">
        <v>2013</v>
      </c>
      <c r="E89" s="42">
        <v>3</v>
      </c>
      <c r="F89" s="43">
        <v>1528</v>
      </c>
      <c r="G89" s="42">
        <v>22344</v>
      </c>
      <c r="H89" s="43">
        <v>0.75322999999999996</v>
      </c>
      <c r="I89" s="42">
        <v>0.66161999999999999</v>
      </c>
      <c r="J89" s="42">
        <v>0.85751999999999995</v>
      </c>
      <c r="K89" s="42">
        <v>1.0610999999999999</v>
      </c>
      <c r="L89" s="42">
        <v>0.93210000000000004</v>
      </c>
      <c r="M89" s="42">
        <v>1.208</v>
      </c>
      <c r="N89" s="42">
        <v>0.37003799999999998</v>
      </c>
      <c r="O89" s="43"/>
      <c r="P89" s="47" t="s">
        <v>32</v>
      </c>
      <c r="Q89" s="47" t="s">
        <v>32</v>
      </c>
      <c r="R89" s="47" t="s">
        <v>32</v>
      </c>
      <c r="S89" s="47" t="s">
        <v>32</v>
      </c>
      <c r="T89" s="43"/>
      <c r="W89" s="40">
        <v>92</v>
      </c>
    </row>
    <row r="90" spans="1:23" x14ac:dyDescent="0.25">
      <c r="A90" s="40" t="s">
        <v>45</v>
      </c>
      <c r="B90" s="18" t="s">
        <v>18</v>
      </c>
      <c r="C90" s="34" t="s">
        <v>40</v>
      </c>
      <c r="D90" s="42">
        <v>2013</v>
      </c>
      <c r="E90" s="42">
        <v>4</v>
      </c>
      <c r="F90" s="43">
        <v>2021</v>
      </c>
      <c r="G90" s="42">
        <v>22412</v>
      </c>
      <c r="H90" s="43">
        <v>0.98646999999999996</v>
      </c>
      <c r="I90" s="42">
        <v>0.86880000000000002</v>
      </c>
      <c r="J90" s="42">
        <v>1.12008</v>
      </c>
      <c r="K90" s="42">
        <v>1.0407999999999999</v>
      </c>
      <c r="L90" s="42">
        <v>0.91659999999999997</v>
      </c>
      <c r="M90" s="42">
        <v>1.1817</v>
      </c>
      <c r="N90" s="42">
        <v>0.53764800000000001</v>
      </c>
      <c r="O90" s="43"/>
      <c r="P90" s="47" t="s">
        <v>32</v>
      </c>
      <c r="Q90" s="47" t="s">
        <v>32</v>
      </c>
      <c r="R90" s="47" t="s">
        <v>32</v>
      </c>
      <c r="S90" s="47" t="s">
        <v>32</v>
      </c>
      <c r="T90" s="43"/>
      <c r="W90" s="40">
        <v>92</v>
      </c>
    </row>
    <row r="91" spans="1:23" x14ac:dyDescent="0.25">
      <c r="A91" s="40" t="s">
        <v>45</v>
      </c>
      <c r="B91" s="18" t="s">
        <v>18</v>
      </c>
      <c r="C91" s="34" t="s">
        <v>40</v>
      </c>
      <c r="D91" s="42">
        <v>2014</v>
      </c>
      <c r="E91" s="42">
        <v>1</v>
      </c>
      <c r="F91" s="43">
        <v>2350</v>
      </c>
      <c r="G91" s="42">
        <v>22383</v>
      </c>
      <c r="H91" s="43">
        <v>1.1772199999999999</v>
      </c>
      <c r="I91" s="42">
        <v>1.038</v>
      </c>
      <c r="J91" s="42">
        <v>1.3351299999999999</v>
      </c>
      <c r="K91" s="42">
        <v>1.0468</v>
      </c>
      <c r="L91" s="42">
        <v>0.92300000000000004</v>
      </c>
      <c r="M91" s="42">
        <v>1.1872</v>
      </c>
      <c r="N91" s="42">
        <v>0.476738</v>
      </c>
      <c r="O91" s="43"/>
      <c r="P91" s="47" t="s">
        <v>32</v>
      </c>
      <c r="Q91" s="47" t="s">
        <v>32</v>
      </c>
      <c r="R91" s="47" t="s">
        <v>32</v>
      </c>
      <c r="S91" s="47" t="s">
        <v>32</v>
      </c>
      <c r="T91" s="43"/>
      <c r="W91" s="40">
        <v>90</v>
      </c>
    </row>
    <row r="92" spans="1:23" x14ac:dyDescent="0.25">
      <c r="A92" s="40" t="s">
        <v>45</v>
      </c>
      <c r="B92" s="18" t="s">
        <v>18</v>
      </c>
      <c r="C92" s="34" t="s">
        <v>40</v>
      </c>
      <c r="D92" s="42">
        <v>2014</v>
      </c>
      <c r="E92" s="42">
        <v>2</v>
      </c>
      <c r="F92" s="43">
        <v>1895</v>
      </c>
      <c r="G92" s="42">
        <v>22398</v>
      </c>
      <c r="H92" s="43">
        <v>0.93740999999999997</v>
      </c>
      <c r="I92" s="42">
        <v>0.82513999999999998</v>
      </c>
      <c r="J92" s="42">
        <v>1.0649599999999999</v>
      </c>
      <c r="K92" s="42">
        <v>1.0510999999999999</v>
      </c>
      <c r="L92" s="42">
        <v>0.92520000000000002</v>
      </c>
      <c r="M92" s="42">
        <v>1.1940999999999999</v>
      </c>
      <c r="N92" s="42">
        <v>0.44427800000000001</v>
      </c>
      <c r="O92" s="43"/>
      <c r="P92" s="47" t="s">
        <v>32</v>
      </c>
      <c r="Q92" s="47" t="s">
        <v>32</v>
      </c>
      <c r="R92" s="47" t="s">
        <v>32</v>
      </c>
      <c r="S92" s="47" t="s">
        <v>32</v>
      </c>
      <c r="T92" s="43"/>
      <c r="W92" s="40">
        <v>91</v>
      </c>
    </row>
    <row r="93" spans="1:23" x14ac:dyDescent="0.25">
      <c r="A93" s="40" t="s">
        <v>45</v>
      </c>
      <c r="B93" s="18" t="s">
        <v>18</v>
      </c>
      <c r="C93" s="34" t="s">
        <v>40</v>
      </c>
      <c r="D93" s="42">
        <v>2014</v>
      </c>
      <c r="E93" s="42">
        <v>3</v>
      </c>
      <c r="F93" s="43">
        <v>1797</v>
      </c>
      <c r="G93" s="42">
        <v>22274</v>
      </c>
      <c r="H93" s="43">
        <v>0.88424999999999998</v>
      </c>
      <c r="I93" s="42">
        <v>0.77795000000000003</v>
      </c>
      <c r="J93" s="42">
        <v>1.00508</v>
      </c>
      <c r="K93" s="42">
        <v>1.0992</v>
      </c>
      <c r="L93" s="42">
        <v>0.96709999999999996</v>
      </c>
      <c r="M93" s="42">
        <v>1.2495000000000001</v>
      </c>
      <c r="N93" s="42">
        <v>0.14761199999999999</v>
      </c>
      <c r="O93" s="43"/>
      <c r="P93" s="47" t="s">
        <v>32</v>
      </c>
      <c r="Q93" s="47" t="s">
        <v>32</v>
      </c>
      <c r="R93" s="47" t="s">
        <v>32</v>
      </c>
      <c r="S93" s="47" t="s">
        <v>32</v>
      </c>
      <c r="T93" s="43"/>
      <c r="W93" s="40">
        <v>92</v>
      </c>
    </row>
    <row r="94" spans="1:23" x14ac:dyDescent="0.25">
      <c r="A94" s="40" t="s">
        <v>45</v>
      </c>
      <c r="B94" s="18" t="s">
        <v>18</v>
      </c>
      <c r="C94" s="34" t="s">
        <v>40</v>
      </c>
      <c r="D94" s="42">
        <v>2014</v>
      </c>
      <c r="E94" s="42">
        <v>4</v>
      </c>
      <c r="F94" s="43">
        <v>2184</v>
      </c>
      <c r="G94" s="42">
        <v>22435</v>
      </c>
      <c r="H94" s="43">
        <v>1.0659099999999999</v>
      </c>
      <c r="I94" s="42">
        <v>0.93935999999999997</v>
      </c>
      <c r="J94" s="42">
        <v>1.2095100000000001</v>
      </c>
      <c r="K94" s="42">
        <v>1.01</v>
      </c>
      <c r="L94" s="42">
        <v>0.8901</v>
      </c>
      <c r="M94" s="42">
        <v>1.1459999999999999</v>
      </c>
      <c r="N94" s="42">
        <v>0.87766299999999997</v>
      </c>
      <c r="O94" s="43"/>
      <c r="P94" s="47" t="s">
        <v>32</v>
      </c>
      <c r="Q94" s="47" t="s">
        <v>32</v>
      </c>
      <c r="R94" s="47" t="s">
        <v>32</v>
      </c>
      <c r="S94" s="47" t="s">
        <v>32</v>
      </c>
      <c r="T94" s="43"/>
      <c r="W94" s="40">
        <v>92</v>
      </c>
    </row>
    <row r="95" spans="1:23" x14ac:dyDescent="0.25">
      <c r="A95" s="40" t="s">
        <v>45</v>
      </c>
      <c r="B95" s="18" t="s">
        <v>18</v>
      </c>
      <c r="C95" s="34" t="s">
        <v>40</v>
      </c>
      <c r="D95" s="42">
        <v>2015</v>
      </c>
      <c r="E95" s="42">
        <v>1</v>
      </c>
      <c r="F95" s="43">
        <v>2587</v>
      </c>
      <c r="G95" s="42">
        <v>22353</v>
      </c>
      <c r="H95" s="43">
        <v>1.2945500000000001</v>
      </c>
      <c r="I95" s="42">
        <v>1.1422000000000001</v>
      </c>
      <c r="J95" s="42">
        <v>1.46722</v>
      </c>
      <c r="K95" s="42">
        <v>1.0544</v>
      </c>
      <c r="L95" s="42">
        <v>0.93030000000000002</v>
      </c>
      <c r="M95" s="42">
        <v>1.1951000000000001</v>
      </c>
      <c r="N95" s="42">
        <v>0.406858</v>
      </c>
      <c r="O95" s="43"/>
      <c r="P95" s="47" t="s">
        <v>32</v>
      </c>
      <c r="Q95" s="47" t="s">
        <v>32</v>
      </c>
      <c r="R95" s="47" t="s">
        <v>32</v>
      </c>
      <c r="S95" s="47" t="s">
        <v>32</v>
      </c>
      <c r="T95" s="43"/>
      <c r="W95" s="40">
        <v>90</v>
      </c>
    </row>
    <row r="96" spans="1:23" x14ac:dyDescent="0.25">
      <c r="A96" s="40" t="s">
        <v>45</v>
      </c>
      <c r="B96" s="18" t="s">
        <v>18</v>
      </c>
      <c r="C96" s="34" t="s">
        <v>40</v>
      </c>
      <c r="D96" s="42">
        <v>2015</v>
      </c>
      <c r="E96" s="42">
        <v>2</v>
      </c>
      <c r="F96" s="43">
        <v>2183</v>
      </c>
      <c r="G96" s="42">
        <v>22390</v>
      </c>
      <c r="H96" s="43">
        <v>1.07853</v>
      </c>
      <c r="I96" s="42">
        <v>0.95043</v>
      </c>
      <c r="J96" s="42">
        <v>1.2239100000000001</v>
      </c>
      <c r="K96" s="42">
        <v>1.1136999999999999</v>
      </c>
      <c r="L96" s="42">
        <v>0.98140000000000005</v>
      </c>
      <c r="M96" s="42">
        <v>1.2638</v>
      </c>
      <c r="N96" s="42">
        <v>9.5103999999999994E-2</v>
      </c>
      <c r="O96" s="43"/>
      <c r="P96" s="47" t="s">
        <v>32</v>
      </c>
      <c r="Q96" s="47" t="s">
        <v>32</v>
      </c>
      <c r="R96" s="47" t="s">
        <v>32</v>
      </c>
      <c r="S96" s="47" t="s">
        <v>32</v>
      </c>
      <c r="T96" s="43"/>
      <c r="W96" s="40">
        <v>91</v>
      </c>
    </row>
    <row r="97" spans="1:23" x14ac:dyDescent="0.25">
      <c r="A97" s="40" t="s">
        <v>45</v>
      </c>
      <c r="B97" s="18" t="s">
        <v>18</v>
      </c>
      <c r="C97" s="34" t="s">
        <v>40</v>
      </c>
      <c r="D97" s="42">
        <v>2015</v>
      </c>
      <c r="E97" s="42">
        <v>3</v>
      </c>
      <c r="F97" s="43">
        <v>1695</v>
      </c>
      <c r="G97" s="42">
        <v>22345</v>
      </c>
      <c r="H97" s="43">
        <v>0.83096999999999999</v>
      </c>
      <c r="I97" s="42">
        <v>0.73063</v>
      </c>
      <c r="J97" s="42">
        <v>0.94508999999999999</v>
      </c>
      <c r="K97" s="42">
        <v>1.1667000000000001</v>
      </c>
      <c r="L97" s="42">
        <v>1.0258</v>
      </c>
      <c r="M97" s="42">
        <v>1.3269</v>
      </c>
      <c r="N97" s="42">
        <v>1.8866000000000001E-2</v>
      </c>
      <c r="O97" s="43"/>
      <c r="P97" s="47" t="s">
        <v>32</v>
      </c>
      <c r="Q97" s="47" t="s">
        <v>32</v>
      </c>
      <c r="R97" s="47" t="s">
        <v>32</v>
      </c>
      <c r="S97" s="47" t="s">
        <v>32</v>
      </c>
      <c r="T97" s="43"/>
      <c r="W97" s="40">
        <v>92</v>
      </c>
    </row>
    <row r="98" spans="1:23" x14ac:dyDescent="0.25">
      <c r="A98" s="40" t="s">
        <v>45</v>
      </c>
      <c r="B98" s="18" t="s">
        <v>18</v>
      </c>
      <c r="C98" s="34" t="s">
        <v>40</v>
      </c>
      <c r="D98" s="42">
        <v>2015</v>
      </c>
      <c r="E98" s="42">
        <v>4</v>
      </c>
      <c r="F98" s="43">
        <v>2065</v>
      </c>
      <c r="G98" s="42">
        <v>22519</v>
      </c>
      <c r="H98" s="43">
        <v>1.0005999999999999</v>
      </c>
      <c r="I98" s="42">
        <v>0.88138000000000005</v>
      </c>
      <c r="J98" s="42">
        <v>1.13595</v>
      </c>
      <c r="K98" s="42">
        <v>1.0834999999999999</v>
      </c>
      <c r="L98" s="42">
        <v>0.95440000000000003</v>
      </c>
      <c r="M98" s="42">
        <v>1.2301</v>
      </c>
      <c r="N98" s="42">
        <v>0.21523800000000001</v>
      </c>
      <c r="O98" s="43"/>
      <c r="P98" s="47" t="s">
        <v>32</v>
      </c>
      <c r="Q98" s="47" t="s">
        <v>32</v>
      </c>
      <c r="R98" s="47" t="s">
        <v>32</v>
      </c>
      <c r="S98" s="47" t="s">
        <v>32</v>
      </c>
      <c r="T98" s="43"/>
      <c r="W98" s="40">
        <v>92</v>
      </c>
    </row>
    <row r="99" spans="1:23" x14ac:dyDescent="0.25">
      <c r="A99" s="40" t="s">
        <v>45</v>
      </c>
      <c r="B99" s="18" t="s">
        <v>18</v>
      </c>
      <c r="C99" s="34" t="s">
        <v>40</v>
      </c>
      <c r="D99" s="42">
        <v>2016</v>
      </c>
      <c r="E99" s="42">
        <v>1</v>
      </c>
      <c r="F99" s="43">
        <v>2808</v>
      </c>
      <c r="G99" s="42">
        <v>22516</v>
      </c>
      <c r="H99" s="43">
        <v>1.3768100000000001</v>
      </c>
      <c r="I99" s="42">
        <v>1.21539</v>
      </c>
      <c r="J99" s="42">
        <v>1.5596699999999999</v>
      </c>
      <c r="K99" s="42">
        <v>1.0829</v>
      </c>
      <c r="L99" s="42">
        <v>0.95589999999999997</v>
      </c>
      <c r="M99" s="42">
        <v>1.2266999999999999</v>
      </c>
      <c r="N99" s="42">
        <v>0.21063799999999999</v>
      </c>
      <c r="O99" s="43"/>
      <c r="P99" s="47">
        <v>1.2443</v>
      </c>
      <c r="Q99" s="47">
        <v>1.0912999999999999</v>
      </c>
      <c r="R99" s="47">
        <v>1.4186000000000001</v>
      </c>
      <c r="S99" s="47">
        <v>1.0920000000000001E-3</v>
      </c>
      <c r="T99" s="43" t="s">
        <v>57</v>
      </c>
      <c r="W99" s="40">
        <v>91</v>
      </c>
    </row>
    <row r="100" spans="1:23" x14ac:dyDescent="0.25">
      <c r="A100" s="40" t="s">
        <v>45</v>
      </c>
      <c r="B100" s="18" t="s">
        <v>18</v>
      </c>
      <c r="C100" s="34" t="s">
        <v>40</v>
      </c>
      <c r="D100" s="42">
        <v>2016</v>
      </c>
      <c r="E100" s="42">
        <v>2</v>
      </c>
      <c r="F100" s="43">
        <v>1928</v>
      </c>
      <c r="G100" s="42">
        <v>22569</v>
      </c>
      <c r="H100" s="43">
        <v>0.94120000000000004</v>
      </c>
      <c r="I100" s="42">
        <v>0.82862000000000002</v>
      </c>
      <c r="J100" s="42">
        <v>1.06907</v>
      </c>
      <c r="K100" s="42">
        <v>1.0162</v>
      </c>
      <c r="L100" s="42">
        <v>0.89459999999999995</v>
      </c>
      <c r="M100" s="42">
        <v>1.1541999999999999</v>
      </c>
      <c r="N100" s="42">
        <v>0.80498099999999995</v>
      </c>
      <c r="O100" s="43"/>
      <c r="P100" s="47">
        <v>1.0808</v>
      </c>
      <c r="Q100" s="47">
        <v>0.94410000000000005</v>
      </c>
      <c r="R100" s="47">
        <v>1.2372000000000001</v>
      </c>
      <c r="S100" s="47">
        <v>0.26012800000000003</v>
      </c>
      <c r="T100" s="43"/>
      <c r="W100" s="40">
        <v>91</v>
      </c>
    </row>
    <row r="101" spans="1:23" x14ac:dyDescent="0.25">
      <c r="A101" s="40" t="s">
        <v>45</v>
      </c>
      <c r="B101" s="18" t="s">
        <v>18</v>
      </c>
      <c r="C101" s="34" t="s">
        <v>40</v>
      </c>
      <c r="D101" s="42">
        <v>2016</v>
      </c>
      <c r="E101" s="42">
        <v>3</v>
      </c>
      <c r="F101" s="43">
        <v>1531</v>
      </c>
      <c r="G101" s="42">
        <v>22395</v>
      </c>
      <c r="H101" s="43">
        <v>0.74544999999999995</v>
      </c>
      <c r="I101" s="42">
        <v>0.65480000000000005</v>
      </c>
      <c r="J101" s="42">
        <v>0.84863999999999995</v>
      </c>
      <c r="K101" s="42">
        <v>1.0825</v>
      </c>
      <c r="L101" s="42">
        <v>0.95089999999999997</v>
      </c>
      <c r="M101" s="42">
        <v>1.2323999999999999</v>
      </c>
      <c r="N101" s="42">
        <v>0.23053399999999999</v>
      </c>
      <c r="O101" s="43"/>
      <c r="P101" s="47">
        <v>0.9637</v>
      </c>
      <c r="Q101" s="47">
        <v>0.83940000000000003</v>
      </c>
      <c r="R101" s="47">
        <v>1.1063000000000001</v>
      </c>
      <c r="S101" s="47">
        <v>0.59928199999999998</v>
      </c>
      <c r="T101" s="43"/>
      <c r="W101" s="40">
        <v>92</v>
      </c>
    </row>
    <row r="102" spans="1:23" x14ac:dyDescent="0.25">
      <c r="A102" s="40" t="s">
        <v>45</v>
      </c>
      <c r="B102" s="18" t="s">
        <v>18</v>
      </c>
      <c r="C102" s="34" t="s">
        <v>40</v>
      </c>
      <c r="D102" s="42">
        <v>2016</v>
      </c>
      <c r="E102" s="42">
        <v>4</v>
      </c>
      <c r="F102" s="43">
        <v>2137</v>
      </c>
      <c r="G102" s="42">
        <v>22506</v>
      </c>
      <c r="H102" s="43">
        <v>1.03485</v>
      </c>
      <c r="I102" s="42">
        <v>0.91186</v>
      </c>
      <c r="J102" s="42">
        <v>1.1744399999999999</v>
      </c>
      <c r="K102" s="42">
        <v>0.99890000000000001</v>
      </c>
      <c r="L102" s="42">
        <v>0.88019999999999998</v>
      </c>
      <c r="M102" s="42">
        <v>1.1336999999999999</v>
      </c>
      <c r="N102" s="42">
        <v>0.98691200000000001</v>
      </c>
      <c r="O102" s="43"/>
      <c r="P102" s="47">
        <v>0.94769999999999999</v>
      </c>
      <c r="Q102" s="47">
        <v>0.82989999999999997</v>
      </c>
      <c r="R102" s="47">
        <v>1.0822000000000001</v>
      </c>
      <c r="S102" s="47">
        <v>0.42774899999999999</v>
      </c>
      <c r="T102" s="43"/>
      <c r="W102" s="40">
        <v>92</v>
      </c>
    </row>
    <row r="103" spans="1:23" x14ac:dyDescent="0.25">
      <c r="A103" s="40" t="s">
        <v>45</v>
      </c>
      <c r="B103" s="18" t="s">
        <v>19</v>
      </c>
      <c r="C103" s="34" t="s">
        <v>40</v>
      </c>
      <c r="D103" s="42">
        <v>2011</v>
      </c>
      <c r="E103" s="42">
        <v>1</v>
      </c>
      <c r="F103" s="43">
        <v>1405</v>
      </c>
      <c r="G103" s="42">
        <v>22330</v>
      </c>
      <c r="H103" s="43">
        <v>0.67800000000000005</v>
      </c>
      <c r="I103" s="42">
        <v>0.59516999999999998</v>
      </c>
      <c r="J103" s="42">
        <v>0.77236000000000005</v>
      </c>
      <c r="K103" s="42">
        <v>0.55179999999999996</v>
      </c>
      <c r="L103" s="42">
        <v>0.4844</v>
      </c>
      <c r="M103" s="42">
        <v>0.62860000000000005</v>
      </c>
      <c r="N103" s="42">
        <v>0</v>
      </c>
      <c r="O103" s="43">
        <v>1</v>
      </c>
      <c r="P103" s="47" t="s">
        <v>32</v>
      </c>
      <c r="Q103" s="47" t="s">
        <v>32</v>
      </c>
      <c r="R103" s="47" t="s">
        <v>32</v>
      </c>
      <c r="S103" s="47" t="s">
        <v>32</v>
      </c>
      <c r="T103" s="43"/>
      <c r="W103" s="40">
        <v>90</v>
      </c>
    </row>
    <row r="104" spans="1:23" x14ac:dyDescent="0.25">
      <c r="A104" s="40" t="s">
        <v>45</v>
      </c>
      <c r="B104" s="18" t="s">
        <v>19</v>
      </c>
      <c r="C104" s="34" t="s">
        <v>40</v>
      </c>
      <c r="D104" s="42">
        <v>2011</v>
      </c>
      <c r="E104" s="42">
        <v>2</v>
      </c>
      <c r="F104" s="43">
        <v>1102</v>
      </c>
      <c r="G104" s="42">
        <v>22428</v>
      </c>
      <c r="H104" s="43">
        <v>0.52820999999999996</v>
      </c>
      <c r="I104" s="42">
        <v>0.46226</v>
      </c>
      <c r="J104" s="42">
        <v>0.60355000000000003</v>
      </c>
      <c r="K104" s="42">
        <v>0.56359999999999999</v>
      </c>
      <c r="L104" s="42">
        <v>0.49320000000000003</v>
      </c>
      <c r="M104" s="42">
        <v>0.64400000000000002</v>
      </c>
      <c r="N104" s="42">
        <v>0</v>
      </c>
      <c r="O104" s="43">
        <v>1</v>
      </c>
      <c r="P104" s="47" t="s">
        <v>32</v>
      </c>
      <c r="Q104" s="47" t="s">
        <v>32</v>
      </c>
      <c r="R104" s="47" t="s">
        <v>32</v>
      </c>
      <c r="S104" s="47" t="s">
        <v>32</v>
      </c>
      <c r="T104" s="43"/>
      <c r="W104" s="40">
        <v>91</v>
      </c>
    </row>
    <row r="105" spans="1:23" x14ac:dyDescent="0.25">
      <c r="A105" s="40" t="s">
        <v>45</v>
      </c>
      <c r="B105" s="18" t="s">
        <v>19</v>
      </c>
      <c r="C105" s="34" t="s">
        <v>40</v>
      </c>
      <c r="D105" s="42">
        <v>2011</v>
      </c>
      <c r="E105" s="42">
        <v>3</v>
      </c>
      <c r="F105" s="43">
        <v>1171</v>
      </c>
      <c r="G105" s="42">
        <v>22357</v>
      </c>
      <c r="H105" s="43">
        <v>0.55800000000000005</v>
      </c>
      <c r="I105" s="42">
        <v>0.48864999999999997</v>
      </c>
      <c r="J105" s="42">
        <v>0.63721000000000005</v>
      </c>
      <c r="K105" s="42">
        <v>0.73050000000000004</v>
      </c>
      <c r="L105" s="42">
        <v>0.63970000000000005</v>
      </c>
      <c r="M105" s="42">
        <v>0.83420000000000005</v>
      </c>
      <c r="N105" s="42">
        <v>3.9999999999999998E-6</v>
      </c>
      <c r="O105" s="43">
        <v>1</v>
      </c>
      <c r="P105" s="47" t="s">
        <v>32</v>
      </c>
      <c r="Q105" s="47" t="s">
        <v>32</v>
      </c>
      <c r="R105" s="47" t="s">
        <v>32</v>
      </c>
      <c r="S105" s="47" t="s">
        <v>32</v>
      </c>
      <c r="T105" s="43"/>
      <c r="W105" s="40">
        <v>92</v>
      </c>
    </row>
    <row r="106" spans="1:23" x14ac:dyDescent="0.25">
      <c r="A106" s="40" t="s">
        <v>45</v>
      </c>
      <c r="B106" s="18" t="s">
        <v>19</v>
      </c>
      <c r="C106" s="34" t="s">
        <v>40</v>
      </c>
      <c r="D106" s="42">
        <v>2011</v>
      </c>
      <c r="E106" s="42">
        <v>4</v>
      </c>
      <c r="F106" s="43">
        <v>1314</v>
      </c>
      <c r="G106" s="42">
        <v>22429</v>
      </c>
      <c r="H106" s="43">
        <v>0.62538000000000005</v>
      </c>
      <c r="I106" s="42">
        <v>0.54852999999999996</v>
      </c>
      <c r="J106" s="42">
        <v>0.71299999999999997</v>
      </c>
      <c r="K106" s="42">
        <v>0.60609999999999997</v>
      </c>
      <c r="L106" s="42">
        <v>0.53159999999999996</v>
      </c>
      <c r="M106" s="42">
        <v>0.69099999999999995</v>
      </c>
      <c r="N106" s="42">
        <v>0</v>
      </c>
      <c r="O106" s="43">
        <v>1</v>
      </c>
      <c r="P106" s="47" t="s">
        <v>32</v>
      </c>
      <c r="Q106" s="47" t="s">
        <v>32</v>
      </c>
      <c r="R106" s="47" t="s">
        <v>32</v>
      </c>
      <c r="S106" s="47" t="s">
        <v>32</v>
      </c>
      <c r="T106" s="43"/>
      <c r="W106" s="40">
        <v>92</v>
      </c>
    </row>
    <row r="107" spans="1:23" x14ac:dyDescent="0.25">
      <c r="A107" s="40" t="s">
        <v>45</v>
      </c>
      <c r="B107" s="18" t="s">
        <v>19</v>
      </c>
      <c r="C107" s="34" t="s">
        <v>40</v>
      </c>
      <c r="D107" s="42">
        <v>2012</v>
      </c>
      <c r="E107" s="42">
        <v>1</v>
      </c>
      <c r="F107" s="43">
        <v>1276</v>
      </c>
      <c r="G107" s="42">
        <v>22456</v>
      </c>
      <c r="H107" s="43">
        <v>0.60943000000000003</v>
      </c>
      <c r="I107" s="42">
        <v>0.53437999999999997</v>
      </c>
      <c r="J107" s="42">
        <v>0.69501000000000002</v>
      </c>
      <c r="K107" s="42">
        <v>0.54310000000000003</v>
      </c>
      <c r="L107" s="42">
        <v>0.47620000000000001</v>
      </c>
      <c r="M107" s="42">
        <v>0.61929999999999996</v>
      </c>
      <c r="N107" s="42">
        <v>0</v>
      </c>
      <c r="O107" s="43">
        <v>1</v>
      </c>
      <c r="P107" s="47" t="s">
        <v>32</v>
      </c>
      <c r="Q107" s="47" t="s">
        <v>32</v>
      </c>
      <c r="R107" s="47" t="s">
        <v>32</v>
      </c>
      <c r="S107" s="47" t="s">
        <v>32</v>
      </c>
      <c r="T107" s="43"/>
      <c r="W107" s="40">
        <v>91</v>
      </c>
    </row>
    <row r="108" spans="1:23" x14ac:dyDescent="0.25">
      <c r="A108" s="40" t="s">
        <v>45</v>
      </c>
      <c r="B108" s="18" t="s">
        <v>19</v>
      </c>
      <c r="C108" s="34" t="s">
        <v>40</v>
      </c>
      <c r="D108" s="42">
        <v>2012</v>
      </c>
      <c r="E108" s="42">
        <v>2</v>
      </c>
      <c r="F108" s="43">
        <v>1147</v>
      </c>
      <c r="G108" s="42">
        <v>22486</v>
      </c>
      <c r="H108" s="43">
        <v>0.54668000000000005</v>
      </c>
      <c r="I108" s="42">
        <v>0.47871000000000002</v>
      </c>
      <c r="J108" s="42">
        <v>0.62431000000000003</v>
      </c>
      <c r="K108" s="42">
        <v>0.56269999999999998</v>
      </c>
      <c r="L108" s="42">
        <v>0.49280000000000002</v>
      </c>
      <c r="M108" s="42">
        <v>0.64259999999999995</v>
      </c>
      <c r="N108" s="42">
        <v>0</v>
      </c>
      <c r="O108" s="43">
        <v>1</v>
      </c>
      <c r="P108" s="47" t="s">
        <v>32</v>
      </c>
      <c r="Q108" s="47" t="s">
        <v>32</v>
      </c>
      <c r="R108" s="47" t="s">
        <v>32</v>
      </c>
      <c r="S108" s="47" t="s">
        <v>32</v>
      </c>
      <c r="T108" s="43"/>
      <c r="W108" s="40">
        <v>91</v>
      </c>
    </row>
    <row r="109" spans="1:23" x14ac:dyDescent="0.25">
      <c r="A109" s="40" t="s">
        <v>45</v>
      </c>
      <c r="B109" s="18" t="s">
        <v>19</v>
      </c>
      <c r="C109" s="34" t="s">
        <v>40</v>
      </c>
      <c r="D109" s="42">
        <v>2012</v>
      </c>
      <c r="E109" s="42">
        <v>3</v>
      </c>
      <c r="F109" s="43">
        <v>1119</v>
      </c>
      <c r="G109" s="42">
        <v>22512</v>
      </c>
      <c r="H109" s="43">
        <v>0.53139000000000003</v>
      </c>
      <c r="I109" s="42">
        <v>0.46509</v>
      </c>
      <c r="J109" s="42">
        <v>0.60714000000000001</v>
      </c>
      <c r="K109" s="42">
        <v>0.68899999999999995</v>
      </c>
      <c r="L109" s="42">
        <v>0.60309999999999997</v>
      </c>
      <c r="M109" s="42">
        <v>0.78720000000000001</v>
      </c>
      <c r="N109" s="42">
        <v>0</v>
      </c>
      <c r="O109" s="43">
        <v>1</v>
      </c>
      <c r="P109" s="47" t="s">
        <v>32</v>
      </c>
      <c r="Q109" s="47" t="s">
        <v>32</v>
      </c>
      <c r="R109" s="47" t="s">
        <v>32</v>
      </c>
      <c r="S109" s="47" t="s">
        <v>32</v>
      </c>
      <c r="T109" s="43"/>
      <c r="W109" s="40">
        <v>92</v>
      </c>
    </row>
    <row r="110" spans="1:23" x14ac:dyDescent="0.25">
      <c r="A110" s="40" t="s">
        <v>45</v>
      </c>
      <c r="B110" s="18" t="s">
        <v>19</v>
      </c>
      <c r="C110" s="34" t="s">
        <v>40</v>
      </c>
      <c r="D110" s="42">
        <v>2012</v>
      </c>
      <c r="E110" s="42">
        <v>4</v>
      </c>
      <c r="F110" s="43">
        <v>1310</v>
      </c>
      <c r="G110" s="42">
        <v>22566</v>
      </c>
      <c r="H110" s="43">
        <v>0.61916000000000004</v>
      </c>
      <c r="I110" s="42">
        <v>0.54313</v>
      </c>
      <c r="J110" s="42">
        <v>0.70584000000000002</v>
      </c>
      <c r="K110" s="42">
        <v>0.50529999999999997</v>
      </c>
      <c r="L110" s="42">
        <v>0.44330000000000003</v>
      </c>
      <c r="M110" s="42">
        <v>0.57609999999999995</v>
      </c>
      <c r="N110" s="42">
        <v>0</v>
      </c>
      <c r="O110" s="43">
        <v>1</v>
      </c>
      <c r="P110" s="47" t="s">
        <v>32</v>
      </c>
      <c r="Q110" s="47" t="s">
        <v>32</v>
      </c>
      <c r="R110" s="47" t="s">
        <v>32</v>
      </c>
      <c r="S110" s="47" t="s">
        <v>32</v>
      </c>
      <c r="T110" s="43"/>
      <c r="W110" s="40">
        <v>92</v>
      </c>
    </row>
    <row r="111" spans="1:23" x14ac:dyDescent="0.25">
      <c r="A111" s="40" t="s">
        <v>45</v>
      </c>
      <c r="B111" s="18" t="s">
        <v>19</v>
      </c>
      <c r="C111" s="34" t="s">
        <v>40</v>
      </c>
      <c r="D111" s="42">
        <v>2013</v>
      </c>
      <c r="E111" s="42">
        <v>1</v>
      </c>
      <c r="F111" s="43">
        <v>1141</v>
      </c>
      <c r="G111" s="42">
        <v>22634</v>
      </c>
      <c r="H111" s="43">
        <v>0.55149000000000004</v>
      </c>
      <c r="I111" s="42">
        <v>0.48293000000000003</v>
      </c>
      <c r="J111" s="42">
        <v>0.62978999999999996</v>
      </c>
      <c r="K111" s="42">
        <v>0.52329999999999999</v>
      </c>
      <c r="L111" s="42">
        <v>0.45829999999999999</v>
      </c>
      <c r="M111" s="42">
        <v>0.59770000000000001</v>
      </c>
      <c r="N111" s="42">
        <v>0</v>
      </c>
      <c r="O111" s="43">
        <v>1</v>
      </c>
      <c r="P111" s="47" t="s">
        <v>32</v>
      </c>
      <c r="Q111" s="47" t="s">
        <v>32</v>
      </c>
      <c r="R111" s="47" t="s">
        <v>32</v>
      </c>
      <c r="S111" s="47" t="s">
        <v>32</v>
      </c>
      <c r="T111" s="43"/>
      <c r="W111" s="40">
        <v>90</v>
      </c>
    </row>
    <row r="112" spans="1:23" x14ac:dyDescent="0.25">
      <c r="A112" s="40" t="s">
        <v>45</v>
      </c>
      <c r="B112" s="18" t="s">
        <v>19</v>
      </c>
      <c r="C112" s="34" t="s">
        <v>40</v>
      </c>
      <c r="D112" s="42">
        <v>2013</v>
      </c>
      <c r="E112" s="42">
        <v>2</v>
      </c>
      <c r="F112" s="43">
        <v>999</v>
      </c>
      <c r="G112" s="42">
        <v>22684</v>
      </c>
      <c r="H112" s="43">
        <v>0.47992000000000001</v>
      </c>
      <c r="I112" s="42">
        <v>0.41946</v>
      </c>
      <c r="J112" s="42">
        <v>0.54908000000000001</v>
      </c>
      <c r="K112" s="42">
        <v>0.50670000000000004</v>
      </c>
      <c r="L112" s="42">
        <v>0.44290000000000002</v>
      </c>
      <c r="M112" s="42">
        <v>0.57969999999999999</v>
      </c>
      <c r="N112" s="42">
        <v>0</v>
      </c>
      <c r="O112" s="43">
        <v>1</v>
      </c>
      <c r="P112" s="47" t="s">
        <v>32</v>
      </c>
      <c r="Q112" s="47" t="s">
        <v>32</v>
      </c>
      <c r="R112" s="47" t="s">
        <v>32</v>
      </c>
      <c r="S112" s="47" t="s">
        <v>32</v>
      </c>
      <c r="T112" s="43"/>
      <c r="W112" s="40">
        <v>91</v>
      </c>
    </row>
    <row r="113" spans="1:23" x14ac:dyDescent="0.25">
      <c r="A113" s="40" t="s">
        <v>45</v>
      </c>
      <c r="B113" s="18" t="s">
        <v>19</v>
      </c>
      <c r="C113" s="34" t="s">
        <v>40</v>
      </c>
      <c r="D113" s="42">
        <v>2013</v>
      </c>
      <c r="E113" s="42">
        <v>3</v>
      </c>
      <c r="F113" s="43">
        <v>997</v>
      </c>
      <c r="G113" s="42">
        <v>22590</v>
      </c>
      <c r="H113" s="43">
        <v>0.47411999999999999</v>
      </c>
      <c r="I113" s="42">
        <v>0.4143</v>
      </c>
      <c r="J113" s="42">
        <v>0.54259000000000002</v>
      </c>
      <c r="K113" s="42">
        <v>0.66790000000000005</v>
      </c>
      <c r="L113" s="42">
        <v>0.58360000000000001</v>
      </c>
      <c r="M113" s="42">
        <v>0.76439999999999997</v>
      </c>
      <c r="N113" s="42">
        <v>0</v>
      </c>
      <c r="O113" s="43">
        <v>1</v>
      </c>
      <c r="P113" s="47" t="s">
        <v>32</v>
      </c>
      <c r="Q113" s="47" t="s">
        <v>32</v>
      </c>
      <c r="R113" s="47" t="s">
        <v>32</v>
      </c>
      <c r="S113" s="47" t="s">
        <v>32</v>
      </c>
      <c r="T113" s="43"/>
      <c r="W113" s="40">
        <v>92</v>
      </c>
    </row>
    <row r="114" spans="1:23" x14ac:dyDescent="0.25">
      <c r="A114" s="40" t="s">
        <v>45</v>
      </c>
      <c r="B114" s="18" t="s">
        <v>19</v>
      </c>
      <c r="C114" s="34" t="s">
        <v>40</v>
      </c>
      <c r="D114" s="42">
        <v>2013</v>
      </c>
      <c r="E114" s="42">
        <v>4</v>
      </c>
      <c r="F114" s="43">
        <v>1014</v>
      </c>
      <c r="G114" s="42">
        <v>22702</v>
      </c>
      <c r="H114" s="43">
        <v>0.48026000000000002</v>
      </c>
      <c r="I114" s="42">
        <v>0.41986000000000001</v>
      </c>
      <c r="J114" s="42">
        <v>0.54935</v>
      </c>
      <c r="K114" s="42">
        <v>0.50670000000000004</v>
      </c>
      <c r="L114" s="42">
        <v>0.443</v>
      </c>
      <c r="M114" s="42">
        <v>0.5796</v>
      </c>
      <c r="N114" s="42">
        <v>0</v>
      </c>
      <c r="O114" s="43">
        <v>1</v>
      </c>
      <c r="P114" s="47" t="s">
        <v>32</v>
      </c>
      <c r="Q114" s="47" t="s">
        <v>32</v>
      </c>
      <c r="R114" s="47" t="s">
        <v>32</v>
      </c>
      <c r="S114" s="47" t="s">
        <v>32</v>
      </c>
      <c r="T114" s="43"/>
      <c r="W114" s="40">
        <v>92</v>
      </c>
    </row>
    <row r="115" spans="1:23" x14ac:dyDescent="0.25">
      <c r="A115" s="40" t="s">
        <v>45</v>
      </c>
      <c r="B115" s="18" t="s">
        <v>19</v>
      </c>
      <c r="C115" s="34" t="s">
        <v>40</v>
      </c>
      <c r="D115" s="42">
        <v>2014</v>
      </c>
      <c r="E115" s="42">
        <v>1</v>
      </c>
      <c r="F115" s="43">
        <v>1101</v>
      </c>
      <c r="G115" s="42">
        <v>22723</v>
      </c>
      <c r="H115" s="43">
        <v>0.52814000000000005</v>
      </c>
      <c r="I115" s="42">
        <v>0.46228000000000002</v>
      </c>
      <c r="J115" s="42">
        <v>0.60338000000000003</v>
      </c>
      <c r="K115" s="42">
        <v>0.46960000000000002</v>
      </c>
      <c r="L115" s="42">
        <v>0.41099999999999998</v>
      </c>
      <c r="M115" s="42">
        <v>0.53649999999999998</v>
      </c>
      <c r="N115" s="42">
        <v>0</v>
      </c>
      <c r="O115" s="43">
        <v>1</v>
      </c>
      <c r="P115" s="47" t="s">
        <v>32</v>
      </c>
      <c r="Q115" s="47" t="s">
        <v>32</v>
      </c>
      <c r="R115" s="47" t="s">
        <v>32</v>
      </c>
      <c r="S115" s="47" t="s">
        <v>32</v>
      </c>
      <c r="T115" s="43"/>
      <c r="W115" s="40">
        <v>90</v>
      </c>
    </row>
    <row r="116" spans="1:23" x14ac:dyDescent="0.25">
      <c r="A116" s="40" t="s">
        <v>45</v>
      </c>
      <c r="B116" s="18" t="s">
        <v>19</v>
      </c>
      <c r="C116" s="34" t="s">
        <v>40</v>
      </c>
      <c r="D116" s="42">
        <v>2014</v>
      </c>
      <c r="E116" s="42">
        <v>2</v>
      </c>
      <c r="F116" s="43">
        <v>943</v>
      </c>
      <c r="G116" s="42">
        <v>22871</v>
      </c>
      <c r="H116" s="43">
        <v>0.44462000000000002</v>
      </c>
      <c r="I116" s="42">
        <v>0.38825999999999999</v>
      </c>
      <c r="J116" s="42">
        <v>0.50914999999999999</v>
      </c>
      <c r="K116" s="42">
        <v>0.4985</v>
      </c>
      <c r="L116" s="42">
        <v>0.43530000000000002</v>
      </c>
      <c r="M116" s="42">
        <v>0.57089999999999996</v>
      </c>
      <c r="N116" s="42">
        <v>0</v>
      </c>
      <c r="O116" s="43">
        <v>1</v>
      </c>
      <c r="P116" s="47" t="s">
        <v>32</v>
      </c>
      <c r="Q116" s="47" t="s">
        <v>32</v>
      </c>
      <c r="R116" s="47" t="s">
        <v>32</v>
      </c>
      <c r="S116" s="47" t="s">
        <v>32</v>
      </c>
      <c r="T116" s="43"/>
      <c r="W116" s="40">
        <v>91</v>
      </c>
    </row>
    <row r="117" spans="1:23" x14ac:dyDescent="0.25">
      <c r="A117" s="40" t="s">
        <v>45</v>
      </c>
      <c r="B117" s="18" t="s">
        <v>19</v>
      </c>
      <c r="C117" s="34" t="s">
        <v>40</v>
      </c>
      <c r="D117" s="42">
        <v>2014</v>
      </c>
      <c r="E117" s="42">
        <v>3</v>
      </c>
      <c r="F117" s="43">
        <v>924</v>
      </c>
      <c r="G117" s="42">
        <v>22887</v>
      </c>
      <c r="H117" s="43">
        <v>0.43464000000000003</v>
      </c>
      <c r="I117" s="42">
        <v>0.37941000000000003</v>
      </c>
      <c r="J117" s="42">
        <v>0.49791000000000002</v>
      </c>
      <c r="K117" s="42">
        <v>0.5403</v>
      </c>
      <c r="L117" s="42">
        <v>0.47170000000000001</v>
      </c>
      <c r="M117" s="42">
        <v>0.61899999999999999</v>
      </c>
      <c r="N117" s="42">
        <v>0</v>
      </c>
      <c r="O117" s="43">
        <v>1</v>
      </c>
      <c r="P117" s="47" t="s">
        <v>32</v>
      </c>
      <c r="Q117" s="47" t="s">
        <v>32</v>
      </c>
      <c r="R117" s="47" t="s">
        <v>32</v>
      </c>
      <c r="S117" s="47" t="s">
        <v>32</v>
      </c>
      <c r="T117" s="43"/>
      <c r="W117" s="40">
        <v>92</v>
      </c>
    </row>
    <row r="118" spans="1:23" x14ac:dyDescent="0.25">
      <c r="A118" s="40" t="s">
        <v>45</v>
      </c>
      <c r="B118" s="18" t="s">
        <v>19</v>
      </c>
      <c r="C118" s="34" t="s">
        <v>40</v>
      </c>
      <c r="D118" s="42">
        <v>2014</v>
      </c>
      <c r="E118" s="42">
        <v>4</v>
      </c>
      <c r="F118" s="43">
        <v>981</v>
      </c>
      <c r="G118" s="42">
        <v>22795</v>
      </c>
      <c r="H118" s="43">
        <v>0.46022999999999997</v>
      </c>
      <c r="I118" s="42">
        <v>0.40217999999999998</v>
      </c>
      <c r="J118" s="42">
        <v>0.52664999999999995</v>
      </c>
      <c r="K118" s="42">
        <v>0.43609999999999999</v>
      </c>
      <c r="L118" s="42">
        <v>0.38109999999999999</v>
      </c>
      <c r="M118" s="42">
        <v>0.499</v>
      </c>
      <c r="N118" s="42">
        <v>0</v>
      </c>
      <c r="O118" s="43">
        <v>1</v>
      </c>
      <c r="P118" s="47" t="s">
        <v>32</v>
      </c>
      <c r="Q118" s="47" t="s">
        <v>32</v>
      </c>
      <c r="R118" s="47" t="s">
        <v>32</v>
      </c>
      <c r="S118" s="47" t="s">
        <v>32</v>
      </c>
      <c r="T118" s="43"/>
      <c r="W118" s="40">
        <v>92</v>
      </c>
    </row>
    <row r="119" spans="1:23" x14ac:dyDescent="0.25">
      <c r="A119" s="40" t="s">
        <v>45</v>
      </c>
      <c r="B119" s="18" t="s">
        <v>19</v>
      </c>
      <c r="C119" s="34" t="s">
        <v>40</v>
      </c>
      <c r="D119" s="42">
        <v>2015</v>
      </c>
      <c r="E119" s="42">
        <v>1</v>
      </c>
      <c r="F119" s="43">
        <v>1303</v>
      </c>
      <c r="G119" s="42">
        <v>22827</v>
      </c>
      <c r="H119" s="43">
        <v>0.62380999999999998</v>
      </c>
      <c r="I119" s="42">
        <v>0.54718</v>
      </c>
      <c r="J119" s="42">
        <v>0.71116999999999997</v>
      </c>
      <c r="K119" s="42">
        <v>0.5081</v>
      </c>
      <c r="L119" s="42">
        <v>0.44569999999999999</v>
      </c>
      <c r="M119" s="42">
        <v>0.57930000000000004</v>
      </c>
      <c r="N119" s="42">
        <v>0</v>
      </c>
      <c r="O119" s="43">
        <v>1</v>
      </c>
      <c r="P119" s="47" t="s">
        <v>32</v>
      </c>
      <c r="Q119" s="47" t="s">
        <v>32</v>
      </c>
      <c r="R119" s="47" t="s">
        <v>32</v>
      </c>
      <c r="S119" s="47" t="s">
        <v>32</v>
      </c>
      <c r="T119" s="43"/>
      <c r="W119" s="40">
        <v>90</v>
      </c>
    </row>
    <row r="120" spans="1:23" x14ac:dyDescent="0.25">
      <c r="A120" s="40" t="s">
        <v>45</v>
      </c>
      <c r="B120" s="18" t="s">
        <v>19</v>
      </c>
      <c r="C120" s="34" t="s">
        <v>40</v>
      </c>
      <c r="D120" s="42">
        <v>2015</v>
      </c>
      <c r="E120" s="42">
        <v>2</v>
      </c>
      <c r="F120" s="43">
        <v>1134</v>
      </c>
      <c r="G120" s="42">
        <v>22901</v>
      </c>
      <c r="H120" s="43">
        <v>0.53835</v>
      </c>
      <c r="I120" s="42">
        <v>0.47136</v>
      </c>
      <c r="J120" s="42">
        <v>0.61485999999999996</v>
      </c>
      <c r="K120" s="42">
        <v>0.55589999999999995</v>
      </c>
      <c r="L120" s="42">
        <v>0.48670000000000002</v>
      </c>
      <c r="M120" s="42">
        <v>0.63490000000000002</v>
      </c>
      <c r="N120" s="42">
        <v>0</v>
      </c>
      <c r="O120" s="43">
        <v>1</v>
      </c>
      <c r="P120" s="47" t="s">
        <v>32</v>
      </c>
      <c r="Q120" s="47" t="s">
        <v>32</v>
      </c>
      <c r="R120" s="47" t="s">
        <v>32</v>
      </c>
      <c r="S120" s="47" t="s">
        <v>32</v>
      </c>
      <c r="T120" s="43"/>
      <c r="W120" s="40">
        <v>91</v>
      </c>
    </row>
    <row r="121" spans="1:23" x14ac:dyDescent="0.25">
      <c r="A121" s="40" t="s">
        <v>45</v>
      </c>
      <c r="B121" s="18" t="s">
        <v>19</v>
      </c>
      <c r="C121" s="34" t="s">
        <v>40</v>
      </c>
      <c r="D121" s="42">
        <v>2015</v>
      </c>
      <c r="E121" s="42">
        <v>3</v>
      </c>
      <c r="F121" s="43">
        <v>1021</v>
      </c>
      <c r="G121" s="42">
        <v>22891</v>
      </c>
      <c r="H121" s="43">
        <v>0.48083999999999999</v>
      </c>
      <c r="I121" s="42">
        <v>0.42031000000000002</v>
      </c>
      <c r="J121" s="42">
        <v>0.55008000000000001</v>
      </c>
      <c r="K121" s="42">
        <v>0.67510000000000003</v>
      </c>
      <c r="L121" s="42">
        <v>0.59009999999999996</v>
      </c>
      <c r="M121" s="42">
        <v>0.77229999999999999</v>
      </c>
      <c r="N121" s="42">
        <v>0</v>
      </c>
      <c r="O121" s="43">
        <v>1</v>
      </c>
      <c r="P121" s="47" t="s">
        <v>32</v>
      </c>
      <c r="Q121" s="47" t="s">
        <v>32</v>
      </c>
      <c r="R121" s="47" t="s">
        <v>32</v>
      </c>
      <c r="S121" s="47" t="s">
        <v>32</v>
      </c>
      <c r="T121" s="43"/>
      <c r="W121" s="40">
        <v>92</v>
      </c>
    </row>
    <row r="122" spans="1:23" x14ac:dyDescent="0.25">
      <c r="A122" s="40" t="s">
        <v>45</v>
      </c>
      <c r="B122" s="18" t="s">
        <v>19</v>
      </c>
      <c r="C122" s="34" t="s">
        <v>40</v>
      </c>
      <c r="D122" s="42">
        <v>2015</v>
      </c>
      <c r="E122" s="42">
        <v>4</v>
      </c>
      <c r="F122" s="43">
        <v>1174</v>
      </c>
      <c r="G122" s="42">
        <v>22897</v>
      </c>
      <c r="H122" s="43">
        <v>0.54866000000000004</v>
      </c>
      <c r="I122" s="42">
        <v>0.48059000000000002</v>
      </c>
      <c r="J122" s="42">
        <v>0.62636999999999998</v>
      </c>
      <c r="K122" s="42">
        <v>0.59409999999999996</v>
      </c>
      <c r="L122" s="42">
        <v>0.52039999999999997</v>
      </c>
      <c r="M122" s="42">
        <v>0.67830000000000001</v>
      </c>
      <c r="N122" s="42">
        <v>0</v>
      </c>
      <c r="O122" s="43">
        <v>1</v>
      </c>
      <c r="P122" s="47" t="s">
        <v>32</v>
      </c>
      <c r="Q122" s="47" t="s">
        <v>32</v>
      </c>
      <c r="R122" s="47" t="s">
        <v>32</v>
      </c>
      <c r="S122" s="47" t="s">
        <v>32</v>
      </c>
      <c r="T122" s="43"/>
      <c r="W122" s="40">
        <v>92</v>
      </c>
    </row>
    <row r="123" spans="1:23" x14ac:dyDescent="0.25">
      <c r="A123" s="40" t="s">
        <v>45</v>
      </c>
      <c r="B123" s="18" t="s">
        <v>19</v>
      </c>
      <c r="C123" s="34" t="s">
        <v>40</v>
      </c>
      <c r="D123" s="42">
        <v>2016</v>
      </c>
      <c r="E123" s="42">
        <v>1</v>
      </c>
      <c r="F123" s="43">
        <v>1336</v>
      </c>
      <c r="G123" s="42">
        <v>22999</v>
      </c>
      <c r="H123" s="43">
        <v>0.62507999999999997</v>
      </c>
      <c r="I123" s="42">
        <v>0.54847000000000001</v>
      </c>
      <c r="J123" s="42">
        <v>0.71238999999999997</v>
      </c>
      <c r="K123" s="42">
        <v>0.49159999999999998</v>
      </c>
      <c r="L123" s="42">
        <v>0.43140000000000001</v>
      </c>
      <c r="M123" s="42">
        <v>0.56030000000000002</v>
      </c>
      <c r="N123" s="42">
        <v>0</v>
      </c>
      <c r="O123" s="43">
        <v>1</v>
      </c>
      <c r="P123" s="47">
        <v>0.92190000000000005</v>
      </c>
      <c r="Q123" s="47">
        <v>0.80110000000000003</v>
      </c>
      <c r="R123" s="47">
        <v>1.0610999999999999</v>
      </c>
      <c r="S123" s="47">
        <v>0.25702799999999998</v>
      </c>
      <c r="T123" s="43"/>
      <c r="W123" s="40">
        <v>91</v>
      </c>
    </row>
    <row r="124" spans="1:23" x14ac:dyDescent="0.25">
      <c r="A124" s="40" t="s">
        <v>45</v>
      </c>
      <c r="B124" s="18" t="s">
        <v>19</v>
      </c>
      <c r="C124" s="34" t="s">
        <v>40</v>
      </c>
      <c r="D124" s="42">
        <v>2016</v>
      </c>
      <c r="E124" s="42">
        <v>2</v>
      </c>
      <c r="F124" s="43">
        <v>1372</v>
      </c>
      <c r="G124" s="42">
        <v>23029</v>
      </c>
      <c r="H124" s="43">
        <v>0.64525999999999994</v>
      </c>
      <c r="I124" s="42">
        <v>0.56623999999999997</v>
      </c>
      <c r="J124" s="42">
        <v>0.73531000000000002</v>
      </c>
      <c r="K124" s="42">
        <v>0.69669999999999999</v>
      </c>
      <c r="L124" s="42">
        <v>0.61129999999999995</v>
      </c>
      <c r="M124" s="42">
        <v>0.79390000000000005</v>
      </c>
      <c r="N124" s="42">
        <v>0</v>
      </c>
      <c r="O124" s="43">
        <v>1</v>
      </c>
      <c r="P124" s="47">
        <v>1.2216</v>
      </c>
      <c r="Q124" s="47">
        <v>1.0589</v>
      </c>
      <c r="R124" s="47">
        <v>1.4093</v>
      </c>
      <c r="S124" s="47">
        <v>6.0569999999999999E-3</v>
      </c>
      <c r="T124" s="43" t="s">
        <v>57</v>
      </c>
      <c r="W124" s="40">
        <v>91</v>
      </c>
    </row>
    <row r="125" spans="1:23" x14ac:dyDescent="0.25">
      <c r="A125" s="40" t="s">
        <v>45</v>
      </c>
      <c r="B125" s="18" t="s">
        <v>19</v>
      </c>
      <c r="C125" s="34" t="s">
        <v>40</v>
      </c>
      <c r="D125" s="42">
        <v>2016</v>
      </c>
      <c r="E125" s="42">
        <v>3</v>
      </c>
      <c r="F125" s="43">
        <v>976</v>
      </c>
      <c r="G125" s="42">
        <v>23075</v>
      </c>
      <c r="H125" s="43">
        <v>0.45466000000000001</v>
      </c>
      <c r="I125" s="42">
        <v>0.39717999999999998</v>
      </c>
      <c r="J125" s="42">
        <v>0.52046999999999999</v>
      </c>
      <c r="K125" s="42">
        <v>0.6603</v>
      </c>
      <c r="L125" s="42">
        <v>0.57679999999999998</v>
      </c>
      <c r="M125" s="42">
        <v>0.75580000000000003</v>
      </c>
      <c r="N125" s="42">
        <v>0</v>
      </c>
      <c r="O125" s="43">
        <v>1</v>
      </c>
      <c r="P125" s="47">
        <v>0.81479999999999997</v>
      </c>
      <c r="Q125" s="47">
        <v>0.70399999999999996</v>
      </c>
      <c r="R125" s="47">
        <v>0.94310000000000005</v>
      </c>
      <c r="S125" s="47">
        <v>6.038E-3</v>
      </c>
      <c r="T125" s="43" t="s">
        <v>57</v>
      </c>
      <c r="W125" s="40">
        <v>92</v>
      </c>
    </row>
    <row r="126" spans="1:23" x14ac:dyDescent="0.25">
      <c r="A126" s="40" t="s">
        <v>45</v>
      </c>
      <c r="B126" s="18" t="s">
        <v>19</v>
      </c>
      <c r="C126" s="34" t="s">
        <v>40</v>
      </c>
      <c r="D126" s="42">
        <v>2016</v>
      </c>
      <c r="E126" s="42">
        <v>4</v>
      </c>
      <c r="F126" s="43">
        <v>1108</v>
      </c>
      <c r="G126" s="42">
        <v>23064</v>
      </c>
      <c r="H126" s="43">
        <v>0.51515999999999995</v>
      </c>
      <c r="I126" s="42">
        <v>0.45096000000000003</v>
      </c>
      <c r="J126" s="42">
        <v>0.58850000000000002</v>
      </c>
      <c r="K126" s="42">
        <v>0.49730000000000002</v>
      </c>
      <c r="L126" s="42">
        <v>0.43530000000000002</v>
      </c>
      <c r="M126" s="42">
        <v>0.56810000000000005</v>
      </c>
      <c r="N126" s="42">
        <v>0</v>
      </c>
      <c r="O126" s="43">
        <v>1</v>
      </c>
      <c r="P126" s="47">
        <v>0.82379999999999998</v>
      </c>
      <c r="Q126" s="47">
        <v>0.71379999999999999</v>
      </c>
      <c r="R126" s="47">
        <v>0.95069999999999999</v>
      </c>
      <c r="S126" s="47">
        <v>8.0090000000000005E-3</v>
      </c>
      <c r="T126" s="43" t="s">
        <v>57</v>
      </c>
      <c r="W126" s="40">
        <v>92</v>
      </c>
    </row>
    <row r="127" spans="1:23" x14ac:dyDescent="0.25">
      <c r="A127" s="40" t="s">
        <v>45</v>
      </c>
      <c r="B127" s="18" t="s">
        <v>23</v>
      </c>
      <c r="C127" s="34" t="s">
        <v>40</v>
      </c>
      <c r="D127" s="42">
        <v>2011</v>
      </c>
      <c r="E127" s="42">
        <v>1</v>
      </c>
      <c r="F127" s="43">
        <v>26084</v>
      </c>
      <c r="G127" s="42">
        <v>235885</v>
      </c>
      <c r="H127" s="43">
        <v>1.2286600000000001</v>
      </c>
      <c r="I127" s="42">
        <v>1.21384</v>
      </c>
      <c r="J127" s="42">
        <v>1.24366</v>
      </c>
      <c r="K127" s="42" t="s">
        <v>32</v>
      </c>
      <c r="L127" s="42" t="s">
        <v>32</v>
      </c>
      <c r="M127" s="42" t="s">
        <v>32</v>
      </c>
      <c r="N127" s="42" t="s">
        <v>32</v>
      </c>
      <c r="O127" s="43"/>
      <c r="P127" s="47" t="s">
        <v>32</v>
      </c>
      <c r="Q127" s="47" t="s">
        <v>32</v>
      </c>
      <c r="R127" s="47" t="s">
        <v>32</v>
      </c>
      <c r="S127" s="47" t="s">
        <v>32</v>
      </c>
      <c r="T127" s="43"/>
      <c r="W127" s="40">
        <v>90</v>
      </c>
    </row>
    <row r="128" spans="1:23" x14ac:dyDescent="0.25">
      <c r="A128" s="40" t="s">
        <v>45</v>
      </c>
      <c r="B128" s="18" t="s">
        <v>23</v>
      </c>
      <c r="C128" s="34" t="s">
        <v>40</v>
      </c>
      <c r="D128" s="42">
        <v>2011</v>
      </c>
      <c r="E128" s="42">
        <v>2</v>
      </c>
      <c r="F128" s="43">
        <v>20172</v>
      </c>
      <c r="G128" s="42">
        <v>236839</v>
      </c>
      <c r="H128" s="43">
        <v>0.93720000000000003</v>
      </c>
      <c r="I128" s="42">
        <v>0.83128000000000002</v>
      </c>
      <c r="J128" s="42">
        <v>1.05661</v>
      </c>
      <c r="K128" s="42" t="s">
        <v>32</v>
      </c>
      <c r="L128" s="42" t="s">
        <v>32</v>
      </c>
      <c r="M128" s="42" t="s">
        <v>32</v>
      </c>
      <c r="N128" s="42" t="s">
        <v>32</v>
      </c>
      <c r="O128" s="43"/>
      <c r="P128" s="47" t="s">
        <v>32</v>
      </c>
      <c r="Q128" s="47" t="s">
        <v>32</v>
      </c>
      <c r="R128" s="47" t="s">
        <v>32</v>
      </c>
      <c r="S128" s="47" t="s">
        <v>32</v>
      </c>
      <c r="T128" s="43"/>
      <c r="W128" s="40">
        <v>91</v>
      </c>
    </row>
    <row r="129" spans="1:23" x14ac:dyDescent="0.25">
      <c r="A129" s="40" t="s">
        <v>45</v>
      </c>
      <c r="B129" s="8" t="s">
        <v>23</v>
      </c>
      <c r="C129" s="8" t="s">
        <v>40</v>
      </c>
      <c r="D129" s="40">
        <v>2011</v>
      </c>
      <c r="E129" s="40">
        <v>3</v>
      </c>
      <c r="F129" s="45">
        <v>16617</v>
      </c>
      <c r="G129" s="40">
        <v>236578</v>
      </c>
      <c r="H129" s="45">
        <v>0.76385000000000003</v>
      </c>
      <c r="I129" s="40">
        <v>0.67740999999999996</v>
      </c>
      <c r="J129" s="40">
        <v>0.86133000000000004</v>
      </c>
      <c r="K129" s="40" t="s">
        <v>32</v>
      </c>
      <c r="L129" s="40" t="s">
        <v>32</v>
      </c>
      <c r="M129" s="40" t="s">
        <v>32</v>
      </c>
      <c r="N129" s="40" t="s">
        <v>32</v>
      </c>
      <c r="P129" s="46" t="s">
        <v>32</v>
      </c>
      <c r="Q129" s="46" t="s">
        <v>32</v>
      </c>
      <c r="R129" s="46" t="s">
        <v>32</v>
      </c>
      <c r="S129" s="46" t="s">
        <v>32</v>
      </c>
      <c r="W129" s="40">
        <v>92</v>
      </c>
    </row>
    <row r="130" spans="1:23" x14ac:dyDescent="0.25">
      <c r="A130" s="40" t="s">
        <v>45</v>
      </c>
      <c r="B130" s="44" t="s">
        <v>23</v>
      </c>
      <c r="C130" s="44" t="s">
        <v>40</v>
      </c>
      <c r="D130" s="40">
        <v>2011</v>
      </c>
      <c r="E130" s="40">
        <v>4</v>
      </c>
      <c r="F130" s="45">
        <v>22702</v>
      </c>
      <c r="G130" s="40">
        <v>238454</v>
      </c>
      <c r="H130" s="45">
        <v>1.0317799999999999</v>
      </c>
      <c r="I130" s="40">
        <v>0.91525000000000001</v>
      </c>
      <c r="J130" s="40">
        <v>1.1631400000000001</v>
      </c>
      <c r="K130" s="40" t="s">
        <v>32</v>
      </c>
      <c r="L130" s="40" t="s">
        <v>32</v>
      </c>
      <c r="M130" s="40" t="s">
        <v>32</v>
      </c>
      <c r="N130" s="40" t="s">
        <v>32</v>
      </c>
      <c r="P130" s="46" t="s">
        <v>32</v>
      </c>
      <c r="Q130" s="46" t="s">
        <v>32</v>
      </c>
      <c r="R130" s="46" t="s">
        <v>32</v>
      </c>
      <c r="S130" s="46" t="s">
        <v>32</v>
      </c>
      <c r="W130" s="40">
        <v>92</v>
      </c>
    </row>
    <row r="131" spans="1:23" x14ac:dyDescent="0.25">
      <c r="A131" s="40" t="s">
        <v>45</v>
      </c>
      <c r="B131" s="40" t="s">
        <v>23</v>
      </c>
      <c r="C131" s="40" t="s">
        <v>40</v>
      </c>
      <c r="D131" s="40">
        <v>2012</v>
      </c>
      <c r="E131" s="40">
        <v>1</v>
      </c>
      <c r="F131" s="45">
        <v>24429</v>
      </c>
      <c r="G131" s="40">
        <v>238641</v>
      </c>
      <c r="H131" s="45">
        <v>1.1221699999999999</v>
      </c>
      <c r="I131" s="40">
        <v>0.99548000000000003</v>
      </c>
      <c r="J131" s="40">
        <v>1.26498</v>
      </c>
      <c r="K131" s="40" t="s">
        <v>32</v>
      </c>
      <c r="L131" s="40" t="s">
        <v>32</v>
      </c>
      <c r="M131" s="40" t="s">
        <v>32</v>
      </c>
      <c r="N131" s="40" t="s">
        <v>32</v>
      </c>
      <c r="P131" s="46" t="s">
        <v>32</v>
      </c>
      <c r="Q131" s="46" t="s">
        <v>32</v>
      </c>
      <c r="R131" s="46" t="s">
        <v>32</v>
      </c>
      <c r="S131" s="46" t="s">
        <v>32</v>
      </c>
      <c r="W131" s="40">
        <v>91</v>
      </c>
    </row>
    <row r="132" spans="1:23" x14ac:dyDescent="0.25">
      <c r="A132" s="40" t="s">
        <v>45</v>
      </c>
      <c r="B132" s="40" t="s">
        <v>23</v>
      </c>
      <c r="C132" s="40" t="s">
        <v>40</v>
      </c>
      <c r="D132" s="40">
        <v>2012</v>
      </c>
      <c r="E132" s="40">
        <v>2</v>
      </c>
      <c r="F132" s="45">
        <v>21238</v>
      </c>
      <c r="G132" s="40">
        <v>239863</v>
      </c>
      <c r="H132" s="45">
        <v>0.97148000000000001</v>
      </c>
      <c r="I132" s="40">
        <v>0.86172000000000004</v>
      </c>
      <c r="J132" s="40">
        <v>1.0952200000000001</v>
      </c>
      <c r="K132" s="40" t="s">
        <v>32</v>
      </c>
      <c r="L132" s="40" t="s">
        <v>32</v>
      </c>
      <c r="M132" s="40" t="s">
        <v>32</v>
      </c>
      <c r="N132" s="40" t="s">
        <v>32</v>
      </c>
      <c r="P132" s="46" t="s">
        <v>32</v>
      </c>
      <c r="Q132" s="46" t="s">
        <v>32</v>
      </c>
      <c r="R132" s="46" t="s">
        <v>32</v>
      </c>
      <c r="S132" s="46" t="s">
        <v>32</v>
      </c>
      <c r="W132" s="40">
        <v>91</v>
      </c>
    </row>
    <row r="133" spans="1:23" x14ac:dyDescent="0.25">
      <c r="A133" s="40" t="s">
        <v>45</v>
      </c>
      <c r="B133" s="40" t="s">
        <v>23</v>
      </c>
      <c r="C133" s="40" t="s">
        <v>40</v>
      </c>
      <c r="D133" s="40">
        <v>2012</v>
      </c>
      <c r="E133" s="40">
        <v>3</v>
      </c>
      <c r="F133" s="45">
        <v>17014</v>
      </c>
      <c r="G133" s="40">
        <v>239270</v>
      </c>
      <c r="H133" s="45">
        <v>0.77122000000000002</v>
      </c>
      <c r="I133" s="40">
        <v>0.68396000000000001</v>
      </c>
      <c r="J133" s="40">
        <v>0.86961999999999995</v>
      </c>
      <c r="K133" s="40" t="s">
        <v>32</v>
      </c>
      <c r="L133" s="40" t="s">
        <v>32</v>
      </c>
      <c r="M133" s="40" t="s">
        <v>32</v>
      </c>
      <c r="N133" s="40" t="s">
        <v>32</v>
      </c>
      <c r="P133" s="46" t="s">
        <v>32</v>
      </c>
      <c r="Q133" s="46" t="s">
        <v>32</v>
      </c>
      <c r="R133" s="46" t="s">
        <v>32</v>
      </c>
      <c r="S133" s="46" t="s">
        <v>32</v>
      </c>
      <c r="W133" s="40">
        <v>92</v>
      </c>
    </row>
    <row r="134" spans="1:23" x14ac:dyDescent="0.25">
      <c r="A134" s="40" t="s">
        <v>45</v>
      </c>
      <c r="B134" s="40" t="s">
        <v>23</v>
      </c>
      <c r="C134" s="40" t="s">
        <v>40</v>
      </c>
      <c r="D134" s="40">
        <v>2012</v>
      </c>
      <c r="E134" s="40">
        <v>4</v>
      </c>
      <c r="F134" s="45">
        <v>27392</v>
      </c>
      <c r="G134" s="40">
        <v>241351</v>
      </c>
      <c r="H134" s="45">
        <v>1.2252799999999999</v>
      </c>
      <c r="I134" s="40">
        <v>1.0870299999999999</v>
      </c>
      <c r="J134" s="40">
        <v>1.3811199999999999</v>
      </c>
      <c r="K134" s="40" t="s">
        <v>32</v>
      </c>
      <c r="L134" s="40" t="s">
        <v>32</v>
      </c>
      <c r="M134" s="40" t="s">
        <v>32</v>
      </c>
      <c r="N134" s="40" t="s">
        <v>32</v>
      </c>
      <c r="P134" s="46" t="s">
        <v>32</v>
      </c>
      <c r="Q134" s="46" t="s">
        <v>32</v>
      </c>
      <c r="R134" s="46" t="s">
        <v>32</v>
      </c>
      <c r="S134" s="46" t="s">
        <v>32</v>
      </c>
      <c r="W134" s="40">
        <v>92</v>
      </c>
    </row>
    <row r="135" spans="1:23" x14ac:dyDescent="0.25">
      <c r="A135" s="40" t="s">
        <v>45</v>
      </c>
      <c r="B135" s="40" t="s">
        <v>23</v>
      </c>
      <c r="C135" s="40" t="s">
        <v>40</v>
      </c>
      <c r="D135" s="40">
        <v>2013</v>
      </c>
      <c r="E135" s="40">
        <v>1</v>
      </c>
      <c r="F135" s="45">
        <v>23014</v>
      </c>
      <c r="G135" s="40">
        <v>241478</v>
      </c>
      <c r="H135" s="45">
        <v>1.0537799999999999</v>
      </c>
      <c r="I135" s="40">
        <v>0.93476999999999999</v>
      </c>
      <c r="J135" s="40">
        <v>1.1879299999999999</v>
      </c>
      <c r="K135" s="40" t="s">
        <v>32</v>
      </c>
      <c r="L135" s="40" t="s">
        <v>32</v>
      </c>
      <c r="M135" s="40" t="s">
        <v>32</v>
      </c>
      <c r="N135" s="40" t="s">
        <v>32</v>
      </c>
      <c r="P135" s="46" t="s">
        <v>32</v>
      </c>
      <c r="Q135" s="46" t="s">
        <v>32</v>
      </c>
      <c r="R135" s="46" t="s">
        <v>32</v>
      </c>
      <c r="S135" s="46" t="s">
        <v>32</v>
      </c>
      <c r="W135" s="40">
        <v>90</v>
      </c>
    </row>
    <row r="136" spans="1:23" x14ac:dyDescent="0.25">
      <c r="A136" s="40" t="s">
        <v>45</v>
      </c>
      <c r="B136" s="40" t="s">
        <v>23</v>
      </c>
      <c r="C136" s="40" t="s">
        <v>40</v>
      </c>
      <c r="D136" s="40">
        <v>2013</v>
      </c>
      <c r="E136" s="40">
        <v>2</v>
      </c>
      <c r="F136" s="45">
        <v>20977</v>
      </c>
      <c r="G136" s="40">
        <v>242575</v>
      </c>
      <c r="H136" s="45">
        <v>0.94716</v>
      </c>
      <c r="I136" s="40">
        <v>0.84014</v>
      </c>
      <c r="J136" s="40">
        <v>1.0678099999999999</v>
      </c>
      <c r="K136" s="40" t="s">
        <v>32</v>
      </c>
      <c r="L136" s="40" t="s">
        <v>32</v>
      </c>
      <c r="M136" s="40" t="s">
        <v>32</v>
      </c>
      <c r="N136" s="40" t="s">
        <v>32</v>
      </c>
      <c r="P136" s="46" t="s">
        <v>32</v>
      </c>
      <c r="Q136" s="46" t="s">
        <v>32</v>
      </c>
      <c r="R136" s="46" t="s">
        <v>32</v>
      </c>
      <c r="S136" s="46" t="s">
        <v>32</v>
      </c>
      <c r="W136" s="40">
        <v>91</v>
      </c>
    </row>
    <row r="137" spans="1:23" x14ac:dyDescent="0.25">
      <c r="A137" s="40" t="s">
        <v>45</v>
      </c>
      <c r="B137" s="40" t="s">
        <v>23</v>
      </c>
      <c r="C137" s="40" t="s">
        <v>40</v>
      </c>
      <c r="D137" s="40">
        <v>2013</v>
      </c>
      <c r="E137" s="40">
        <v>3</v>
      </c>
      <c r="F137" s="45">
        <v>15843</v>
      </c>
      <c r="G137" s="40">
        <v>242152</v>
      </c>
      <c r="H137" s="45">
        <v>0.70986000000000005</v>
      </c>
      <c r="I137" s="40">
        <v>0.62948999999999999</v>
      </c>
      <c r="J137" s="40">
        <v>0.80047999999999997</v>
      </c>
      <c r="K137" s="40" t="s">
        <v>32</v>
      </c>
      <c r="L137" s="40" t="s">
        <v>32</v>
      </c>
      <c r="M137" s="40" t="s">
        <v>32</v>
      </c>
      <c r="N137" s="40" t="s">
        <v>32</v>
      </c>
      <c r="P137" s="46" t="s">
        <v>32</v>
      </c>
      <c r="Q137" s="46" t="s">
        <v>32</v>
      </c>
      <c r="R137" s="46" t="s">
        <v>32</v>
      </c>
      <c r="S137" s="46" t="s">
        <v>32</v>
      </c>
      <c r="W137" s="40">
        <v>92</v>
      </c>
    </row>
    <row r="138" spans="1:23" x14ac:dyDescent="0.25">
      <c r="A138" s="40" t="s">
        <v>45</v>
      </c>
      <c r="B138" s="40" t="s">
        <v>23</v>
      </c>
      <c r="C138" s="40" t="s">
        <v>40</v>
      </c>
      <c r="D138" s="40">
        <v>2013</v>
      </c>
      <c r="E138" s="40">
        <v>4</v>
      </c>
      <c r="F138" s="45">
        <v>21425</v>
      </c>
      <c r="G138" s="40">
        <v>244063</v>
      </c>
      <c r="H138" s="45">
        <v>0.94784000000000002</v>
      </c>
      <c r="I138" s="40">
        <v>0.84075999999999995</v>
      </c>
      <c r="J138" s="40">
        <v>1.06857</v>
      </c>
      <c r="K138" s="40" t="s">
        <v>32</v>
      </c>
      <c r="L138" s="40" t="s">
        <v>32</v>
      </c>
      <c r="M138" s="40" t="s">
        <v>32</v>
      </c>
      <c r="N138" s="40" t="s">
        <v>32</v>
      </c>
      <c r="P138" s="46" t="s">
        <v>32</v>
      </c>
      <c r="Q138" s="46" t="s">
        <v>32</v>
      </c>
      <c r="R138" s="46" t="s">
        <v>32</v>
      </c>
      <c r="S138" s="46" t="s">
        <v>32</v>
      </c>
      <c r="W138" s="40">
        <v>92</v>
      </c>
    </row>
    <row r="139" spans="1:23" x14ac:dyDescent="0.25">
      <c r="A139" s="40" t="s">
        <v>45</v>
      </c>
      <c r="B139" s="40" t="s">
        <v>23</v>
      </c>
      <c r="C139" s="40" t="s">
        <v>40</v>
      </c>
      <c r="D139" s="40">
        <v>2014</v>
      </c>
      <c r="E139" s="40">
        <v>1</v>
      </c>
      <c r="F139" s="45">
        <v>24888</v>
      </c>
      <c r="G139" s="40">
        <v>244009</v>
      </c>
      <c r="H139" s="45">
        <v>1.1246400000000001</v>
      </c>
      <c r="I139" s="40">
        <v>0.99768999999999997</v>
      </c>
      <c r="J139" s="40">
        <v>1.2677499999999999</v>
      </c>
      <c r="K139" s="40" t="s">
        <v>32</v>
      </c>
      <c r="L139" s="40" t="s">
        <v>32</v>
      </c>
      <c r="M139" s="40" t="s">
        <v>32</v>
      </c>
      <c r="N139" s="40" t="s">
        <v>32</v>
      </c>
      <c r="P139" s="46" t="s">
        <v>32</v>
      </c>
      <c r="Q139" s="46" t="s">
        <v>32</v>
      </c>
      <c r="R139" s="46" t="s">
        <v>32</v>
      </c>
      <c r="S139" s="46" t="s">
        <v>32</v>
      </c>
      <c r="W139" s="40">
        <v>90</v>
      </c>
    </row>
    <row r="140" spans="1:23" x14ac:dyDescent="0.25">
      <c r="A140" s="40" t="s">
        <v>45</v>
      </c>
      <c r="B140" s="40" t="s">
        <v>23</v>
      </c>
      <c r="C140" s="40" t="s">
        <v>40</v>
      </c>
      <c r="D140" s="40">
        <v>2014</v>
      </c>
      <c r="E140" s="40">
        <v>2</v>
      </c>
      <c r="F140" s="45">
        <v>19987</v>
      </c>
      <c r="G140" s="40">
        <v>245118</v>
      </c>
      <c r="H140" s="45">
        <v>0.89188000000000001</v>
      </c>
      <c r="I140" s="40">
        <v>0.79107000000000005</v>
      </c>
      <c r="J140" s="40">
        <v>1.00553</v>
      </c>
      <c r="K140" s="40" t="s">
        <v>32</v>
      </c>
      <c r="L140" s="40" t="s">
        <v>32</v>
      </c>
      <c r="M140" s="40" t="s">
        <v>32</v>
      </c>
      <c r="N140" s="40" t="s">
        <v>32</v>
      </c>
      <c r="P140" s="46" t="s">
        <v>32</v>
      </c>
      <c r="Q140" s="46" t="s">
        <v>32</v>
      </c>
      <c r="R140" s="46" t="s">
        <v>32</v>
      </c>
      <c r="S140" s="46" t="s">
        <v>32</v>
      </c>
      <c r="W140" s="40">
        <v>91</v>
      </c>
    </row>
    <row r="141" spans="1:23" x14ac:dyDescent="0.25">
      <c r="A141" s="40" t="s">
        <v>45</v>
      </c>
      <c r="B141" s="40" t="s">
        <v>23</v>
      </c>
      <c r="C141" s="40" t="s">
        <v>40</v>
      </c>
      <c r="D141" s="40">
        <v>2014</v>
      </c>
      <c r="E141" s="40">
        <v>3</v>
      </c>
      <c r="F141" s="45">
        <v>18207</v>
      </c>
      <c r="G141" s="40">
        <v>245193</v>
      </c>
      <c r="H141" s="45">
        <v>0.80440999999999996</v>
      </c>
      <c r="I141" s="40">
        <v>0.71343999999999996</v>
      </c>
      <c r="J141" s="40">
        <v>0.90698999999999996</v>
      </c>
      <c r="K141" s="40" t="s">
        <v>32</v>
      </c>
      <c r="L141" s="40" t="s">
        <v>32</v>
      </c>
      <c r="M141" s="40" t="s">
        <v>32</v>
      </c>
      <c r="N141" s="40" t="s">
        <v>32</v>
      </c>
      <c r="P141" s="46" t="s">
        <v>32</v>
      </c>
      <c r="Q141" s="46" t="s">
        <v>32</v>
      </c>
      <c r="R141" s="46" t="s">
        <v>32</v>
      </c>
      <c r="S141" s="46" t="s">
        <v>32</v>
      </c>
      <c r="W141" s="40">
        <v>92</v>
      </c>
    </row>
    <row r="142" spans="1:23" x14ac:dyDescent="0.25">
      <c r="A142" s="40" t="s">
        <v>45</v>
      </c>
      <c r="B142" s="40" t="s">
        <v>23</v>
      </c>
      <c r="C142" s="40" t="s">
        <v>40</v>
      </c>
      <c r="D142" s="40">
        <v>2014</v>
      </c>
      <c r="E142" s="40">
        <v>4</v>
      </c>
      <c r="F142" s="45">
        <v>24185</v>
      </c>
      <c r="G142" s="40">
        <v>247437</v>
      </c>
      <c r="H142" s="45">
        <v>1.05538</v>
      </c>
      <c r="I142" s="40">
        <v>0.93623000000000001</v>
      </c>
      <c r="J142" s="40">
        <v>1.1897</v>
      </c>
      <c r="K142" s="40" t="s">
        <v>32</v>
      </c>
      <c r="L142" s="40" t="s">
        <v>32</v>
      </c>
      <c r="M142" s="40" t="s">
        <v>32</v>
      </c>
      <c r="N142" s="40" t="s">
        <v>32</v>
      </c>
      <c r="P142" s="46" t="s">
        <v>32</v>
      </c>
      <c r="Q142" s="46" t="s">
        <v>32</v>
      </c>
      <c r="R142" s="46" t="s">
        <v>32</v>
      </c>
      <c r="S142" s="46" t="s">
        <v>32</v>
      </c>
      <c r="W142" s="40">
        <v>92</v>
      </c>
    </row>
    <row r="143" spans="1:23" x14ac:dyDescent="0.25">
      <c r="A143" s="40" t="s">
        <v>45</v>
      </c>
      <c r="B143" s="40" t="s">
        <v>23</v>
      </c>
      <c r="C143" s="40" t="s">
        <v>40</v>
      </c>
      <c r="D143" s="40">
        <v>2015</v>
      </c>
      <c r="E143" s="40">
        <v>1</v>
      </c>
      <c r="F143" s="45">
        <v>27507</v>
      </c>
      <c r="G143" s="40">
        <v>247109</v>
      </c>
      <c r="H143" s="45">
        <v>1.2277400000000001</v>
      </c>
      <c r="I143" s="40">
        <v>1.08921</v>
      </c>
      <c r="J143" s="40">
        <v>1.38388</v>
      </c>
      <c r="K143" s="40" t="s">
        <v>32</v>
      </c>
      <c r="L143" s="40" t="s">
        <v>32</v>
      </c>
      <c r="M143" s="40" t="s">
        <v>32</v>
      </c>
      <c r="N143" s="40" t="s">
        <v>32</v>
      </c>
      <c r="P143" s="46" t="s">
        <v>32</v>
      </c>
      <c r="Q143" s="46" t="s">
        <v>32</v>
      </c>
      <c r="R143" s="46" t="s">
        <v>32</v>
      </c>
      <c r="S143" s="46" t="s">
        <v>32</v>
      </c>
      <c r="W143" s="40">
        <v>90</v>
      </c>
    </row>
    <row r="144" spans="1:23" x14ac:dyDescent="0.25">
      <c r="A144" s="40" t="s">
        <v>45</v>
      </c>
      <c r="B144" s="40" t="s">
        <v>23</v>
      </c>
      <c r="C144" s="40" t="s">
        <v>40</v>
      </c>
      <c r="D144" s="40">
        <v>2015</v>
      </c>
      <c r="E144" s="40">
        <v>2</v>
      </c>
      <c r="F144" s="45">
        <v>21957</v>
      </c>
      <c r="G144" s="40">
        <v>247957</v>
      </c>
      <c r="H144" s="45">
        <v>0.96843000000000001</v>
      </c>
      <c r="I144" s="40">
        <v>0.85904000000000003</v>
      </c>
      <c r="J144" s="40">
        <v>1.0917600000000001</v>
      </c>
      <c r="K144" s="40" t="s">
        <v>32</v>
      </c>
      <c r="L144" s="40" t="s">
        <v>32</v>
      </c>
      <c r="M144" s="40" t="s">
        <v>32</v>
      </c>
      <c r="N144" s="40" t="s">
        <v>32</v>
      </c>
      <c r="P144" s="46" t="s">
        <v>32</v>
      </c>
      <c r="Q144" s="46" t="s">
        <v>32</v>
      </c>
      <c r="R144" s="46" t="s">
        <v>32</v>
      </c>
      <c r="S144" s="46" t="s">
        <v>32</v>
      </c>
      <c r="W144" s="40">
        <v>91</v>
      </c>
    </row>
    <row r="145" spans="1:23" x14ac:dyDescent="0.25">
      <c r="A145" s="40" t="s">
        <v>45</v>
      </c>
      <c r="B145" s="40" t="s">
        <v>23</v>
      </c>
      <c r="C145" s="40" t="s">
        <v>40</v>
      </c>
      <c r="D145" s="40">
        <v>2015</v>
      </c>
      <c r="E145" s="40">
        <v>3</v>
      </c>
      <c r="F145" s="45">
        <v>16269</v>
      </c>
      <c r="G145" s="40">
        <v>247500</v>
      </c>
      <c r="H145" s="45">
        <v>0.71223999999999998</v>
      </c>
      <c r="I145" s="40">
        <v>0.63163000000000002</v>
      </c>
      <c r="J145" s="40">
        <v>0.80315000000000003</v>
      </c>
      <c r="K145" s="40" t="s">
        <v>32</v>
      </c>
      <c r="L145" s="40" t="s">
        <v>32</v>
      </c>
      <c r="M145" s="40" t="s">
        <v>32</v>
      </c>
      <c r="N145" s="40" t="s">
        <v>32</v>
      </c>
      <c r="P145" s="46" t="s">
        <v>32</v>
      </c>
      <c r="Q145" s="46" t="s">
        <v>32</v>
      </c>
      <c r="R145" s="46" t="s">
        <v>32</v>
      </c>
      <c r="S145" s="46" t="s">
        <v>32</v>
      </c>
      <c r="W145" s="40">
        <v>92</v>
      </c>
    </row>
    <row r="146" spans="1:23" x14ac:dyDescent="0.25">
      <c r="A146" s="40" t="s">
        <v>45</v>
      </c>
      <c r="B146" s="40" t="s">
        <v>23</v>
      </c>
      <c r="C146" s="40" t="s">
        <v>40</v>
      </c>
      <c r="D146" s="40">
        <v>2015</v>
      </c>
      <c r="E146" s="40">
        <v>4</v>
      </c>
      <c r="F146" s="45">
        <v>21402</v>
      </c>
      <c r="G146" s="40">
        <v>249717</v>
      </c>
      <c r="H146" s="45">
        <v>0.92347000000000001</v>
      </c>
      <c r="I146" s="40">
        <v>0.81913999999999998</v>
      </c>
      <c r="J146" s="40">
        <v>1.0410900000000001</v>
      </c>
      <c r="K146" s="40" t="s">
        <v>32</v>
      </c>
      <c r="L146" s="40" t="s">
        <v>32</v>
      </c>
      <c r="M146" s="40" t="s">
        <v>32</v>
      </c>
      <c r="N146" s="40" t="s">
        <v>32</v>
      </c>
      <c r="P146" s="46" t="s">
        <v>32</v>
      </c>
      <c r="Q146" s="46" t="s">
        <v>32</v>
      </c>
      <c r="R146" s="46" t="s">
        <v>32</v>
      </c>
      <c r="S146" s="46" t="s">
        <v>32</v>
      </c>
      <c r="W146" s="40">
        <v>92</v>
      </c>
    </row>
    <row r="147" spans="1:23" x14ac:dyDescent="0.25">
      <c r="A147" s="40" t="s">
        <v>45</v>
      </c>
      <c r="B147" s="40" t="s">
        <v>23</v>
      </c>
      <c r="C147" s="40" t="s">
        <v>40</v>
      </c>
      <c r="D147" s="40">
        <v>2016</v>
      </c>
      <c r="E147" s="40">
        <v>1</v>
      </c>
      <c r="F147" s="45">
        <v>29185</v>
      </c>
      <c r="G147" s="40">
        <v>250291</v>
      </c>
      <c r="H147" s="45">
        <v>1.2714000000000001</v>
      </c>
      <c r="I147" s="40">
        <v>1.12799</v>
      </c>
      <c r="J147" s="40">
        <v>1.4330499999999999</v>
      </c>
      <c r="K147" s="40" t="s">
        <v>32</v>
      </c>
      <c r="L147" s="40" t="s">
        <v>32</v>
      </c>
      <c r="M147" s="40" t="s">
        <v>32</v>
      </c>
      <c r="N147" s="40" t="s">
        <v>32</v>
      </c>
      <c r="P147" s="46">
        <v>1.0347999999999999</v>
      </c>
      <c r="Q147" s="46">
        <v>0.91810000000000003</v>
      </c>
      <c r="R147" s="46">
        <v>1.1664000000000001</v>
      </c>
      <c r="S147" s="46">
        <v>0.57547400000000004</v>
      </c>
      <c r="W147" s="40">
        <v>91</v>
      </c>
    </row>
    <row r="148" spans="1:23" x14ac:dyDescent="0.25">
      <c r="A148" s="40" t="s">
        <v>45</v>
      </c>
      <c r="B148" s="40" t="s">
        <v>23</v>
      </c>
      <c r="C148" s="40" t="s">
        <v>40</v>
      </c>
      <c r="D148" s="40">
        <v>2016</v>
      </c>
      <c r="E148" s="40">
        <v>2</v>
      </c>
      <c r="F148" s="45">
        <v>21338</v>
      </c>
      <c r="G148" s="40">
        <v>251731</v>
      </c>
      <c r="H148" s="45">
        <v>0.92622000000000004</v>
      </c>
      <c r="I148" s="40">
        <v>0.82157000000000002</v>
      </c>
      <c r="J148" s="40">
        <v>1.04419</v>
      </c>
      <c r="K148" s="40" t="s">
        <v>32</v>
      </c>
      <c r="L148" s="40" t="s">
        <v>32</v>
      </c>
      <c r="M148" s="40" t="s">
        <v>32</v>
      </c>
      <c r="N148" s="40" t="s">
        <v>32</v>
      </c>
      <c r="P148" s="46">
        <v>0.98829999999999996</v>
      </c>
      <c r="Q148" s="46">
        <v>0.87649999999999995</v>
      </c>
      <c r="R148" s="46">
        <v>1.1144000000000001</v>
      </c>
      <c r="S148" s="46">
        <v>0.84743999999999997</v>
      </c>
      <c r="W148" s="40">
        <v>91</v>
      </c>
    </row>
    <row r="149" spans="1:23" x14ac:dyDescent="0.25">
      <c r="A149" s="40" t="s">
        <v>45</v>
      </c>
      <c r="B149" s="40" t="s">
        <v>23</v>
      </c>
      <c r="C149" s="40" t="s">
        <v>40</v>
      </c>
      <c r="D149" s="40">
        <v>2016</v>
      </c>
      <c r="E149" s="40">
        <v>3</v>
      </c>
      <c r="F149" s="45">
        <v>16036</v>
      </c>
      <c r="G149" s="40">
        <v>251706</v>
      </c>
      <c r="H149" s="45">
        <v>0.68861000000000006</v>
      </c>
      <c r="I149" s="40">
        <v>0.61065999999999998</v>
      </c>
      <c r="J149" s="40">
        <v>0.77651000000000003</v>
      </c>
      <c r="K149" s="40" t="s">
        <v>32</v>
      </c>
      <c r="L149" s="40" t="s">
        <v>32</v>
      </c>
      <c r="M149" s="40" t="s">
        <v>32</v>
      </c>
      <c r="N149" s="40" t="s">
        <v>32</v>
      </c>
      <c r="P149" s="46">
        <v>0.90149999999999997</v>
      </c>
      <c r="Q149" s="46">
        <v>0.79920000000000002</v>
      </c>
      <c r="R149" s="46">
        <v>1.0168999999999999</v>
      </c>
      <c r="S149" s="46">
        <v>9.1635999999999995E-2</v>
      </c>
      <c r="W149" s="40">
        <v>92</v>
      </c>
    </row>
    <row r="150" spans="1:23" x14ac:dyDescent="0.25">
      <c r="A150" s="40" t="s">
        <v>45</v>
      </c>
      <c r="B150" s="40" t="s">
        <v>23</v>
      </c>
      <c r="C150" s="40" t="s">
        <v>40</v>
      </c>
      <c r="D150" s="40">
        <v>2016</v>
      </c>
      <c r="E150" s="40">
        <v>4</v>
      </c>
      <c r="F150" s="45">
        <v>24432</v>
      </c>
      <c r="G150" s="40">
        <v>254173</v>
      </c>
      <c r="H150" s="45">
        <v>1.0359499999999999</v>
      </c>
      <c r="I150" s="40">
        <v>0.91900000000000004</v>
      </c>
      <c r="J150" s="40">
        <v>1.1677900000000001</v>
      </c>
      <c r="K150" s="40" t="s">
        <v>32</v>
      </c>
      <c r="L150" s="40" t="s">
        <v>32</v>
      </c>
      <c r="M150" s="40" t="s">
        <v>32</v>
      </c>
      <c r="N150" s="40" t="s">
        <v>32</v>
      </c>
      <c r="P150" s="46">
        <v>1.004</v>
      </c>
      <c r="Q150" s="46">
        <v>0.89059999999999995</v>
      </c>
      <c r="R150" s="46">
        <v>1.1318999999999999</v>
      </c>
      <c r="S150" s="46">
        <v>0.94741600000000004</v>
      </c>
      <c r="W150" s="40">
        <v>92</v>
      </c>
    </row>
    <row r="152" spans="1:23" x14ac:dyDescent="0.25">
      <c r="A152" s="40" t="s">
        <v>58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BE0C29-16CF-465F-B8D9-D3EF70C27B4A}"/>
</file>

<file path=customXml/itemProps2.xml><?xml version="1.0" encoding="utf-8"?>
<ds:datastoreItem xmlns:ds="http://schemas.openxmlformats.org/officeDocument/2006/customXml" ds:itemID="{BC833AEE-9E5D-42CF-BAEC-37A66BC484F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1D74E6A-D22D-4958-9EAB-615E8F23B9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2021-04-20T15:29:42Z</cp:lastPrinted>
  <dcterms:created xsi:type="dcterms:W3CDTF">2014-12-05T20:46:10Z</dcterms:created>
  <dcterms:modified xsi:type="dcterms:W3CDTF">2021-06-18T20:50:13Z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