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8.xml" ContentType="application/vnd.openxmlformats-officedocument.drawingml.chartshapes+xml"/>
  <Override PartName="/xl/drawings/drawing4.xml" ContentType="application/vnd.openxmlformats-officedocument.drawingml.chartshapes+xml"/>
  <Override PartName="/xl/drawings/drawing6.xml" ContentType="application/vnd.openxmlformats-officedocument.drawingml.chartshapes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02 removed from manuscript\Chapter 3 Objective 1.1 - Dispensation trends\J01D\"/>
    </mc:Choice>
  </mc:AlternateContent>
  <xr:revisionPtr revIDLastSave="0" documentId="8_{C0E38B38-1D2E-43FE-B6CB-88E5C6255059}" xr6:coauthVersionLast="46" xr6:coauthVersionMax="46" xr10:uidLastSave="{00000000-0000-0000-0000-000000000000}"/>
  <bookViews>
    <workbookView xWindow="-2490" yWindow="-15870" windowWidth="25440" windowHeight="15390" firstSheet="2" activeTab="3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_adjrt" sheetId="28" r:id="rId4"/>
    <sheet name="Table_sig" sheetId="29" r:id="rId5"/>
    <sheet name="fig_tbl_data" sheetId="5" r:id="rId6"/>
    <sheet name="orig_data" sheetId="3" r:id="rId7"/>
    <sheet name="Figure_prevalence_count" sheetId="4" state="hidden" r:id="rId8"/>
  </sheets>
  <definedNames>
    <definedName name="IDX" localSheetId="6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5" l="1"/>
  <c r="N29" i="5"/>
  <c r="N33" i="5" s="1"/>
  <c r="N30" i="5"/>
  <c r="N31" i="5"/>
  <c r="N35" i="5" s="1"/>
  <c r="L28" i="5"/>
  <c r="L29" i="5"/>
  <c r="L30" i="5"/>
  <c r="L31" i="5"/>
  <c r="J28" i="5"/>
  <c r="J29" i="5"/>
  <c r="J30" i="5"/>
  <c r="J31" i="5"/>
  <c r="J35" i="5" s="1"/>
  <c r="H28" i="5"/>
  <c r="H29" i="5"/>
  <c r="H33" i="5" s="1"/>
  <c r="H30" i="5"/>
  <c r="H31" i="5"/>
  <c r="H35" i="5" s="1"/>
  <c r="F28" i="5"/>
  <c r="F29" i="5"/>
  <c r="F33" i="5" s="1"/>
  <c r="F30" i="5"/>
  <c r="F31" i="5"/>
  <c r="F35" i="5" s="1"/>
  <c r="D28" i="5"/>
  <c r="D29" i="5"/>
  <c r="D33" i="5" s="1"/>
  <c r="D30" i="5"/>
  <c r="D31" i="5"/>
  <c r="N34" i="5"/>
  <c r="L34" i="5"/>
  <c r="J34" i="5"/>
  <c r="H34" i="5"/>
  <c r="F34" i="5"/>
  <c r="D34" i="5"/>
  <c r="L33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J33" i="5" l="1"/>
  <c r="D35" i="5"/>
  <c r="L35" i="5"/>
  <c r="D32" i="5"/>
  <c r="D36" i="5" s="1"/>
  <c r="D37" i="5" s="1"/>
  <c r="D38" i="5" s="1"/>
  <c r="H32" i="5"/>
  <c r="H36" i="5" s="1"/>
  <c r="H37" i="5" s="1"/>
  <c r="H38" i="5" s="1"/>
  <c r="L32" i="5"/>
  <c r="L36" i="5" s="1"/>
  <c r="L37" i="5" s="1"/>
  <c r="L38" i="5" s="1"/>
  <c r="F32" i="5"/>
  <c r="F36" i="5" s="1"/>
  <c r="F37" i="5" s="1"/>
  <c r="F38" i="5" s="1"/>
  <c r="J32" i="5"/>
  <c r="J36" i="5" s="1"/>
  <c r="J37" i="5" s="1"/>
  <c r="J38" i="5" s="1"/>
  <c r="N32" i="5"/>
  <c r="N36" i="5" s="1"/>
  <c r="N37" i="5" s="1"/>
  <c r="N38" i="5" s="1"/>
  <c r="B10" i="29" l="1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E5" i="5" l="1"/>
  <c r="B8" i="28" s="1"/>
  <c r="G5" i="5"/>
  <c r="C8" i="28" s="1"/>
  <c r="I5" i="5"/>
  <c r="D8" i="28" s="1"/>
  <c r="K5" i="5"/>
  <c r="E8" i="28" s="1"/>
  <c r="M5" i="5"/>
  <c r="F8" i="28" s="1"/>
  <c r="O5" i="5"/>
  <c r="G8" i="28" s="1"/>
  <c r="E6" i="5"/>
  <c r="B9" i="28" s="1"/>
  <c r="G6" i="5"/>
  <c r="C9" i="28" s="1"/>
  <c r="I6" i="5"/>
  <c r="D9" i="28" s="1"/>
  <c r="K6" i="5"/>
  <c r="E9" i="28" s="1"/>
  <c r="M6" i="5"/>
  <c r="F9" i="28" s="1"/>
  <c r="O6" i="5"/>
  <c r="G9" i="28" s="1"/>
  <c r="E7" i="5"/>
  <c r="B10" i="28" s="1"/>
  <c r="G7" i="5"/>
  <c r="C10" i="28" s="1"/>
  <c r="I7" i="5"/>
  <c r="D10" i="28" s="1"/>
  <c r="K7" i="5"/>
  <c r="E10" i="28" s="1"/>
  <c r="M7" i="5"/>
  <c r="F10" i="28" s="1"/>
  <c r="O7" i="5"/>
  <c r="G10" i="28" s="1"/>
  <c r="E8" i="5"/>
  <c r="B12" i="28" s="1"/>
  <c r="G8" i="5"/>
  <c r="C12" i="28" s="1"/>
  <c r="I8" i="5"/>
  <c r="D12" i="28" s="1"/>
  <c r="K8" i="5"/>
  <c r="E12" i="28" s="1"/>
  <c r="M8" i="5"/>
  <c r="F12" i="28" s="1"/>
  <c r="O8" i="5"/>
  <c r="G12" i="28" s="1"/>
  <c r="E9" i="5"/>
  <c r="B13" i="28" s="1"/>
  <c r="G9" i="5"/>
  <c r="C13" i="28" s="1"/>
  <c r="I9" i="5"/>
  <c r="D13" i="28" s="1"/>
  <c r="K9" i="5"/>
  <c r="E13" i="28" s="1"/>
  <c r="M9" i="5"/>
  <c r="F13" i="28" s="1"/>
  <c r="O9" i="5"/>
  <c r="G13" i="28" s="1"/>
  <c r="E10" i="5"/>
  <c r="B14" i="28" s="1"/>
  <c r="G10" i="5"/>
  <c r="C14" i="28" s="1"/>
  <c r="I10" i="5"/>
  <c r="D14" i="28" s="1"/>
  <c r="K10" i="5"/>
  <c r="E14" i="28" s="1"/>
  <c r="M10" i="5"/>
  <c r="F14" i="28" s="1"/>
  <c r="O10" i="5"/>
  <c r="G14" i="28" s="1"/>
  <c r="E11" i="5"/>
  <c r="B15" i="28" s="1"/>
  <c r="G11" i="5"/>
  <c r="C15" i="28" s="1"/>
  <c r="I11" i="5"/>
  <c r="D15" i="28" s="1"/>
  <c r="K11" i="5"/>
  <c r="E15" i="28" s="1"/>
  <c r="M11" i="5"/>
  <c r="F15" i="28" s="1"/>
  <c r="O11" i="5"/>
  <c r="G15" i="28" s="1"/>
  <c r="E12" i="5"/>
  <c r="B17" i="28" s="1"/>
  <c r="G12" i="5"/>
  <c r="C17" i="28" s="1"/>
  <c r="I12" i="5"/>
  <c r="D17" i="28" s="1"/>
  <c r="K12" i="5"/>
  <c r="E17" i="28" s="1"/>
  <c r="M12" i="5"/>
  <c r="F17" i="28" s="1"/>
  <c r="O12" i="5"/>
  <c r="G17" i="28" s="1"/>
  <c r="E13" i="5"/>
  <c r="B18" i="28" s="1"/>
  <c r="G13" i="5"/>
  <c r="C18" i="28" s="1"/>
  <c r="I13" i="5"/>
  <c r="D18" i="28" s="1"/>
  <c r="K13" i="5"/>
  <c r="E18" i="28" s="1"/>
  <c r="M13" i="5"/>
  <c r="F18" i="28" s="1"/>
  <c r="O13" i="5"/>
  <c r="G18" i="28" s="1"/>
  <c r="E14" i="5"/>
  <c r="B19" i="28" s="1"/>
  <c r="G14" i="5"/>
  <c r="C19" i="28" s="1"/>
  <c r="I14" i="5"/>
  <c r="D19" i="28" s="1"/>
  <c r="K14" i="5"/>
  <c r="E19" i="28" s="1"/>
  <c r="M14" i="5"/>
  <c r="F19" i="28" s="1"/>
  <c r="O14" i="5"/>
  <c r="G19" i="28" s="1"/>
  <c r="E15" i="5"/>
  <c r="B20" i="28" s="1"/>
  <c r="G15" i="5"/>
  <c r="C20" i="28" s="1"/>
  <c r="I15" i="5"/>
  <c r="D20" i="28" s="1"/>
  <c r="K15" i="5"/>
  <c r="E20" i="28" s="1"/>
  <c r="M15" i="5"/>
  <c r="F20" i="28" s="1"/>
  <c r="O15" i="5"/>
  <c r="G20" i="28" s="1"/>
  <c r="E16" i="5"/>
  <c r="B22" i="28" s="1"/>
  <c r="G16" i="5"/>
  <c r="C22" i="28" s="1"/>
  <c r="I16" i="5"/>
  <c r="D22" i="28" s="1"/>
  <c r="K16" i="5"/>
  <c r="E22" i="28" s="1"/>
  <c r="M16" i="5"/>
  <c r="F22" i="28" s="1"/>
  <c r="O16" i="5"/>
  <c r="G22" i="28" s="1"/>
  <c r="E17" i="5"/>
  <c r="B23" i="28" s="1"/>
  <c r="G17" i="5"/>
  <c r="C23" i="28" s="1"/>
  <c r="I17" i="5"/>
  <c r="D23" i="28" s="1"/>
  <c r="K17" i="5"/>
  <c r="E23" i="28" s="1"/>
  <c r="M17" i="5"/>
  <c r="F23" i="28" s="1"/>
  <c r="O17" i="5"/>
  <c r="G23" i="28" s="1"/>
  <c r="E18" i="5"/>
  <c r="B24" i="28" s="1"/>
  <c r="G18" i="5"/>
  <c r="C24" i="28" s="1"/>
  <c r="I18" i="5"/>
  <c r="D24" i="28" s="1"/>
  <c r="K18" i="5"/>
  <c r="E24" i="28" s="1"/>
  <c r="M18" i="5"/>
  <c r="F24" i="28" s="1"/>
  <c r="O18" i="5"/>
  <c r="G24" i="28" s="1"/>
  <c r="E19" i="5"/>
  <c r="B25" i="28" s="1"/>
  <c r="G19" i="5"/>
  <c r="C25" i="28" s="1"/>
  <c r="I19" i="5"/>
  <c r="D25" i="28" s="1"/>
  <c r="K19" i="5"/>
  <c r="E25" i="28" s="1"/>
  <c r="M19" i="5"/>
  <c r="F25" i="28" s="1"/>
  <c r="O19" i="5"/>
  <c r="G25" i="28" s="1"/>
  <c r="E20" i="5"/>
  <c r="B27" i="28" s="1"/>
  <c r="G20" i="5"/>
  <c r="C27" i="28" s="1"/>
  <c r="I20" i="5"/>
  <c r="D27" i="28" s="1"/>
  <c r="K20" i="5"/>
  <c r="E27" i="28" s="1"/>
  <c r="M20" i="5"/>
  <c r="F27" i="28" s="1"/>
  <c r="O20" i="5"/>
  <c r="G27" i="28" s="1"/>
  <c r="E21" i="5"/>
  <c r="B28" i="28" s="1"/>
  <c r="G21" i="5"/>
  <c r="C28" i="28" s="1"/>
  <c r="I21" i="5"/>
  <c r="D28" i="28" s="1"/>
  <c r="K21" i="5"/>
  <c r="E28" i="28" s="1"/>
  <c r="M21" i="5"/>
  <c r="F28" i="28" s="1"/>
  <c r="O21" i="5"/>
  <c r="G28" i="28" s="1"/>
  <c r="E22" i="5"/>
  <c r="B29" i="28" s="1"/>
  <c r="G22" i="5"/>
  <c r="C29" i="28" s="1"/>
  <c r="I22" i="5"/>
  <c r="D29" i="28" s="1"/>
  <c r="K22" i="5"/>
  <c r="E29" i="28" s="1"/>
  <c r="M22" i="5"/>
  <c r="F29" i="28" s="1"/>
  <c r="O22" i="5"/>
  <c r="G29" i="28" s="1"/>
  <c r="E23" i="5"/>
  <c r="B30" i="28" s="1"/>
  <c r="G23" i="5"/>
  <c r="C30" i="28" s="1"/>
  <c r="I23" i="5"/>
  <c r="D30" i="28" s="1"/>
  <c r="K23" i="5"/>
  <c r="E30" i="28" s="1"/>
  <c r="M23" i="5"/>
  <c r="F30" i="28" s="1"/>
  <c r="O23" i="5"/>
  <c r="G30" i="28" s="1"/>
  <c r="E24" i="5"/>
  <c r="B32" i="28" s="1"/>
  <c r="G24" i="5"/>
  <c r="C32" i="28" s="1"/>
  <c r="I24" i="5"/>
  <c r="D32" i="28" s="1"/>
  <c r="K24" i="5"/>
  <c r="E32" i="28" s="1"/>
  <c r="M24" i="5"/>
  <c r="F32" i="28" s="1"/>
  <c r="O24" i="5"/>
  <c r="G32" i="28" s="1"/>
  <c r="E25" i="5"/>
  <c r="B33" i="28" s="1"/>
  <c r="G25" i="5"/>
  <c r="C33" i="28" s="1"/>
  <c r="I25" i="5"/>
  <c r="D33" i="28" s="1"/>
  <c r="K25" i="5"/>
  <c r="E33" i="28" s="1"/>
  <c r="M25" i="5"/>
  <c r="F33" i="28" s="1"/>
  <c r="O25" i="5"/>
  <c r="G33" i="28" s="1"/>
  <c r="E26" i="5"/>
  <c r="B34" i="28" s="1"/>
  <c r="G26" i="5"/>
  <c r="C34" i="28" s="1"/>
  <c r="I26" i="5"/>
  <c r="D34" i="28" s="1"/>
  <c r="K26" i="5"/>
  <c r="E34" i="28" s="1"/>
  <c r="M26" i="5"/>
  <c r="F34" i="28" s="1"/>
  <c r="O26" i="5"/>
  <c r="G34" i="28" s="1"/>
  <c r="E27" i="5"/>
  <c r="B35" i="28" s="1"/>
  <c r="G27" i="5"/>
  <c r="C35" i="28" s="1"/>
  <c r="I27" i="5"/>
  <c r="D35" i="28" s="1"/>
  <c r="K27" i="5"/>
  <c r="E35" i="28" s="1"/>
  <c r="M27" i="5"/>
  <c r="F35" i="28" s="1"/>
  <c r="O27" i="5"/>
  <c r="G35" i="28" s="1"/>
  <c r="O4" i="5"/>
  <c r="G7" i="28" s="1"/>
  <c r="M4" i="5"/>
  <c r="F7" i="28" s="1"/>
  <c r="K4" i="5"/>
  <c r="E7" i="28" s="1"/>
  <c r="I4" i="5"/>
  <c r="D7" i="28" s="1"/>
  <c r="G4" i="5"/>
  <c r="C7" i="28" s="1"/>
  <c r="E4" i="5"/>
  <c r="B7" i="28" s="1"/>
</calcChain>
</file>

<file path=xl/sharedStrings.xml><?xml version="1.0" encoding="utf-8"?>
<sst xmlns="http://schemas.openxmlformats.org/spreadsheetml/2006/main" count="1134" uniqueCount="66">
  <si>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</si>
  <si>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</si>
  <si>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</si>
  <si>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</si>
  <si>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</si>
  <si>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</si>
  <si>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</si>
  <si>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</si>
  <si>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year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</si>
  <si>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</si>
  <si>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</si>
  <si>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</si>
  <si>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</si>
  <si>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</si>
  <si>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</si>
  <si>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</si>
  <si>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</si>
  <si>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</si>
  <si>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</si>
  <si>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</si>
  <si>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</si>
  <si>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</si>
  <si>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</si>
  <si>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</si>
  <si>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</si>
  <si>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</si>
  <si>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</si>
  <si>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</si>
  <si>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</si>
  <si>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</si>
  <si>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</si>
  <si>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</si>
  <si>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</si>
  <si>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</si>
  <si>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</si>
  <si>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</si>
  <si>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</si>
  <si>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</si>
  <si>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</si>
  <si>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ageka</t>
  </si>
  <si>
    <t>kids(0-14)</t>
  </si>
  <si>
    <t>class</t>
  </si>
  <si>
    <t>suppress</t>
  </si>
  <si>
    <t>\\mchpe.cpe.umanitoba.ca\MCHP\Public\Shared Resources\Project\asp\Analyses\Prescriptions\Class\Pres_rate_class_q_kids_Adj_J01C.html</t>
  </si>
  <si>
    <t>Adjusted (age sex) J01D.cephalosporins prescriptions per 1000 people per day by RHA, kids (p=0.01 to compare over areas)</t>
  </si>
  <si>
    <t>J01D.cephalosporins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</si>
  <si>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</si>
  <si>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</si>
  <si>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RateY_Rate2011</t>
  </si>
  <si>
    <t>L_RYR2011</t>
  </si>
  <si>
    <t>U_RYR2011</t>
  </si>
  <si>
    <t>prob_2011</t>
  </si>
  <si>
    <t>sign_2011</t>
  </si>
  <si>
    <t>sup2011</t>
  </si>
  <si>
    <t>t</t>
  </si>
  <si>
    <t>Program: S:\asp\prog\RoxanaD\Prescriptions\Pres_rate_class_q.sas Date: 20FEB2020 11:39:24 User: roxanad Host: SAL-DA-1</t>
  </si>
  <si>
    <t>2011 vs 2016</t>
  </si>
  <si>
    <t>Notation</t>
  </si>
  <si>
    <t>Notation label</t>
  </si>
  <si>
    <t>Notation final label</t>
  </si>
  <si>
    <t>Final label</t>
  </si>
  <si>
    <t>Age- and Sex-Adjusted Rates by Health Region</t>
  </si>
  <si>
    <t>Southern Health-
Santé Sud</t>
  </si>
  <si>
    <t xml:space="preserve">Age- and sex-adjusted rates per 1,000 people ages 0-14 per day </t>
  </si>
  <si>
    <t>Appendix Table 1.14: Statistical Comparisons of Quarterly Dispensation Rates for Cephalosporins (J01D) for Children by Health Region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</si>
  <si>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rate in this quarter is statistically significantly different from the corresponding quarter in 2011 (p&lt;0.05).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</si>
</sst>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/>
      <top style="medium">
        <color indexed="64"/>
      </top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80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0" fillId="0" borderId="0" xfId="0" applyAlignment="1">
      <alignment vertical="center"/>
    </xf>
    <xf numFmtId="2" fontId="0" fillId="0" borderId="25" xfId="0" applyNumberFormat="1" applyBorder="1" applyAlignment="1">
      <alignment horizontal="center" wrapText="1"/>
    </xf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0" fillId="0" borderId="0" xfId="0" applyNumberFormat="1"/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left" vertic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40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8" fillId="0" borderId="0" xfId="0" applyFont="1" applyBorder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7" fillId="32" borderId="0" xfId="0" applyFont="1" applyFill="1" applyAlignment="1">
      <alignment vertical="top"/>
    </xf>
    <xf numFmtId="0" fontId="0" fillId="33" borderId="0" xfId="0" applyFill="1" applyAlignment="1"/>
    <xf numFmtId="0" fontId="0" fillId="0" borderId="0" xfId="0" applyFill="1" applyAlignment="1"/>
    <xf numFmtId="0" fontId="8" fillId="0" borderId="0" xfId="0" applyFont="1" applyFill="1" applyAlignment="1">
      <alignment vertical="top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NumberFormat="1" applyFont="1" applyAlignment="1">
      <alignment horizontal="left" vertical="center" wrapText="1"/>
    </xf>
    <xf numFmtId="0" fontId="0" fillId="0" borderId="0" xfId="0" applyNumberFormat="1" applyAlignment="1">
      <alignment horizontal="left"/>
    </xf>
    <xf numFmtId="0" fontId="36" fillId="34" borderId="38" xfId="59" applyFont="1" applyFill="1" applyBorder="1" applyAlignment="1">
      <alignment horizontal="left" vertical="center" indent="2"/>
    </xf>
    <xf numFmtId="0" fontId="36" fillId="37" borderId="38" xfId="59" applyFont="1" applyFill="1" applyBorder="1" applyAlignment="1">
      <alignment horizontal="left" vertical="center" indent="2"/>
    </xf>
    <xf numFmtId="0" fontId="36" fillId="37" borderId="39" xfId="59" applyFont="1" applyFill="1" applyBorder="1" applyAlignment="1">
      <alignment horizontal="left" vertical="center" indent="2"/>
    </xf>
    <xf numFmtId="0" fontId="35" fillId="35" borderId="46" xfId="58" applyFont="1" applyBorder="1" applyAlignment="1">
      <alignment horizontal="center" vertical="center" wrapText="1"/>
    </xf>
    <xf numFmtId="0" fontId="35" fillId="35" borderId="47" xfId="58" applyFont="1" applyBorder="1" applyAlignment="1">
      <alignment horizontal="center" vertical="center" wrapText="1"/>
    </xf>
    <xf numFmtId="49" fontId="36" fillId="36" borderId="36" xfId="60" applyFont="1" applyBorder="1" applyAlignment="1">
      <alignment horizontal="left" vertical="center" indent="1"/>
    </xf>
    <xf numFmtId="0" fontId="36" fillId="36" borderId="36" xfId="60" applyNumberFormat="1" applyFont="1" applyBorder="1" applyAlignment="1">
      <alignment horizontal="left" vertical="center" indent="1"/>
    </xf>
    <xf numFmtId="49" fontId="36" fillId="36" borderId="0" xfId="60" applyFont="1" applyBorder="1" applyAlignment="1">
      <alignment horizontal="left" vertical="center" indent="3"/>
    </xf>
    <xf numFmtId="49" fontId="36" fillId="36" borderId="37" xfId="60" applyFont="1" applyBorder="1" applyAlignment="1">
      <alignment horizontal="left" vertical="center" indent="3"/>
    </xf>
    <xf numFmtId="2" fontId="37" fillId="34" borderId="41" xfId="48" applyFont="1" applyFill="1" applyBorder="1" applyAlignment="1">
      <alignment horizontal="left" vertical="center" indent="3"/>
    </xf>
    <xf numFmtId="2" fontId="37" fillId="34" borderId="43" xfId="48" applyFont="1" applyFill="1" applyBorder="1" applyAlignment="1">
      <alignment horizontal="left" vertical="center" indent="3"/>
    </xf>
    <xf numFmtId="2" fontId="37" fillId="37" borderId="41" xfId="48" applyFont="1" applyFill="1" applyBorder="1" applyAlignment="1">
      <alignment horizontal="left" vertical="center" indent="3"/>
    </xf>
    <xf numFmtId="2" fontId="37" fillId="37" borderId="43" xfId="48" applyFont="1" applyFill="1" applyBorder="1" applyAlignment="1">
      <alignment horizontal="left" vertical="center" indent="3"/>
    </xf>
    <xf numFmtId="2" fontId="37" fillId="34" borderId="29" xfId="48" applyFont="1" applyFill="1" applyBorder="1" applyAlignment="1">
      <alignment horizontal="left" vertical="center" indent="3"/>
    </xf>
    <xf numFmtId="2" fontId="37" fillId="37" borderId="42" xfId="48" applyFont="1" applyFill="1" applyBorder="1" applyAlignment="1">
      <alignment horizontal="left" vertical="center" indent="3"/>
    </xf>
    <xf numFmtId="2" fontId="37" fillId="37" borderId="44" xfId="48" applyFont="1" applyFill="1" applyBorder="1" applyAlignment="1">
      <alignment horizontal="left" vertical="center" indent="3"/>
    </xf>
    <xf numFmtId="0" fontId="0" fillId="0" borderId="0" xfId="0" applyFill="1" applyAlignment="1">
      <alignment horizontal="left" vertical="center"/>
    </xf>
    <xf numFmtId="0" fontId="30" fillId="34" borderId="0" xfId="55" applyFont="1" applyFill="1" applyAlignment="1">
      <alignment horizontal="left" vertical="center"/>
    </xf>
    <xf numFmtId="0" fontId="30" fillId="34" borderId="0" xfId="55" applyFont="1" applyFill="1" applyBorder="1" applyAlignment="1">
      <alignment horizontal="left" vertical="center" wrapText="1"/>
    </xf>
    <xf numFmtId="0" fontId="30" fillId="34" borderId="0" xfId="55" applyFont="1" applyFill="1" applyBorder="1" applyAlignment="1">
      <alignment horizontal="left" vertical="center"/>
    </xf>
    <xf numFmtId="49" fontId="32" fillId="34" borderId="0" xfId="63" applyFont="1" applyFill="1" applyAlignment="1">
      <alignment horizontal="left" vertical="top" wrapText="1"/>
    </xf>
    <xf numFmtId="49" fontId="33" fillId="34" borderId="0" xfId="61" applyFont="1" applyFill="1" applyAlignment="1">
      <alignment vertical="top"/>
    </xf>
    <xf numFmtId="0" fontId="34" fillId="34" borderId="0" xfId="0" applyFont="1" applyFill="1" applyAlignment="1">
      <alignment horizontal="center" vertical="top" wrapText="1"/>
    </xf>
    <xf numFmtId="0" fontId="35" fillId="35" borderId="33" xfId="58" applyFont="1" applyBorder="1" applyAlignment="1">
      <alignment horizontal="center" vertical="center" wrapText="1"/>
    </xf>
    <xf numFmtId="0" fontId="35" fillId="35" borderId="45" xfId="58" applyFont="1" applyBorder="1" applyAlignment="1">
      <alignment horizontal="center" vertical="center" wrapText="1"/>
    </xf>
    <xf numFmtId="0" fontId="35" fillId="35" borderId="34" xfId="58" applyFont="1" applyBorder="1">
      <alignment horizontal="center" vertical="center" wrapText="1"/>
    </xf>
    <xf numFmtId="0" fontId="35" fillId="35" borderId="35" xfId="58" applyFont="1" applyBorder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0.18787000000000001</c:v>
                </c:pt>
                <c:pt idx="1">
                  <c:v>0.19392999999999999</c:v>
                </c:pt>
                <c:pt idx="2">
                  <c:v>0.22202</c:v>
                </c:pt>
                <c:pt idx="3">
                  <c:v>0.20349999999999999</c:v>
                </c:pt>
                <c:pt idx="4">
                  <c:v>0.18759999999999999</c:v>
                </c:pt>
                <c:pt idx="5">
                  <c:v>0.20455000000000001</c:v>
                </c:pt>
                <c:pt idx="6">
                  <c:v>0.24199999999999999</c:v>
                </c:pt>
                <c:pt idx="7">
                  <c:v>0.21171999999999999</c:v>
                </c:pt>
                <c:pt idx="8">
                  <c:v>0.19339000000000001</c:v>
                </c:pt>
                <c:pt idx="9">
                  <c:v>0.20985000000000001</c:v>
                </c:pt>
                <c:pt idx="10">
                  <c:v>0.23244000000000001</c:v>
                </c:pt>
                <c:pt idx="11">
                  <c:v>0.18531</c:v>
                </c:pt>
                <c:pt idx="12">
                  <c:v>0.18826999999999999</c:v>
                </c:pt>
                <c:pt idx="13">
                  <c:v>0.21967999999999999</c:v>
                </c:pt>
                <c:pt idx="14">
                  <c:v>0.22955</c:v>
                </c:pt>
                <c:pt idx="15">
                  <c:v>0.23050999999999999</c:v>
                </c:pt>
                <c:pt idx="16">
                  <c:v>0.22666</c:v>
                </c:pt>
                <c:pt idx="17">
                  <c:v>0.18772</c:v>
                </c:pt>
                <c:pt idx="18">
                  <c:v>0.19841</c:v>
                </c:pt>
                <c:pt idx="19">
                  <c:v>0.15182999999999999</c:v>
                </c:pt>
                <c:pt idx="20">
                  <c:v>0.1925</c:v>
                </c:pt>
                <c:pt idx="21">
                  <c:v>0.19719999999999999</c:v>
                </c:pt>
                <c:pt idx="22">
                  <c:v>0.21056</c:v>
                </c:pt>
                <c:pt idx="23">
                  <c:v>0.18421000000000001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0.25794</c:v>
                </c:pt>
                <c:pt idx="1">
                  <c:v>0.2344</c:v>
                </c:pt>
                <c:pt idx="2">
                  <c:v>0.25663999999999998</c:v>
                </c:pt>
                <c:pt idx="3">
                  <c:v>0.23105999999999999</c:v>
                </c:pt>
                <c:pt idx="4">
                  <c:v>0.23144999999999999</c:v>
                </c:pt>
                <c:pt idx="5">
                  <c:v>0.22214</c:v>
                </c:pt>
                <c:pt idx="6">
                  <c:v>0.24884000000000001</c:v>
                </c:pt>
                <c:pt idx="7">
                  <c:v>0.25729999999999997</c:v>
                </c:pt>
                <c:pt idx="8">
                  <c:v>0.22563</c:v>
                </c:pt>
                <c:pt idx="9">
                  <c:v>0.24117</c:v>
                </c:pt>
                <c:pt idx="10">
                  <c:v>0.25480000000000003</c:v>
                </c:pt>
                <c:pt idx="11">
                  <c:v>0.22136</c:v>
                </c:pt>
                <c:pt idx="12">
                  <c:v>0.21231</c:v>
                </c:pt>
                <c:pt idx="13">
                  <c:v>0.22847999999999999</c:v>
                </c:pt>
                <c:pt idx="14">
                  <c:v>0.24665000000000001</c:v>
                </c:pt>
                <c:pt idx="15">
                  <c:v>0.21745</c:v>
                </c:pt>
                <c:pt idx="16">
                  <c:v>0.21535000000000001</c:v>
                </c:pt>
                <c:pt idx="17">
                  <c:v>0.21706</c:v>
                </c:pt>
                <c:pt idx="18">
                  <c:v>0.19708000000000001</c:v>
                </c:pt>
                <c:pt idx="19">
                  <c:v>0.17435</c:v>
                </c:pt>
                <c:pt idx="20">
                  <c:v>0.22585</c:v>
                </c:pt>
                <c:pt idx="21">
                  <c:v>0.20147999999999999</c:v>
                </c:pt>
                <c:pt idx="22">
                  <c:v>0.21737999999999999</c:v>
                </c:pt>
                <c:pt idx="23">
                  <c:v>0.19650999999999999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0.55898999999999999</c:v>
                </c:pt>
                <c:pt idx="1">
                  <c:v>0.45022000000000001</c:v>
                </c:pt>
                <c:pt idx="2">
                  <c:v>0.46565000000000001</c:v>
                </c:pt>
                <c:pt idx="3">
                  <c:v>0.53178000000000003</c:v>
                </c:pt>
                <c:pt idx="4">
                  <c:v>0.47410000000000002</c:v>
                </c:pt>
                <c:pt idx="5">
                  <c:v>0.45397999999999999</c:v>
                </c:pt>
                <c:pt idx="6">
                  <c:v>0.43836999999999998</c:v>
                </c:pt>
                <c:pt idx="7">
                  <c:v>0.46035999999999999</c:v>
                </c:pt>
                <c:pt idx="8">
                  <c:v>0.40434999999999999</c:v>
                </c:pt>
                <c:pt idx="9">
                  <c:v>0.38568999999999998</c:v>
                </c:pt>
                <c:pt idx="10">
                  <c:v>0.38786999999999999</c:v>
                </c:pt>
                <c:pt idx="11">
                  <c:v>0.38151000000000002</c:v>
                </c:pt>
                <c:pt idx="12">
                  <c:v>0.39857999999999999</c:v>
                </c:pt>
                <c:pt idx="13">
                  <c:v>0.40633999999999998</c:v>
                </c:pt>
                <c:pt idx="14">
                  <c:v>0.40912999999999999</c:v>
                </c:pt>
                <c:pt idx="15">
                  <c:v>0.42559999999999998</c:v>
                </c:pt>
                <c:pt idx="16">
                  <c:v>0.51093999999999995</c:v>
                </c:pt>
                <c:pt idx="17">
                  <c:v>0.42348000000000002</c:v>
                </c:pt>
                <c:pt idx="18">
                  <c:v>0.35980000000000001</c:v>
                </c:pt>
                <c:pt idx="19">
                  <c:v>0.37868000000000002</c:v>
                </c:pt>
                <c:pt idx="20">
                  <c:v>0.51180000000000003</c:v>
                </c:pt>
                <c:pt idx="21">
                  <c:v>0.46311000000000002</c:v>
                </c:pt>
                <c:pt idx="22">
                  <c:v>0.4229</c:v>
                </c:pt>
                <c:pt idx="23">
                  <c:v>0.44549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0.28632999999999997</c:v>
                </c:pt>
                <c:pt idx="1">
                  <c:v>0.29237999999999997</c:v>
                </c:pt>
                <c:pt idx="2">
                  <c:v>0.36321999999999999</c:v>
                </c:pt>
                <c:pt idx="3">
                  <c:v>0.33616000000000001</c:v>
                </c:pt>
                <c:pt idx="4">
                  <c:v>0.33801999999999999</c:v>
                </c:pt>
                <c:pt idx="5">
                  <c:v>0.31953999999999999</c:v>
                </c:pt>
                <c:pt idx="6">
                  <c:v>0.41637999999999997</c:v>
                </c:pt>
                <c:pt idx="7">
                  <c:v>0.32740999999999998</c:v>
                </c:pt>
                <c:pt idx="8">
                  <c:v>0.32044</c:v>
                </c:pt>
                <c:pt idx="9">
                  <c:v>0.30545</c:v>
                </c:pt>
                <c:pt idx="10">
                  <c:v>0.39274999999999999</c:v>
                </c:pt>
                <c:pt idx="11">
                  <c:v>0.30208000000000002</c:v>
                </c:pt>
                <c:pt idx="12">
                  <c:v>0.27767999999999998</c:v>
                </c:pt>
                <c:pt idx="13">
                  <c:v>0.30127999999999999</c:v>
                </c:pt>
                <c:pt idx="14">
                  <c:v>0.33244000000000001</c:v>
                </c:pt>
                <c:pt idx="15">
                  <c:v>0.24356</c:v>
                </c:pt>
                <c:pt idx="16">
                  <c:v>0.24928</c:v>
                </c:pt>
                <c:pt idx="17">
                  <c:v>0.23730000000000001</c:v>
                </c:pt>
                <c:pt idx="18">
                  <c:v>0.28572999999999998</c:v>
                </c:pt>
                <c:pt idx="19">
                  <c:v>0.20507</c:v>
                </c:pt>
                <c:pt idx="20">
                  <c:v>0.24226</c:v>
                </c:pt>
                <c:pt idx="21">
                  <c:v>0.25056</c:v>
                </c:pt>
                <c:pt idx="22">
                  <c:v>0.31252999999999997</c:v>
                </c:pt>
                <c:pt idx="23">
                  <c:v>0.23719999999999999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0.19117000000000001</c:v>
                </c:pt>
                <c:pt idx="1">
                  <c:v>0.2034</c:v>
                </c:pt>
                <c:pt idx="2">
                  <c:v>0.23563999999999999</c:v>
                </c:pt>
                <c:pt idx="3">
                  <c:v>0.19534000000000001</c:v>
                </c:pt>
                <c:pt idx="4">
                  <c:v>0.16316</c:v>
                </c:pt>
                <c:pt idx="5">
                  <c:v>0.15853999999999999</c:v>
                </c:pt>
                <c:pt idx="6">
                  <c:v>0.30060999999999999</c:v>
                </c:pt>
                <c:pt idx="7">
                  <c:v>0.17749999999999999</c:v>
                </c:pt>
                <c:pt idx="8">
                  <c:v>0.21756</c:v>
                </c:pt>
                <c:pt idx="9">
                  <c:v>0.17129</c:v>
                </c:pt>
                <c:pt idx="10">
                  <c:v>0.23926</c:v>
                </c:pt>
                <c:pt idx="11">
                  <c:v>0.18609000000000001</c:v>
                </c:pt>
                <c:pt idx="12">
                  <c:v>0.15842999999999999</c:v>
                </c:pt>
                <c:pt idx="13">
                  <c:v>0.13377</c:v>
                </c:pt>
                <c:pt idx="14">
                  <c:v>0.20655999999999999</c:v>
                </c:pt>
                <c:pt idx="15">
                  <c:v>0.14516000000000001</c:v>
                </c:pt>
                <c:pt idx="16">
                  <c:v>0.16893</c:v>
                </c:pt>
                <c:pt idx="17">
                  <c:v>0.16311</c:v>
                </c:pt>
                <c:pt idx="18">
                  <c:v>0.21693000000000001</c:v>
                </c:pt>
                <c:pt idx="19">
                  <c:v>0.18962000000000001</c:v>
                </c:pt>
                <c:pt idx="20">
                  <c:v>0.21107000000000001</c:v>
                </c:pt>
                <c:pt idx="21">
                  <c:v>0.18733</c:v>
                </c:pt>
                <c:pt idx="22">
                  <c:v>0.20659</c:v>
                </c:pt>
                <c:pt idx="23">
                  <c:v>0.14976999999999999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0.28172999999999998</c:v>
                </c:pt>
                <c:pt idx="1">
                  <c:v>0.25821</c:v>
                </c:pt>
                <c:pt idx="2">
                  <c:v>0.28609000000000001</c:v>
                </c:pt>
                <c:pt idx="3">
                  <c:v>0.27227000000000001</c:v>
                </c:pt>
                <c:pt idx="4">
                  <c:v>0.25890999999999997</c:v>
                </c:pt>
                <c:pt idx="5">
                  <c:v>0.25281999999999999</c:v>
                </c:pt>
                <c:pt idx="6">
                  <c:v>0.29348999999999997</c:v>
                </c:pt>
                <c:pt idx="7">
                  <c:v>0.27493000000000001</c:v>
                </c:pt>
                <c:pt idx="8">
                  <c:v>0.25174999999999997</c:v>
                </c:pt>
                <c:pt idx="9">
                  <c:v>0.25412000000000001</c:v>
                </c:pt>
                <c:pt idx="10">
                  <c:v>0.27967999999999998</c:v>
                </c:pt>
                <c:pt idx="11">
                  <c:v>0.24016999999999999</c:v>
                </c:pt>
                <c:pt idx="12">
                  <c:v>0.23346</c:v>
                </c:pt>
                <c:pt idx="13">
                  <c:v>0.24793000000000001</c:v>
                </c:pt>
                <c:pt idx="14">
                  <c:v>0.26877000000000001</c:v>
                </c:pt>
                <c:pt idx="15">
                  <c:v>0.2427</c:v>
                </c:pt>
                <c:pt idx="16">
                  <c:v>0.25470999999999999</c:v>
                </c:pt>
                <c:pt idx="17">
                  <c:v>0.23541000000000001</c:v>
                </c:pt>
                <c:pt idx="18">
                  <c:v>0.22850000000000001</c:v>
                </c:pt>
                <c:pt idx="19">
                  <c:v>0.20116999999999999</c:v>
                </c:pt>
                <c:pt idx="20">
                  <c:v>0.25707999999999998</c:v>
                </c:pt>
                <c:pt idx="21">
                  <c:v>0.23791000000000001</c:v>
                </c:pt>
                <c:pt idx="22">
                  <c:v>0.25036000000000003</c:v>
                </c:pt>
                <c:pt idx="23">
                  <c:v>0.22585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0.18787000000000001</c:v>
                </c:pt>
                <c:pt idx="1">
                  <c:v>0.19392999999999999</c:v>
                </c:pt>
                <c:pt idx="2">
                  <c:v>0.22202</c:v>
                </c:pt>
                <c:pt idx="3">
                  <c:v>0.20349999999999999</c:v>
                </c:pt>
                <c:pt idx="4">
                  <c:v>0.18759999999999999</c:v>
                </c:pt>
                <c:pt idx="5">
                  <c:v>0.20455000000000001</c:v>
                </c:pt>
                <c:pt idx="6">
                  <c:v>0.24199999999999999</c:v>
                </c:pt>
                <c:pt idx="7">
                  <c:v>0.21171999999999999</c:v>
                </c:pt>
                <c:pt idx="8">
                  <c:v>0.19339000000000001</c:v>
                </c:pt>
                <c:pt idx="9">
                  <c:v>0.20985000000000001</c:v>
                </c:pt>
                <c:pt idx="10">
                  <c:v>0.23244000000000001</c:v>
                </c:pt>
                <c:pt idx="11">
                  <c:v>0.18531</c:v>
                </c:pt>
                <c:pt idx="12">
                  <c:v>0.18826999999999999</c:v>
                </c:pt>
                <c:pt idx="13">
                  <c:v>0.21967999999999999</c:v>
                </c:pt>
                <c:pt idx="14">
                  <c:v>0.22955</c:v>
                </c:pt>
                <c:pt idx="15">
                  <c:v>0.23050999999999999</c:v>
                </c:pt>
                <c:pt idx="16">
                  <c:v>0.22666</c:v>
                </c:pt>
                <c:pt idx="17">
                  <c:v>0.18772</c:v>
                </c:pt>
                <c:pt idx="18">
                  <c:v>0.19841</c:v>
                </c:pt>
                <c:pt idx="19">
                  <c:v>0.15182999999999999</c:v>
                </c:pt>
                <c:pt idx="20">
                  <c:v>0.1925</c:v>
                </c:pt>
                <c:pt idx="21">
                  <c:v>0.19719999999999999</c:v>
                </c:pt>
                <c:pt idx="22">
                  <c:v>0.21056</c:v>
                </c:pt>
                <c:pt idx="23">
                  <c:v>0.18421000000000001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fig_tbl_data!$F$38</c:f>
              <c:strCache>
                <c:ptCount val="1"/>
                <c:pt idx="0">
                  <c:v>Winnipeg RHA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0.25794</c:v>
                </c:pt>
                <c:pt idx="1">
                  <c:v>0.2344</c:v>
                </c:pt>
                <c:pt idx="2">
                  <c:v>0.25663999999999998</c:v>
                </c:pt>
                <c:pt idx="3">
                  <c:v>0.23105999999999999</c:v>
                </c:pt>
                <c:pt idx="4">
                  <c:v>0.23144999999999999</c:v>
                </c:pt>
                <c:pt idx="5">
                  <c:v>0.22214</c:v>
                </c:pt>
                <c:pt idx="6">
                  <c:v>0.24884000000000001</c:v>
                </c:pt>
                <c:pt idx="7">
                  <c:v>0.25729999999999997</c:v>
                </c:pt>
                <c:pt idx="8">
                  <c:v>0.22563</c:v>
                </c:pt>
                <c:pt idx="9">
                  <c:v>0.24117</c:v>
                </c:pt>
                <c:pt idx="10">
                  <c:v>0.25480000000000003</c:v>
                </c:pt>
                <c:pt idx="11">
                  <c:v>0.22136</c:v>
                </c:pt>
                <c:pt idx="12">
                  <c:v>0.21231</c:v>
                </c:pt>
                <c:pt idx="13">
                  <c:v>0.22847999999999999</c:v>
                </c:pt>
                <c:pt idx="14">
                  <c:v>0.24665000000000001</c:v>
                </c:pt>
                <c:pt idx="15">
                  <c:v>0.21745</c:v>
                </c:pt>
                <c:pt idx="16">
                  <c:v>0.21535000000000001</c:v>
                </c:pt>
                <c:pt idx="17">
                  <c:v>0.21706</c:v>
                </c:pt>
                <c:pt idx="18">
                  <c:v>0.19708000000000001</c:v>
                </c:pt>
                <c:pt idx="19">
                  <c:v>0.17435</c:v>
                </c:pt>
                <c:pt idx="20">
                  <c:v>0.22585</c:v>
                </c:pt>
                <c:pt idx="21">
                  <c:v>0.20147999999999999</c:v>
                </c:pt>
                <c:pt idx="22">
                  <c:v>0.21737999999999999</c:v>
                </c:pt>
                <c:pt idx="23">
                  <c:v>0.19650999999999999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fig_tbl_data!$H$38</c:f>
              <c:strCache>
                <c:ptCount val="1"/>
                <c:pt idx="0">
                  <c:v>Prairie Mountain Health (Q4)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0.55898999999999999</c:v>
                </c:pt>
                <c:pt idx="1">
                  <c:v>0.45022000000000001</c:v>
                </c:pt>
                <c:pt idx="2">
                  <c:v>0.46565000000000001</c:v>
                </c:pt>
                <c:pt idx="3">
                  <c:v>0.53178000000000003</c:v>
                </c:pt>
                <c:pt idx="4">
                  <c:v>0.47410000000000002</c:v>
                </c:pt>
                <c:pt idx="5">
                  <c:v>0.45397999999999999</c:v>
                </c:pt>
                <c:pt idx="6">
                  <c:v>0.43836999999999998</c:v>
                </c:pt>
                <c:pt idx="7">
                  <c:v>0.46035999999999999</c:v>
                </c:pt>
                <c:pt idx="8">
                  <c:v>0.40434999999999999</c:v>
                </c:pt>
                <c:pt idx="9">
                  <c:v>0.38568999999999998</c:v>
                </c:pt>
                <c:pt idx="10">
                  <c:v>0.38786999999999999</c:v>
                </c:pt>
                <c:pt idx="11">
                  <c:v>0.38151000000000002</c:v>
                </c:pt>
                <c:pt idx="12">
                  <c:v>0.39857999999999999</c:v>
                </c:pt>
                <c:pt idx="13">
                  <c:v>0.40633999999999998</c:v>
                </c:pt>
                <c:pt idx="14">
                  <c:v>0.40912999999999999</c:v>
                </c:pt>
                <c:pt idx="15">
                  <c:v>0.42559999999999998</c:v>
                </c:pt>
                <c:pt idx="16">
                  <c:v>0.51093999999999995</c:v>
                </c:pt>
                <c:pt idx="17">
                  <c:v>0.42348000000000002</c:v>
                </c:pt>
                <c:pt idx="18">
                  <c:v>0.35980000000000001</c:v>
                </c:pt>
                <c:pt idx="19">
                  <c:v>0.37868000000000002</c:v>
                </c:pt>
                <c:pt idx="20">
                  <c:v>0.51180000000000003</c:v>
                </c:pt>
                <c:pt idx="21">
                  <c:v>0.46311000000000002</c:v>
                </c:pt>
                <c:pt idx="22">
                  <c:v>0.4229</c:v>
                </c:pt>
                <c:pt idx="23">
                  <c:v>0.44549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fig_tbl_data!$J$38</c:f>
              <c:strCache>
                <c:ptCount val="1"/>
                <c:pt idx="0">
                  <c:v>Interlake-Eastern RHA (Q4)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0.28632999999999997</c:v>
                </c:pt>
                <c:pt idx="1">
                  <c:v>0.29237999999999997</c:v>
                </c:pt>
                <c:pt idx="2">
                  <c:v>0.36321999999999999</c:v>
                </c:pt>
                <c:pt idx="3">
                  <c:v>0.33616000000000001</c:v>
                </c:pt>
                <c:pt idx="4">
                  <c:v>0.33801999999999999</c:v>
                </c:pt>
                <c:pt idx="5">
                  <c:v>0.31953999999999999</c:v>
                </c:pt>
                <c:pt idx="6">
                  <c:v>0.41637999999999997</c:v>
                </c:pt>
                <c:pt idx="7">
                  <c:v>0.32740999999999998</c:v>
                </c:pt>
                <c:pt idx="8">
                  <c:v>0.32044</c:v>
                </c:pt>
                <c:pt idx="9">
                  <c:v>0.30545</c:v>
                </c:pt>
                <c:pt idx="10">
                  <c:v>0.39274999999999999</c:v>
                </c:pt>
                <c:pt idx="11">
                  <c:v>0.30208000000000002</c:v>
                </c:pt>
                <c:pt idx="12">
                  <c:v>0.27767999999999998</c:v>
                </c:pt>
                <c:pt idx="13">
                  <c:v>0.30127999999999999</c:v>
                </c:pt>
                <c:pt idx="14">
                  <c:v>0.33244000000000001</c:v>
                </c:pt>
                <c:pt idx="15">
                  <c:v>0.24356</c:v>
                </c:pt>
                <c:pt idx="16">
                  <c:v>0.24928</c:v>
                </c:pt>
                <c:pt idx="17">
                  <c:v>0.23730000000000001</c:v>
                </c:pt>
                <c:pt idx="18">
                  <c:v>0.28572999999999998</c:v>
                </c:pt>
                <c:pt idx="19">
                  <c:v>0.20507</c:v>
                </c:pt>
                <c:pt idx="20">
                  <c:v>0.24226</c:v>
                </c:pt>
                <c:pt idx="21">
                  <c:v>0.25056</c:v>
                </c:pt>
                <c:pt idx="22">
                  <c:v>0.31252999999999997</c:v>
                </c:pt>
                <c:pt idx="23">
                  <c:v>0.23719999999999999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fig_tbl_data!$L$38</c:f>
              <c:strCache>
                <c:ptCount val="1"/>
                <c:pt idx="0">
                  <c:v>Northern Health Region (Q4)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0.19117000000000001</c:v>
                </c:pt>
                <c:pt idx="1">
                  <c:v>0.2034</c:v>
                </c:pt>
                <c:pt idx="2">
                  <c:v>0.23563999999999999</c:v>
                </c:pt>
                <c:pt idx="3">
                  <c:v>0.19534000000000001</c:v>
                </c:pt>
                <c:pt idx="4">
                  <c:v>0.16316</c:v>
                </c:pt>
                <c:pt idx="5">
                  <c:v>0.15853999999999999</c:v>
                </c:pt>
                <c:pt idx="6">
                  <c:v>0.30060999999999999</c:v>
                </c:pt>
                <c:pt idx="7">
                  <c:v>0.17749999999999999</c:v>
                </c:pt>
                <c:pt idx="8">
                  <c:v>0.21756</c:v>
                </c:pt>
                <c:pt idx="9">
                  <c:v>0.17129</c:v>
                </c:pt>
                <c:pt idx="10">
                  <c:v>0.23926</c:v>
                </c:pt>
                <c:pt idx="11">
                  <c:v>0.18609000000000001</c:v>
                </c:pt>
                <c:pt idx="12">
                  <c:v>0.15842999999999999</c:v>
                </c:pt>
                <c:pt idx="13">
                  <c:v>0.13377</c:v>
                </c:pt>
                <c:pt idx="14">
                  <c:v>0.20655999999999999</c:v>
                </c:pt>
                <c:pt idx="15">
                  <c:v>0.14516000000000001</c:v>
                </c:pt>
                <c:pt idx="16">
                  <c:v>0.16893</c:v>
                </c:pt>
                <c:pt idx="17">
                  <c:v>0.16311</c:v>
                </c:pt>
                <c:pt idx="18">
                  <c:v>0.21693000000000001</c:v>
                </c:pt>
                <c:pt idx="19">
                  <c:v>0.18962000000000001</c:v>
                </c:pt>
                <c:pt idx="20">
                  <c:v>0.21107000000000001</c:v>
                </c:pt>
                <c:pt idx="21">
                  <c:v>0.18733</c:v>
                </c:pt>
                <c:pt idx="22">
                  <c:v>0.20659</c:v>
                </c:pt>
                <c:pt idx="23">
                  <c:v>0.14976999999999999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fig_tbl_data!$N$38</c:f>
              <c:strCache>
                <c:ptCount val="1"/>
                <c:pt idx="0">
                  <c:v>Manitoba (Q3,4)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0.28172999999999998</c:v>
                </c:pt>
                <c:pt idx="1">
                  <c:v>0.25821</c:v>
                </c:pt>
                <c:pt idx="2">
                  <c:v>0.28609000000000001</c:v>
                </c:pt>
                <c:pt idx="3">
                  <c:v>0.27227000000000001</c:v>
                </c:pt>
                <c:pt idx="4">
                  <c:v>0.25890999999999997</c:v>
                </c:pt>
                <c:pt idx="5">
                  <c:v>0.25281999999999999</c:v>
                </c:pt>
                <c:pt idx="6">
                  <c:v>0.29348999999999997</c:v>
                </c:pt>
                <c:pt idx="7">
                  <c:v>0.27493000000000001</c:v>
                </c:pt>
                <c:pt idx="8">
                  <c:v>0.25174999999999997</c:v>
                </c:pt>
                <c:pt idx="9">
                  <c:v>0.25412000000000001</c:v>
                </c:pt>
                <c:pt idx="10">
                  <c:v>0.27967999999999998</c:v>
                </c:pt>
                <c:pt idx="11">
                  <c:v>0.24016999999999999</c:v>
                </c:pt>
                <c:pt idx="12">
                  <c:v>0.23346</c:v>
                </c:pt>
                <c:pt idx="13">
                  <c:v>0.24793000000000001</c:v>
                </c:pt>
                <c:pt idx="14">
                  <c:v>0.26877000000000001</c:v>
                </c:pt>
                <c:pt idx="15">
                  <c:v>0.2427</c:v>
                </c:pt>
                <c:pt idx="16">
                  <c:v>0.25470999999999999</c:v>
                </c:pt>
                <c:pt idx="17">
                  <c:v>0.23541000000000001</c:v>
                </c:pt>
                <c:pt idx="18">
                  <c:v>0.22850000000000001</c:v>
                </c:pt>
                <c:pt idx="19">
                  <c:v>0.20116999999999999</c:v>
                </c:pt>
                <c:pt idx="20">
                  <c:v>0.25707999999999998</c:v>
                </c:pt>
                <c:pt idx="21">
                  <c:v>0.23791000000000001</c:v>
                </c:pt>
                <c:pt idx="22">
                  <c:v>0.25036000000000003</c:v>
                </c:pt>
                <c:pt idx="23">
                  <c:v>0.22585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  <c:majorUnit val="0.2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6.5570139516438114E-2"/>
          <c:y val="0.12562962072489031"/>
          <c:w val="0.30922504539907691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72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9535" cy="41533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2.4077E-7</cdr:y>
    </cdr:from>
    <cdr:to>
      <cdr:x>1</cdr:x>
      <cdr:y>0.09067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"/>
          <a:ext cx="6379535" cy="3765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Cephalosporins (J01D) for Children by Health Region</a:t>
          </a:r>
          <a:endParaRPr kumimoji="0" 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0-14 per day </a:t>
          </a: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0.95302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4462" y="3963865"/>
          <a:ext cx="6059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 -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Analyses/Prescriptions/Class/Pres_rate_class_q_kids_Adj_J01C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G37"/>
  <sheetViews>
    <sheetView tabSelected="1" workbookViewId="0">
      <selection activeCell="A37" sqref="A36:XFD37"/>
    </sheetView>
  </sheetViews>
  <sheetFormatPr defaultColWidth="9.140625" defaultRowHeight="15" x14ac:dyDescent="0.25"/>
  <cols>
    <col min="1" max="1" width="7.140625" style="23" customWidth="1"/>
    <col min="2" max="7" width="11.28515625" style="4" customWidth="1"/>
    <col min="8" max="16384" width="9.140625" style="22"/>
  </cols>
  <sheetData>
    <row r="1" spans="1:7" ht="24.75" customHeight="1" x14ac:dyDescent="0.25">
      <c r="A1" s="69" t="s">
        <v>64</v>
      </c>
      <c r="B1" s="69"/>
      <c r="C1" s="69"/>
      <c r="D1" s="69"/>
      <c r="E1" s="69"/>
      <c r="F1" s="69"/>
      <c r="G1" s="69"/>
    </row>
    <row r="2" spans="1:7" ht="15" customHeight="1" x14ac:dyDescent="0.25">
      <c r="A2" s="70" t="s">
        <v>63</v>
      </c>
      <c r="B2" s="70"/>
      <c r="C2" s="70"/>
      <c r="D2" s="70"/>
      <c r="E2" s="70"/>
      <c r="F2" s="70"/>
      <c r="G2" s="70"/>
    </row>
    <row r="3" spans="1:7" ht="7.5" customHeight="1" x14ac:dyDescent="0.25">
      <c r="A3" s="71"/>
      <c r="B3" s="71"/>
      <c r="C3" s="71"/>
      <c r="D3" s="71"/>
      <c r="E3" s="71"/>
      <c r="F3" s="71"/>
      <c r="G3" s="71"/>
    </row>
    <row r="4" spans="1:7" ht="15.75" customHeight="1" x14ac:dyDescent="0.25">
      <c r="A4" s="72" t="s">
        <v>46</v>
      </c>
      <c r="B4" s="74" t="s">
        <v>61</v>
      </c>
      <c r="C4" s="74"/>
      <c r="D4" s="74"/>
      <c r="E4" s="74"/>
      <c r="F4" s="74"/>
      <c r="G4" s="75"/>
    </row>
    <row r="5" spans="1:7" ht="41.25" customHeight="1" x14ac:dyDescent="0.25">
      <c r="A5" s="73"/>
      <c r="B5" s="52" t="s">
        <v>62</v>
      </c>
      <c r="C5" s="52" t="s">
        <v>33</v>
      </c>
      <c r="D5" s="52" t="s">
        <v>5</v>
      </c>
      <c r="E5" s="52" t="s">
        <v>29</v>
      </c>
      <c r="F5" s="52" t="s">
        <v>30</v>
      </c>
      <c r="G5" s="53" t="s">
        <v>4</v>
      </c>
    </row>
    <row r="6" spans="1:7" ht="12.75" customHeight="1" x14ac:dyDescent="0.25">
      <c r="A6" s="54">
        <v>2011</v>
      </c>
      <c r="B6" s="56"/>
      <c r="C6" s="56"/>
      <c r="D6" s="56"/>
      <c r="E6" s="56"/>
      <c r="F6" s="56"/>
      <c r="G6" s="57"/>
    </row>
    <row r="7" spans="1:7" ht="12.75" customHeight="1" x14ac:dyDescent="0.25">
      <c r="A7" s="49">
        <v>1</v>
      </c>
      <c r="B7" s="58">
        <f>fig_tbl_data!E4</f>
        <v>0.18787000000000001</v>
      </c>
      <c r="C7" s="59">
        <f>fig_tbl_data!G4</f>
        <v>0.25794</v>
      </c>
      <c r="D7" s="59">
        <f>fig_tbl_data!I4</f>
        <v>0.55898999999999999</v>
      </c>
      <c r="E7" s="59">
        <f>fig_tbl_data!K4</f>
        <v>0.28632999999999997</v>
      </c>
      <c r="F7" s="59">
        <f>fig_tbl_data!M4</f>
        <v>0.19117000000000001</v>
      </c>
      <c r="G7" s="59">
        <f>fig_tbl_data!O4</f>
        <v>0.28172999999999998</v>
      </c>
    </row>
    <row r="8" spans="1:7" ht="12.75" customHeight="1" x14ac:dyDescent="0.25">
      <c r="A8" s="50">
        <v>2</v>
      </c>
      <c r="B8" s="60">
        <f>fig_tbl_data!E5</f>
        <v>0.19392999999999999</v>
      </c>
      <c r="C8" s="61">
        <f>fig_tbl_data!G5</f>
        <v>0.2344</v>
      </c>
      <c r="D8" s="61">
        <f>fig_tbl_data!I5</f>
        <v>0.45022000000000001</v>
      </c>
      <c r="E8" s="61">
        <f>fig_tbl_data!K5</f>
        <v>0.29237999999999997</v>
      </c>
      <c r="F8" s="61">
        <f>fig_tbl_data!M5</f>
        <v>0.2034</v>
      </c>
      <c r="G8" s="61">
        <f>fig_tbl_data!O5</f>
        <v>0.25821</v>
      </c>
    </row>
    <row r="9" spans="1:7" ht="12.75" customHeight="1" x14ac:dyDescent="0.25">
      <c r="A9" s="49">
        <v>3</v>
      </c>
      <c r="B9" s="58">
        <f>fig_tbl_data!E6</f>
        <v>0.22202</v>
      </c>
      <c r="C9" s="59">
        <f>fig_tbl_data!G6</f>
        <v>0.25663999999999998</v>
      </c>
      <c r="D9" s="59">
        <f>fig_tbl_data!I6</f>
        <v>0.46565000000000001</v>
      </c>
      <c r="E9" s="59">
        <f>fig_tbl_data!K6</f>
        <v>0.36321999999999999</v>
      </c>
      <c r="F9" s="59">
        <f>fig_tbl_data!M6</f>
        <v>0.23563999999999999</v>
      </c>
      <c r="G9" s="59">
        <f>fig_tbl_data!O6</f>
        <v>0.28609000000000001</v>
      </c>
    </row>
    <row r="10" spans="1:7" ht="12.75" customHeight="1" x14ac:dyDescent="0.25">
      <c r="A10" s="50">
        <v>4</v>
      </c>
      <c r="B10" s="60">
        <f>fig_tbl_data!E7</f>
        <v>0.20349999999999999</v>
      </c>
      <c r="C10" s="61">
        <f>fig_tbl_data!G7</f>
        <v>0.23105999999999999</v>
      </c>
      <c r="D10" s="61">
        <f>fig_tbl_data!I7</f>
        <v>0.53178000000000003</v>
      </c>
      <c r="E10" s="61">
        <f>fig_tbl_data!K7</f>
        <v>0.33616000000000001</v>
      </c>
      <c r="F10" s="61">
        <f>fig_tbl_data!M7</f>
        <v>0.19534000000000001</v>
      </c>
      <c r="G10" s="61">
        <f>fig_tbl_data!O7</f>
        <v>0.27227000000000001</v>
      </c>
    </row>
    <row r="11" spans="1:7" ht="12.75" customHeight="1" x14ac:dyDescent="0.25">
      <c r="A11" s="55">
        <v>2012</v>
      </c>
      <c r="B11" s="56"/>
      <c r="C11" s="56"/>
      <c r="D11" s="56"/>
      <c r="E11" s="56"/>
      <c r="F11" s="56"/>
      <c r="G11" s="57"/>
    </row>
    <row r="12" spans="1:7" ht="12.75" customHeight="1" x14ac:dyDescent="0.25">
      <c r="A12" s="49">
        <v>1</v>
      </c>
      <c r="B12" s="58">
        <f>fig_tbl_data!E8</f>
        <v>0.18759999999999999</v>
      </c>
      <c r="C12" s="59">
        <f>fig_tbl_data!G8</f>
        <v>0.23144999999999999</v>
      </c>
      <c r="D12" s="59">
        <f>fig_tbl_data!I8</f>
        <v>0.47410000000000002</v>
      </c>
      <c r="E12" s="59">
        <f>fig_tbl_data!K8</f>
        <v>0.33801999999999999</v>
      </c>
      <c r="F12" s="59">
        <f>fig_tbl_data!M8</f>
        <v>0.16316</v>
      </c>
      <c r="G12" s="59">
        <f>fig_tbl_data!O8</f>
        <v>0.25890999999999997</v>
      </c>
    </row>
    <row r="13" spans="1:7" ht="12.75" customHeight="1" x14ac:dyDescent="0.25">
      <c r="A13" s="50">
        <v>2</v>
      </c>
      <c r="B13" s="60">
        <f>fig_tbl_data!E9</f>
        <v>0.20455000000000001</v>
      </c>
      <c r="C13" s="61">
        <f>fig_tbl_data!G9</f>
        <v>0.22214</v>
      </c>
      <c r="D13" s="61">
        <f>fig_tbl_data!I9</f>
        <v>0.45397999999999999</v>
      </c>
      <c r="E13" s="61">
        <f>fig_tbl_data!K9</f>
        <v>0.31953999999999999</v>
      </c>
      <c r="F13" s="61">
        <f>fig_tbl_data!M9</f>
        <v>0.15853999999999999</v>
      </c>
      <c r="G13" s="61">
        <f>fig_tbl_data!O9</f>
        <v>0.25281999999999999</v>
      </c>
    </row>
    <row r="14" spans="1:7" ht="12.75" customHeight="1" x14ac:dyDescent="0.25">
      <c r="A14" s="49">
        <v>3</v>
      </c>
      <c r="B14" s="58">
        <f>fig_tbl_data!E10</f>
        <v>0.24199999999999999</v>
      </c>
      <c r="C14" s="59">
        <f>fig_tbl_data!G10</f>
        <v>0.24884000000000001</v>
      </c>
      <c r="D14" s="59">
        <f>fig_tbl_data!I10</f>
        <v>0.43836999999999998</v>
      </c>
      <c r="E14" s="62">
        <f>fig_tbl_data!K10</f>
        <v>0.41637999999999997</v>
      </c>
      <c r="F14" s="59">
        <f>fig_tbl_data!M10</f>
        <v>0.30060999999999999</v>
      </c>
      <c r="G14" s="59">
        <f>fig_tbl_data!O10</f>
        <v>0.29348999999999997</v>
      </c>
    </row>
    <row r="15" spans="1:7" ht="12.75" customHeight="1" x14ac:dyDescent="0.25">
      <c r="A15" s="50">
        <v>4</v>
      </c>
      <c r="B15" s="60">
        <f>fig_tbl_data!E11</f>
        <v>0.21171999999999999</v>
      </c>
      <c r="C15" s="61">
        <f>fig_tbl_data!G11</f>
        <v>0.25729999999999997</v>
      </c>
      <c r="D15" s="61">
        <f>fig_tbl_data!I11</f>
        <v>0.46035999999999999</v>
      </c>
      <c r="E15" s="61">
        <f>fig_tbl_data!K11</f>
        <v>0.32740999999999998</v>
      </c>
      <c r="F15" s="61">
        <f>fig_tbl_data!M11</f>
        <v>0.17749999999999999</v>
      </c>
      <c r="G15" s="61">
        <f>fig_tbl_data!O11</f>
        <v>0.27493000000000001</v>
      </c>
    </row>
    <row r="16" spans="1:7" ht="12.75" customHeight="1" x14ac:dyDescent="0.25">
      <c r="A16" s="55">
        <v>2013</v>
      </c>
      <c r="B16" s="56"/>
      <c r="C16" s="56"/>
      <c r="D16" s="56"/>
      <c r="E16" s="56"/>
      <c r="F16" s="56"/>
      <c r="G16" s="57"/>
    </row>
    <row r="17" spans="1:7" ht="12.75" customHeight="1" x14ac:dyDescent="0.25">
      <c r="A17" s="49">
        <v>1</v>
      </c>
      <c r="B17" s="58">
        <f>fig_tbl_data!E12</f>
        <v>0.19339000000000001</v>
      </c>
      <c r="C17" s="59">
        <f>fig_tbl_data!G12</f>
        <v>0.22563</v>
      </c>
      <c r="D17" s="59">
        <f>fig_tbl_data!I12</f>
        <v>0.40434999999999999</v>
      </c>
      <c r="E17" s="59">
        <f>fig_tbl_data!K12</f>
        <v>0.32044</v>
      </c>
      <c r="F17" s="59">
        <f>fig_tbl_data!M12</f>
        <v>0.21756</v>
      </c>
      <c r="G17" s="59">
        <f>fig_tbl_data!O12</f>
        <v>0.25174999999999997</v>
      </c>
    </row>
    <row r="18" spans="1:7" ht="12.75" customHeight="1" x14ac:dyDescent="0.25">
      <c r="A18" s="50">
        <v>2</v>
      </c>
      <c r="B18" s="60">
        <f>fig_tbl_data!E13</f>
        <v>0.20985000000000001</v>
      </c>
      <c r="C18" s="61">
        <f>fig_tbl_data!G13</f>
        <v>0.24117</v>
      </c>
      <c r="D18" s="61">
        <f>fig_tbl_data!I13</f>
        <v>0.38568999999999998</v>
      </c>
      <c r="E18" s="61">
        <f>fig_tbl_data!K13</f>
        <v>0.30545</v>
      </c>
      <c r="F18" s="61">
        <f>fig_tbl_data!M13</f>
        <v>0.17129</v>
      </c>
      <c r="G18" s="61">
        <f>fig_tbl_data!O13</f>
        <v>0.25412000000000001</v>
      </c>
    </row>
    <row r="19" spans="1:7" ht="12.75" customHeight="1" x14ac:dyDescent="0.25">
      <c r="A19" s="49">
        <v>3</v>
      </c>
      <c r="B19" s="58">
        <f>fig_tbl_data!E14</f>
        <v>0.23244000000000001</v>
      </c>
      <c r="C19" s="59">
        <f>fig_tbl_data!G14</f>
        <v>0.25480000000000003</v>
      </c>
      <c r="D19" s="59">
        <f>fig_tbl_data!I14</f>
        <v>0.38786999999999999</v>
      </c>
      <c r="E19" s="59">
        <f>fig_tbl_data!K14</f>
        <v>0.39274999999999999</v>
      </c>
      <c r="F19" s="59">
        <f>fig_tbl_data!M14</f>
        <v>0.23926</v>
      </c>
      <c r="G19" s="59">
        <f>fig_tbl_data!O14</f>
        <v>0.27967999999999998</v>
      </c>
    </row>
    <row r="20" spans="1:7" ht="12.75" customHeight="1" x14ac:dyDescent="0.25">
      <c r="A20" s="50">
        <v>4</v>
      </c>
      <c r="B20" s="60">
        <f>fig_tbl_data!E15</f>
        <v>0.18531</v>
      </c>
      <c r="C20" s="61">
        <f>fig_tbl_data!G15</f>
        <v>0.22136</v>
      </c>
      <c r="D20" s="61">
        <f>fig_tbl_data!I15</f>
        <v>0.38151000000000002</v>
      </c>
      <c r="E20" s="61">
        <f>fig_tbl_data!K15</f>
        <v>0.30208000000000002</v>
      </c>
      <c r="F20" s="61">
        <f>fig_tbl_data!M15</f>
        <v>0.18609000000000001</v>
      </c>
      <c r="G20" s="61">
        <f>fig_tbl_data!O15</f>
        <v>0.24016999999999999</v>
      </c>
    </row>
    <row r="21" spans="1:7" ht="12.75" customHeight="1" x14ac:dyDescent="0.25">
      <c r="A21" s="55">
        <v>2014</v>
      </c>
      <c r="B21" s="56"/>
      <c r="C21" s="56"/>
      <c r="D21" s="56"/>
      <c r="E21" s="56"/>
      <c r="F21" s="56"/>
      <c r="G21" s="57"/>
    </row>
    <row r="22" spans="1:7" ht="12.75" customHeight="1" x14ac:dyDescent="0.25">
      <c r="A22" s="49">
        <v>1</v>
      </c>
      <c r="B22" s="58">
        <f>fig_tbl_data!E16</f>
        <v>0.18826999999999999</v>
      </c>
      <c r="C22" s="59">
        <f>fig_tbl_data!G16</f>
        <v>0.21231</v>
      </c>
      <c r="D22" s="59">
        <f>fig_tbl_data!I16</f>
        <v>0.39857999999999999</v>
      </c>
      <c r="E22" s="59">
        <f>fig_tbl_data!K16</f>
        <v>0.27767999999999998</v>
      </c>
      <c r="F22" s="59">
        <f>fig_tbl_data!M16</f>
        <v>0.15842999999999999</v>
      </c>
      <c r="G22" s="59">
        <f>fig_tbl_data!O16</f>
        <v>0.23346</v>
      </c>
    </row>
    <row r="23" spans="1:7" ht="12.75" customHeight="1" x14ac:dyDescent="0.25">
      <c r="A23" s="50">
        <v>2</v>
      </c>
      <c r="B23" s="60">
        <f>fig_tbl_data!E17</f>
        <v>0.21967999999999999</v>
      </c>
      <c r="C23" s="61">
        <f>fig_tbl_data!G17</f>
        <v>0.22847999999999999</v>
      </c>
      <c r="D23" s="61">
        <f>fig_tbl_data!I17</f>
        <v>0.40633999999999998</v>
      </c>
      <c r="E23" s="61">
        <f>fig_tbl_data!K17</f>
        <v>0.30127999999999999</v>
      </c>
      <c r="F23" s="61">
        <f>fig_tbl_data!M17</f>
        <v>0.13377</v>
      </c>
      <c r="G23" s="61">
        <f>fig_tbl_data!O17</f>
        <v>0.24793000000000001</v>
      </c>
    </row>
    <row r="24" spans="1:7" ht="12.75" customHeight="1" x14ac:dyDescent="0.25">
      <c r="A24" s="49">
        <v>3</v>
      </c>
      <c r="B24" s="58">
        <f>fig_tbl_data!E18</f>
        <v>0.22955</v>
      </c>
      <c r="C24" s="59">
        <f>fig_tbl_data!G18</f>
        <v>0.24665000000000001</v>
      </c>
      <c r="D24" s="59">
        <f>fig_tbl_data!I18</f>
        <v>0.40912999999999999</v>
      </c>
      <c r="E24" s="59">
        <f>fig_tbl_data!K18</f>
        <v>0.33244000000000001</v>
      </c>
      <c r="F24" s="59">
        <f>fig_tbl_data!M18</f>
        <v>0.20655999999999999</v>
      </c>
      <c r="G24" s="59">
        <f>fig_tbl_data!O18</f>
        <v>0.26877000000000001</v>
      </c>
    </row>
    <row r="25" spans="1:7" ht="12.75" customHeight="1" x14ac:dyDescent="0.25">
      <c r="A25" s="50">
        <v>4</v>
      </c>
      <c r="B25" s="60">
        <f>fig_tbl_data!E19</f>
        <v>0.23050999999999999</v>
      </c>
      <c r="C25" s="61">
        <f>fig_tbl_data!G19</f>
        <v>0.21745</v>
      </c>
      <c r="D25" s="61">
        <f>fig_tbl_data!I19</f>
        <v>0.42559999999999998</v>
      </c>
      <c r="E25" s="61">
        <f>fig_tbl_data!K19</f>
        <v>0.24356</v>
      </c>
      <c r="F25" s="61">
        <f>fig_tbl_data!M19</f>
        <v>0.14516000000000001</v>
      </c>
      <c r="G25" s="61">
        <f>fig_tbl_data!O19</f>
        <v>0.2427</v>
      </c>
    </row>
    <row r="26" spans="1:7" ht="12.75" customHeight="1" x14ac:dyDescent="0.25">
      <c r="A26" s="55">
        <v>2015</v>
      </c>
      <c r="B26" s="56"/>
      <c r="C26" s="56"/>
      <c r="D26" s="56"/>
      <c r="E26" s="56"/>
      <c r="F26" s="56"/>
      <c r="G26" s="57"/>
    </row>
    <row r="27" spans="1:7" ht="12.75" customHeight="1" x14ac:dyDescent="0.25">
      <c r="A27" s="49">
        <v>1</v>
      </c>
      <c r="B27" s="58">
        <f>fig_tbl_data!E20</f>
        <v>0.22666</v>
      </c>
      <c r="C27" s="59">
        <f>fig_tbl_data!G20</f>
        <v>0.21535000000000001</v>
      </c>
      <c r="D27" s="59">
        <f>fig_tbl_data!I20</f>
        <v>0.51093999999999995</v>
      </c>
      <c r="E27" s="59">
        <f>fig_tbl_data!K20</f>
        <v>0.24928</v>
      </c>
      <c r="F27" s="59">
        <f>fig_tbl_data!M20</f>
        <v>0.16893</v>
      </c>
      <c r="G27" s="59">
        <f>fig_tbl_data!O20</f>
        <v>0.25470999999999999</v>
      </c>
    </row>
    <row r="28" spans="1:7" ht="12.75" customHeight="1" x14ac:dyDescent="0.25">
      <c r="A28" s="50">
        <v>2</v>
      </c>
      <c r="B28" s="60">
        <f>fig_tbl_data!E21</f>
        <v>0.18772</v>
      </c>
      <c r="C28" s="61">
        <f>fig_tbl_data!G21</f>
        <v>0.21706</v>
      </c>
      <c r="D28" s="61">
        <f>fig_tbl_data!I21</f>
        <v>0.42348000000000002</v>
      </c>
      <c r="E28" s="61">
        <f>fig_tbl_data!K21</f>
        <v>0.23730000000000001</v>
      </c>
      <c r="F28" s="61">
        <f>fig_tbl_data!M21</f>
        <v>0.16311</v>
      </c>
      <c r="G28" s="61">
        <f>fig_tbl_data!O21</f>
        <v>0.23541000000000001</v>
      </c>
    </row>
    <row r="29" spans="1:7" ht="12.75" customHeight="1" x14ac:dyDescent="0.25">
      <c r="A29" s="49">
        <v>3</v>
      </c>
      <c r="B29" s="58">
        <f>fig_tbl_data!E22</f>
        <v>0.19841</v>
      </c>
      <c r="C29" s="59">
        <f>fig_tbl_data!G22</f>
        <v>0.19708000000000001</v>
      </c>
      <c r="D29" s="59">
        <f>fig_tbl_data!I22</f>
        <v>0.35980000000000001</v>
      </c>
      <c r="E29" s="59">
        <f>fig_tbl_data!K22</f>
        <v>0.28572999999999998</v>
      </c>
      <c r="F29" s="59">
        <f>fig_tbl_data!M22</f>
        <v>0.21693000000000001</v>
      </c>
      <c r="G29" s="59">
        <f>fig_tbl_data!O22</f>
        <v>0.22850000000000001</v>
      </c>
    </row>
    <row r="30" spans="1:7" ht="12.75" customHeight="1" x14ac:dyDescent="0.25">
      <c r="A30" s="50">
        <v>4</v>
      </c>
      <c r="B30" s="60">
        <f>fig_tbl_data!E23</f>
        <v>0.15182999999999999</v>
      </c>
      <c r="C30" s="61">
        <f>fig_tbl_data!G23</f>
        <v>0.17435</v>
      </c>
      <c r="D30" s="61">
        <f>fig_tbl_data!I23</f>
        <v>0.37868000000000002</v>
      </c>
      <c r="E30" s="61">
        <f>fig_tbl_data!K23</f>
        <v>0.20507</v>
      </c>
      <c r="F30" s="61">
        <f>fig_tbl_data!M23</f>
        <v>0.18962000000000001</v>
      </c>
      <c r="G30" s="61">
        <f>fig_tbl_data!O23</f>
        <v>0.20116999999999999</v>
      </c>
    </row>
    <row r="31" spans="1:7" ht="12.75" customHeight="1" x14ac:dyDescent="0.25">
      <c r="A31" s="55">
        <v>2016</v>
      </c>
      <c r="B31" s="56"/>
      <c r="C31" s="56"/>
      <c r="D31" s="56"/>
      <c r="E31" s="56"/>
      <c r="F31" s="56"/>
      <c r="G31" s="57"/>
    </row>
    <row r="32" spans="1:7" ht="12.75" customHeight="1" x14ac:dyDescent="0.25">
      <c r="A32" s="49">
        <v>1</v>
      </c>
      <c r="B32" s="58">
        <f>IF(fig_tbl_data!D28="t",CONCATENATE(FIXED(fig_tbl_data!E24,2),"*"),fig_tbl_data!E24)</f>
        <v>0.1925</v>
      </c>
      <c r="C32" s="59" t="str">
        <f>IF(fig_tbl_data!F28="t",CONCATENATE(FIXED(fig_tbl_data!G24,2),"*"),fig_tbl_data!G24)</f>
        <v>0.23*</v>
      </c>
      <c r="D32" s="59">
        <f>IF(fig_tbl_data!H28="t",CONCATENATE(FIXED(fig_tbl_data!I24,2),"*"),fig_tbl_data!I24)</f>
        <v>0.51180000000000003</v>
      </c>
      <c r="E32" s="59">
        <f>IF(fig_tbl_data!J28="t",CONCATENATE(FIXED(fig_tbl_data!K24,2),"*"),fig_tbl_data!K24)</f>
        <v>0.24226</v>
      </c>
      <c r="F32" s="59">
        <f>IF(fig_tbl_data!L28="t",CONCATENATE(FIXED(fig_tbl_data!M24,2),"*"),fig_tbl_data!M24)</f>
        <v>0.21107000000000001</v>
      </c>
      <c r="G32" s="59">
        <f>IF(fig_tbl_data!N28="t",CONCATENATE(FIXED(fig_tbl_data!O24,2),"*"),fig_tbl_data!O24)</f>
        <v>0.25707999999999998</v>
      </c>
    </row>
    <row r="33" spans="1:7" ht="12.75" customHeight="1" x14ac:dyDescent="0.25">
      <c r="A33" s="50">
        <v>2</v>
      </c>
      <c r="B33" s="60">
        <f>IF(fig_tbl_data!D29="t",CONCATENATE(FIXED(fig_tbl_data!E25,2),"*"),fig_tbl_data!E25)</f>
        <v>0.19719999999999999</v>
      </c>
      <c r="C33" s="61" t="str">
        <f>IF(fig_tbl_data!F29="t",CONCATENATE(FIXED(fig_tbl_data!G25,2),"*"),fig_tbl_data!G25)</f>
        <v>0.20*</v>
      </c>
      <c r="D33" s="61">
        <f>IF(fig_tbl_data!H29="t",CONCATENATE(FIXED(fig_tbl_data!I25,2),"*"),fig_tbl_data!I25)</f>
        <v>0.46311000000000002</v>
      </c>
      <c r="E33" s="61">
        <f>IF(fig_tbl_data!J29="t",CONCATENATE(FIXED(fig_tbl_data!K25,2),"*"),fig_tbl_data!K25)</f>
        <v>0.25056</v>
      </c>
      <c r="F33" s="61">
        <f>IF(fig_tbl_data!L29="t",CONCATENATE(FIXED(fig_tbl_data!M25,2),"*"),fig_tbl_data!M25)</f>
        <v>0.18733</v>
      </c>
      <c r="G33" s="61">
        <f>IF(fig_tbl_data!N29="t",CONCATENATE(FIXED(fig_tbl_data!O25,2),"*"),fig_tbl_data!O25)</f>
        <v>0.23791000000000001</v>
      </c>
    </row>
    <row r="34" spans="1:7" ht="12.75" customHeight="1" x14ac:dyDescent="0.25">
      <c r="A34" s="49">
        <v>3</v>
      </c>
      <c r="B34" s="58">
        <f>IF(fig_tbl_data!D30="t",CONCATENATE(FIXED(fig_tbl_data!E26,2),"*"),fig_tbl_data!E26)</f>
        <v>0.21056</v>
      </c>
      <c r="C34" s="59" t="str">
        <f>IF(fig_tbl_data!F30="t",CONCATENATE(FIXED(fig_tbl_data!G26,2),"*"),fig_tbl_data!G26)</f>
        <v>0.22*</v>
      </c>
      <c r="D34" s="59">
        <f>IF(fig_tbl_data!H30="t",CONCATENATE(FIXED(fig_tbl_data!I26,2),"*"),fig_tbl_data!I26)</f>
        <v>0.4229</v>
      </c>
      <c r="E34" s="59">
        <f>IF(fig_tbl_data!J30="t",CONCATENATE(FIXED(fig_tbl_data!K26,2),"*"),fig_tbl_data!K26)</f>
        <v>0.31252999999999997</v>
      </c>
      <c r="F34" s="59">
        <f>IF(fig_tbl_data!L30="t",CONCATENATE(FIXED(fig_tbl_data!M26,2),"*"),fig_tbl_data!M26)</f>
        <v>0.20659</v>
      </c>
      <c r="G34" s="59" t="str">
        <f>IF(fig_tbl_data!N30="t",CONCATENATE(FIXED(fig_tbl_data!O26,2),"*"),fig_tbl_data!O26)</f>
        <v>0.25*</v>
      </c>
    </row>
    <row r="35" spans="1:7" ht="12.75" customHeight="1" x14ac:dyDescent="0.25">
      <c r="A35" s="51">
        <v>4</v>
      </c>
      <c r="B35" s="63">
        <f>IF(fig_tbl_data!D31="t",CONCATENATE(FIXED(fig_tbl_data!E27,2),"*"),fig_tbl_data!E27)</f>
        <v>0.18421000000000001</v>
      </c>
      <c r="C35" s="64" t="str">
        <f>IF(fig_tbl_data!F31="t",CONCATENATE(FIXED(fig_tbl_data!G27,2),"*"),fig_tbl_data!G27)</f>
        <v>0.20*</v>
      </c>
      <c r="D35" s="64" t="str">
        <f>IF(fig_tbl_data!H31="t",CONCATENATE(FIXED(fig_tbl_data!I27,2),"*"),fig_tbl_data!I27)</f>
        <v>0.45*</v>
      </c>
      <c r="E35" s="64" t="str">
        <f>IF(fig_tbl_data!J31="t",CONCATENATE(FIXED(fig_tbl_data!K27,2),"*"),fig_tbl_data!K27)</f>
        <v>0.24*</v>
      </c>
      <c r="F35" s="64" t="str">
        <f>IF(fig_tbl_data!L31="t",CONCATENATE(FIXED(fig_tbl_data!M27,2),"*"),fig_tbl_data!M27)</f>
        <v>0.15*</v>
      </c>
      <c r="G35" s="64" t="str">
        <f>IF(fig_tbl_data!N31="t",CONCATENATE(FIXED(fig_tbl_data!O27,2),"*"),fig_tbl_data!O27)</f>
        <v>0.23*</v>
      </c>
    </row>
    <row r="36" spans="1:7" s="65" customFormat="1" ht="11.25" customHeight="1" x14ac:dyDescent="0.25">
      <c r="A36" s="66" t="s">
        <v>47</v>
      </c>
      <c r="B36" s="66"/>
      <c r="C36" s="66"/>
      <c r="D36" s="66"/>
      <c r="E36" s="66"/>
      <c r="F36" s="66"/>
      <c r="G36" s="66"/>
    </row>
    <row r="37" spans="1:7" s="65" customFormat="1" ht="11.25" customHeight="1" x14ac:dyDescent="0.25">
      <c r="A37" s="67" t="s">
        <v>65</v>
      </c>
      <c r="B37" s="68"/>
      <c r="C37" s="68"/>
      <c r="D37" s="68"/>
      <c r="E37" s="68"/>
      <c r="F37" s="68"/>
      <c r="G37" s="68"/>
    </row>
  </sheetData>
  <mergeCells count="7">
    <mergeCell ref="A36:G36"/>
    <mergeCell ref="A37:G37"/>
    <mergeCell ref="A1:G1"/>
    <mergeCell ref="A2:G2"/>
    <mergeCell ref="A3:G3"/>
    <mergeCell ref="A4:A5"/>
    <mergeCell ref="B4:G4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7" id="{F713FA60-1927-4519-966D-647A84826B0D}">
            <xm:f>Table_sig!B5=1</xm:f>
            <x14:dxf>
              <font>
                <b/>
                <i val="0"/>
              </font>
            </x14:dxf>
          </x14:cfRule>
          <xm:sqref>B7:B10 B12:G15 B17:G20 B22:G25 B27:G30 B32:G35</xm:sqref>
        </x14:conditionalFormatting>
        <x14:conditionalFormatting xmlns:xm="http://schemas.microsoft.com/office/excel/2006/main">
          <x14:cfRule type="expression" priority="98" id="{4A4D88B3-ABE2-4AB2-A308-9ADEF6E72722}">
            <xm:f>Table_sig!C5=1</xm:f>
            <x14:dxf>
              <font>
                <b/>
                <i val="0"/>
              </font>
            </x14:dxf>
          </x14:cfRule>
          <xm:sqref>C7:C10</xm:sqref>
        </x14:conditionalFormatting>
        <x14:conditionalFormatting xmlns:xm="http://schemas.microsoft.com/office/excel/2006/main">
          <x14:cfRule type="expression" priority="99" id="{BF64A740-06EA-4E26-ABA7-9206600B7B7A}">
            <xm:f>Table_sig!D5=1</xm:f>
            <x14:dxf>
              <font>
                <b/>
                <i val="0"/>
              </font>
            </x14:dxf>
          </x14:cfRule>
          <xm:sqref>D7:D10</xm:sqref>
        </x14:conditionalFormatting>
        <x14:conditionalFormatting xmlns:xm="http://schemas.microsoft.com/office/excel/2006/main">
          <x14:cfRule type="expression" priority="100" id="{3D803B2B-3DC9-4EC4-9720-218D1391657C}">
            <xm:f>Table_sig!E5=1</xm:f>
            <x14:dxf>
              <font>
                <b/>
                <i val="0"/>
              </font>
            </x14:dxf>
          </x14:cfRule>
          <xm:sqref>E7:E10</xm:sqref>
        </x14:conditionalFormatting>
        <x14:conditionalFormatting xmlns:xm="http://schemas.microsoft.com/office/excel/2006/main">
          <x14:cfRule type="expression" priority="101" id="{A92EF4D9-B3A2-4712-A1DB-CD2D6E23D613}">
            <xm:f>Table_sig!F5=1</xm:f>
            <x14:dxf>
              <font>
                <b/>
                <i val="0"/>
              </font>
            </x14:dxf>
          </x14:cfRule>
          <xm:sqref>F7:F10</xm:sqref>
        </x14:conditionalFormatting>
        <x14:conditionalFormatting xmlns:xm="http://schemas.microsoft.com/office/excel/2006/main">
          <x14:cfRule type="expression" priority="102" id="{2C26E247-DAF8-4156-B274-E84E9EF98D85}">
            <xm:f>Table_sig!G5=1</xm:f>
            <x14:dxf>
              <font>
                <b/>
                <i val="0"/>
              </font>
            </x14:dxf>
          </x14:cfRule>
          <xm:sqref>G7:G10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workbookViewId="0"/>
  </sheetViews>
  <sheetFormatPr defaultColWidth="9.140625" defaultRowHeight="15" x14ac:dyDescent="0.25"/>
  <cols>
    <col min="1" max="1" width="9.140625" style="3"/>
    <col min="2" max="7" width="16.85546875" style="4" customWidth="1"/>
    <col min="8" max="16384" width="9.140625" style="3"/>
  </cols>
  <sheetData>
    <row r="2" spans="1:7" ht="15.75" thickBot="1" x14ac:dyDescent="0.3">
      <c r="B2" s="76" t="s">
        <v>37</v>
      </c>
      <c r="C2" s="76"/>
      <c r="D2" s="76"/>
      <c r="E2" s="76"/>
      <c r="F2" s="76"/>
      <c r="G2" s="76"/>
    </row>
    <row r="3" spans="1:7" ht="30.75" thickBot="1" x14ac:dyDescent="0.3">
      <c r="A3" s="24" t="s">
        <v>38</v>
      </c>
      <c r="B3" s="15" t="s">
        <v>6</v>
      </c>
      <c r="C3" s="15" t="s">
        <v>33</v>
      </c>
      <c r="D3" s="15" t="s">
        <v>5</v>
      </c>
      <c r="E3" s="15" t="s">
        <v>29</v>
      </c>
      <c r="F3" s="15" t="s">
        <v>30</v>
      </c>
      <c r="G3" s="16" t="s">
        <v>4</v>
      </c>
    </row>
    <row r="4" spans="1:7" x14ac:dyDescent="0.25">
      <c r="A4" s="25">
        <v>2011</v>
      </c>
      <c r="B4" s="26"/>
      <c r="C4" s="26"/>
      <c r="D4" s="26"/>
      <c r="E4" s="26"/>
      <c r="F4" s="26"/>
      <c r="G4" s="27"/>
    </row>
    <row r="5" spans="1:7" x14ac:dyDescent="0.25">
      <c r="A5" s="18">
        <v>1</v>
      </c>
      <c r="B5" s="5">
        <f>orig_data!O7</f>
        <v>1</v>
      </c>
      <c r="C5" s="5">
        <f>orig_data!O31</f>
        <v>0</v>
      </c>
      <c r="D5" s="5">
        <f>orig_data!O55</f>
        <v>1</v>
      </c>
      <c r="E5" s="5">
        <f>orig_data!O79</f>
        <v>0</v>
      </c>
      <c r="F5" s="5">
        <f>orig_data!O103</f>
        <v>1</v>
      </c>
      <c r="G5" s="10">
        <f>orig_data!O127</f>
        <v>0</v>
      </c>
    </row>
    <row r="6" spans="1:7" x14ac:dyDescent="0.25">
      <c r="A6" s="18">
        <v>2</v>
      </c>
      <c r="B6" s="5">
        <f>orig_data!O8</f>
        <v>1</v>
      </c>
      <c r="C6" s="5">
        <f>orig_data!O32</f>
        <v>0</v>
      </c>
      <c r="D6" s="5">
        <f>orig_data!O56</f>
        <v>1</v>
      </c>
      <c r="E6" s="5">
        <f>orig_data!O80</f>
        <v>0</v>
      </c>
      <c r="F6" s="5">
        <f>orig_data!O104</f>
        <v>1</v>
      </c>
      <c r="G6" s="10">
        <f>orig_data!O128</f>
        <v>0</v>
      </c>
    </row>
    <row r="7" spans="1:7" x14ac:dyDescent="0.25">
      <c r="A7" s="18">
        <v>3</v>
      </c>
      <c r="B7" s="5">
        <f>orig_data!O9</f>
        <v>1</v>
      </c>
      <c r="C7" s="5">
        <f>orig_data!O33</f>
        <v>0</v>
      </c>
      <c r="D7" s="5">
        <f>orig_data!O57</f>
        <v>1</v>
      </c>
      <c r="E7" s="5">
        <f>orig_data!O81</f>
        <v>1</v>
      </c>
      <c r="F7" s="5">
        <f>orig_data!O105</f>
        <v>0</v>
      </c>
      <c r="G7" s="10">
        <f>orig_data!O129</f>
        <v>0</v>
      </c>
    </row>
    <row r="8" spans="1:7" ht="15.75" thickBot="1" x14ac:dyDescent="0.3">
      <c r="A8" s="21">
        <v>4</v>
      </c>
      <c r="B8" s="8">
        <f>orig_data!O10</f>
        <v>1</v>
      </c>
      <c r="C8" s="8">
        <f>orig_data!O34</f>
        <v>0</v>
      </c>
      <c r="D8" s="8">
        <f>orig_data!O58</f>
        <v>1</v>
      </c>
      <c r="E8" s="8">
        <f>orig_data!O82</f>
        <v>1</v>
      </c>
      <c r="F8" s="8">
        <f>orig_data!O106</f>
        <v>1</v>
      </c>
      <c r="G8" s="12">
        <f>orig_data!O130</f>
        <v>0</v>
      </c>
    </row>
    <row r="9" spans="1:7" x14ac:dyDescent="0.25">
      <c r="A9" s="17">
        <v>2012</v>
      </c>
      <c r="B9" s="28"/>
      <c r="C9" s="28"/>
      <c r="D9" s="28"/>
      <c r="E9" s="28"/>
      <c r="F9" s="28"/>
      <c r="G9" s="29"/>
    </row>
    <row r="10" spans="1:7" x14ac:dyDescent="0.25">
      <c r="A10" s="18">
        <v>1</v>
      </c>
      <c r="B10" s="5">
        <f>orig_data!O11</f>
        <v>1</v>
      </c>
      <c r="C10" s="5">
        <f>orig_data!O35</f>
        <v>0</v>
      </c>
      <c r="D10" s="5">
        <f>orig_data!O59</f>
        <v>1</v>
      </c>
      <c r="E10" s="5">
        <f>orig_data!O83</f>
        <v>1</v>
      </c>
      <c r="F10" s="5">
        <f>orig_data!O107</f>
        <v>1</v>
      </c>
      <c r="G10" s="10">
        <f>orig_data!O131</f>
        <v>0</v>
      </c>
    </row>
    <row r="11" spans="1:7" x14ac:dyDescent="0.25">
      <c r="A11" s="18">
        <v>2</v>
      </c>
      <c r="B11" s="5">
        <f>orig_data!O12</f>
        <v>1</v>
      </c>
      <c r="C11" s="5">
        <f>orig_data!O36</f>
        <v>0</v>
      </c>
      <c r="D11" s="5">
        <f>orig_data!O60</f>
        <v>1</v>
      </c>
      <c r="E11" s="5">
        <f>orig_data!O84</f>
        <v>1</v>
      </c>
      <c r="F11" s="5">
        <f>orig_data!O108</f>
        <v>1</v>
      </c>
      <c r="G11" s="10">
        <f>orig_data!O132</f>
        <v>0</v>
      </c>
    </row>
    <row r="12" spans="1:7" x14ac:dyDescent="0.25">
      <c r="A12" s="18">
        <v>3</v>
      </c>
      <c r="B12" s="5">
        <f>orig_data!O13</f>
        <v>1</v>
      </c>
      <c r="C12" s="5">
        <f>orig_data!O37</f>
        <v>1</v>
      </c>
      <c r="D12" s="5">
        <f>orig_data!O61</f>
        <v>1</v>
      </c>
      <c r="E12" s="5">
        <f>orig_data!O85</f>
        <v>1</v>
      </c>
      <c r="F12" s="5">
        <f>orig_data!O109</f>
        <v>0</v>
      </c>
      <c r="G12" s="10">
        <f>orig_data!O133</f>
        <v>0</v>
      </c>
    </row>
    <row r="13" spans="1:7" ht="15.75" thickBot="1" x14ac:dyDescent="0.3">
      <c r="A13" s="19">
        <v>4</v>
      </c>
      <c r="B13" s="6">
        <f>orig_data!O14</f>
        <v>1</v>
      </c>
      <c r="C13" s="6">
        <f>orig_data!O38</f>
        <v>0</v>
      </c>
      <c r="D13" s="6">
        <f>orig_data!O62</f>
        <v>1</v>
      </c>
      <c r="E13" s="6">
        <f>orig_data!O86</f>
        <v>0</v>
      </c>
      <c r="F13" s="6">
        <f>orig_data!O110</f>
        <v>1</v>
      </c>
      <c r="G13" s="11">
        <f>orig_data!O134</f>
        <v>0</v>
      </c>
    </row>
    <row r="14" spans="1:7" x14ac:dyDescent="0.25">
      <c r="A14" s="20">
        <v>2013</v>
      </c>
      <c r="B14" s="30"/>
      <c r="C14" s="30"/>
      <c r="D14" s="30"/>
      <c r="E14" s="30"/>
      <c r="F14" s="30"/>
      <c r="G14" s="31"/>
    </row>
    <row r="15" spans="1:7" x14ac:dyDescent="0.25">
      <c r="A15" s="18">
        <v>1</v>
      </c>
      <c r="B15" s="5">
        <f>orig_data!O15</f>
        <v>1</v>
      </c>
      <c r="C15" s="5">
        <f>orig_data!O39</f>
        <v>0</v>
      </c>
      <c r="D15" s="5">
        <f>orig_data!O63</f>
        <v>1</v>
      </c>
      <c r="E15" s="5">
        <f>orig_data!O87</f>
        <v>1</v>
      </c>
      <c r="F15" s="5">
        <f>orig_data!O111</f>
        <v>0</v>
      </c>
      <c r="G15" s="10">
        <f>orig_data!O135</f>
        <v>0</v>
      </c>
    </row>
    <row r="16" spans="1:7" x14ac:dyDescent="0.25">
      <c r="A16" s="18">
        <v>2</v>
      </c>
      <c r="B16" s="5">
        <f>orig_data!O16</f>
        <v>1</v>
      </c>
      <c r="C16" s="5">
        <f>orig_data!O40</f>
        <v>0</v>
      </c>
      <c r="D16" s="5">
        <f>orig_data!O64</f>
        <v>1</v>
      </c>
      <c r="E16" s="5">
        <f>orig_data!O88</f>
        <v>0</v>
      </c>
      <c r="F16" s="5">
        <f>orig_data!O112</f>
        <v>1</v>
      </c>
      <c r="G16" s="10">
        <f>orig_data!O136</f>
        <v>0</v>
      </c>
    </row>
    <row r="17" spans="1:7" x14ac:dyDescent="0.25">
      <c r="A17" s="18">
        <v>3</v>
      </c>
      <c r="B17" s="5">
        <f>orig_data!O17</f>
        <v>1</v>
      </c>
      <c r="C17" s="5">
        <f>orig_data!O41</f>
        <v>0</v>
      </c>
      <c r="D17" s="5">
        <f>orig_data!O65</f>
        <v>1</v>
      </c>
      <c r="E17" s="5">
        <f>orig_data!O89</f>
        <v>1</v>
      </c>
      <c r="F17" s="5">
        <f>orig_data!O113</f>
        <v>0</v>
      </c>
      <c r="G17" s="10">
        <f>orig_data!O137</f>
        <v>0</v>
      </c>
    </row>
    <row r="18" spans="1:7" ht="15.75" thickBot="1" x14ac:dyDescent="0.3">
      <c r="A18" s="21">
        <v>4</v>
      </c>
      <c r="B18" s="8">
        <f>orig_data!O18</f>
        <v>1</v>
      </c>
      <c r="C18" s="8">
        <f>orig_data!O42</f>
        <v>0</v>
      </c>
      <c r="D18" s="8">
        <f>orig_data!O66</f>
        <v>1</v>
      </c>
      <c r="E18" s="8">
        <f>orig_data!O90</f>
        <v>1</v>
      </c>
      <c r="F18" s="8">
        <f>orig_data!O114</f>
        <v>1</v>
      </c>
      <c r="G18" s="12">
        <f>orig_data!O138</f>
        <v>0</v>
      </c>
    </row>
    <row r="19" spans="1:7" x14ac:dyDescent="0.25">
      <c r="A19" s="17">
        <v>2014</v>
      </c>
      <c r="B19" s="28"/>
      <c r="C19" s="28"/>
      <c r="D19" s="28"/>
      <c r="E19" s="28"/>
      <c r="F19" s="28"/>
      <c r="G19" s="29"/>
    </row>
    <row r="20" spans="1:7" x14ac:dyDescent="0.25">
      <c r="A20" s="18">
        <v>1</v>
      </c>
      <c r="B20" s="5">
        <f>orig_data!O19</f>
        <v>1</v>
      </c>
      <c r="C20" s="5">
        <f>orig_data!O43</f>
        <v>0</v>
      </c>
      <c r="D20" s="5">
        <f>orig_data!O67</f>
        <v>1</v>
      </c>
      <c r="E20" s="5">
        <f>orig_data!O91</f>
        <v>0</v>
      </c>
      <c r="F20" s="5">
        <f>orig_data!O115</f>
        <v>1</v>
      </c>
      <c r="G20" s="10">
        <f>orig_data!O139</f>
        <v>0</v>
      </c>
    </row>
    <row r="21" spans="1:7" x14ac:dyDescent="0.25">
      <c r="A21" s="18">
        <v>2</v>
      </c>
      <c r="B21" s="5">
        <f>orig_data!O20</f>
        <v>0</v>
      </c>
      <c r="C21" s="5">
        <f>orig_data!O44</f>
        <v>0</v>
      </c>
      <c r="D21" s="5">
        <f>orig_data!O68</f>
        <v>1</v>
      </c>
      <c r="E21" s="5">
        <f>orig_data!O92</f>
        <v>1</v>
      </c>
      <c r="F21" s="5">
        <f>orig_data!O116</f>
        <v>1</v>
      </c>
      <c r="G21" s="10">
        <f>orig_data!O140</f>
        <v>0</v>
      </c>
    </row>
    <row r="22" spans="1:7" x14ac:dyDescent="0.25">
      <c r="A22" s="18">
        <v>3</v>
      </c>
      <c r="B22" s="5">
        <f>orig_data!O21</f>
        <v>0</v>
      </c>
      <c r="C22" s="5">
        <f>orig_data!O45</f>
        <v>0</v>
      </c>
      <c r="D22" s="5">
        <f>orig_data!O69</f>
        <v>1</v>
      </c>
      <c r="E22" s="5">
        <f>orig_data!O93</f>
        <v>1</v>
      </c>
      <c r="F22" s="5">
        <f>orig_data!O117</f>
        <v>1</v>
      </c>
      <c r="G22" s="10">
        <f>orig_data!O141</f>
        <v>0</v>
      </c>
    </row>
    <row r="23" spans="1:7" ht="15.75" thickBot="1" x14ac:dyDescent="0.3">
      <c r="A23" s="19">
        <v>4</v>
      </c>
      <c r="B23" s="6">
        <f>orig_data!O22</f>
        <v>0</v>
      </c>
      <c r="C23" s="6">
        <f>orig_data!O46</f>
        <v>0</v>
      </c>
      <c r="D23" s="6">
        <f>orig_data!O70</f>
        <v>1</v>
      </c>
      <c r="E23" s="6">
        <f>orig_data!O94</f>
        <v>0</v>
      </c>
      <c r="F23" s="6">
        <f>orig_data!O118</f>
        <v>1</v>
      </c>
      <c r="G23" s="11">
        <f>orig_data!O142</f>
        <v>0</v>
      </c>
    </row>
    <row r="24" spans="1:7" x14ac:dyDescent="0.25">
      <c r="A24" s="20">
        <v>2015</v>
      </c>
      <c r="B24" s="30"/>
      <c r="C24" s="30"/>
      <c r="D24" s="30"/>
      <c r="E24" s="30"/>
      <c r="F24" s="30"/>
      <c r="G24" s="31"/>
    </row>
    <row r="25" spans="1:7" x14ac:dyDescent="0.25">
      <c r="A25" s="18">
        <v>1</v>
      </c>
      <c r="B25" s="5">
        <f>orig_data!O23</f>
        <v>0</v>
      </c>
      <c r="C25" s="5">
        <f>orig_data!O47</f>
        <v>1</v>
      </c>
      <c r="D25" s="5">
        <f>orig_data!O71</f>
        <v>1</v>
      </c>
      <c r="E25" s="5">
        <f>orig_data!O95</f>
        <v>0</v>
      </c>
      <c r="F25" s="5">
        <f>orig_data!O119</f>
        <v>1</v>
      </c>
      <c r="G25" s="10">
        <f>orig_data!O143</f>
        <v>0</v>
      </c>
    </row>
    <row r="26" spans="1:7" x14ac:dyDescent="0.25">
      <c r="A26" s="18">
        <v>2</v>
      </c>
      <c r="B26" s="5">
        <f>orig_data!O24</f>
        <v>1</v>
      </c>
      <c r="C26" s="5">
        <f>orig_data!O48</f>
        <v>0</v>
      </c>
      <c r="D26" s="5">
        <f>orig_data!O72</f>
        <v>1</v>
      </c>
      <c r="E26" s="5">
        <f>orig_data!O96</f>
        <v>0</v>
      </c>
      <c r="F26" s="5">
        <f>orig_data!O120</f>
        <v>1</v>
      </c>
      <c r="G26" s="10">
        <f>orig_data!O144</f>
        <v>0</v>
      </c>
    </row>
    <row r="27" spans="1:7" x14ac:dyDescent="0.25">
      <c r="A27" s="18">
        <v>3</v>
      </c>
      <c r="B27" s="5">
        <f>orig_data!O25</f>
        <v>0</v>
      </c>
      <c r="C27" s="5">
        <f>orig_data!O49</f>
        <v>0</v>
      </c>
      <c r="D27" s="5">
        <f>orig_data!O73</f>
        <v>1</v>
      </c>
      <c r="E27" s="5">
        <f>orig_data!O97</f>
        <v>1</v>
      </c>
      <c r="F27" s="5">
        <f>orig_data!O121</f>
        <v>0</v>
      </c>
      <c r="G27" s="10">
        <f>orig_data!O145</f>
        <v>0</v>
      </c>
    </row>
    <row r="28" spans="1:7" ht="15.75" thickBot="1" x14ac:dyDescent="0.3">
      <c r="A28" s="21">
        <v>4</v>
      </c>
      <c r="B28" s="8">
        <f>orig_data!O26</f>
        <v>1</v>
      </c>
      <c r="C28" s="8">
        <f>orig_data!O50</f>
        <v>0</v>
      </c>
      <c r="D28" s="8">
        <f>orig_data!O74</f>
        <v>1</v>
      </c>
      <c r="E28" s="8">
        <f>orig_data!O98</f>
        <v>0</v>
      </c>
      <c r="F28" s="8">
        <f>orig_data!O122</f>
        <v>0</v>
      </c>
      <c r="G28" s="12">
        <f>orig_data!O146</f>
        <v>0</v>
      </c>
    </row>
    <row r="29" spans="1:7" x14ac:dyDescent="0.25">
      <c r="A29" s="17">
        <v>2016</v>
      </c>
      <c r="B29" s="28"/>
      <c r="C29" s="28"/>
      <c r="D29" s="28"/>
      <c r="E29" s="28"/>
      <c r="F29" s="28"/>
      <c r="G29" s="29"/>
    </row>
    <row r="30" spans="1:7" x14ac:dyDescent="0.25">
      <c r="A30" s="18">
        <v>1</v>
      </c>
      <c r="B30" s="5">
        <f>orig_data!O27</f>
        <v>1</v>
      </c>
      <c r="C30" s="5">
        <f>orig_data!O51</f>
        <v>0</v>
      </c>
      <c r="D30" s="5">
        <f>orig_data!O75</f>
        <v>1</v>
      </c>
      <c r="E30" s="5">
        <f>orig_data!O99</f>
        <v>0</v>
      </c>
      <c r="F30" s="5">
        <f>orig_data!O123</f>
        <v>0</v>
      </c>
      <c r="G30" s="10">
        <f>orig_data!O147</f>
        <v>0</v>
      </c>
    </row>
    <row r="31" spans="1:7" x14ac:dyDescent="0.25">
      <c r="A31" s="18">
        <v>2</v>
      </c>
      <c r="B31" s="5">
        <f>orig_data!O28</f>
        <v>1</v>
      </c>
      <c r="C31" s="5">
        <f>orig_data!O52</f>
        <v>0</v>
      </c>
      <c r="D31" s="5">
        <f>orig_data!O76</f>
        <v>1</v>
      </c>
      <c r="E31" s="5">
        <f>orig_data!O100</f>
        <v>0</v>
      </c>
      <c r="F31" s="5">
        <f>orig_data!O124</f>
        <v>1</v>
      </c>
      <c r="G31" s="10">
        <f>orig_data!O148</f>
        <v>0</v>
      </c>
    </row>
    <row r="32" spans="1:7" x14ac:dyDescent="0.25">
      <c r="A32" s="18">
        <v>3</v>
      </c>
      <c r="B32" s="5">
        <f>orig_data!O29</f>
        <v>0</v>
      </c>
      <c r="C32" s="5">
        <f>orig_data!O53</f>
        <v>0</v>
      </c>
      <c r="D32" s="5">
        <f>orig_data!O77</f>
        <v>1</v>
      </c>
      <c r="E32" s="5">
        <f>orig_data!O101</f>
        <v>1</v>
      </c>
      <c r="F32" s="5">
        <f>orig_data!O125</f>
        <v>0</v>
      </c>
      <c r="G32" s="10">
        <f>orig_data!O149</f>
        <v>0</v>
      </c>
    </row>
    <row r="33" spans="1:7" ht="15.75" thickBot="1" x14ac:dyDescent="0.3">
      <c r="A33" s="19">
        <v>4</v>
      </c>
      <c r="B33" s="6">
        <f>orig_data!O30</f>
        <v>1</v>
      </c>
      <c r="C33" s="6">
        <f>orig_data!O54</f>
        <v>0</v>
      </c>
      <c r="D33" s="6">
        <f>orig_data!O78</f>
        <v>1</v>
      </c>
      <c r="E33" s="6">
        <f>orig_data!O102</f>
        <v>0</v>
      </c>
      <c r="F33" s="6">
        <f>orig_data!O126</f>
        <v>1</v>
      </c>
      <c r="G33" s="11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S43"/>
  <sheetViews>
    <sheetView topLeftCell="A13" workbookViewId="0">
      <selection activeCell="J41" sqref="J41"/>
    </sheetView>
  </sheetViews>
  <sheetFormatPr defaultColWidth="9.140625" defaultRowHeight="15" x14ac:dyDescent="0.25"/>
  <cols>
    <col min="1" max="3" width="9.140625" style="1"/>
    <col min="4" max="4" width="9" style="3" bestFit="1" customWidth="1"/>
    <col min="5" max="5" width="8" style="13" bestFit="1" customWidth="1"/>
    <col min="6" max="6" width="12.5703125" style="13" bestFit="1" customWidth="1"/>
    <col min="7" max="7" width="8" style="1" bestFit="1" customWidth="1"/>
    <col min="8" max="8" width="8.5703125" style="3" bestFit="1" customWidth="1"/>
    <col min="9" max="9" width="8" style="1" bestFit="1" customWidth="1"/>
    <col min="10" max="10" width="19.140625" style="3" bestFit="1" customWidth="1"/>
    <col min="11" max="11" width="8" style="1" bestFit="1" customWidth="1"/>
    <col min="12" max="12" width="14.28515625" style="3" bestFit="1" customWidth="1"/>
    <col min="13" max="13" width="8" style="1" bestFit="1" customWidth="1"/>
    <col min="14" max="14" width="8.42578125" style="3" bestFit="1" customWidth="1"/>
    <col min="15" max="15" width="8" style="1" bestFit="1" customWidth="1"/>
    <col min="16" max="16384" width="9.140625" style="1"/>
  </cols>
  <sheetData>
    <row r="3" spans="1:19" s="2" customFormat="1" ht="36" x14ac:dyDescent="0.25">
      <c r="A3" s="46" t="s">
        <v>2</v>
      </c>
      <c r="B3" s="23"/>
      <c r="C3" s="46" t="s">
        <v>3</v>
      </c>
      <c r="D3" s="47" t="s">
        <v>6</v>
      </c>
      <c r="E3" s="47"/>
      <c r="F3" s="43" t="s">
        <v>33</v>
      </c>
      <c r="G3" s="43"/>
      <c r="H3" s="43" t="s">
        <v>5</v>
      </c>
      <c r="I3" s="43"/>
      <c r="J3" s="43" t="s">
        <v>29</v>
      </c>
      <c r="K3" s="43"/>
      <c r="L3" s="43" t="s">
        <v>30</v>
      </c>
      <c r="M3" s="43"/>
      <c r="N3" s="43" t="s">
        <v>4</v>
      </c>
      <c r="O3" s="41"/>
    </row>
    <row r="4" spans="1:19" x14ac:dyDescent="0.25">
      <c r="A4" s="79">
        <v>2011</v>
      </c>
      <c r="B4" s="41" t="s">
        <v>1</v>
      </c>
      <c r="C4" s="41" t="s">
        <v>24</v>
      </c>
      <c r="D4" s="48">
        <f>orig_data!F7</f>
        <v>706</v>
      </c>
      <c r="E4" s="48">
        <f>orig_data!H7</f>
        <v>0.18787000000000001</v>
      </c>
      <c r="F4" s="41">
        <f>orig_data!F31</f>
        <v>2762</v>
      </c>
      <c r="G4" s="41">
        <f>orig_data!H31</f>
        <v>0.25794</v>
      </c>
      <c r="H4" s="41">
        <f>orig_data!F55</f>
        <v>1550</v>
      </c>
      <c r="I4" s="41">
        <f>orig_data!H55</f>
        <v>0.55898999999999999</v>
      </c>
      <c r="J4" s="41">
        <f>orig_data!F79</f>
        <v>568</v>
      </c>
      <c r="K4" s="41">
        <f>orig_data!H79</f>
        <v>0.28632999999999997</v>
      </c>
      <c r="L4" s="41">
        <f>orig_data!F103</f>
        <v>395</v>
      </c>
      <c r="M4" s="41">
        <f>orig_data!H103</f>
        <v>0.19117000000000001</v>
      </c>
      <c r="N4" s="41">
        <f>orig_data!F127</f>
        <v>5981</v>
      </c>
      <c r="O4" s="41">
        <f>orig_data!H127</f>
        <v>0.28172999999999998</v>
      </c>
      <c r="R4" s="2"/>
      <c r="S4" s="2"/>
    </row>
    <row r="5" spans="1:19" x14ac:dyDescent="0.25">
      <c r="A5" s="79"/>
      <c r="B5" s="41" t="s">
        <v>1</v>
      </c>
      <c r="C5" s="41" t="s">
        <v>25</v>
      </c>
      <c r="D5" s="48">
        <f>orig_data!F8</f>
        <v>744</v>
      </c>
      <c r="E5" s="48">
        <f>orig_data!H8</f>
        <v>0.19392999999999999</v>
      </c>
      <c r="F5" s="41">
        <f>orig_data!F32</f>
        <v>2542</v>
      </c>
      <c r="G5" s="41">
        <f>orig_data!H32</f>
        <v>0.2344</v>
      </c>
      <c r="H5" s="41">
        <f>orig_data!F56</f>
        <v>1275</v>
      </c>
      <c r="I5" s="41">
        <f>orig_data!H56</f>
        <v>0.45022000000000001</v>
      </c>
      <c r="J5" s="41">
        <f>orig_data!F80</f>
        <v>594</v>
      </c>
      <c r="K5" s="41">
        <f>orig_data!H80</f>
        <v>0.29237999999999997</v>
      </c>
      <c r="L5" s="41">
        <f>orig_data!F104</f>
        <v>426</v>
      </c>
      <c r="M5" s="41">
        <f>orig_data!H104</f>
        <v>0.2034</v>
      </c>
      <c r="N5" s="41">
        <f>orig_data!F128</f>
        <v>5581</v>
      </c>
      <c r="O5" s="41">
        <f>orig_data!H128</f>
        <v>0.25821</v>
      </c>
      <c r="R5" s="2"/>
    </row>
    <row r="6" spans="1:19" x14ac:dyDescent="0.25">
      <c r="A6" s="79"/>
      <c r="B6" s="41" t="s">
        <v>1</v>
      </c>
      <c r="C6" s="41" t="s">
        <v>26</v>
      </c>
      <c r="D6" s="48">
        <f>orig_data!F9</f>
        <v>864</v>
      </c>
      <c r="E6" s="48">
        <f>orig_data!H9</f>
        <v>0.22202</v>
      </c>
      <c r="F6" s="41">
        <f>orig_data!F33</f>
        <v>2825</v>
      </c>
      <c r="G6" s="41">
        <f>orig_data!H33</f>
        <v>0.25663999999999998</v>
      </c>
      <c r="H6" s="41">
        <f>orig_data!F57</f>
        <v>1330</v>
      </c>
      <c r="I6" s="41">
        <f>orig_data!H57</f>
        <v>0.46565000000000001</v>
      </c>
      <c r="J6" s="41">
        <f>orig_data!F81</f>
        <v>741</v>
      </c>
      <c r="K6" s="41">
        <f>orig_data!H81</f>
        <v>0.36321999999999999</v>
      </c>
      <c r="L6" s="41">
        <f>orig_data!F105</f>
        <v>498</v>
      </c>
      <c r="M6" s="41">
        <f>orig_data!H105</f>
        <v>0.23563999999999999</v>
      </c>
      <c r="N6" s="41">
        <f>orig_data!F129</f>
        <v>6258</v>
      </c>
      <c r="O6" s="41">
        <f>orig_data!H129</f>
        <v>0.28609000000000001</v>
      </c>
      <c r="R6" s="2"/>
    </row>
    <row r="7" spans="1:19" x14ac:dyDescent="0.25">
      <c r="A7" s="79"/>
      <c r="B7" s="41" t="s">
        <v>1</v>
      </c>
      <c r="C7" s="41" t="s">
        <v>27</v>
      </c>
      <c r="D7" s="48">
        <f>orig_data!F10</f>
        <v>799</v>
      </c>
      <c r="E7" s="48">
        <f>orig_data!H10</f>
        <v>0.20349999999999999</v>
      </c>
      <c r="F7" s="41">
        <f>orig_data!F34</f>
        <v>2565</v>
      </c>
      <c r="G7" s="41">
        <f>orig_data!H34</f>
        <v>0.23105999999999999</v>
      </c>
      <c r="H7" s="41">
        <f>orig_data!F58</f>
        <v>1528</v>
      </c>
      <c r="I7" s="41">
        <f>orig_data!H58</f>
        <v>0.53178000000000003</v>
      </c>
      <c r="J7" s="41">
        <f>orig_data!F82</f>
        <v>685</v>
      </c>
      <c r="K7" s="41">
        <f>orig_data!H82</f>
        <v>0.33616000000000001</v>
      </c>
      <c r="L7" s="41">
        <f>orig_data!F106</f>
        <v>415</v>
      </c>
      <c r="M7" s="41">
        <f>orig_data!H106</f>
        <v>0.19534000000000001</v>
      </c>
      <c r="N7" s="41">
        <f>orig_data!F130</f>
        <v>5992</v>
      </c>
      <c r="O7" s="41">
        <f>orig_data!H130</f>
        <v>0.27227000000000001</v>
      </c>
      <c r="R7" s="2"/>
    </row>
    <row r="8" spans="1:19" x14ac:dyDescent="0.25">
      <c r="A8" s="79">
        <v>2012</v>
      </c>
      <c r="B8" s="41" t="s">
        <v>1</v>
      </c>
      <c r="C8" s="41" t="s">
        <v>24</v>
      </c>
      <c r="D8" s="48">
        <f>orig_data!F11</f>
        <v>729</v>
      </c>
      <c r="E8" s="48">
        <f>orig_data!H11</f>
        <v>0.18759999999999999</v>
      </c>
      <c r="F8" s="41">
        <f>orig_data!F35</f>
        <v>2545</v>
      </c>
      <c r="G8" s="41">
        <f>orig_data!H35</f>
        <v>0.23144999999999999</v>
      </c>
      <c r="H8" s="41">
        <f>orig_data!F59</f>
        <v>1354</v>
      </c>
      <c r="I8" s="41">
        <f>orig_data!H59</f>
        <v>0.47410000000000002</v>
      </c>
      <c r="J8" s="41">
        <f>orig_data!F83</f>
        <v>677</v>
      </c>
      <c r="K8" s="41">
        <f>orig_data!H83</f>
        <v>0.33801999999999999</v>
      </c>
      <c r="L8" s="41">
        <f>orig_data!F107</f>
        <v>341</v>
      </c>
      <c r="M8" s="41">
        <f>orig_data!H107</f>
        <v>0.16316</v>
      </c>
      <c r="N8" s="41">
        <f>orig_data!F131</f>
        <v>5646</v>
      </c>
      <c r="O8" s="41">
        <f>orig_data!H131</f>
        <v>0.25890999999999997</v>
      </c>
      <c r="R8" s="2"/>
    </row>
    <row r="9" spans="1:19" x14ac:dyDescent="0.25">
      <c r="A9" s="79"/>
      <c r="B9" s="41" t="s">
        <v>1</v>
      </c>
      <c r="C9" s="41" t="s">
        <v>25</v>
      </c>
      <c r="D9" s="48">
        <f>orig_data!F12</f>
        <v>801</v>
      </c>
      <c r="E9" s="48">
        <f>orig_data!H12</f>
        <v>0.20455000000000001</v>
      </c>
      <c r="F9" s="41">
        <f>orig_data!F36</f>
        <v>2452</v>
      </c>
      <c r="G9" s="41">
        <f>orig_data!H36</f>
        <v>0.22214</v>
      </c>
      <c r="H9" s="41">
        <f>orig_data!F60</f>
        <v>1306</v>
      </c>
      <c r="I9" s="41">
        <f>orig_data!H60</f>
        <v>0.45397999999999999</v>
      </c>
      <c r="J9" s="41">
        <f>orig_data!F84</f>
        <v>654</v>
      </c>
      <c r="K9" s="41">
        <f>orig_data!H84</f>
        <v>0.31953999999999999</v>
      </c>
      <c r="L9" s="41">
        <f>orig_data!F108</f>
        <v>331</v>
      </c>
      <c r="M9" s="41">
        <f>orig_data!H108</f>
        <v>0.15853999999999999</v>
      </c>
      <c r="N9" s="41">
        <f>orig_data!F132</f>
        <v>5544</v>
      </c>
      <c r="O9" s="41">
        <f>orig_data!H132</f>
        <v>0.25281999999999999</v>
      </c>
      <c r="R9" s="2"/>
    </row>
    <row r="10" spans="1:19" x14ac:dyDescent="0.25">
      <c r="A10" s="79"/>
      <c r="B10" s="41" t="s">
        <v>1</v>
      </c>
      <c r="C10" s="41" t="s">
        <v>26</v>
      </c>
      <c r="D10" s="48">
        <f>orig_data!F13</f>
        <v>956</v>
      </c>
      <c r="E10" s="48">
        <f>orig_data!H13</f>
        <v>0.24199999999999999</v>
      </c>
      <c r="F10" s="41">
        <f>orig_data!F37</f>
        <v>2776</v>
      </c>
      <c r="G10" s="41">
        <f>orig_data!H37</f>
        <v>0.24884000000000001</v>
      </c>
      <c r="H10" s="41">
        <f>orig_data!F61</f>
        <v>1270</v>
      </c>
      <c r="I10" s="41">
        <f>orig_data!H61</f>
        <v>0.43836999999999998</v>
      </c>
      <c r="J10" s="41">
        <f>orig_data!F85</f>
        <v>856</v>
      </c>
      <c r="K10" s="41">
        <f>orig_data!H85</f>
        <v>0.41637999999999997</v>
      </c>
      <c r="L10" s="41">
        <f>orig_data!F109</f>
        <v>641</v>
      </c>
      <c r="M10" s="41">
        <f>orig_data!H109</f>
        <v>0.30060999999999999</v>
      </c>
      <c r="N10" s="41">
        <f>orig_data!F133</f>
        <v>6499</v>
      </c>
      <c r="O10" s="41">
        <f>orig_data!H133</f>
        <v>0.29348999999999997</v>
      </c>
      <c r="R10" s="2"/>
      <c r="S10" s="2"/>
    </row>
    <row r="11" spans="1:19" x14ac:dyDescent="0.25">
      <c r="A11" s="79"/>
      <c r="B11" s="41" t="s">
        <v>1</v>
      </c>
      <c r="C11" s="41" t="s">
        <v>27</v>
      </c>
      <c r="D11" s="48">
        <f>orig_data!F14</f>
        <v>849</v>
      </c>
      <c r="E11" s="48">
        <f>orig_data!H14</f>
        <v>0.21171999999999999</v>
      </c>
      <c r="F11" s="41">
        <f>orig_data!F38</f>
        <v>2884</v>
      </c>
      <c r="G11" s="41">
        <f>orig_data!H38</f>
        <v>0.25729999999999997</v>
      </c>
      <c r="H11" s="41">
        <f>orig_data!F62</f>
        <v>1349</v>
      </c>
      <c r="I11" s="41">
        <f>orig_data!H62</f>
        <v>0.46035999999999999</v>
      </c>
      <c r="J11" s="41">
        <f>orig_data!F86</f>
        <v>677</v>
      </c>
      <c r="K11" s="41">
        <f>orig_data!H86</f>
        <v>0.32740999999999998</v>
      </c>
      <c r="L11" s="41">
        <f>orig_data!F110</f>
        <v>376</v>
      </c>
      <c r="M11" s="41">
        <f>orig_data!H110</f>
        <v>0.17749999999999999</v>
      </c>
      <c r="N11" s="41">
        <f>orig_data!F134</f>
        <v>6135</v>
      </c>
      <c r="O11" s="41">
        <f>orig_data!H134</f>
        <v>0.27493000000000001</v>
      </c>
      <c r="R11" s="2"/>
      <c r="S11" s="2"/>
    </row>
    <row r="12" spans="1:19" x14ac:dyDescent="0.25">
      <c r="A12" s="79">
        <v>2013</v>
      </c>
      <c r="B12" s="41" t="s">
        <v>1</v>
      </c>
      <c r="C12" s="41" t="s">
        <v>24</v>
      </c>
      <c r="D12" s="48">
        <f>orig_data!F15</f>
        <v>759</v>
      </c>
      <c r="E12" s="48">
        <f>orig_data!H15</f>
        <v>0.19339000000000001</v>
      </c>
      <c r="F12" s="41">
        <f>orig_data!F39</f>
        <v>2476</v>
      </c>
      <c r="G12" s="41">
        <f>orig_data!H39</f>
        <v>0.22563</v>
      </c>
      <c r="H12" s="41">
        <f>orig_data!F63</f>
        <v>1157</v>
      </c>
      <c r="I12" s="41">
        <f>orig_data!H63</f>
        <v>0.40434999999999999</v>
      </c>
      <c r="J12" s="41">
        <f>orig_data!F87</f>
        <v>645</v>
      </c>
      <c r="K12" s="41">
        <f>orig_data!H87</f>
        <v>0.32044</v>
      </c>
      <c r="L12" s="41">
        <f>orig_data!F111</f>
        <v>452</v>
      </c>
      <c r="M12" s="41">
        <f>orig_data!H111</f>
        <v>0.21756</v>
      </c>
      <c r="N12" s="41">
        <f>orig_data!F135</f>
        <v>5489</v>
      </c>
      <c r="O12" s="41">
        <f>orig_data!H135</f>
        <v>0.25174999999999997</v>
      </c>
      <c r="R12" s="2"/>
      <c r="S12" s="2"/>
    </row>
    <row r="13" spans="1:19" x14ac:dyDescent="0.25">
      <c r="A13" s="79"/>
      <c r="B13" s="41" t="s">
        <v>1</v>
      </c>
      <c r="C13" s="41" t="s">
        <v>25</v>
      </c>
      <c r="D13" s="48">
        <f>orig_data!F16</f>
        <v>840</v>
      </c>
      <c r="E13" s="48">
        <f>orig_data!H16</f>
        <v>0.20985000000000001</v>
      </c>
      <c r="F13" s="41">
        <f>orig_data!F40</f>
        <v>2688</v>
      </c>
      <c r="G13" s="41">
        <f>orig_data!H40</f>
        <v>0.24117</v>
      </c>
      <c r="H13" s="41">
        <f>orig_data!F64</f>
        <v>1124</v>
      </c>
      <c r="I13" s="41">
        <f>orig_data!H64</f>
        <v>0.38568999999999998</v>
      </c>
      <c r="J13" s="41">
        <f>orig_data!F88</f>
        <v>628</v>
      </c>
      <c r="K13" s="41">
        <f>orig_data!H88</f>
        <v>0.30545</v>
      </c>
      <c r="L13" s="41">
        <f>orig_data!F112</f>
        <v>360</v>
      </c>
      <c r="M13" s="41">
        <f>orig_data!H112</f>
        <v>0.17129</v>
      </c>
      <c r="N13" s="41">
        <f>orig_data!F136</f>
        <v>5640</v>
      </c>
      <c r="O13" s="41">
        <f>orig_data!H136</f>
        <v>0.25412000000000001</v>
      </c>
    </row>
    <row r="14" spans="1:19" x14ac:dyDescent="0.25">
      <c r="A14" s="79"/>
      <c r="B14" s="41" t="s">
        <v>1</v>
      </c>
      <c r="C14" s="41" t="s">
        <v>26</v>
      </c>
      <c r="D14" s="48">
        <f>orig_data!F17</f>
        <v>938</v>
      </c>
      <c r="E14" s="48">
        <f>orig_data!H17</f>
        <v>0.23244000000000001</v>
      </c>
      <c r="F14" s="41">
        <f>orig_data!F41</f>
        <v>2887</v>
      </c>
      <c r="G14" s="41">
        <f>orig_data!H41</f>
        <v>0.25480000000000003</v>
      </c>
      <c r="H14" s="41">
        <f>orig_data!F65</f>
        <v>1135</v>
      </c>
      <c r="I14" s="41">
        <f>orig_data!H65</f>
        <v>0.38786999999999999</v>
      </c>
      <c r="J14" s="41">
        <f>orig_data!F89</f>
        <v>814</v>
      </c>
      <c r="K14" s="41">
        <f>orig_data!H89</f>
        <v>0.39274999999999999</v>
      </c>
      <c r="L14" s="41">
        <f>orig_data!F113</f>
        <v>508</v>
      </c>
      <c r="M14" s="41">
        <f>orig_data!H113</f>
        <v>0.23926</v>
      </c>
      <c r="N14" s="41">
        <f>orig_data!F137</f>
        <v>6282</v>
      </c>
      <c r="O14" s="41">
        <f>orig_data!H137</f>
        <v>0.27967999999999998</v>
      </c>
    </row>
    <row r="15" spans="1:19" x14ac:dyDescent="0.25">
      <c r="A15" s="79"/>
      <c r="B15" s="41" t="s">
        <v>1</v>
      </c>
      <c r="C15" s="41" t="s">
        <v>27</v>
      </c>
      <c r="D15" s="48">
        <f>orig_data!F18</f>
        <v>757</v>
      </c>
      <c r="E15" s="48">
        <f>orig_data!H18</f>
        <v>0.18531</v>
      </c>
      <c r="F15" s="41">
        <f>orig_data!F42</f>
        <v>2523</v>
      </c>
      <c r="G15" s="41">
        <f>orig_data!H42</f>
        <v>0.22136</v>
      </c>
      <c r="H15" s="41">
        <f>orig_data!F66</f>
        <v>1125</v>
      </c>
      <c r="I15" s="41">
        <f>orig_data!H66</f>
        <v>0.38151000000000002</v>
      </c>
      <c r="J15" s="41">
        <f>orig_data!F90</f>
        <v>626</v>
      </c>
      <c r="K15" s="41">
        <f>orig_data!H90</f>
        <v>0.30208000000000002</v>
      </c>
      <c r="L15" s="41">
        <f>orig_data!F114</f>
        <v>396</v>
      </c>
      <c r="M15" s="41">
        <f>orig_data!H114</f>
        <v>0.18609000000000001</v>
      </c>
      <c r="N15" s="41">
        <f>orig_data!F138</f>
        <v>5427</v>
      </c>
      <c r="O15" s="41">
        <f>orig_data!H138</f>
        <v>0.24016999999999999</v>
      </c>
    </row>
    <row r="16" spans="1:19" x14ac:dyDescent="0.25">
      <c r="A16" s="79">
        <v>2014</v>
      </c>
      <c r="B16" s="41" t="s">
        <v>1</v>
      </c>
      <c r="C16" s="41" t="s">
        <v>24</v>
      </c>
      <c r="D16" s="48">
        <f>orig_data!F19</f>
        <v>754</v>
      </c>
      <c r="E16" s="48">
        <f>orig_data!H19</f>
        <v>0.18826999999999999</v>
      </c>
      <c r="F16" s="41">
        <f>orig_data!F43</f>
        <v>2359</v>
      </c>
      <c r="G16" s="41">
        <f>orig_data!H43</f>
        <v>0.21231</v>
      </c>
      <c r="H16" s="41">
        <f>orig_data!F67</f>
        <v>1155</v>
      </c>
      <c r="I16" s="41">
        <f>orig_data!H67</f>
        <v>0.39857999999999999</v>
      </c>
      <c r="J16" s="41">
        <f>orig_data!F91</f>
        <v>560</v>
      </c>
      <c r="K16" s="41">
        <f>orig_data!H91</f>
        <v>0.27767999999999998</v>
      </c>
      <c r="L16" s="41">
        <f>orig_data!F115</f>
        <v>329</v>
      </c>
      <c r="M16" s="41">
        <f>orig_data!H115</f>
        <v>0.15842999999999999</v>
      </c>
      <c r="N16" s="41">
        <f>orig_data!F139</f>
        <v>5157</v>
      </c>
      <c r="O16" s="41">
        <f>orig_data!H139</f>
        <v>0.23346</v>
      </c>
    </row>
    <row r="17" spans="1:15" x14ac:dyDescent="0.25">
      <c r="A17" s="79"/>
      <c r="B17" s="41" t="s">
        <v>1</v>
      </c>
      <c r="C17" s="41" t="s">
        <v>25</v>
      </c>
      <c r="D17" s="48">
        <f>orig_data!F20</f>
        <v>894</v>
      </c>
      <c r="E17" s="48">
        <f>orig_data!H20</f>
        <v>0.21967999999999999</v>
      </c>
      <c r="F17" s="41">
        <f>orig_data!F44</f>
        <v>2584</v>
      </c>
      <c r="G17" s="41">
        <f>orig_data!H44</f>
        <v>0.22847999999999999</v>
      </c>
      <c r="H17" s="41">
        <f>orig_data!F68</f>
        <v>1194</v>
      </c>
      <c r="I17" s="41">
        <f>orig_data!H68</f>
        <v>0.40633999999999998</v>
      </c>
      <c r="J17" s="41">
        <f>orig_data!F92</f>
        <v>618</v>
      </c>
      <c r="K17" s="41">
        <f>orig_data!H92</f>
        <v>0.30127999999999999</v>
      </c>
      <c r="L17" s="41">
        <f>orig_data!F116</f>
        <v>283</v>
      </c>
      <c r="M17" s="41">
        <f>orig_data!H116</f>
        <v>0.13377</v>
      </c>
      <c r="N17" s="41">
        <f>orig_data!F140</f>
        <v>5573</v>
      </c>
      <c r="O17" s="41">
        <f>orig_data!H140</f>
        <v>0.24793000000000001</v>
      </c>
    </row>
    <row r="18" spans="1:15" x14ac:dyDescent="0.25">
      <c r="A18" s="79"/>
      <c r="B18" s="41" t="s">
        <v>1</v>
      </c>
      <c r="C18" s="41" t="s">
        <v>26</v>
      </c>
      <c r="D18" s="48">
        <f>orig_data!F21</f>
        <v>946</v>
      </c>
      <c r="E18" s="48">
        <f>orig_data!H21</f>
        <v>0.22955</v>
      </c>
      <c r="F18" s="41">
        <f>orig_data!F45</f>
        <v>2837</v>
      </c>
      <c r="G18" s="41">
        <f>orig_data!H45</f>
        <v>0.24665000000000001</v>
      </c>
      <c r="H18" s="41">
        <f>orig_data!F69</f>
        <v>1213</v>
      </c>
      <c r="I18" s="41">
        <f>orig_data!H69</f>
        <v>0.40912999999999999</v>
      </c>
      <c r="J18" s="41">
        <f>orig_data!F93</f>
        <v>686</v>
      </c>
      <c r="K18" s="41">
        <f>orig_data!H93</f>
        <v>0.33244000000000001</v>
      </c>
      <c r="L18" s="41">
        <f>orig_data!F117</f>
        <v>444</v>
      </c>
      <c r="M18" s="41">
        <f>orig_data!H117</f>
        <v>0.20655999999999999</v>
      </c>
      <c r="N18" s="41">
        <f>orig_data!F141</f>
        <v>6126</v>
      </c>
      <c r="O18" s="41">
        <f>orig_data!H141</f>
        <v>0.26877000000000001</v>
      </c>
    </row>
    <row r="19" spans="1:15" x14ac:dyDescent="0.25">
      <c r="A19" s="79"/>
      <c r="B19" s="41" t="s">
        <v>1</v>
      </c>
      <c r="C19" s="41" t="s">
        <v>27</v>
      </c>
      <c r="D19" s="48">
        <f>orig_data!F22</f>
        <v>963</v>
      </c>
      <c r="E19" s="48">
        <f>orig_data!H22</f>
        <v>0.23050999999999999</v>
      </c>
      <c r="F19" s="41">
        <f>orig_data!F46</f>
        <v>2517</v>
      </c>
      <c r="G19" s="41">
        <f>orig_data!H46</f>
        <v>0.21745</v>
      </c>
      <c r="H19" s="41">
        <f>orig_data!F70</f>
        <v>1270</v>
      </c>
      <c r="I19" s="41">
        <f>orig_data!H70</f>
        <v>0.42559999999999998</v>
      </c>
      <c r="J19" s="41">
        <f>orig_data!F94</f>
        <v>508</v>
      </c>
      <c r="K19" s="41">
        <f>orig_data!H94</f>
        <v>0.24356</v>
      </c>
      <c r="L19" s="41">
        <f>orig_data!F118</f>
        <v>311</v>
      </c>
      <c r="M19" s="41">
        <f>orig_data!H118</f>
        <v>0.14516000000000001</v>
      </c>
      <c r="N19" s="41">
        <f>orig_data!F142</f>
        <v>5569</v>
      </c>
      <c r="O19" s="41">
        <f>orig_data!H142</f>
        <v>0.2427</v>
      </c>
    </row>
    <row r="20" spans="1:15" x14ac:dyDescent="0.25">
      <c r="A20" s="79">
        <v>2015</v>
      </c>
      <c r="B20" s="41" t="s">
        <v>1</v>
      </c>
      <c r="C20" s="41" t="s">
        <v>24</v>
      </c>
      <c r="D20" s="48">
        <f>orig_data!F23</f>
        <v>923</v>
      </c>
      <c r="E20" s="48">
        <f>orig_data!H23</f>
        <v>0.22666</v>
      </c>
      <c r="F20" s="41">
        <f>orig_data!F47</f>
        <v>2441</v>
      </c>
      <c r="G20" s="41">
        <f>orig_data!H47</f>
        <v>0.21535000000000001</v>
      </c>
      <c r="H20" s="41">
        <f>orig_data!F71</f>
        <v>1483</v>
      </c>
      <c r="I20" s="41">
        <f>orig_data!H71</f>
        <v>0.51093999999999995</v>
      </c>
      <c r="J20" s="41">
        <f>orig_data!F95</f>
        <v>505</v>
      </c>
      <c r="K20" s="41">
        <f>orig_data!H95</f>
        <v>0.24928</v>
      </c>
      <c r="L20" s="41">
        <f>orig_data!F119</f>
        <v>354</v>
      </c>
      <c r="M20" s="41">
        <f>orig_data!H119</f>
        <v>0.16893</v>
      </c>
      <c r="N20" s="41">
        <f>orig_data!F143</f>
        <v>5706</v>
      </c>
      <c r="O20" s="41">
        <f>orig_data!H143</f>
        <v>0.25470999999999999</v>
      </c>
    </row>
    <row r="21" spans="1:15" x14ac:dyDescent="0.25">
      <c r="A21" s="79"/>
      <c r="B21" s="41" t="s">
        <v>1</v>
      </c>
      <c r="C21" s="41" t="s">
        <v>25</v>
      </c>
      <c r="D21" s="48">
        <f>orig_data!F24</f>
        <v>780</v>
      </c>
      <c r="E21" s="48">
        <f>orig_data!H24</f>
        <v>0.18772</v>
      </c>
      <c r="F21" s="41">
        <f>orig_data!F48</f>
        <v>2498</v>
      </c>
      <c r="G21" s="41">
        <f>orig_data!H48</f>
        <v>0.21706</v>
      </c>
      <c r="H21" s="41">
        <f>orig_data!F72</f>
        <v>1251</v>
      </c>
      <c r="I21" s="41">
        <f>orig_data!H72</f>
        <v>0.42348000000000002</v>
      </c>
      <c r="J21" s="41">
        <f>orig_data!F96</f>
        <v>488</v>
      </c>
      <c r="K21" s="41">
        <f>orig_data!H96</f>
        <v>0.23730000000000001</v>
      </c>
      <c r="L21" s="41">
        <f>orig_data!F120</f>
        <v>348</v>
      </c>
      <c r="M21" s="41">
        <f>orig_data!H120</f>
        <v>0.16311</v>
      </c>
      <c r="N21" s="41">
        <f>orig_data!F144</f>
        <v>5365</v>
      </c>
      <c r="O21" s="41">
        <f>orig_data!H144</f>
        <v>0.23541000000000001</v>
      </c>
    </row>
    <row r="22" spans="1:15" x14ac:dyDescent="0.25">
      <c r="A22" s="79"/>
      <c r="B22" s="41" t="s">
        <v>1</v>
      </c>
      <c r="C22" s="41" t="s">
        <v>26</v>
      </c>
      <c r="D22" s="48">
        <f>orig_data!F25</f>
        <v>830</v>
      </c>
      <c r="E22" s="48">
        <f>orig_data!H25</f>
        <v>0.19841</v>
      </c>
      <c r="F22" s="41">
        <f>orig_data!F49</f>
        <v>2289</v>
      </c>
      <c r="G22" s="41">
        <f>orig_data!H49</f>
        <v>0.19708000000000001</v>
      </c>
      <c r="H22" s="41">
        <f>orig_data!F73</f>
        <v>1067</v>
      </c>
      <c r="I22" s="41">
        <f>orig_data!H73</f>
        <v>0.35980000000000001</v>
      </c>
      <c r="J22" s="41">
        <f>orig_data!F97</f>
        <v>594</v>
      </c>
      <c r="K22" s="41">
        <f>orig_data!H97</f>
        <v>0.28572999999999998</v>
      </c>
      <c r="L22" s="41">
        <f>orig_data!F121</f>
        <v>465</v>
      </c>
      <c r="M22" s="41">
        <f>orig_data!H121</f>
        <v>0.21693000000000001</v>
      </c>
      <c r="N22" s="41">
        <f>orig_data!F145</f>
        <v>5245</v>
      </c>
      <c r="O22" s="41">
        <f>orig_data!H145</f>
        <v>0.22850000000000001</v>
      </c>
    </row>
    <row r="23" spans="1:15" x14ac:dyDescent="0.25">
      <c r="A23" s="79"/>
      <c r="B23" s="41" t="s">
        <v>1</v>
      </c>
      <c r="C23" s="41" t="s">
        <v>27</v>
      </c>
      <c r="D23" s="48">
        <f>orig_data!F26</f>
        <v>644</v>
      </c>
      <c r="E23" s="48">
        <f>orig_data!H26</f>
        <v>0.15182999999999999</v>
      </c>
      <c r="F23" s="41">
        <f>orig_data!F50</f>
        <v>2047</v>
      </c>
      <c r="G23" s="41">
        <f>orig_data!H50</f>
        <v>0.17435</v>
      </c>
      <c r="H23" s="41">
        <f>orig_data!F74</f>
        <v>1138</v>
      </c>
      <c r="I23" s="41">
        <f>orig_data!H74</f>
        <v>0.37868000000000002</v>
      </c>
      <c r="J23" s="41">
        <f>orig_data!F98</f>
        <v>430</v>
      </c>
      <c r="K23" s="41">
        <f>orig_data!H98</f>
        <v>0.20507</v>
      </c>
      <c r="L23" s="41">
        <f>orig_data!F122</f>
        <v>406</v>
      </c>
      <c r="M23" s="41">
        <f>orig_data!H122</f>
        <v>0.18962000000000001</v>
      </c>
      <c r="N23" s="41">
        <f>orig_data!F146</f>
        <v>4665</v>
      </c>
      <c r="O23" s="41">
        <f>orig_data!H146</f>
        <v>0.20116999999999999</v>
      </c>
    </row>
    <row r="24" spans="1:15" x14ac:dyDescent="0.25">
      <c r="A24" s="79">
        <v>2016</v>
      </c>
      <c r="B24" s="41" t="s">
        <v>28</v>
      </c>
      <c r="C24" s="41" t="s">
        <v>24</v>
      </c>
      <c r="D24" s="48">
        <f>orig_data!F27</f>
        <v>809</v>
      </c>
      <c r="E24" s="48">
        <f>orig_data!H27</f>
        <v>0.1925</v>
      </c>
      <c r="F24" s="41">
        <f>orig_data!F51</f>
        <v>2616</v>
      </c>
      <c r="G24" s="41">
        <f>orig_data!H51</f>
        <v>0.22585</v>
      </c>
      <c r="H24" s="41">
        <f>orig_data!F75</f>
        <v>1521</v>
      </c>
      <c r="I24" s="41">
        <f>orig_data!H75</f>
        <v>0.51180000000000003</v>
      </c>
      <c r="J24" s="41">
        <f>orig_data!F99</f>
        <v>502</v>
      </c>
      <c r="K24" s="41">
        <f>orig_data!H99</f>
        <v>0.24226</v>
      </c>
      <c r="L24" s="41">
        <f>orig_data!F123</f>
        <v>451</v>
      </c>
      <c r="M24" s="41">
        <f>orig_data!H123</f>
        <v>0.21107000000000001</v>
      </c>
      <c r="N24" s="41">
        <f>orig_data!F147</f>
        <v>5899</v>
      </c>
      <c r="O24" s="41">
        <f>orig_data!H147</f>
        <v>0.25707999999999998</v>
      </c>
    </row>
    <row r="25" spans="1:15" x14ac:dyDescent="0.25">
      <c r="A25" s="79"/>
      <c r="B25" s="41" t="s">
        <v>1</v>
      </c>
      <c r="C25" s="41" t="s">
        <v>25</v>
      </c>
      <c r="D25" s="48">
        <f>orig_data!F28</f>
        <v>832</v>
      </c>
      <c r="E25" s="48">
        <f>orig_data!H28</f>
        <v>0.19719999999999999</v>
      </c>
      <c r="F25" s="41">
        <f>orig_data!F52</f>
        <v>2354</v>
      </c>
      <c r="G25" s="41">
        <f>orig_data!H52</f>
        <v>0.20147999999999999</v>
      </c>
      <c r="H25" s="41">
        <f>orig_data!F76</f>
        <v>1376</v>
      </c>
      <c r="I25" s="41">
        <f>orig_data!H76</f>
        <v>0.46311000000000002</v>
      </c>
      <c r="J25" s="41">
        <f>orig_data!F100</f>
        <v>519</v>
      </c>
      <c r="K25" s="41">
        <f>orig_data!H100</f>
        <v>0.25056</v>
      </c>
      <c r="L25" s="41">
        <f>orig_data!F124</f>
        <v>400</v>
      </c>
      <c r="M25" s="41">
        <f>orig_data!H124</f>
        <v>0.18733</v>
      </c>
      <c r="N25" s="41">
        <f>orig_data!F148</f>
        <v>5481</v>
      </c>
      <c r="O25" s="41">
        <f>orig_data!H148</f>
        <v>0.23791000000000001</v>
      </c>
    </row>
    <row r="26" spans="1:15" x14ac:dyDescent="0.25">
      <c r="A26" s="79"/>
      <c r="B26" s="41" t="s">
        <v>1</v>
      </c>
      <c r="C26" s="41" t="s">
        <v>26</v>
      </c>
      <c r="D26" s="48">
        <f>orig_data!F29</f>
        <v>897</v>
      </c>
      <c r="E26" s="48">
        <f>orig_data!H29</f>
        <v>0.21056</v>
      </c>
      <c r="F26" s="41">
        <f>orig_data!F53</f>
        <v>2579</v>
      </c>
      <c r="G26" s="41">
        <f>orig_data!H53</f>
        <v>0.21737999999999999</v>
      </c>
      <c r="H26" s="41">
        <f>orig_data!F77</f>
        <v>1271</v>
      </c>
      <c r="I26" s="41">
        <f>orig_data!H77</f>
        <v>0.4229</v>
      </c>
      <c r="J26" s="41">
        <f>orig_data!F101</f>
        <v>649</v>
      </c>
      <c r="K26" s="41">
        <f>orig_data!H101</f>
        <v>0.31252999999999997</v>
      </c>
      <c r="L26" s="41">
        <f>orig_data!F125</f>
        <v>446</v>
      </c>
      <c r="M26" s="41">
        <f>orig_data!H125</f>
        <v>0.20659</v>
      </c>
      <c r="N26" s="41">
        <f>orig_data!F149</f>
        <v>5842</v>
      </c>
      <c r="O26" s="41">
        <f>orig_data!H149</f>
        <v>0.25036000000000003</v>
      </c>
    </row>
    <row r="27" spans="1:15" x14ac:dyDescent="0.25">
      <c r="A27" s="79"/>
      <c r="B27" s="41" t="s">
        <v>1</v>
      </c>
      <c r="C27" s="41" t="s">
        <v>27</v>
      </c>
      <c r="D27" s="48">
        <f>orig_data!F30</f>
        <v>795</v>
      </c>
      <c r="E27" s="48">
        <f>orig_data!H30</f>
        <v>0.18421000000000001</v>
      </c>
      <c r="F27" s="41">
        <f>orig_data!F54</f>
        <v>2356</v>
      </c>
      <c r="G27" s="41">
        <f>orig_data!H54</f>
        <v>0.19650999999999999</v>
      </c>
      <c r="H27" s="41">
        <f>orig_data!F78</f>
        <v>1353</v>
      </c>
      <c r="I27" s="41">
        <f>orig_data!H78</f>
        <v>0.44549</v>
      </c>
      <c r="J27" s="41">
        <f>orig_data!F102</f>
        <v>495</v>
      </c>
      <c r="K27" s="41">
        <f>orig_data!H102</f>
        <v>0.23719999999999999</v>
      </c>
      <c r="L27" s="41">
        <f>orig_data!F126</f>
        <v>324</v>
      </c>
      <c r="M27" s="41">
        <f>orig_data!H126</f>
        <v>0.14976999999999999</v>
      </c>
      <c r="N27" s="41">
        <f>orig_data!F150</f>
        <v>5323</v>
      </c>
      <c r="O27" s="41">
        <f>orig_data!H150</f>
        <v>0.22585</v>
      </c>
    </row>
    <row r="28" spans="1:15" s="3" customFormat="1" x14ac:dyDescent="0.25">
      <c r="A28" s="77" t="s">
        <v>56</v>
      </c>
      <c r="B28" s="41"/>
      <c r="C28" s="41" t="s">
        <v>24</v>
      </c>
      <c r="D28" s="41">
        <f>orig_data!T27</f>
        <v>0</v>
      </c>
      <c r="E28" s="42"/>
      <c r="F28" s="41" t="str">
        <f>orig_data!T51</f>
        <v>t</v>
      </c>
      <c r="G28" s="42"/>
      <c r="H28" s="41">
        <f>orig_data!T75</f>
        <v>0</v>
      </c>
      <c r="I28" s="42"/>
      <c r="J28" s="41">
        <f>orig_data!T99</f>
        <v>0</v>
      </c>
      <c r="K28" s="42"/>
      <c r="L28" s="41">
        <f>orig_data!T123</f>
        <v>0</v>
      </c>
      <c r="M28" s="41"/>
      <c r="N28" s="41">
        <f>orig_data!T147</f>
        <v>0</v>
      </c>
      <c r="O28" s="41"/>
    </row>
    <row r="29" spans="1:15" s="3" customFormat="1" x14ac:dyDescent="0.25">
      <c r="A29" s="77"/>
      <c r="B29" s="41"/>
      <c r="C29" s="41" t="s">
        <v>25</v>
      </c>
      <c r="D29" s="41">
        <f>orig_data!T28</f>
        <v>0</v>
      </c>
      <c r="E29" s="42"/>
      <c r="F29" s="41" t="str">
        <f>orig_data!T52</f>
        <v>t</v>
      </c>
      <c r="G29" s="42"/>
      <c r="H29" s="41">
        <f>orig_data!T76</f>
        <v>0</v>
      </c>
      <c r="I29" s="42"/>
      <c r="J29" s="41">
        <f>orig_data!T100</f>
        <v>0</v>
      </c>
      <c r="K29" s="42"/>
      <c r="L29" s="41">
        <f>orig_data!T124</f>
        <v>0</v>
      </c>
      <c r="M29" s="41"/>
      <c r="N29" s="41">
        <f>orig_data!T148</f>
        <v>0</v>
      </c>
      <c r="O29" s="41"/>
    </row>
    <row r="30" spans="1:15" s="3" customFormat="1" x14ac:dyDescent="0.25">
      <c r="A30" s="77"/>
      <c r="B30" s="41"/>
      <c r="C30" s="41" t="s">
        <v>26</v>
      </c>
      <c r="D30" s="41">
        <f>orig_data!T29</f>
        <v>0</v>
      </c>
      <c r="E30" s="42"/>
      <c r="F30" s="41" t="str">
        <f>orig_data!T53</f>
        <v>t</v>
      </c>
      <c r="G30" s="42"/>
      <c r="H30" s="41">
        <f>orig_data!T77</f>
        <v>0</v>
      </c>
      <c r="I30" s="42"/>
      <c r="J30" s="41">
        <f>orig_data!T101</f>
        <v>0</v>
      </c>
      <c r="K30" s="42"/>
      <c r="L30" s="41">
        <f>orig_data!T125</f>
        <v>0</v>
      </c>
      <c r="M30" s="41"/>
      <c r="N30" s="41" t="str">
        <f>orig_data!T149</f>
        <v>t</v>
      </c>
      <c r="O30" s="41"/>
    </row>
    <row r="31" spans="1:15" s="3" customFormat="1" x14ac:dyDescent="0.25">
      <c r="A31" s="77"/>
      <c r="B31" s="41"/>
      <c r="C31" s="41" t="s">
        <v>27</v>
      </c>
      <c r="D31" s="41">
        <f>orig_data!T30</f>
        <v>0</v>
      </c>
      <c r="E31" s="42"/>
      <c r="F31" s="41" t="str">
        <f>orig_data!T54</f>
        <v>t</v>
      </c>
      <c r="G31" s="42"/>
      <c r="H31" s="41" t="str">
        <f>orig_data!T78</f>
        <v>t</v>
      </c>
      <c r="I31" s="42"/>
      <c r="J31" s="41" t="str">
        <f>orig_data!T102</f>
        <v>t</v>
      </c>
      <c r="K31" s="42"/>
      <c r="L31" s="41" t="str">
        <f>orig_data!T126</f>
        <v>t</v>
      </c>
      <c r="M31" s="41"/>
      <c r="N31" s="41" t="str">
        <f>orig_data!T150</f>
        <v>t</v>
      </c>
      <c r="O31" s="41"/>
    </row>
    <row r="32" spans="1:15" s="3" customFormat="1" x14ac:dyDescent="0.25">
      <c r="A32" s="78" t="s">
        <v>57</v>
      </c>
      <c r="B32" s="41"/>
      <c r="C32" s="41" t="s">
        <v>24</v>
      </c>
      <c r="D32" s="41" t="str">
        <f>IF(D28="t","1","")</f>
        <v/>
      </c>
      <c r="E32" s="42"/>
      <c r="F32" s="41" t="str">
        <f t="shared" ref="F32:N32" si="0">IF(F28="t","1","")</f>
        <v>1</v>
      </c>
      <c r="G32" s="42"/>
      <c r="H32" s="41" t="str">
        <f t="shared" si="0"/>
        <v/>
      </c>
      <c r="I32" s="42"/>
      <c r="J32" s="41" t="str">
        <f t="shared" si="0"/>
        <v/>
      </c>
      <c r="K32" s="42"/>
      <c r="L32" s="41" t="str">
        <f t="shared" si="0"/>
        <v/>
      </c>
      <c r="M32" s="41"/>
      <c r="N32" s="41" t="str">
        <f t="shared" si="0"/>
        <v/>
      </c>
      <c r="O32" s="41"/>
    </row>
    <row r="33" spans="1:15" s="3" customFormat="1" x14ac:dyDescent="0.25">
      <c r="A33" s="78"/>
      <c r="B33" s="41"/>
      <c r="C33" s="41" t="s">
        <v>25</v>
      </c>
      <c r="D33" s="41" t="str">
        <f>IF(D29="t","2","")</f>
        <v/>
      </c>
      <c r="E33" s="42"/>
      <c r="F33" s="41" t="str">
        <f t="shared" ref="F33:N33" si="1">IF(F29="t","2","")</f>
        <v>2</v>
      </c>
      <c r="G33" s="42"/>
      <c r="H33" s="41" t="str">
        <f t="shared" si="1"/>
        <v/>
      </c>
      <c r="I33" s="42"/>
      <c r="J33" s="41" t="str">
        <f t="shared" si="1"/>
        <v/>
      </c>
      <c r="K33" s="42"/>
      <c r="L33" s="41" t="str">
        <f t="shared" si="1"/>
        <v/>
      </c>
      <c r="M33" s="41"/>
      <c r="N33" s="41" t="str">
        <f t="shared" si="1"/>
        <v/>
      </c>
      <c r="O33" s="41"/>
    </row>
    <row r="34" spans="1:15" s="3" customFormat="1" x14ac:dyDescent="0.25">
      <c r="A34" s="78"/>
      <c r="B34" s="41"/>
      <c r="C34" s="41" t="s">
        <v>26</v>
      </c>
      <c r="D34" s="41" t="str">
        <f>IF(D30="t","3","")</f>
        <v/>
      </c>
      <c r="E34" s="42"/>
      <c r="F34" s="41" t="str">
        <f t="shared" ref="F34:N34" si="2">IF(F30="t","3","")</f>
        <v>3</v>
      </c>
      <c r="G34" s="42"/>
      <c r="H34" s="41" t="str">
        <f t="shared" si="2"/>
        <v/>
      </c>
      <c r="I34" s="42"/>
      <c r="J34" s="41" t="str">
        <f t="shared" si="2"/>
        <v/>
      </c>
      <c r="K34" s="42"/>
      <c r="L34" s="41" t="str">
        <f t="shared" si="2"/>
        <v/>
      </c>
      <c r="M34" s="41"/>
      <c r="N34" s="41" t="str">
        <f t="shared" si="2"/>
        <v>3</v>
      </c>
      <c r="O34" s="41"/>
    </row>
    <row r="35" spans="1:15" s="3" customFormat="1" x14ac:dyDescent="0.25">
      <c r="A35" s="78"/>
      <c r="B35" s="41"/>
      <c r="C35" s="41" t="s">
        <v>27</v>
      </c>
      <c r="D35" s="41" t="str">
        <f>IF(D31="t","4","")</f>
        <v/>
      </c>
      <c r="E35" s="42"/>
      <c r="F35" s="41" t="str">
        <f t="shared" ref="F35:N35" si="3">IF(F31="t","4","")</f>
        <v>4</v>
      </c>
      <c r="G35" s="42"/>
      <c r="H35" s="41" t="str">
        <f t="shared" si="3"/>
        <v>4</v>
      </c>
      <c r="I35" s="42"/>
      <c r="J35" s="41" t="str">
        <f t="shared" si="3"/>
        <v>4</v>
      </c>
      <c r="K35" s="42"/>
      <c r="L35" s="41" t="str">
        <f t="shared" si="3"/>
        <v>4</v>
      </c>
      <c r="M35" s="41"/>
      <c r="N35" s="41" t="str">
        <f t="shared" si="3"/>
        <v>4</v>
      </c>
      <c r="O35" s="41"/>
    </row>
    <row r="36" spans="1:15" s="3" customFormat="1" ht="24" x14ac:dyDescent="0.25">
      <c r="A36" s="43" t="s">
        <v>58</v>
      </c>
      <c r="B36" s="41"/>
      <c r="C36" s="41"/>
      <c r="D36" s="44" t="str">
        <f>IF(AND(D28=0,D29=0,D30=0,D31=0),"",IF(AND(D28="t",D29="t",D30="t",D31="t"),"(Q1-4)",IF(AND(D28="t",D29="t",D30="t"),"(Q1-3)",IF(AND(D29="t",D30="t",D31="t"),"(Q2-4)",CONCATENATE("(Q",D32,",",D33,",",D34,",",D35,")")))))</f>
        <v/>
      </c>
      <c r="E36" s="42"/>
      <c r="F36" s="44" t="str">
        <f>IF(AND(F28=0,F29=0,F30=0,F31=0),"",IF(AND(F28="t",F29="t",F30="t",F31="t"),"(Q1-4)",IF(AND(F28="t",F29="t",F30="t"),"(Q1-3)",IF(AND(F29="t",F30="t",F31="t"),"(Q2-4)",CONCATENATE("(Q",F32,",",F33,",",F34,",",F35,")")))))</f>
        <v>(Q1-4)</v>
      </c>
      <c r="G36" s="42"/>
      <c r="H36" s="44" t="str">
        <f>IF(AND(H28=0,H29=0,H30=0,H31=0),"",IF(AND(H28="t",H29="t",H30="t",H31="t"),"(Q1-4)",IF(AND(H28="t",H29="t",H30="t"),"(Q1-3)",IF(AND(H29="t",H30="t",H31="t"),"(Q2-4)",CONCATENATE("(Q",H32,",",H33,",",H34,",",H35,")")))))</f>
        <v>(Q,,,4)</v>
      </c>
      <c r="I36" s="42"/>
      <c r="J36" s="44" t="str">
        <f>IF(AND(J28=0,J29=0,J30=0,J31=0),"",IF(AND(J28="t",J29="t",J30="t",J31="t"),"(Q1-4)",IF(AND(J28="t",J29="t",J30="t"),"(Q1-3)",IF(AND(J29="t",J30="t",J31="t"),"(Q2-4)",CONCATENATE("(Q",J32,",",J33,",",J34,",",J35,")")))))</f>
        <v>(Q,,,4)</v>
      </c>
      <c r="K36" s="42"/>
      <c r="L36" s="44" t="str">
        <f>IF(AND(L28=0,L29=0,L30=0,L31=0),"",IF(AND(L28="t",L29="t",L30="t",L31="t"),"(Q1-4)",IF(AND(L28="t",L29="t",L30="t"),"(Q1-3)",IF(AND(L29="t",L30="t",L31="t"),"(Q2-4)",CONCATENATE("(Q",L32,",",L33,",",L34,",",L35,")")))))</f>
        <v>(Q,,,4)</v>
      </c>
      <c r="M36" s="41"/>
      <c r="N36" s="44" t="str">
        <f>IF(AND(N28=0,N29=0,N30=0,N31=0),"",IF(AND(N28="t",N29="t",N30="t",N31="t"),"(Q1-4)",IF(AND(N28="t",N29="t",N30="t"),"(Q1-3)",IF(AND(N29="t",N30="t",N31="t"),"(Q2-4)",CONCATENATE("(Q",N32,",",N33,",",N34,",",N35,")")))))</f>
        <v>(Q,,3,4)</v>
      </c>
      <c r="O36" s="41"/>
    </row>
    <row r="37" spans="1:15" s="3" customFormat="1" ht="24" x14ac:dyDescent="0.25">
      <c r="A37" s="43" t="s">
        <v>59</v>
      </c>
      <c r="B37" s="41"/>
      <c r="C37" s="41"/>
      <c r="D37" s="41" t="str">
        <f>SUBSTITUTE(SUBSTITUTE(SUBSTITUTE(SUBSTITUTE(SUBSTITUTE(SUBSTITUTE(D36,"(Q,,","(Q"),"(Q,","(Q"),",,)",")"),"(,","("),",)",")"),",,",",")</f>
        <v/>
      </c>
      <c r="E37" s="42"/>
      <c r="F37" s="41" t="str">
        <f>SUBSTITUTE(SUBSTITUTE(SUBSTITUTE(SUBSTITUTE(SUBSTITUTE(SUBSTITUTE(F36,"(Q,,","(Q"),"(Q,","(Q"),",,)",")"),"(,","("),",)",")"),",,",",")</f>
        <v>(Q1-4)</v>
      </c>
      <c r="G37" s="42"/>
      <c r="H37" s="41" t="str">
        <f>SUBSTITUTE(SUBSTITUTE(SUBSTITUTE(SUBSTITUTE(SUBSTITUTE(SUBSTITUTE(H36,"(Q,,","(Q"),"(Q,","(Q"),",,)",")"),"(,","("),",)",")"),",,",",")</f>
        <v>(Q4)</v>
      </c>
      <c r="I37" s="42"/>
      <c r="J37" s="41" t="str">
        <f>SUBSTITUTE(SUBSTITUTE(SUBSTITUTE(SUBSTITUTE(SUBSTITUTE(SUBSTITUTE(J36,"(Q,,","(Q"),"(Q,","(Q"),",,)",")"),"(,","("),",)",")"),",,",",")</f>
        <v>(Q4)</v>
      </c>
      <c r="K37" s="42"/>
      <c r="L37" s="41" t="str">
        <f>SUBSTITUTE(SUBSTITUTE(SUBSTITUTE(SUBSTITUTE(SUBSTITUTE(SUBSTITUTE(L36,"(Q,,","(Q"),"(Q,","(Q"),",,)",")"),"(,","("),",)",")"),",,",",")</f>
        <v>(Q4)</v>
      </c>
      <c r="M37" s="41"/>
      <c r="N37" s="41" t="str">
        <f>SUBSTITUTE(SUBSTITUTE(SUBSTITUTE(SUBSTITUTE(SUBSTITUTE(SUBSTITUTE(N36,"(Q,,","(Q"),"(Q,","(Q"),",,)",")"),"(,","("),",)",")"),",,",",")</f>
        <v>(Q3,4)</v>
      </c>
      <c r="O37" s="41"/>
    </row>
    <row r="38" spans="1:15" s="3" customFormat="1" x14ac:dyDescent="0.25">
      <c r="A38" s="45" t="s">
        <v>60</v>
      </c>
      <c r="B38" s="41"/>
      <c r="C38" s="41"/>
      <c r="D38" s="41" t="str">
        <f>CONCATENATE(D3," ",D37)</f>
        <v xml:space="preserve">Southern Health-Santé Sud </v>
      </c>
      <c r="E38" s="42"/>
      <c r="F38" s="41" t="str">
        <f>CONCATENATE(F3," ",F37)</f>
        <v>Winnipeg RHA (Q1-4)</v>
      </c>
      <c r="G38" s="42"/>
      <c r="H38" s="41" t="str">
        <f>CONCATENATE(H3," ",H37)</f>
        <v>Prairie Mountain Health (Q4)</v>
      </c>
      <c r="I38" s="42"/>
      <c r="J38" s="41" t="str">
        <f>CONCATENATE(J3," ",J37)</f>
        <v>Interlake-Eastern RHA (Q4)</v>
      </c>
      <c r="K38" s="42"/>
      <c r="L38" s="41" t="str">
        <f>CONCATENATE(L3," ",L37)</f>
        <v>Northern Health Region (Q4)</v>
      </c>
      <c r="M38" s="41"/>
      <c r="N38" s="41" t="str">
        <f>CONCATENATE(N3," ",N37)</f>
        <v>Manitoba (Q3,4)</v>
      </c>
      <c r="O38" s="41"/>
    </row>
    <row r="40" spans="1:15" x14ac:dyDescent="0.25">
      <c r="F40" s="3"/>
    </row>
    <row r="41" spans="1:15" x14ac:dyDescent="0.25">
      <c r="F41" s="3"/>
    </row>
    <row r="42" spans="1:15" x14ac:dyDescent="0.25">
      <c r="F42" s="3"/>
    </row>
    <row r="43" spans="1:15" x14ac:dyDescent="0.25">
      <c r="F43" s="3"/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52"/>
  <sheetViews>
    <sheetView workbookViewId="0"/>
  </sheetViews>
  <sheetFormatPr defaultColWidth="9.140625" defaultRowHeight="15" x14ac:dyDescent="0.25"/>
  <cols>
    <col min="1" max="1" width="17.85546875" style="33" customWidth="1"/>
    <col min="2" max="3" width="22.85546875" style="33" customWidth="1"/>
    <col min="4" max="4" width="5.7109375" style="33" customWidth="1"/>
    <col min="5" max="5" width="6" style="33" customWidth="1"/>
    <col min="6" max="6" width="9.140625" style="38"/>
    <col min="7" max="7" width="9.140625" style="33"/>
    <col min="8" max="8" width="9.7109375" style="38" customWidth="1"/>
    <col min="9" max="10" width="9.7109375" style="33" customWidth="1"/>
    <col min="11" max="11" width="8.5703125" style="33" customWidth="1"/>
    <col min="12" max="12" width="8.7109375" style="33" customWidth="1"/>
    <col min="13" max="13" width="8.85546875" style="33" customWidth="1"/>
    <col min="14" max="14" width="9.85546875" style="33" customWidth="1"/>
    <col min="15" max="15" width="8.28515625" style="38" customWidth="1"/>
    <col min="16" max="19" width="8.28515625" style="39" customWidth="1"/>
    <col min="20" max="20" width="8.28515625" style="38" customWidth="1"/>
    <col min="21" max="22" width="12" style="33" customWidth="1"/>
    <col min="23" max="23" width="9.140625" style="33"/>
    <col min="24" max="24" width="8.42578125" style="33" bestFit="1" customWidth="1"/>
    <col min="25" max="25" width="8.85546875" style="33" customWidth="1"/>
    <col min="26" max="16384" width="9.140625" style="33"/>
  </cols>
  <sheetData>
    <row r="1" spans="1:23" x14ac:dyDescent="0.25">
      <c r="A1" s="33" t="s">
        <v>34</v>
      </c>
      <c r="B1" s="34">
        <v>43455</v>
      </c>
      <c r="F1" s="33"/>
      <c r="H1" s="33"/>
      <c r="O1" s="33"/>
      <c r="T1" s="33"/>
    </row>
    <row r="2" spans="1:23" x14ac:dyDescent="0.25">
      <c r="A2" s="33" t="s">
        <v>35</v>
      </c>
      <c r="B2" s="9" t="s">
        <v>43</v>
      </c>
      <c r="F2" s="33"/>
      <c r="H2" s="33"/>
      <c r="O2" s="33"/>
      <c r="T2" s="33"/>
    </row>
    <row r="3" spans="1:23" x14ac:dyDescent="0.25">
      <c r="F3" s="33"/>
      <c r="H3" s="33"/>
      <c r="O3" s="33"/>
      <c r="T3" s="33"/>
    </row>
    <row r="4" spans="1:23" x14ac:dyDescent="0.25">
      <c r="A4" s="33" t="s">
        <v>44</v>
      </c>
      <c r="B4" s="14"/>
      <c r="C4" s="32"/>
      <c r="D4" s="35"/>
      <c r="E4" s="35"/>
      <c r="F4" s="36"/>
      <c r="G4" s="35"/>
      <c r="H4" s="36"/>
      <c r="I4" s="35"/>
      <c r="J4" s="35"/>
      <c r="K4" s="35"/>
      <c r="L4" s="35"/>
      <c r="M4" s="35"/>
      <c r="N4" s="35"/>
      <c r="O4" s="36"/>
      <c r="P4" s="40"/>
      <c r="Q4" s="40"/>
      <c r="R4" s="40"/>
      <c r="S4" s="40"/>
      <c r="T4" s="36"/>
    </row>
    <row r="5" spans="1:23" x14ac:dyDescent="0.25">
      <c r="B5" s="14"/>
      <c r="C5" s="32"/>
      <c r="D5" s="35"/>
      <c r="E5" s="35"/>
      <c r="F5" s="36"/>
      <c r="G5" s="35"/>
      <c r="H5" s="36"/>
      <c r="I5" s="35"/>
      <c r="J5" s="35"/>
      <c r="K5" s="35"/>
      <c r="L5" s="35"/>
      <c r="M5" s="35"/>
      <c r="N5" s="35"/>
      <c r="O5" s="36"/>
      <c r="P5" s="40"/>
      <c r="Q5" s="40"/>
      <c r="R5" s="40"/>
      <c r="S5" s="40"/>
      <c r="T5" s="36"/>
    </row>
    <row r="6" spans="1:23" x14ac:dyDescent="0.25">
      <c r="A6" s="33" t="s">
        <v>41</v>
      </c>
      <c r="B6" s="14" t="s">
        <v>7</v>
      </c>
      <c r="C6" s="32" t="s">
        <v>39</v>
      </c>
      <c r="D6" s="35" t="s">
        <v>8</v>
      </c>
      <c r="E6" s="35" t="s">
        <v>31</v>
      </c>
      <c r="F6" s="36" t="s">
        <v>9</v>
      </c>
      <c r="G6" s="35" t="s">
        <v>0</v>
      </c>
      <c r="H6" s="36" t="s">
        <v>10</v>
      </c>
      <c r="I6" s="35" t="s">
        <v>11</v>
      </c>
      <c r="J6" s="35" t="s">
        <v>12</v>
      </c>
      <c r="K6" s="35" t="s">
        <v>13</v>
      </c>
      <c r="L6" s="35" t="s">
        <v>14</v>
      </c>
      <c r="M6" s="35" t="s">
        <v>15</v>
      </c>
      <c r="N6" s="35" t="s">
        <v>16</v>
      </c>
      <c r="O6" s="36" t="s">
        <v>17</v>
      </c>
      <c r="P6" s="40" t="s">
        <v>48</v>
      </c>
      <c r="Q6" s="40" t="s">
        <v>49</v>
      </c>
      <c r="R6" s="40" t="s">
        <v>50</v>
      </c>
      <c r="S6" s="40" t="s">
        <v>51</v>
      </c>
      <c r="T6" s="36" t="s">
        <v>52</v>
      </c>
      <c r="U6" s="33" t="s">
        <v>42</v>
      </c>
      <c r="V6" s="33" t="s">
        <v>53</v>
      </c>
      <c r="W6" s="33" t="s">
        <v>36</v>
      </c>
    </row>
    <row r="7" spans="1:23" x14ac:dyDescent="0.25">
      <c r="A7" s="33" t="s">
        <v>45</v>
      </c>
      <c r="B7" s="14" t="s">
        <v>20</v>
      </c>
      <c r="C7" s="32" t="s">
        <v>40</v>
      </c>
      <c r="D7" s="35">
        <v>2011</v>
      </c>
      <c r="E7" s="35">
        <v>1</v>
      </c>
      <c r="F7" s="36">
        <v>706</v>
      </c>
      <c r="G7" s="35">
        <v>41614</v>
      </c>
      <c r="H7" s="36">
        <v>0.18787000000000001</v>
      </c>
      <c r="I7" s="35">
        <v>0.16316</v>
      </c>
      <c r="J7" s="35">
        <v>0.21632000000000001</v>
      </c>
      <c r="K7" s="35">
        <v>0.66690000000000005</v>
      </c>
      <c r="L7" s="35">
        <v>0.57920000000000005</v>
      </c>
      <c r="M7" s="35">
        <v>0.76780000000000004</v>
      </c>
      <c r="N7" s="35">
        <v>0</v>
      </c>
      <c r="O7" s="36">
        <v>1</v>
      </c>
      <c r="P7" s="40" t="s">
        <v>32</v>
      </c>
      <c r="Q7" s="40" t="s">
        <v>32</v>
      </c>
      <c r="R7" s="40" t="s">
        <v>32</v>
      </c>
      <c r="S7" s="40" t="s">
        <v>32</v>
      </c>
      <c r="T7" s="36"/>
      <c r="W7" s="33">
        <v>90</v>
      </c>
    </row>
    <row r="8" spans="1:23" x14ac:dyDescent="0.25">
      <c r="A8" s="33" t="s">
        <v>45</v>
      </c>
      <c r="B8" s="14" t="s">
        <v>20</v>
      </c>
      <c r="C8" s="32" t="s">
        <v>40</v>
      </c>
      <c r="D8" s="35">
        <v>2011</v>
      </c>
      <c r="E8" s="35">
        <v>2</v>
      </c>
      <c r="F8" s="36">
        <v>744</v>
      </c>
      <c r="G8" s="35">
        <v>41900</v>
      </c>
      <c r="H8" s="36">
        <v>0.19392999999999999</v>
      </c>
      <c r="I8" s="35">
        <v>0.16855999999999999</v>
      </c>
      <c r="J8" s="35">
        <v>0.22311</v>
      </c>
      <c r="K8" s="35">
        <v>0.751</v>
      </c>
      <c r="L8" s="35">
        <v>0.65280000000000005</v>
      </c>
      <c r="M8" s="35">
        <v>0.86409999999999998</v>
      </c>
      <c r="N8" s="35">
        <v>6.3E-5</v>
      </c>
      <c r="O8" s="36">
        <v>1</v>
      </c>
      <c r="P8" s="40" t="s">
        <v>32</v>
      </c>
      <c r="Q8" s="40" t="s">
        <v>32</v>
      </c>
      <c r="R8" s="40" t="s">
        <v>32</v>
      </c>
      <c r="S8" s="40" t="s">
        <v>32</v>
      </c>
      <c r="T8" s="36"/>
      <c r="W8" s="33">
        <v>91</v>
      </c>
    </row>
    <row r="9" spans="1:23" x14ac:dyDescent="0.25">
      <c r="A9" s="33" t="s">
        <v>45</v>
      </c>
      <c r="B9" s="14" t="s">
        <v>20</v>
      </c>
      <c r="C9" s="32" t="s">
        <v>40</v>
      </c>
      <c r="D9" s="35">
        <v>2011</v>
      </c>
      <c r="E9" s="35">
        <v>3</v>
      </c>
      <c r="F9" s="36">
        <v>864</v>
      </c>
      <c r="G9" s="35">
        <v>41866</v>
      </c>
      <c r="H9" s="36">
        <v>0.22202</v>
      </c>
      <c r="I9" s="35">
        <v>0.19353000000000001</v>
      </c>
      <c r="J9" s="35">
        <v>0.25469999999999998</v>
      </c>
      <c r="K9" s="35">
        <v>0.77610000000000001</v>
      </c>
      <c r="L9" s="35">
        <v>0.67649999999999999</v>
      </c>
      <c r="M9" s="35">
        <v>0.89029999999999998</v>
      </c>
      <c r="N9" s="35">
        <v>2.9599999999999998E-4</v>
      </c>
      <c r="O9" s="36">
        <v>1</v>
      </c>
      <c r="P9" s="40" t="s">
        <v>32</v>
      </c>
      <c r="Q9" s="40" t="s">
        <v>32</v>
      </c>
      <c r="R9" s="40" t="s">
        <v>32</v>
      </c>
      <c r="S9" s="40" t="s">
        <v>32</v>
      </c>
      <c r="T9" s="36"/>
      <c r="W9" s="33">
        <v>92</v>
      </c>
    </row>
    <row r="10" spans="1:23" x14ac:dyDescent="0.25">
      <c r="A10" s="33" t="s">
        <v>45</v>
      </c>
      <c r="B10" s="14" t="s">
        <v>20</v>
      </c>
      <c r="C10" s="32" t="s">
        <v>40</v>
      </c>
      <c r="D10" s="35">
        <v>2011</v>
      </c>
      <c r="E10" s="35">
        <v>4</v>
      </c>
      <c r="F10" s="36">
        <v>799</v>
      </c>
      <c r="G10" s="35">
        <v>42382</v>
      </c>
      <c r="H10" s="36">
        <v>0.20349999999999999</v>
      </c>
      <c r="I10" s="35">
        <v>0.17713999999999999</v>
      </c>
      <c r="J10" s="35">
        <v>0.23379</v>
      </c>
      <c r="K10" s="35">
        <v>0.74739999999999995</v>
      </c>
      <c r="L10" s="35">
        <v>0.65059999999999996</v>
      </c>
      <c r="M10" s="35">
        <v>0.85870000000000002</v>
      </c>
      <c r="N10" s="35">
        <v>3.8999999999999999E-5</v>
      </c>
      <c r="O10" s="36">
        <v>1</v>
      </c>
      <c r="P10" s="40" t="s">
        <v>32</v>
      </c>
      <c r="Q10" s="40" t="s">
        <v>32</v>
      </c>
      <c r="R10" s="40" t="s">
        <v>32</v>
      </c>
      <c r="S10" s="40" t="s">
        <v>32</v>
      </c>
      <c r="T10" s="36"/>
      <c r="W10" s="33">
        <v>92</v>
      </c>
    </row>
    <row r="11" spans="1:23" x14ac:dyDescent="0.25">
      <c r="A11" s="33" t="s">
        <v>45</v>
      </c>
      <c r="B11" s="14" t="s">
        <v>20</v>
      </c>
      <c r="C11" s="32" t="s">
        <v>40</v>
      </c>
      <c r="D11" s="35">
        <v>2012</v>
      </c>
      <c r="E11" s="35">
        <v>1</v>
      </c>
      <c r="F11" s="36">
        <v>729</v>
      </c>
      <c r="G11" s="35">
        <v>42397</v>
      </c>
      <c r="H11" s="36">
        <v>0.18759999999999999</v>
      </c>
      <c r="I11" s="35">
        <v>0.16300999999999999</v>
      </c>
      <c r="J11" s="35">
        <v>0.21590999999999999</v>
      </c>
      <c r="K11" s="35">
        <v>0.72460000000000002</v>
      </c>
      <c r="L11" s="35">
        <v>0.62960000000000005</v>
      </c>
      <c r="M11" s="35">
        <v>0.83389999999999997</v>
      </c>
      <c r="N11" s="35">
        <v>6.9999999999999999E-6</v>
      </c>
      <c r="O11" s="36">
        <v>1</v>
      </c>
      <c r="P11" s="40" t="s">
        <v>32</v>
      </c>
      <c r="Q11" s="40" t="s">
        <v>32</v>
      </c>
      <c r="R11" s="40" t="s">
        <v>32</v>
      </c>
      <c r="S11" s="40" t="s">
        <v>32</v>
      </c>
      <c r="T11" s="36"/>
      <c r="W11" s="33">
        <v>91</v>
      </c>
    </row>
    <row r="12" spans="1:23" x14ac:dyDescent="0.25">
      <c r="A12" s="33" t="s">
        <v>45</v>
      </c>
      <c r="B12" s="14" t="s">
        <v>20</v>
      </c>
      <c r="C12" s="32" t="s">
        <v>40</v>
      </c>
      <c r="D12" s="35">
        <v>2012</v>
      </c>
      <c r="E12" s="35">
        <v>2</v>
      </c>
      <c r="F12" s="36">
        <v>801</v>
      </c>
      <c r="G12" s="35">
        <v>42684</v>
      </c>
      <c r="H12" s="36">
        <v>0.20455000000000001</v>
      </c>
      <c r="I12" s="35">
        <v>0.17802000000000001</v>
      </c>
      <c r="J12" s="35">
        <v>0.23502000000000001</v>
      </c>
      <c r="K12" s="35">
        <v>0.80910000000000004</v>
      </c>
      <c r="L12" s="35">
        <v>0.70420000000000005</v>
      </c>
      <c r="M12" s="35">
        <v>0.92959999999999998</v>
      </c>
      <c r="N12" s="35">
        <v>2.7859999999999998E-3</v>
      </c>
      <c r="O12" s="36">
        <v>1</v>
      </c>
      <c r="P12" s="40" t="s">
        <v>32</v>
      </c>
      <c r="Q12" s="40" t="s">
        <v>32</v>
      </c>
      <c r="R12" s="40" t="s">
        <v>32</v>
      </c>
      <c r="S12" s="40" t="s">
        <v>32</v>
      </c>
      <c r="T12" s="36"/>
      <c r="W12" s="33">
        <v>91</v>
      </c>
    </row>
    <row r="13" spans="1:23" x14ac:dyDescent="0.25">
      <c r="A13" s="33" t="s">
        <v>45</v>
      </c>
      <c r="B13" s="14" t="s">
        <v>20</v>
      </c>
      <c r="C13" s="32" t="s">
        <v>40</v>
      </c>
      <c r="D13" s="35">
        <v>2012</v>
      </c>
      <c r="E13" s="35">
        <v>3</v>
      </c>
      <c r="F13" s="36">
        <v>956</v>
      </c>
      <c r="G13" s="35">
        <v>42566</v>
      </c>
      <c r="H13" s="36">
        <v>0.24199999999999999</v>
      </c>
      <c r="I13" s="35">
        <v>0.21129999999999999</v>
      </c>
      <c r="J13" s="35">
        <v>0.27716000000000002</v>
      </c>
      <c r="K13" s="35">
        <v>0.8246</v>
      </c>
      <c r="L13" s="35">
        <v>0.72</v>
      </c>
      <c r="M13" s="35">
        <v>0.94440000000000002</v>
      </c>
      <c r="N13" s="35">
        <v>5.3169999999999997E-3</v>
      </c>
      <c r="O13" s="36">
        <v>1</v>
      </c>
      <c r="P13" s="40" t="s">
        <v>32</v>
      </c>
      <c r="Q13" s="40" t="s">
        <v>32</v>
      </c>
      <c r="R13" s="40" t="s">
        <v>32</v>
      </c>
      <c r="S13" s="40" t="s">
        <v>32</v>
      </c>
      <c r="T13" s="36"/>
      <c r="W13" s="33">
        <v>92</v>
      </c>
    </row>
    <row r="14" spans="1:23" x14ac:dyDescent="0.25">
      <c r="A14" s="33" t="s">
        <v>45</v>
      </c>
      <c r="B14" s="14" t="s">
        <v>20</v>
      </c>
      <c r="C14" s="32" t="s">
        <v>40</v>
      </c>
      <c r="D14" s="35">
        <v>2012</v>
      </c>
      <c r="E14" s="35">
        <v>4</v>
      </c>
      <c r="F14" s="36">
        <v>849</v>
      </c>
      <c r="G14" s="35">
        <v>43219</v>
      </c>
      <c r="H14" s="36">
        <v>0.21171999999999999</v>
      </c>
      <c r="I14" s="35">
        <v>0.1845</v>
      </c>
      <c r="J14" s="35">
        <v>0.24296999999999999</v>
      </c>
      <c r="K14" s="35">
        <v>0.77010000000000001</v>
      </c>
      <c r="L14" s="35">
        <v>0.67110000000000003</v>
      </c>
      <c r="M14" s="35">
        <v>0.88380000000000003</v>
      </c>
      <c r="N14" s="35">
        <v>2.0000000000000001E-4</v>
      </c>
      <c r="O14" s="36">
        <v>1</v>
      </c>
      <c r="P14" s="40" t="s">
        <v>32</v>
      </c>
      <c r="Q14" s="40" t="s">
        <v>32</v>
      </c>
      <c r="R14" s="40" t="s">
        <v>32</v>
      </c>
      <c r="S14" s="40" t="s">
        <v>32</v>
      </c>
      <c r="T14" s="36"/>
      <c r="W14" s="33">
        <v>92</v>
      </c>
    </row>
    <row r="15" spans="1:23" x14ac:dyDescent="0.25">
      <c r="A15" s="33" t="s">
        <v>45</v>
      </c>
      <c r="B15" s="14" t="s">
        <v>20</v>
      </c>
      <c r="C15" s="32" t="s">
        <v>40</v>
      </c>
      <c r="D15" s="35">
        <v>2013</v>
      </c>
      <c r="E15" s="35">
        <v>1</v>
      </c>
      <c r="F15" s="36">
        <v>759</v>
      </c>
      <c r="G15" s="35">
        <v>43210</v>
      </c>
      <c r="H15" s="36">
        <v>0.19339000000000001</v>
      </c>
      <c r="I15" s="35">
        <v>0.16814999999999999</v>
      </c>
      <c r="J15" s="35">
        <v>0.22242000000000001</v>
      </c>
      <c r="K15" s="35">
        <v>0.76819999999999999</v>
      </c>
      <c r="L15" s="35">
        <v>0.66790000000000005</v>
      </c>
      <c r="M15" s="35">
        <v>0.88349999999999995</v>
      </c>
      <c r="N15" s="35">
        <v>2.1900000000000001E-4</v>
      </c>
      <c r="O15" s="36">
        <v>1</v>
      </c>
      <c r="P15" s="40" t="s">
        <v>32</v>
      </c>
      <c r="Q15" s="40" t="s">
        <v>32</v>
      </c>
      <c r="R15" s="40" t="s">
        <v>32</v>
      </c>
      <c r="S15" s="40" t="s">
        <v>32</v>
      </c>
      <c r="T15" s="36"/>
      <c r="W15" s="33">
        <v>90</v>
      </c>
    </row>
    <row r="16" spans="1:23" x14ac:dyDescent="0.25">
      <c r="A16" s="33" t="s">
        <v>45</v>
      </c>
      <c r="B16" s="14" t="s">
        <v>20</v>
      </c>
      <c r="C16" s="32" t="s">
        <v>40</v>
      </c>
      <c r="D16" s="35">
        <v>2013</v>
      </c>
      <c r="E16" s="35">
        <v>2</v>
      </c>
      <c r="F16" s="36">
        <v>840</v>
      </c>
      <c r="G16" s="35">
        <v>43638</v>
      </c>
      <c r="H16" s="36">
        <v>0.20985000000000001</v>
      </c>
      <c r="I16" s="35">
        <v>0.18279000000000001</v>
      </c>
      <c r="J16" s="35">
        <v>0.2409</v>
      </c>
      <c r="K16" s="35">
        <v>0.82579999999999998</v>
      </c>
      <c r="L16" s="35">
        <v>0.71930000000000005</v>
      </c>
      <c r="M16" s="35">
        <v>0.94799999999999995</v>
      </c>
      <c r="N16" s="35">
        <v>6.5630000000000003E-3</v>
      </c>
      <c r="O16" s="36">
        <v>1</v>
      </c>
      <c r="P16" s="40" t="s">
        <v>32</v>
      </c>
      <c r="Q16" s="40" t="s">
        <v>32</v>
      </c>
      <c r="R16" s="40" t="s">
        <v>32</v>
      </c>
      <c r="S16" s="40" t="s">
        <v>32</v>
      </c>
      <c r="T16" s="36"/>
      <c r="W16" s="33">
        <v>91</v>
      </c>
    </row>
    <row r="17" spans="1:23" x14ac:dyDescent="0.25">
      <c r="A17" s="33" t="s">
        <v>45</v>
      </c>
      <c r="B17" s="14" t="s">
        <v>20</v>
      </c>
      <c r="C17" s="32" t="s">
        <v>40</v>
      </c>
      <c r="D17" s="35">
        <v>2013</v>
      </c>
      <c r="E17" s="35">
        <v>3</v>
      </c>
      <c r="F17" s="36">
        <v>938</v>
      </c>
      <c r="G17" s="35">
        <v>43581</v>
      </c>
      <c r="H17" s="36">
        <v>0.23244000000000001</v>
      </c>
      <c r="I17" s="35">
        <v>0.20288</v>
      </c>
      <c r="J17" s="35">
        <v>0.26630999999999999</v>
      </c>
      <c r="K17" s="35">
        <v>0.83109999999999995</v>
      </c>
      <c r="L17" s="35">
        <v>0.72540000000000004</v>
      </c>
      <c r="M17" s="35">
        <v>0.95220000000000005</v>
      </c>
      <c r="N17" s="35">
        <v>7.6730000000000001E-3</v>
      </c>
      <c r="O17" s="36">
        <v>1</v>
      </c>
      <c r="P17" s="40" t="s">
        <v>32</v>
      </c>
      <c r="Q17" s="40" t="s">
        <v>32</v>
      </c>
      <c r="R17" s="40" t="s">
        <v>32</v>
      </c>
      <c r="S17" s="40" t="s">
        <v>32</v>
      </c>
      <c r="T17" s="36"/>
      <c r="W17" s="33">
        <v>92</v>
      </c>
    </row>
    <row r="18" spans="1:23" x14ac:dyDescent="0.25">
      <c r="A18" s="33" t="s">
        <v>45</v>
      </c>
      <c r="B18" s="14" t="s">
        <v>20</v>
      </c>
      <c r="C18" s="32" t="s">
        <v>40</v>
      </c>
      <c r="D18" s="35">
        <v>2013</v>
      </c>
      <c r="E18" s="35">
        <v>4</v>
      </c>
      <c r="F18" s="36">
        <v>757</v>
      </c>
      <c r="G18" s="35">
        <v>44009</v>
      </c>
      <c r="H18" s="36">
        <v>0.18531</v>
      </c>
      <c r="I18" s="35">
        <v>0.16111</v>
      </c>
      <c r="J18" s="35">
        <v>0.21314</v>
      </c>
      <c r="K18" s="35">
        <v>0.77159999999999995</v>
      </c>
      <c r="L18" s="35">
        <v>0.67079999999999995</v>
      </c>
      <c r="M18" s="35">
        <v>0.88739999999999997</v>
      </c>
      <c r="N18" s="35">
        <v>2.81E-4</v>
      </c>
      <c r="O18" s="36">
        <v>1</v>
      </c>
      <c r="P18" s="40" t="s">
        <v>32</v>
      </c>
      <c r="Q18" s="40" t="s">
        <v>32</v>
      </c>
      <c r="R18" s="40" t="s">
        <v>32</v>
      </c>
      <c r="S18" s="40" t="s">
        <v>32</v>
      </c>
      <c r="T18" s="36"/>
      <c r="W18" s="33">
        <v>92</v>
      </c>
    </row>
    <row r="19" spans="1:23" x14ac:dyDescent="0.25">
      <c r="A19" s="33" t="s">
        <v>45</v>
      </c>
      <c r="B19" s="14" t="s">
        <v>20</v>
      </c>
      <c r="C19" s="32" t="s">
        <v>40</v>
      </c>
      <c r="D19" s="35">
        <v>2014</v>
      </c>
      <c r="E19" s="35">
        <v>1</v>
      </c>
      <c r="F19" s="36">
        <v>754</v>
      </c>
      <c r="G19" s="35">
        <v>43992</v>
      </c>
      <c r="H19" s="36">
        <v>0.18826999999999999</v>
      </c>
      <c r="I19" s="35">
        <v>0.16364999999999999</v>
      </c>
      <c r="J19" s="35">
        <v>0.21659</v>
      </c>
      <c r="K19" s="35">
        <v>0.80640000000000001</v>
      </c>
      <c r="L19" s="35">
        <v>0.70099999999999996</v>
      </c>
      <c r="M19" s="35">
        <v>0.92769999999999997</v>
      </c>
      <c r="N19" s="35">
        <v>2.6189999999999998E-3</v>
      </c>
      <c r="O19" s="36">
        <v>1</v>
      </c>
      <c r="P19" s="40" t="s">
        <v>32</v>
      </c>
      <c r="Q19" s="40" t="s">
        <v>32</v>
      </c>
      <c r="R19" s="40" t="s">
        <v>32</v>
      </c>
      <c r="S19" s="40" t="s">
        <v>32</v>
      </c>
      <c r="T19" s="36"/>
      <c r="W19" s="33">
        <v>90</v>
      </c>
    </row>
    <row r="20" spans="1:23" x14ac:dyDescent="0.25">
      <c r="A20" s="33" t="s">
        <v>45</v>
      </c>
      <c r="B20" s="14" t="s">
        <v>20</v>
      </c>
      <c r="C20" s="32" t="s">
        <v>40</v>
      </c>
      <c r="D20" s="35">
        <v>2014</v>
      </c>
      <c r="E20" s="35">
        <v>2</v>
      </c>
      <c r="F20" s="36">
        <v>894</v>
      </c>
      <c r="G20" s="35">
        <v>44321</v>
      </c>
      <c r="H20" s="36">
        <v>0.21967999999999999</v>
      </c>
      <c r="I20" s="35">
        <v>0.19155</v>
      </c>
      <c r="J20" s="35">
        <v>0.25195000000000001</v>
      </c>
      <c r="K20" s="35">
        <v>0.8861</v>
      </c>
      <c r="L20" s="35">
        <v>0.77259999999999995</v>
      </c>
      <c r="M20" s="35">
        <v>1.0162</v>
      </c>
      <c r="N20" s="35">
        <v>8.3616999999999997E-2</v>
      </c>
      <c r="O20" s="36"/>
      <c r="P20" s="40" t="s">
        <v>32</v>
      </c>
      <c r="Q20" s="40" t="s">
        <v>32</v>
      </c>
      <c r="R20" s="40" t="s">
        <v>32</v>
      </c>
      <c r="S20" s="40" t="s">
        <v>32</v>
      </c>
      <c r="T20" s="36"/>
      <c r="W20" s="33">
        <v>91</v>
      </c>
    </row>
    <row r="21" spans="1:23" x14ac:dyDescent="0.25">
      <c r="A21" s="33" t="s">
        <v>45</v>
      </c>
      <c r="B21" s="14" t="s">
        <v>20</v>
      </c>
      <c r="C21" s="32" t="s">
        <v>40</v>
      </c>
      <c r="D21" s="35">
        <v>2014</v>
      </c>
      <c r="E21" s="35">
        <v>3</v>
      </c>
      <c r="F21" s="36">
        <v>946</v>
      </c>
      <c r="G21" s="35">
        <v>44244</v>
      </c>
      <c r="H21" s="36">
        <v>0.22955</v>
      </c>
      <c r="I21" s="35">
        <v>0.20036999999999999</v>
      </c>
      <c r="J21" s="35">
        <v>0.26297999999999999</v>
      </c>
      <c r="K21" s="35">
        <v>0.85409999999999997</v>
      </c>
      <c r="L21" s="35">
        <v>0.74550000000000005</v>
      </c>
      <c r="M21" s="35">
        <v>0.97850000000000004</v>
      </c>
      <c r="N21" s="35">
        <v>2.2976E-2</v>
      </c>
      <c r="O21" s="36"/>
      <c r="P21" s="40" t="s">
        <v>32</v>
      </c>
      <c r="Q21" s="40" t="s">
        <v>32</v>
      </c>
      <c r="R21" s="40" t="s">
        <v>32</v>
      </c>
      <c r="S21" s="40" t="s">
        <v>32</v>
      </c>
      <c r="T21" s="36"/>
      <c r="W21" s="33">
        <v>92</v>
      </c>
    </row>
    <row r="22" spans="1:23" x14ac:dyDescent="0.25">
      <c r="A22" s="33" t="s">
        <v>45</v>
      </c>
      <c r="B22" s="14" t="s">
        <v>20</v>
      </c>
      <c r="C22" s="32" t="s">
        <v>40</v>
      </c>
      <c r="D22" s="35">
        <v>2014</v>
      </c>
      <c r="E22" s="35">
        <v>4</v>
      </c>
      <c r="F22" s="36">
        <v>963</v>
      </c>
      <c r="G22" s="35">
        <v>44799</v>
      </c>
      <c r="H22" s="36">
        <v>0.23050999999999999</v>
      </c>
      <c r="I22" s="35">
        <v>0.20122000000000001</v>
      </c>
      <c r="J22" s="35">
        <v>0.26407000000000003</v>
      </c>
      <c r="K22" s="35">
        <v>0.94979999999999998</v>
      </c>
      <c r="L22" s="35">
        <v>0.82909999999999995</v>
      </c>
      <c r="M22" s="35">
        <v>1.0881000000000001</v>
      </c>
      <c r="N22" s="35">
        <v>0.457538</v>
      </c>
      <c r="O22" s="36"/>
      <c r="P22" s="40" t="s">
        <v>32</v>
      </c>
      <c r="Q22" s="40" t="s">
        <v>32</v>
      </c>
      <c r="R22" s="40" t="s">
        <v>32</v>
      </c>
      <c r="S22" s="40" t="s">
        <v>32</v>
      </c>
      <c r="T22" s="36"/>
      <c r="W22" s="33">
        <v>92</v>
      </c>
    </row>
    <row r="23" spans="1:23" x14ac:dyDescent="0.25">
      <c r="A23" s="33" t="s">
        <v>45</v>
      </c>
      <c r="B23" s="14" t="s">
        <v>20</v>
      </c>
      <c r="C23" s="32" t="s">
        <v>40</v>
      </c>
      <c r="D23" s="35">
        <v>2015</v>
      </c>
      <c r="E23" s="35">
        <v>1</v>
      </c>
      <c r="F23" s="36">
        <v>923</v>
      </c>
      <c r="G23" s="35">
        <v>44746</v>
      </c>
      <c r="H23" s="36">
        <v>0.22666</v>
      </c>
      <c r="I23" s="35">
        <v>0.19774</v>
      </c>
      <c r="J23" s="35">
        <v>0.25980999999999999</v>
      </c>
      <c r="K23" s="35">
        <v>0.88990000000000002</v>
      </c>
      <c r="L23" s="35">
        <v>0.77629999999999999</v>
      </c>
      <c r="M23" s="35">
        <v>1.02</v>
      </c>
      <c r="N23" s="35">
        <v>9.3840000000000007E-2</v>
      </c>
      <c r="O23" s="36"/>
      <c r="P23" s="40" t="s">
        <v>32</v>
      </c>
      <c r="Q23" s="40" t="s">
        <v>32</v>
      </c>
      <c r="R23" s="40" t="s">
        <v>32</v>
      </c>
      <c r="S23" s="40" t="s">
        <v>32</v>
      </c>
      <c r="T23" s="36"/>
      <c r="W23" s="33">
        <v>90</v>
      </c>
    </row>
    <row r="24" spans="1:23" x14ac:dyDescent="0.25">
      <c r="A24" s="33" t="s">
        <v>45</v>
      </c>
      <c r="B24" s="14" t="s">
        <v>20</v>
      </c>
      <c r="C24" s="32" t="s">
        <v>40</v>
      </c>
      <c r="D24" s="35">
        <v>2015</v>
      </c>
      <c r="E24" s="35">
        <v>2</v>
      </c>
      <c r="F24" s="36">
        <v>780</v>
      </c>
      <c r="G24" s="35">
        <v>45074</v>
      </c>
      <c r="H24" s="36">
        <v>0.18772</v>
      </c>
      <c r="I24" s="35">
        <v>0.16328999999999999</v>
      </c>
      <c r="J24" s="35">
        <v>0.21581</v>
      </c>
      <c r="K24" s="35">
        <v>0.79749999999999999</v>
      </c>
      <c r="L24" s="35">
        <v>0.69369999999999998</v>
      </c>
      <c r="M24" s="35">
        <v>0.91679999999999995</v>
      </c>
      <c r="N24" s="35">
        <v>1.4630000000000001E-3</v>
      </c>
      <c r="O24" s="36">
        <v>1</v>
      </c>
      <c r="P24" s="40" t="s">
        <v>32</v>
      </c>
      <c r="Q24" s="40" t="s">
        <v>32</v>
      </c>
      <c r="R24" s="40" t="s">
        <v>32</v>
      </c>
      <c r="S24" s="40" t="s">
        <v>32</v>
      </c>
      <c r="T24" s="36"/>
      <c r="W24" s="33">
        <v>91</v>
      </c>
    </row>
    <row r="25" spans="1:23" x14ac:dyDescent="0.25">
      <c r="A25" s="33" t="s">
        <v>45</v>
      </c>
      <c r="B25" s="14" t="s">
        <v>20</v>
      </c>
      <c r="C25" s="32" t="s">
        <v>40</v>
      </c>
      <c r="D25" s="35">
        <v>2015</v>
      </c>
      <c r="E25" s="35">
        <v>3</v>
      </c>
      <c r="F25" s="36">
        <v>830</v>
      </c>
      <c r="G25" s="35">
        <v>44966</v>
      </c>
      <c r="H25" s="36">
        <v>0.19841</v>
      </c>
      <c r="I25" s="35">
        <v>0.17277000000000001</v>
      </c>
      <c r="J25" s="35">
        <v>0.22786000000000001</v>
      </c>
      <c r="K25" s="35">
        <v>0.86829999999999996</v>
      </c>
      <c r="L25" s="35">
        <v>0.75609999999999999</v>
      </c>
      <c r="M25" s="35">
        <v>0.99719999999999998</v>
      </c>
      <c r="N25" s="35">
        <v>4.5567999999999997E-2</v>
      </c>
      <c r="O25" s="36"/>
      <c r="P25" s="40" t="s">
        <v>32</v>
      </c>
      <c r="Q25" s="40" t="s">
        <v>32</v>
      </c>
      <c r="R25" s="40" t="s">
        <v>32</v>
      </c>
      <c r="S25" s="40" t="s">
        <v>32</v>
      </c>
      <c r="T25" s="36"/>
      <c r="W25" s="33">
        <v>92</v>
      </c>
    </row>
    <row r="26" spans="1:23" x14ac:dyDescent="0.25">
      <c r="A26" s="33" t="s">
        <v>45</v>
      </c>
      <c r="B26" s="14" t="s">
        <v>20</v>
      </c>
      <c r="C26" s="32" t="s">
        <v>40</v>
      </c>
      <c r="D26" s="35">
        <v>2015</v>
      </c>
      <c r="E26" s="35">
        <v>4</v>
      </c>
      <c r="F26" s="36">
        <v>644</v>
      </c>
      <c r="G26" s="35">
        <v>45580</v>
      </c>
      <c r="H26" s="36">
        <v>0.15182999999999999</v>
      </c>
      <c r="I26" s="35">
        <v>0.13153999999999999</v>
      </c>
      <c r="J26" s="35">
        <v>0.17524999999999999</v>
      </c>
      <c r="K26" s="35">
        <v>0.75480000000000003</v>
      </c>
      <c r="L26" s="35">
        <v>0.65390000000000004</v>
      </c>
      <c r="M26" s="35">
        <v>0.87119999999999997</v>
      </c>
      <c r="N26" s="35">
        <v>1.21E-4</v>
      </c>
      <c r="O26" s="36">
        <v>1</v>
      </c>
      <c r="P26" s="40" t="s">
        <v>32</v>
      </c>
      <c r="Q26" s="40" t="s">
        <v>32</v>
      </c>
      <c r="R26" s="40" t="s">
        <v>32</v>
      </c>
      <c r="S26" s="40" t="s">
        <v>32</v>
      </c>
      <c r="T26" s="36"/>
      <c r="W26" s="33">
        <v>92</v>
      </c>
    </row>
    <row r="27" spans="1:23" x14ac:dyDescent="0.25">
      <c r="A27" s="33" t="s">
        <v>45</v>
      </c>
      <c r="B27" s="14" t="s">
        <v>20</v>
      </c>
      <c r="C27" s="32" t="s">
        <v>40</v>
      </c>
      <c r="D27" s="35">
        <v>2016</v>
      </c>
      <c r="E27" s="35">
        <v>1</v>
      </c>
      <c r="F27" s="36">
        <v>809</v>
      </c>
      <c r="G27" s="35">
        <v>45542</v>
      </c>
      <c r="H27" s="36">
        <v>0.1925</v>
      </c>
      <c r="I27" s="35">
        <v>0.1676</v>
      </c>
      <c r="J27" s="35">
        <v>0.22111</v>
      </c>
      <c r="K27" s="35">
        <v>0.74880000000000002</v>
      </c>
      <c r="L27" s="35">
        <v>0.65190000000000003</v>
      </c>
      <c r="M27" s="35">
        <v>0.86009999999999998</v>
      </c>
      <c r="N27" s="35">
        <v>4.3000000000000002E-5</v>
      </c>
      <c r="O27" s="36">
        <v>1</v>
      </c>
      <c r="P27" s="40">
        <v>1.0246</v>
      </c>
      <c r="Q27" s="40">
        <v>0.87760000000000005</v>
      </c>
      <c r="R27" s="40">
        <v>1.1962999999999999</v>
      </c>
      <c r="S27" s="40">
        <v>0.75803699999999996</v>
      </c>
      <c r="T27" s="36"/>
      <c r="W27" s="33">
        <v>91</v>
      </c>
    </row>
    <row r="28" spans="1:23" x14ac:dyDescent="0.25">
      <c r="A28" s="33" t="s">
        <v>45</v>
      </c>
      <c r="B28" s="14" t="s">
        <v>20</v>
      </c>
      <c r="C28" s="32" t="s">
        <v>40</v>
      </c>
      <c r="D28" s="35">
        <v>2016</v>
      </c>
      <c r="E28" s="35">
        <v>2</v>
      </c>
      <c r="F28" s="36">
        <v>832</v>
      </c>
      <c r="G28" s="35">
        <v>45835</v>
      </c>
      <c r="H28" s="36">
        <v>0.19719999999999999</v>
      </c>
      <c r="I28" s="35">
        <v>0.17174</v>
      </c>
      <c r="J28" s="35">
        <v>0.22644</v>
      </c>
      <c r="K28" s="35">
        <v>0.82889999999999997</v>
      </c>
      <c r="L28" s="35">
        <v>0.72189999999999999</v>
      </c>
      <c r="M28" s="35">
        <v>0.95179999999999998</v>
      </c>
      <c r="N28" s="35">
        <v>7.8019999999999999E-3</v>
      </c>
      <c r="O28" s="36">
        <v>1</v>
      </c>
      <c r="P28" s="40">
        <v>1.0168999999999999</v>
      </c>
      <c r="Q28" s="40">
        <v>0.87209999999999999</v>
      </c>
      <c r="R28" s="40">
        <v>1.1857</v>
      </c>
      <c r="S28" s="40">
        <v>0.83070200000000005</v>
      </c>
      <c r="T28" s="36"/>
      <c r="W28" s="33">
        <v>91</v>
      </c>
    </row>
    <row r="29" spans="1:23" x14ac:dyDescent="0.25">
      <c r="A29" s="33" t="s">
        <v>45</v>
      </c>
      <c r="B29" s="14" t="s">
        <v>20</v>
      </c>
      <c r="C29" s="32" t="s">
        <v>40</v>
      </c>
      <c r="D29" s="35">
        <v>2016</v>
      </c>
      <c r="E29" s="35">
        <v>3</v>
      </c>
      <c r="F29" s="36">
        <v>897</v>
      </c>
      <c r="G29" s="35">
        <v>45706</v>
      </c>
      <c r="H29" s="36">
        <v>0.21056</v>
      </c>
      <c r="I29" s="35">
        <v>0.18362999999999999</v>
      </c>
      <c r="J29" s="35">
        <v>0.24145</v>
      </c>
      <c r="K29" s="35">
        <v>0.84099999999999997</v>
      </c>
      <c r="L29" s="35">
        <v>0.73350000000000004</v>
      </c>
      <c r="M29" s="35">
        <v>0.96440000000000003</v>
      </c>
      <c r="N29" s="35">
        <v>1.3181E-2</v>
      </c>
      <c r="O29" s="36"/>
      <c r="P29" s="40">
        <v>0.94840000000000002</v>
      </c>
      <c r="Q29" s="40">
        <v>0.81620000000000004</v>
      </c>
      <c r="R29" s="40">
        <v>1.1020000000000001</v>
      </c>
      <c r="S29" s="40">
        <v>0.48896400000000001</v>
      </c>
      <c r="T29" s="36"/>
      <c r="W29" s="33">
        <v>92</v>
      </c>
    </row>
    <row r="30" spans="1:23" x14ac:dyDescent="0.25">
      <c r="A30" s="33" t="s">
        <v>45</v>
      </c>
      <c r="B30" s="14" t="s">
        <v>20</v>
      </c>
      <c r="C30" s="32" t="s">
        <v>40</v>
      </c>
      <c r="D30" s="35">
        <v>2016</v>
      </c>
      <c r="E30" s="35">
        <v>4</v>
      </c>
      <c r="F30" s="36">
        <v>795</v>
      </c>
      <c r="G30" s="35">
        <v>46196</v>
      </c>
      <c r="H30" s="36">
        <v>0.18421000000000001</v>
      </c>
      <c r="I30" s="35">
        <v>0.16028999999999999</v>
      </c>
      <c r="J30" s="35">
        <v>0.21171000000000001</v>
      </c>
      <c r="K30" s="35">
        <v>0.81559999999999999</v>
      </c>
      <c r="L30" s="35">
        <v>0.7097</v>
      </c>
      <c r="M30" s="35">
        <v>0.93740000000000001</v>
      </c>
      <c r="N30" s="35">
        <v>4.0870000000000004E-3</v>
      </c>
      <c r="O30" s="36">
        <v>1</v>
      </c>
      <c r="P30" s="40">
        <v>0.9052</v>
      </c>
      <c r="Q30" s="40">
        <v>0.77669999999999995</v>
      </c>
      <c r="R30" s="40">
        <v>1.0549999999999999</v>
      </c>
      <c r="S30" s="40">
        <v>0.20238800000000001</v>
      </c>
      <c r="T30" s="36"/>
      <c r="W30" s="33">
        <v>92</v>
      </c>
    </row>
    <row r="31" spans="1:23" x14ac:dyDescent="0.25">
      <c r="A31" s="33" t="s">
        <v>45</v>
      </c>
      <c r="B31" s="14" t="s">
        <v>22</v>
      </c>
      <c r="C31" s="32" t="s">
        <v>40</v>
      </c>
      <c r="D31" s="35">
        <v>2011</v>
      </c>
      <c r="E31" s="35">
        <v>1</v>
      </c>
      <c r="F31" s="36">
        <v>2762</v>
      </c>
      <c r="G31" s="35">
        <v>119272</v>
      </c>
      <c r="H31" s="36">
        <v>0.25794</v>
      </c>
      <c r="I31" s="35">
        <v>0.22745000000000001</v>
      </c>
      <c r="J31" s="35">
        <v>0.29250999999999999</v>
      </c>
      <c r="K31" s="35">
        <v>0.91559999999999997</v>
      </c>
      <c r="L31" s="35">
        <v>0.80730000000000002</v>
      </c>
      <c r="M31" s="35">
        <v>1.0383</v>
      </c>
      <c r="N31" s="35">
        <v>0.169238</v>
      </c>
      <c r="O31" s="36"/>
      <c r="P31" s="40" t="s">
        <v>32</v>
      </c>
      <c r="Q31" s="40" t="s">
        <v>32</v>
      </c>
      <c r="R31" s="40" t="s">
        <v>32</v>
      </c>
      <c r="S31" s="40" t="s">
        <v>32</v>
      </c>
      <c r="T31" s="36"/>
      <c r="W31" s="33">
        <v>90</v>
      </c>
    </row>
    <row r="32" spans="1:23" x14ac:dyDescent="0.25">
      <c r="A32" s="33" t="s">
        <v>45</v>
      </c>
      <c r="B32" s="14" t="s">
        <v>22</v>
      </c>
      <c r="C32" s="32" t="s">
        <v>40</v>
      </c>
      <c r="D32" s="35">
        <v>2011</v>
      </c>
      <c r="E32" s="35">
        <v>2</v>
      </c>
      <c r="F32" s="36">
        <v>2542</v>
      </c>
      <c r="G32" s="35">
        <v>119499</v>
      </c>
      <c r="H32" s="36">
        <v>0.2344</v>
      </c>
      <c r="I32" s="35">
        <v>0.20655999999999999</v>
      </c>
      <c r="J32" s="35">
        <v>0.26600000000000001</v>
      </c>
      <c r="K32" s="35">
        <v>0.90780000000000005</v>
      </c>
      <c r="L32" s="35">
        <v>0.8</v>
      </c>
      <c r="M32" s="35">
        <v>1.0302</v>
      </c>
      <c r="N32" s="35">
        <v>0.13377</v>
      </c>
      <c r="O32" s="36"/>
      <c r="P32" s="40" t="s">
        <v>32</v>
      </c>
      <c r="Q32" s="40" t="s">
        <v>32</v>
      </c>
      <c r="R32" s="40" t="s">
        <v>32</v>
      </c>
      <c r="S32" s="40" t="s">
        <v>32</v>
      </c>
      <c r="T32" s="36"/>
      <c r="W32" s="33">
        <v>91</v>
      </c>
    </row>
    <row r="33" spans="1:23" x14ac:dyDescent="0.25">
      <c r="A33" s="33" t="s">
        <v>45</v>
      </c>
      <c r="B33" s="14" t="s">
        <v>22</v>
      </c>
      <c r="C33" s="32" t="s">
        <v>40</v>
      </c>
      <c r="D33" s="35">
        <v>2011</v>
      </c>
      <c r="E33" s="35">
        <v>3</v>
      </c>
      <c r="F33" s="36">
        <v>2825</v>
      </c>
      <c r="G33" s="35">
        <v>119526</v>
      </c>
      <c r="H33" s="36">
        <v>0.25663999999999998</v>
      </c>
      <c r="I33" s="35">
        <v>0.22636000000000001</v>
      </c>
      <c r="J33" s="35">
        <v>0.29098000000000002</v>
      </c>
      <c r="K33" s="35">
        <v>0.89710000000000001</v>
      </c>
      <c r="L33" s="35">
        <v>0.79120000000000001</v>
      </c>
      <c r="M33" s="35">
        <v>1.0170999999999999</v>
      </c>
      <c r="N33" s="35">
        <v>8.9985999999999997E-2</v>
      </c>
      <c r="O33" s="36"/>
      <c r="P33" s="40" t="s">
        <v>32</v>
      </c>
      <c r="Q33" s="40" t="s">
        <v>32</v>
      </c>
      <c r="R33" s="40" t="s">
        <v>32</v>
      </c>
      <c r="S33" s="40" t="s">
        <v>32</v>
      </c>
      <c r="T33" s="36"/>
      <c r="W33" s="33">
        <v>92</v>
      </c>
    </row>
    <row r="34" spans="1:23" x14ac:dyDescent="0.25">
      <c r="A34" s="33" t="s">
        <v>45</v>
      </c>
      <c r="B34" s="14" t="s">
        <v>22</v>
      </c>
      <c r="C34" s="32" t="s">
        <v>40</v>
      </c>
      <c r="D34" s="35">
        <v>2011</v>
      </c>
      <c r="E34" s="35">
        <v>4</v>
      </c>
      <c r="F34" s="36">
        <v>2565</v>
      </c>
      <c r="G34" s="35">
        <v>120460</v>
      </c>
      <c r="H34" s="36">
        <v>0.23105999999999999</v>
      </c>
      <c r="I34" s="35">
        <v>0.20366000000000001</v>
      </c>
      <c r="J34" s="35">
        <v>0.26213999999999998</v>
      </c>
      <c r="K34" s="35">
        <v>0.84860000000000002</v>
      </c>
      <c r="L34" s="35">
        <v>0.748</v>
      </c>
      <c r="M34" s="35">
        <v>0.96279999999999999</v>
      </c>
      <c r="N34" s="35">
        <v>1.0810999999999999E-2</v>
      </c>
      <c r="O34" s="36"/>
      <c r="P34" s="40" t="s">
        <v>32</v>
      </c>
      <c r="Q34" s="40" t="s">
        <v>32</v>
      </c>
      <c r="R34" s="40" t="s">
        <v>32</v>
      </c>
      <c r="S34" s="40" t="s">
        <v>32</v>
      </c>
      <c r="T34" s="36"/>
      <c r="W34" s="33">
        <v>92</v>
      </c>
    </row>
    <row r="35" spans="1:23" x14ac:dyDescent="0.25">
      <c r="A35" s="33" t="s">
        <v>45</v>
      </c>
      <c r="B35" s="14" t="s">
        <v>22</v>
      </c>
      <c r="C35" s="32" t="s">
        <v>40</v>
      </c>
      <c r="D35" s="35">
        <v>2012</v>
      </c>
      <c r="E35" s="35">
        <v>1</v>
      </c>
      <c r="F35" s="36">
        <v>2545</v>
      </c>
      <c r="G35" s="35">
        <v>120693</v>
      </c>
      <c r="H35" s="36">
        <v>0.23144999999999999</v>
      </c>
      <c r="I35" s="35">
        <v>0.20397000000000001</v>
      </c>
      <c r="J35" s="35">
        <v>0.26263999999999998</v>
      </c>
      <c r="K35" s="35">
        <v>0.89390000000000003</v>
      </c>
      <c r="L35" s="35">
        <v>0.78779999999999994</v>
      </c>
      <c r="M35" s="35">
        <v>1.0144</v>
      </c>
      <c r="N35" s="35">
        <v>8.2158999999999996E-2</v>
      </c>
      <c r="O35" s="36"/>
      <c r="P35" s="40" t="s">
        <v>32</v>
      </c>
      <c r="Q35" s="40" t="s">
        <v>32</v>
      </c>
      <c r="R35" s="40" t="s">
        <v>32</v>
      </c>
      <c r="S35" s="40" t="s">
        <v>32</v>
      </c>
      <c r="T35" s="36"/>
      <c r="W35" s="33">
        <v>91</v>
      </c>
    </row>
    <row r="36" spans="1:23" x14ac:dyDescent="0.25">
      <c r="A36" s="33" t="s">
        <v>45</v>
      </c>
      <c r="B36" s="14" t="s">
        <v>22</v>
      </c>
      <c r="C36" s="32" t="s">
        <v>40</v>
      </c>
      <c r="D36" s="35">
        <v>2012</v>
      </c>
      <c r="E36" s="35">
        <v>2</v>
      </c>
      <c r="F36" s="36">
        <v>2452</v>
      </c>
      <c r="G36" s="35">
        <v>120977</v>
      </c>
      <c r="H36" s="36">
        <v>0.22214</v>
      </c>
      <c r="I36" s="35">
        <v>0.19571</v>
      </c>
      <c r="J36" s="35">
        <v>0.25213999999999998</v>
      </c>
      <c r="K36" s="35">
        <v>0.87870000000000004</v>
      </c>
      <c r="L36" s="35">
        <v>0.77410000000000001</v>
      </c>
      <c r="M36" s="35">
        <v>0.99729999999999996</v>
      </c>
      <c r="N36" s="35">
        <v>4.5346999999999998E-2</v>
      </c>
      <c r="O36" s="36"/>
      <c r="P36" s="40" t="s">
        <v>32</v>
      </c>
      <c r="Q36" s="40" t="s">
        <v>32</v>
      </c>
      <c r="R36" s="40" t="s">
        <v>32</v>
      </c>
      <c r="S36" s="40" t="s">
        <v>32</v>
      </c>
      <c r="T36" s="36"/>
      <c r="W36" s="33">
        <v>91</v>
      </c>
    </row>
    <row r="37" spans="1:23" x14ac:dyDescent="0.25">
      <c r="A37" s="33" t="s">
        <v>45</v>
      </c>
      <c r="B37" s="14" t="s">
        <v>22</v>
      </c>
      <c r="C37" s="32" t="s">
        <v>40</v>
      </c>
      <c r="D37" s="35">
        <v>2012</v>
      </c>
      <c r="E37" s="35">
        <v>3</v>
      </c>
      <c r="F37" s="36">
        <v>2776</v>
      </c>
      <c r="G37" s="35">
        <v>120759</v>
      </c>
      <c r="H37" s="36">
        <v>0.24884000000000001</v>
      </c>
      <c r="I37" s="35">
        <v>0.21948000000000001</v>
      </c>
      <c r="J37" s="35">
        <v>0.28212999999999999</v>
      </c>
      <c r="K37" s="35">
        <v>0.84789999999999999</v>
      </c>
      <c r="L37" s="35">
        <v>0.74780000000000002</v>
      </c>
      <c r="M37" s="35">
        <v>0.96130000000000004</v>
      </c>
      <c r="N37" s="35">
        <v>9.9799999999999993E-3</v>
      </c>
      <c r="O37" s="36">
        <v>1</v>
      </c>
      <c r="P37" s="40" t="s">
        <v>32</v>
      </c>
      <c r="Q37" s="40" t="s">
        <v>32</v>
      </c>
      <c r="R37" s="40" t="s">
        <v>32</v>
      </c>
      <c r="S37" s="40" t="s">
        <v>32</v>
      </c>
      <c r="T37" s="36"/>
      <c r="W37" s="33">
        <v>92</v>
      </c>
    </row>
    <row r="38" spans="1:23" x14ac:dyDescent="0.25">
      <c r="A38" s="33" t="s">
        <v>45</v>
      </c>
      <c r="B38" s="14" t="s">
        <v>22</v>
      </c>
      <c r="C38" s="32" t="s">
        <v>40</v>
      </c>
      <c r="D38" s="35">
        <v>2012</v>
      </c>
      <c r="E38" s="35">
        <v>4</v>
      </c>
      <c r="F38" s="36">
        <v>2884</v>
      </c>
      <c r="G38" s="35">
        <v>121750</v>
      </c>
      <c r="H38" s="36">
        <v>0.25729999999999997</v>
      </c>
      <c r="I38" s="35">
        <v>0.22696</v>
      </c>
      <c r="J38" s="35">
        <v>0.29171000000000002</v>
      </c>
      <c r="K38" s="35">
        <v>0.93589999999999995</v>
      </c>
      <c r="L38" s="35">
        <v>0.82550000000000001</v>
      </c>
      <c r="M38" s="35">
        <v>1.0609999999999999</v>
      </c>
      <c r="N38" s="35">
        <v>0.30084300000000003</v>
      </c>
      <c r="O38" s="36"/>
      <c r="P38" s="40" t="s">
        <v>32</v>
      </c>
      <c r="Q38" s="40" t="s">
        <v>32</v>
      </c>
      <c r="R38" s="40" t="s">
        <v>32</v>
      </c>
      <c r="S38" s="40" t="s">
        <v>32</v>
      </c>
      <c r="T38" s="36"/>
      <c r="W38" s="33">
        <v>92</v>
      </c>
    </row>
    <row r="39" spans="1:23" x14ac:dyDescent="0.25">
      <c r="A39" s="33" t="s">
        <v>45</v>
      </c>
      <c r="B39" s="14" t="s">
        <v>22</v>
      </c>
      <c r="C39" s="32" t="s">
        <v>40</v>
      </c>
      <c r="D39" s="35">
        <v>2013</v>
      </c>
      <c r="E39" s="35">
        <v>1</v>
      </c>
      <c r="F39" s="36">
        <v>2476</v>
      </c>
      <c r="G39" s="35">
        <v>121895</v>
      </c>
      <c r="H39" s="36">
        <v>0.22563</v>
      </c>
      <c r="I39" s="35">
        <v>0.19878999999999999</v>
      </c>
      <c r="J39" s="35">
        <v>0.25608999999999998</v>
      </c>
      <c r="K39" s="35">
        <v>0.89629999999999999</v>
      </c>
      <c r="L39" s="35">
        <v>0.78959999999999997</v>
      </c>
      <c r="M39" s="35">
        <v>1.0173000000000001</v>
      </c>
      <c r="N39" s="35">
        <v>9.0074000000000001E-2</v>
      </c>
      <c r="O39" s="36"/>
      <c r="P39" s="40" t="s">
        <v>32</v>
      </c>
      <c r="Q39" s="40" t="s">
        <v>32</v>
      </c>
      <c r="R39" s="40" t="s">
        <v>32</v>
      </c>
      <c r="S39" s="40" t="s">
        <v>32</v>
      </c>
      <c r="T39" s="36"/>
      <c r="W39" s="33">
        <v>90</v>
      </c>
    </row>
    <row r="40" spans="1:23" x14ac:dyDescent="0.25">
      <c r="A40" s="33" t="s">
        <v>45</v>
      </c>
      <c r="B40" s="14" t="s">
        <v>22</v>
      </c>
      <c r="C40" s="32" t="s">
        <v>40</v>
      </c>
      <c r="D40" s="35">
        <v>2013</v>
      </c>
      <c r="E40" s="35">
        <v>2</v>
      </c>
      <c r="F40" s="36">
        <v>2688</v>
      </c>
      <c r="G40" s="35">
        <v>122186</v>
      </c>
      <c r="H40" s="36">
        <v>0.24117</v>
      </c>
      <c r="I40" s="35">
        <v>0.21260000000000001</v>
      </c>
      <c r="J40" s="35">
        <v>0.27359</v>
      </c>
      <c r="K40" s="35">
        <v>0.94910000000000005</v>
      </c>
      <c r="L40" s="35">
        <v>0.83660000000000001</v>
      </c>
      <c r="M40" s="35">
        <v>1.0766</v>
      </c>
      <c r="N40" s="35">
        <v>0.41649700000000001</v>
      </c>
      <c r="O40" s="36"/>
      <c r="P40" s="40" t="s">
        <v>32</v>
      </c>
      <c r="Q40" s="40" t="s">
        <v>32</v>
      </c>
      <c r="R40" s="40" t="s">
        <v>32</v>
      </c>
      <c r="S40" s="40" t="s">
        <v>32</v>
      </c>
      <c r="T40" s="36"/>
      <c r="W40" s="33">
        <v>91</v>
      </c>
    </row>
    <row r="41" spans="1:23" x14ac:dyDescent="0.25">
      <c r="A41" s="33" t="s">
        <v>45</v>
      </c>
      <c r="B41" s="14" t="s">
        <v>22</v>
      </c>
      <c r="C41" s="32" t="s">
        <v>40</v>
      </c>
      <c r="D41" s="35">
        <v>2013</v>
      </c>
      <c r="E41" s="35">
        <v>3</v>
      </c>
      <c r="F41" s="36">
        <v>2887</v>
      </c>
      <c r="G41" s="35">
        <v>122233</v>
      </c>
      <c r="H41" s="36">
        <v>0.25480000000000003</v>
      </c>
      <c r="I41" s="35">
        <v>0.22477</v>
      </c>
      <c r="J41" s="35">
        <v>0.28885</v>
      </c>
      <c r="K41" s="35">
        <v>0.91100000000000003</v>
      </c>
      <c r="L41" s="35">
        <v>0.80359999999999998</v>
      </c>
      <c r="M41" s="35">
        <v>1.0327999999999999</v>
      </c>
      <c r="N41" s="35">
        <v>0.145346</v>
      </c>
      <c r="O41" s="36"/>
      <c r="P41" s="40" t="s">
        <v>32</v>
      </c>
      <c r="Q41" s="40" t="s">
        <v>32</v>
      </c>
      <c r="R41" s="40" t="s">
        <v>32</v>
      </c>
      <c r="S41" s="40" t="s">
        <v>32</v>
      </c>
      <c r="T41" s="36"/>
      <c r="W41" s="33">
        <v>92</v>
      </c>
    </row>
    <row r="42" spans="1:23" x14ac:dyDescent="0.25">
      <c r="A42" s="33" t="s">
        <v>45</v>
      </c>
      <c r="B42" s="14" t="s">
        <v>22</v>
      </c>
      <c r="C42" s="32" t="s">
        <v>40</v>
      </c>
      <c r="D42" s="35">
        <v>2013</v>
      </c>
      <c r="E42" s="35">
        <v>4</v>
      </c>
      <c r="F42" s="36">
        <v>2523</v>
      </c>
      <c r="G42" s="35">
        <v>123287</v>
      </c>
      <c r="H42" s="36">
        <v>0.22136</v>
      </c>
      <c r="I42" s="35">
        <v>0.19505</v>
      </c>
      <c r="J42" s="35">
        <v>0.25123000000000001</v>
      </c>
      <c r="K42" s="35">
        <v>0.92169999999999996</v>
      </c>
      <c r="L42" s="35">
        <v>0.81210000000000004</v>
      </c>
      <c r="M42" s="35">
        <v>1.046</v>
      </c>
      <c r="N42" s="35">
        <v>0.206651</v>
      </c>
      <c r="O42" s="36"/>
      <c r="P42" s="40" t="s">
        <v>32</v>
      </c>
      <c r="Q42" s="40" t="s">
        <v>32</v>
      </c>
      <c r="R42" s="40" t="s">
        <v>32</v>
      </c>
      <c r="S42" s="40" t="s">
        <v>32</v>
      </c>
      <c r="T42" s="36"/>
      <c r="W42" s="33">
        <v>92</v>
      </c>
    </row>
    <row r="43" spans="1:23" x14ac:dyDescent="0.25">
      <c r="A43" s="33" t="s">
        <v>45</v>
      </c>
      <c r="B43" s="14" t="s">
        <v>22</v>
      </c>
      <c r="C43" s="32" t="s">
        <v>40</v>
      </c>
      <c r="D43" s="35">
        <v>2014</v>
      </c>
      <c r="E43" s="35">
        <v>1</v>
      </c>
      <c r="F43" s="36">
        <v>2359</v>
      </c>
      <c r="G43" s="35">
        <v>123248</v>
      </c>
      <c r="H43" s="36">
        <v>0.21231</v>
      </c>
      <c r="I43" s="35">
        <v>0.18695999999999999</v>
      </c>
      <c r="J43" s="35">
        <v>0.24109</v>
      </c>
      <c r="K43" s="35">
        <v>0.90939999999999999</v>
      </c>
      <c r="L43" s="35">
        <v>0.80079999999999996</v>
      </c>
      <c r="M43" s="35">
        <v>1.0327</v>
      </c>
      <c r="N43" s="35">
        <v>0.143099</v>
      </c>
      <c r="O43" s="36"/>
      <c r="P43" s="40" t="s">
        <v>32</v>
      </c>
      <c r="Q43" s="40" t="s">
        <v>32</v>
      </c>
      <c r="R43" s="40" t="s">
        <v>32</v>
      </c>
      <c r="S43" s="40" t="s">
        <v>32</v>
      </c>
      <c r="T43" s="36"/>
      <c r="W43" s="33">
        <v>90</v>
      </c>
    </row>
    <row r="44" spans="1:23" x14ac:dyDescent="0.25">
      <c r="A44" s="33" t="s">
        <v>45</v>
      </c>
      <c r="B44" s="14" t="s">
        <v>22</v>
      </c>
      <c r="C44" s="32" t="s">
        <v>40</v>
      </c>
      <c r="D44" s="35">
        <v>2014</v>
      </c>
      <c r="E44" s="35">
        <v>2</v>
      </c>
      <c r="F44" s="36">
        <v>2584</v>
      </c>
      <c r="G44" s="35">
        <v>123684</v>
      </c>
      <c r="H44" s="36">
        <v>0.22847999999999999</v>
      </c>
      <c r="I44" s="35">
        <v>0.20136000000000001</v>
      </c>
      <c r="J44" s="35">
        <v>0.25925999999999999</v>
      </c>
      <c r="K44" s="35">
        <v>0.92159999999999997</v>
      </c>
      <c r="L44" s="35">
        <v>0.81220000000000003</v>
      </c>
      <c r="M44" s="35">
        <v>1.0457000000000001</v>
      </c>
      <c r="N44" s="35">
        <v>0.20505399999999999</v>
      </c>
      <c r="O44" s="36"/>
      <c r="P44" s="40" t="s">
        <v>32</v>
      </c>
      <c r="Q44" s="40" t="s">
        <v>32</v>
      </c>
      <c r="R44" s="40" t="s">
        <v>32</v>
      </c>
      <c r="S44" s="40" t="s">
        <v>32</v>
      </c>
      <c r="T44" s="36"/>
      <c r="W44" s="33">
        <v>91</v>
      </c>
    </row>
    <row r="45" spans="1:23" x14ac:dyDescent="0.25">
      <c r="A45" s="33" t="s">
        <v>45</v>
      </c>
      <c r="B45" s="14" t="s">
        <v>22</v>
      </c>
      <c r="C45" s="32" t="s">
        <v>40</v>
      </c>
      <c r="D45" s="35">
        <v>2014</v>
      </c>
      <c r="E45" s="35">
        <v>3</v>
      </c>
      <c r="F45" s="36">
        <v>2837</v>
      </c>
      <c r="G45" s="35">
        <v>124026</v>
      </c>
      <c r="H45" s="36">
        <v>0.24665000000000001</v>
      </c>
      <c r="I45" s="35">
        <v>0.21754000000000001</v>
      </c>
      <c r="J45" s="35">
        <v>0.27965000000000001</v>
      </c>
      <c r="K45" s="35">
        <v>0.91769999999999996</v>
      </c>
      <c r="L45" s="35">
        <v>0.80940000000000001</v>
      </c>
      <c r="M45" s="35">
        <v>1.0405</v>
      </c>
      <c r="N45" s="35">
        <v>0.180225</v>
      </c>
      <c r="O45" s="36"/>
      <c r="P45" s="40" t="s">
        <v>32</v>
      </c>
      <c r="Q45" s="40" t="s">
        <v>32</v>
      </c>
      <c r="R45" s="40" t="s">
        <v>32</v>
      </c>
      <c r="S45" s="40" t="s">
        <v>32</v>
      </c>
      <c r="T45" s="36"/>
      <c r="W45" s="33">
        <v>92</v>
      </c>
    </row>
    <row r="46" spans="1:23" x14ac:dyDescent="0.25">
      <c r="A46" s="33" t="s">
        <v>45</v>
      </c>
      <c r="B46" s="14" t="s">
        <v>22</v>
      </c>
      <c r="C46" s="32" t="s">
        <v>40</v>
      </c>
      <c r="D46" s="35">
        <v>2014</v>
      </c>
      <c r="E46" s="35">
        <v>4</v>
      </c>
      <c r="F46" s="36">
        <v>2517</v>
      </c>
      <c r="G46" s="35">
        <v>125384</v>
      </c>
      <c r="H46" s="36">
        <v>0.21745</v>
      </c>
      <c r="I46" s="35">
        <v>0.19161</v>
      </c>
      <c r="J46" s="35">
        <v>0.24676999999999999</v>
      </c>
      <c r="K46" s="35">
        <v>0.89600000000000002</v>
      </c>
      <c r="L46" s="35">
        <v>0.78949999999999998</v>
      </c>
      <c r="M46" s="35">
        <v>1.0167999999999999</v>
      </c>
      <c r="N46" s="35">
        <v>8.8748999999999995E-2</v>
      </c>
      <c r="O46" s="36"/>
      <c r="P46" s="40" t="s">
        <v>32</v>
      </c>
      <c r="Q46" s="40" t="s">
        <v>32</v>
      </c>
      <c r="R46" s="40" t="s">
        <v>32</v>
      </c>
      <c r="S46" s="40" t="s">
        <v>32</v>
      </c>
      <c r="T46" s="36"/>
      <c r="W46" s="33">
        <v>92</v>
      </c>
    </row>
    <row r="47" spans="1:23" x14ac:dyDescent="0.25">
      <c r="A47" s="33" t="s">
        <v>45</v>
      </c>
      <c r="B47" s="14" t="s">
        <v>22</v>
      </c>
      <c r="C47" s="32" t="s">
        <v>40</v>
      </c>
      <c r="D47" s="35">
        <v>2015</v>
      </c>
      <c r="E47" s="35">
        <v>1</v>
      </c>
      <c r="F47" s="36">
        <v>2441</v>
      </c>
      <c r="G47" s="35">
        <v>125299</v>
      </c>
      <c r="H47" s="36">
        <v>0.21535000000000001</v>
      </c>
      <c r="I47" s="35">
        <v>0.18973999999999999</v>
      </c>
      <c r="J47" s="35">
        <v>0.24443000000000001</v>
      </c>
      <c r="K47" s="35">
        <v>0.84550000000000003</v>
      </c>
      <c r="L47" s="35">
        <v>0.74490000000000001</v>
      </c>
      <c r="M47" s="35">
        <v>0.95960000000000001</v>
      </c>
      <c r="N47" s="35">
        <v>9.3749999999999997E-3</v>
      </c>
      <c r="O47" s="36">
        <v>1</v>
      </c>
      <c r="P47" s="40" t="s">
        <v>32</v>
      </c>
      <c r="Q47" s="40" t="s">
        <v>32</v>
      </c>
      <c r="R47" s="40" t="s">
        <v>32</v>
      </c>
      <c r="S47" s="40" t="s">
        <v>32</v>
      </c>
      <c r="T47" s="36"/>
      <c r="W47" s="33">
        <v>90</v>
      </c>
    </row>
    <row r="48" spans="1:23" x14ac:dyDescent="0.25">
      <c r="A48" s="33" t="s">
        <v>45</v>
      </c>
      <c r="B48" s="14" t="s">
        <v>22</v>
      </c>
      <c r="C48" s="32" t="s">
        <v>40</v>
      </c>
      <c r="D48" s="35">
        <v>2015</v>
      </c>
      <c r="E48" s="35">
        <v>2</v>
      </c>
      <c r="F48" s="36">
        <v>2498</v>
      </c>
      <c r="G48" s="35">
        <v>125576</v>
      </c>
      <c r="H48" s="36">
        <v>0.21706</v>
      </c>
      <c r="I48" s="35">
        <v>0.19123999999999999</v>
      </c>
      <c r="J48" s="35">
        <v>0.24637000000000001</v>
      </c>
      <c r="K48" s="35">
        <v>0.92210000000000003</v>
      </c>
      <c r="L48" s="35">
        <v>0.81240000000000001</v>
      </c>
      <c r="M48" s="35">
        <v>1.0466</v>
      </c>
      <c r="N48" s="35">
        <v>0.209369</v>
      </c>
      <c r="O48" s="36"/>
      <c r="P48" s="40" t="s">
        <v>32</v>
      </c>
      <c r="Q48" s="40" t="s">
        <v>32</v>
      </c>
      <c r="R48" s="40" t="s">
        <v>32</v>
      </c>
      <c r="S48" s="40" t="s">
        <v>32</v>
      </c>
      <c r="T48" s="36"/>
      <c r="W48" s="33">
        <v>91</v>
      </c>
    </row>
    <row r="49" spans="1:23" x14ac:dyDescent="0.25">
      <c r="A49" s="33" t="s">
        <v>45</v>
      </c>
      <c r="B49" s="14" t="s">
        <v>22</v>
      </c>
      <c r="C49" s="32" t="s">
        <v>40</v>
      </c>
      <c r="D49" s="35">
        <v>2015</v>
      </c>
      <c r="E49" s="35">
        <v>3</v>
      </c>
      <c r="F49" s="36">
        <v>2289</v>
      </c>
      <c r="G49" s="35">
        <v>125441</v>
      </c>
      <c r="H49" s="36">
        <v>0.19708000000000001</v>
      </c>
      <c r="I49" s="35">
        <v>0.17352000000000001</v>
      </c>
      <c r="J49" s="35">
        <v>0.22383</v>
      </c>
      <c r="K49" s="35">
        <v>0.86250000000000004</v>
      </c>
      <c r="L49" s="35">
        <v>0.75939999999999996</v>
      </c>
      <c r="M49" s="35">
        <v>0.97960000000000003</v>
      </c>
      <c r="N49" s="35">
        <v>2.2721999999999999E-2</v>
      </c>
      <c r="O49" s="36"/>
      <c r="P49" s="40" t="s">
        <v>32</v>
      </c>
      <c r="Q49" s="40" t="s">
        <v>32</v>
      </c>
      <c r="R49" s="40" t="s">
        <v>32</v>
      </c>
      <c r="S49" s="40" t="s">
        <v>32</v>
      </c>
      <c r="T49" s="36"/>
      <c r="W49" s="33">
        <v>92</v>
      </c>
    </row>
    <row r="50" spans="1:23" x14ac:dyDescent="0.25">
      <c r="A50" s="33" t="s">
        <v>45</v>
      </c>
      <c r="B50" s="14" t="s">
        <v>22</v>
      </c>
      <c r="C50" s="32" t="s">
        <v>40</v>
      </c>
      <c r="D50" s="35">
        <v>2015</v>
      </c>
      <c r="E50" s="35">
        <v>4</v>
      </c>
      <c r="F50" s="36">
        <v>2047</v>
      </c>
      <c r="G50" s="35">
        <v>126473</v>
      </c>
      <c r="H50" s="36">
        <v>0.17435</v>
      </c>
      <c r="I50" s="35">
        <v>0.15334</v>
      </c>
      <c r="J50" s="35">
        <v>0.19824</v>
      </c>
      <c r="K50" s="35">
        <v>0.86670000000000003</v>
      </c>
      <c r="L50" s="35">
        <v>0.76229999999999998</v>
      </c>
      <c r="M50" s="35">
        <v>0.98550000000000004</v>
      </c>
      <c r="N50" s="35">
        <v>2.8989999999999998E-2</v>
      </c>
      <c r="O50" s="36"/>
      <c r="P50" s="40" t="s">
        <v>32</v>
      </c>
      <c r="Q50" s="40" t="s">
        <v>32</v>
      </c>
      <c r="R50" s="40" t="s">
        <v>32</v>
      </c>
      <c r="S50" s="40" t="s">
        <v>32</v>
      </c>
      <c r="T50" s="36"/>
      <c r="W50" s="33">
        <v>92</v>
      </c>
    </row>
    <row r="51" spans="1:23" x14ac:dyDescent="0.25">
      <c r="A51" s="33" t="s">
        <v>45</v>
      </c>
      <c r="B51" s="14" t="s">
        <v>22</v>
      </c>
      <c r="C51" s="32" t="s">
        <v>40</v>
      </c>
      <c r="D51" s="35">
        <v>2016</v>
      </c>
      <c r="E51" s="35">
        <v>1</v>
      </c>
      <c r="F51" s="36">
        <v>2616</v>
      </c>
      <c r="G51" s="35">
        <v>126962</v>
      </c>
      <c r="H51" s="36">
        <v>0.22585</v>
      </c>
      <c r="I51" s="35">
        <v>0.19908999999999999</v>
      </c>
      <c r="J51" s="35">
        <v>0.25620999999999999</v>
      </c>
      <c r="K51" s="35">
        <v>0.87849999999999995</v>
      </c>
      <c r="L51" s="35">
        <v>0.77439999999999998</v>
      </c>
      <c r="M51" s="35">
        <v>0.99660000000000004</v>
      </c>
      <c r="N51" s="35">
        <v>4.4163000000000001E-2</v>
      </c>
      <c r="O51" s="36"/>
      <c r="P51" s="40">
        <v>0.87560000000000004</v>
      </c>
      <c r="Q51" s="40">
        <v>0.76959999999999995</v>
      </c>
      <c r="R51" s="40">
        <v>0.99619999999999997</v>
      </c>
      <c r="S51" s="40">
        <v>4.3609000000000002E-2</v>
      </c>
      <c r="T51" s="36" t="s">
        <v>54</v>
      </c>
      <c r="W51" s="33">
        <v>91</v>
      </c>
    </row>
    <row r="52" spans="1:23" x14ac:dyDescent="0.25">
      <c r="A52" s="33" t="s">
        <v>45</v>
      </c>
      <c r="B52" s="14" t="s">
        <v>22</v>
      </c>
      <c r="C52" s="32" t="s">
        <v>40</v>
      </c>
      <c r="D52" s="35">
        <v>2016</v>
      </c>
      <c r="E52" s="35">
        <v>2</v>
      </c>
      <c r="F52" s="36">
        <v>2354</v>
      </c>
      <c r="G52" s="35">
        <v>127913</v>
      </c>
      <c r="H52" s="36">
        <v>0.20147999999999999</v>
      </c>
      <c r="I52" s="35">
        <v>0.17745</v>
      </c>
      <c r="J52" s="35">
        <v>0.22875999999999999</v>
      </c>
      <c r="K52" s="35">
        <v>0.84689999999999999</v>
      </c>
      <c r="L52" s="35">
        <v>0.74590000000000001</v>
      </c>
      <c r="M52" s="35">
        <v>0.96150000000000002</v>
      </c>
      <c r="N52" s="35">
        <v>1.0293E-2</v>
      </c>
      <c r="O52" s="36"/>
      <c r="P52" s="40">
        <v>0.85950000000000004</v>
      </c>
      <c r="Q52" s="40">
        <v>0.75460000000000005</v>
      </c>
      <c r="R52" s="40">
        <v>0.97899999999999998</v>
      </c>
      <c r="S52" s="40">
        <v>2.2637999999999998E-2</v>
      </c>
      <c r="T52" s="36" t="s">
        <v>54</v>
      </c>
      <c r="W52" s="33">
        <v>91</v>
      </c>
    </row>
    <row r="53" spans="1:23" x14ac:dyDescent="0.25">
      <c r="A53" s="33" t="s">
        <v>45</v>
      </c>
      <c r="B53" s="14" t="s">
        <v>22</v>
      </c>
      <c r="C53" s="32" t="s">
        <v>40</v>
      </c>
      <c r="D53" s="35">
        <v>2016</v>
      </c>
      <c r="E53" s="35">
        <v>3</v>
      </c>
      <c r="F53" s="36">
        <v>2579</v>
      </c>
      <c r="G53" s="35">
        <v>128118</v>
      </c>
      <c r="H53" s="36">
        <v>0.21737999999999999</v>
      </c>
      <c r="I53" s="35">
        <v>0.19161</v>
      </c>
      <c r="J53" s="35">
        <v>0.24662999999999999</v>
      </c>
      <c r="K53" s="35">
        <v>0.86829999999999996</v>
      </c>
      <c r="L53" s="35">
        <v>0.76529999999999998</v>
      </c>
      <c r="M53" s="35">
        <v>0.98509999999999998</v>
      </c>
      <c r="N53" s="35">
        <v>2.8337000000000001E-2</v>
      </c>
      <c r="O53" s="36"/>
      <c r="P53" s="40">
        <v>0.84699999999999998</v>
      </c>
      <c r="Q53" s="40">
        <v>0.74450000000000005</v>
      </c>
      <c r="R53" s="40">
        <v>0.9637</v>
      </c>
      <c r="S53" s="40">
        <v>1.1656E-2</v>
      </c>
      <c r="T53" s="36" t="s">
        <v>54</v>
      </c>
      <c r="W53" s="33">
        <v>92</v>
      </c>
    </row>
    <row r="54" spans="1:23" x14ac:dyDescent="0.25">
      <c r="A54" s="33" t="s">
        <v>45</v>
      </c>
      <c r="B54" s="14" t="s">
        <v>22</v>
      </c>
      <c r="C54" s="32" t="s">
        <v>40</v>
      </c>
      <c r="D54" s="35">
        <v>2016</v>
      </c>
      <c r="E54" s="35">
        <v>4</v>
      </c>
      <c r="F54" s="36">
        <v>2356</v>
      </c>
      <c r="G54" s="35">
        <v>129609</v>
      </c>
      <c r="H54" s="36">
        <v>0.19650999999999999</v>
      </c>
      <c r="I54" s="35">
        <v>0.17305999999999999</v>
      </c>
      <c r="J54" s="35">
        <v>0.22313</v>
      </c>
      <c r="K54" s="35">
        <v>0.87009999999999998</v>
      </c>
      <c r="L54" s="35">
        <v>0.76629999999999998</v>
      </c>
      <c r="M54" s="35">
        <v>0.9879</v>
      </c>
      <c r="N54" s="35">
        <v>3.1773000000000003E-2</v>
      </c>
      <c r="O54" s="36"/>
      <c r="P54" s="40">
        <v>0.85050000000000003</v>
      </c>
      <c r="Q54" s="40">
        <v>0.74670000000000003</v>
      </c>
      <c r="R54" s="40">
        <v>0.96860000000000002</v>
      </c>
      <c r="S54" s="40">
        <v>1.4671E-2</v>
      </c>
      <c r="T54" s="36" t="s">
        <v>54</v>
      </c>
      <c r="W54" s="33">
        <v>92</v>
      </c>
    </row>
    <row r="55" spans="1:23" x14ac:dyDescent="0.25">
      <c r="A55" s="33" t="s">
        <v>45</v>
      </c>
      <c r="B55" s="14" t="s">
        <v>21</v>
      </c>
      <c r="C55" s="32" t="s">
        <v>40</v>
      </c>
      <c r="D55" s="35">
        <v>2011</v>
      </c>
      <c r="E55" s="35">
        <v>1</v>
      </c>
      <c r="F55" s="36">
        <v>1550</v>
      </c>
      <c r="G55" s="35">
        <v>30522</v>
      </c>
      <c r="H55" s="36">
        <v>0.55898999999999999</v>
      </c>
      <c r="I55" s="35">
        <v>0.49081999999999998</v>
      </c>
      <c r="J55" s="35">
        <v>0.63663000000000003</v>
      </c>
      <c r="K55" s="35">
        <v>1.9842</v>
      </c>
      <c r="L55" s="35">
        <v>1.7422</v>
      </c>
      <c r="M55" s="35">
        <v>2.2597</v>
      </c>
      <c r="N55" s="35">
        <v>0</v>
      </c>
      <c r="O55" s="36">
        <v>1</v>
      </c>
      <c r="P55" s="40" t="s">
        <v>32</v>
      </c>
      <c r="Q55" s="40" t="s">
        <v>32</v>
      </c>
      <c r="R55" s="40" t="s">
        <v>32</v>
      </c>
      <c r="S55" s="40" t="s">
        <v>32</v>
      </c>
      <c r="T55" s="36"/>
      <c r="W55" s="33">
        <v>90</v>
      </c>
    </row>
    <row r="56" spans="1:23" x14ac:dyDescent="0.25">
      <c r="A56" s="33" t="s">
        <v>45</v>
      </c>
      <c r="B56" s="14" t="s">
        <v>21</v>
      </c>
      <c r="C56" s="32" t="s">
        <v>40</v>
      </c>
      <c r="D56" s="35">
        <v>2011</v>
      </c>
      <c r="E56" s="35">
        <v>2</v>
      </c>
      <c r="F56" s="36">
        <v>1275</v>
      </c>
      <c r="G56" s="35">
        <v>30777</v>
      </c>
      <c r="H56" s="36">
        <v>0.45022000000000001</v>
      </c>
      <c r="I56" s="35">
        <v>0.39444000000000001</v>
      </c>
      <c r="J56" s="35">
        <v>0.51388999999999996</v>
      </c>
      <c r="K56" s="35">
        <v>1.7436</v>
      </c>
      <c r="L56" s="35">
        <v>1.5276000000000001</v>
      </c>
      <c r="M56" s="35">
        <v>1.9902</v>
      </c>
      <c r="N56" s="35">
        <v>0</v>
      </c>
      <c r="O56" s="36">
        <v>1</v>
      </c>
      <c r="P56" s="40" t="s">
        <v>32</v>
      </c>
      <c r="Q56" s="40" t="s">
        <v>32</v>
      </c>
      <c r="R56" s="40" t="s">
        <v>32</v>
      </c>
      <c r="S56" s="40" t="s">
        <v>32</v>
      </c>
      <c r="T56" s="36"/>
      <c r="W56" s="33">
        <v>91</v>
      </c>
    </row>
    <row r="57" spans="1:23" x14ac:dyDescent="0.25">
      <c r="A57" s="33" t="s">
        <v>45</v>
      </c>
      <c r="B57" s="14" t="s">
        <v>21</v>
      </c>
      <c r="C57" s="32" t="s">
        <v>40</v>
      </c>
      <c r="D57" s="35">
        <v>2011</v>
      </c>
      <c r="E57" s="35">
        <v>3</v>
      </c>
      <c r="F57" s="36">
        <v>1330</v>
      </c>
      <c r="G57" s="35">
        <v>30728</v>
      </c>
      <c r="H57" s="36">
        <v>0.46565000000000001</v>
      </c>
      <c r="I57" s="35">
        <v>0.40827000000000002</v>
      </c>
      <c r="J57" s="35">
        <v>0.53110000000000002</v>
      </c>
      <c r="K57" s="35">
        <v>1.6276999999999999</v>
      </c>
      <c r="L57" s="35">
        <v>1.4271</v>
      </c>
      <c r="M57" s="35">
        <v>1.8564000000000001</v>
      </c>
      <c r="N57" s="35">
        <v>0</v>
      </c>
      <c r="O57" s="36">
        <v>1</v>
      </c>
      <c r="P57" s="40" t="s">
        <v>32</v>
      </c>
      <c r="Q57" s="40" t="s">
        <v>32</v>
      </c>
      <c r="R57" s="40" t="s">
        <v>32</v>
      </c>
      <c r="S57" s="40" t="s">
        <v>32</v>
      </c>
      <c r="T57" s="36"/>
      <c r="W57" s="33">
        <v>92</v>
      </c>
    </row>
    <row r="58" spans="1:23" x14ac:dyDescent="0.25">
      <c r="A58" s="33" t="s">
        <v>45</v>
      </c>
      <c r="B58" s="14" t="s">
        <v>21</v>
      </c>
      <c r="C58" s="32" t="s">
        <v>40</v>
      </c>
      <c r="D58" s="35">
        <v>2011</v>
      </c>
      <c r="E58" s="35">
        <v>4</v>
      </c>
      <c r="F58" s="36">
        <v>1528</v>
      </c>
      <c r="G58" s="35">
        <v>30975</v>
      </c>
      <c r="H58" s="36">
        <v>0.53178000000000003</v>
      </c>
      <c r="I58" s="35">
        <v>0.46687000000000001</v>
      </c>
      <c r="J58" s="35">
        <v>0.60572000000000004</v>
      </c>
      <c r="K58" s="35">
        <v>1.9531000000000001</v>
      </c>
      <c r="L58" s="35">
        <v>1.7146999999999999</v>
      </c>
      <c r="M58" s="35">
        <v>2.2246999999999999</v>
      </c>
      <c r="N58" s="35">
        <v>0</v>
      </c>
      <c r="O58" s="36">
        <v>1</v>
      </c>
      <c r="P58" s="40" t="s">
        <v>32</v>
      </c>
      <c r="Q58" s="40" t="s">
        <v>32</v>
      </c>
      <c r="R58" s="40" t="s">
        <v>32</v>
      </c>
      <c r="S58" s="40" t="s">
        <v>32</v>
      </c>
      <c r="T58" s="36"/>
      <c r="W58" s="33">
        <v>92</v>
      </c>
    </row>
    <row r="59" spans="1:23" x14ac:dyDescent="0.25">
      <c r="A59" s="33" t="s">
        <v>45</v>
      </c>
      <c r="B59" s="14" t="s">
        <v>21</v>
      </c>
      <c r="C59" s="32" t="s">
        <v>40</v>
      </c>
      <c r="D59" s="35">
        <v>2012</v>
      </c>
      <c r="E59" s="35">
        <v>1</v>
      </c>
      <c r="F59" s="36">
        <v>1354</v>
      </c>
      <c r="G59" s="35">
        <v>30996</v>
      </c>
      <c r="H59" s="36">
        <v>0.47410000000000002</v>
      </c>
      <c r="I59" s="35">
        <v>0.41565000000000002</v>
      </c>
      <c r="J59" s="35">
        <v>0.54076000000000002</v>
      </c>
      <c r="K59" s="35">
        <v>1.8310999999999999</v>
      </c>
      <c r="L59" s="35">
        <v>1.6053999999999999</v>
      </c>
      <c r="M59" s="35">
        <v>2.0886</v>
      </c>
      <c r="N59" s="35">
        <v>0</v>
      </c>
      <c r="O59" s="36">
        <v>1</v>
      </c>
      <c r="P59" s="40" t="s">
        <v>32</v>
      </c>
      <c r="Q59" s="40" t="s">
        <v>32</v>
      </c>
      <c r="R59" s="40" t="s">
        <v>32</v>
      </c>
      <c r="S59" s="40" t="s">
        <v>32</v>
      </c>
      <c r="T59" s="36"/>
      <c r="W59" s="33">
        <v>91</v>
      </c>
    </row>
    <row r="60" spans="1:23" x14ac:dyDescent="0.25">
      <c r="A60" s="33" t="s">
        <v>45</v>
      </c>
      <c r="B60" s="14" t="s">
        <v>21</v>
      </c>
      <c r="C60" s="32" t="s">
        <v>40</v>
      </c>
      <c r="D60" s="35">
        <v>2012</v>
      </c>
      <c r="E60" s="35">
        <v>2</v>
      </c>
      <c r="F60" s="36">
        <v>1306</v>
      </c>
      <c r="G60" s="35">
        <v>31239</v>
      </c>
      <c r="H60" s="36">
        <v>0.45397999999999999</v>
      </c>
      <c r="I60" s="35">
        <v>0.39784000000000003</v>
      </c>
      <c r="J60" s="35">
        <v>0.51803999999999994</v>
      </c>
      <c r="K60" s="35">
        <v>1.7957000000000001</v>
      </c>
      <c r="L60" s="35">
        <v>1.5736000000000001</v>
      </c>
      <c r="M60" s="35">
        <v>2.0491000000000001</v>
      </c>
      <c r="N60" s="35">
        <v>0</v>
      </c>
      <c r="O60" s="36">
        <v>1</v>
      </c>
      <c r="P60" s="40" t="s">
        <v>32</v>
      </c>
      <c r="Q60" s="40" t="s">
        <v>32</v>
      </c>
      <c r="R60" s="40" t="s">
        <v>32</v>
      </c>
      <c r="S60" s="40" t="s">
        <v>32</v>
      </c>
      <c r="T60" s="36"/>
      <c r="W60" s="33">
        <v>91</v>
      </c>
    </row>
    <row r="61" spans="1:23" x14ac:dyDescent="0.25">
      <c r="A61" s="33" t="s">
        <v>45</v>
      </c>
      <c r="B61" s="14" t="s">
        <v>21</v>
      </c>
      <c r="C61" s="32" t="s">
        <v>40</v>
      </c>
      <c r="D61" s="35">
        <v>2012</v>
      </c>
      <c r="E61" s="35">
        <v>3</v>
      </c>
      <c r="F61" s="36">
        <v>1270</v>
      </c>
      <c r="G61" s="35">
        <v>31105</v>
      </c>
      <c r="H61" s="36">
        <v>0.43836999999999998</v>
      </c>
      <c r="I61" s="35">
        <v>0.38418999999999998</v>
      </c>
      <c r="J61" s="35">
        <v>0.50019999999999998</v>
      </c>
      <c r="K61" s="35">
        <v>1.4936</v>
      </c>
      <c r="L61" s="35">
        <v>1.3089999999999999</v>
      </c>
      <c r="M61" s="35">
        <v>1.7042999999999999</v>
      </c>
      <c r="N61" s="35">
        <v>0</v>
      </c>
      <c r="O61" s="36">
        <v>1</v>
      </c>
      <c r="P61" s="40" t="s">
        <v>32</v>
      </c>
      <c r="Q61" s="40" t="s">
        <v>32</v>
      </c>
      <c r="R61" s="40" t="s">
        <v>32</v>
      </c>
      <c r="S61" s="40" t="s">
        <v>32</v>
      </c>
      <c r="T61" s="36"/>
      <c r="W61" s="33">
        <v>92</v>
      </c>
    </row>
    <row r="62" spans="1:23" x14ac:dyDescent="0.25">
      <c r="A62" s="33" t="s">
        <v>45</v>
      </c>
      <c r="B62" s="14" t="s">
        <v>21</v>
      </c>
      <c r="C62" s="32" t="s">
        <v>40</v>
      </c>
      <c r="D62" s="35">
        <v>2012</v>
      </c>
      <c r="E62" s="35">
        <v>4</v>
      </c>
      <c r="F62" s="36">
        <v>1349</v>
      </c>
      <c r="G62" s="35">
        <v>31387</v>
      </c>
      <c r="H62" s="36">
        <v>0.46035999999999999</v>
      </c>
      <c r="I62" s="35">
        <v>0.40366999999999997</v>
      </c>
      <c r="J62" s="35">
        <v>0.52500000000000002</v>
      </c>
      <c r="K62" s="35">
        <v>1.6745000000000001</v>
      </c>
      <c r="L62" s="35">
        <v>1.4682999999999999</v>
      </c>
      <c r="M62" s="35">
        <v>1.9096</v>
      </c>
      <c r="N62" s="35">
        <v>0</v>
      </c>
      <c r="O62" s="36">
        <v>1</v>
      </c>
      <c r="P62" s="40" t="s">
        <v>32</v>
      </c>
      <c r="Q62" s="40" t="s">
        <v>32</v>
      </c>
      <c r="R62" s="40" t="s">
        <v>32</v>
      </c>
      <c r="S62" s="40" t="s">
        <v>32</v>
      </c>
      <c r="T62" s="36"/>
      <c r="W62" s="33">
        <v>92</v>
      </c>
    </row>
    <row r="63" spans="1:23" x14ac:dyDescent="0.25">
      <c r="A63" s="33" t="s">
        <v>45</v>
      </c>
      <c r="B63" s="14" t="s">
        <v>21</v>
      </c>
      <c r="C63" s="32" t="s">
        <v>40</v>
      </c>
      <c r="D63" s="35">
        <v>2013</v>
      </c>
      <c r="E63" s="35">
        <v>1</v>
      </c>
      <c r="F63" s="36">
        <v>1157</v>
      </c>
      <c r="G63" s="35">
        <v>31364</v>
      </c>
      <c r="H63" s="36">
        <v>0.40434999999999999</v>
      </c>
      <c r="I63" s="35">
        <v>0.35382999999999998</v>
      </c>
      <c r="J63" s="35">
        <v>0.46207999999999999</v>
      </c>
      <c r="K63" s="35">
        <v>1.6062000000000001</v>
      </c>
      <c r="L63" s="35">
        <v>1.4055</v>
      </c>
      <c r="M63" s="35">
        <v>1.8354999999999999</v>
      </c>
      <c r="N63" s="35">
        <v>0</v>
      </c>
      <c r="O63" s="36">
        <v>1</v>
      </c>
      <c r="P63" s="40" t="s">
        <v>32</v>
      </c>
      <c r="Q63" s="40" t="s">
        <v>32</v>
      </c>
      <c r="R63" s="40" t="s">
        <v>32</v>
      </c>
      <c r="S63" s="40" t="s">
        <v>32</v>
      </c>
      <c r="T63" s="36"/>
      <c r="W63" s="33">
        <v>90</v>
      </c>
    </row>
    <row r="64" spans="1:23" x14ac:dyDescent="0.25">
      <c r="A64" s="33" t="s">
        <v>45</v>
      </c>
      <c r="B64" s="14" t="s">
        <v>21</v>
      </c>
      <c r="C64" s="32" t="s">
        <v>40</v>
      </c>
      <c r="D64" s="35">
        <v>2013</v>
      </c>
      <c r="E64" s="35">
        <v>2</v>
      </c>
      <c r="F64" s="36">
        <v>1124</v>
      </c>
      <c r="G64" s="35">
        <v>31577</v>
      </c>
      <c r="H64" s="36">
        <v>0.38568999999999998</v>
      </c>
      <c r="I64" s="35">
        <v>0.33739999999999998</v>
      </c>
      <c r="J64" s="35">
        <v>0.44087999999999999</v>
      </c>
      <c r="K64" s="35">
        <v>1.5177</v>
      </c>
      <c r="L64" s="35">
        <v>1.3277000000000001</v>
      </c>
      <c r="M64" s="35">
        <v>1.7350000000000001</v>
      </c>
      <c r="N64" s="35">
        <v>0</v>
      </c>
      <c r="O64" s="36">
        <v>1</v>
      </c>
      <c r="P64" s="40" t="s">
        <v>32</v>
      </c>
      <c r="Q64" s="40" t="s">
        <v>32</v>
      </c>
      <c r="R64" s="40" t="s">
        <v>32</v>
      </c>
      <c r="S64" s="40" t="s">
        <v>32</v>
      </c>
      <c r="T64" s="36"/>
      <c r="W64" s="33">
        <v>91</v>
      </c>
    </row>
    <row r="65" spans="1:23" x14ac:dyDescent="0.25">
      <c r="A65" s="33" t="s">
        <v>45</v>
      </c>
      <c r="B65" s="14" t="s">
        <v>21</v>
      </c>
      <c r="C65" s="32" t="s">
        <v>40</v>
      </c>
      <c r="D65" s="35">
        <v>2013</v>
      </c>
      <c r="E65" s="35">
        <v>3</v>
      </c>
      <c r="F65" s="36">
        <v>1135</v>
      </c>
      <c r="G65" s="35">
        <v>31404</v>
      </c>
      <c r="H65" s="36">
        <v>0.38786999999999999</v>
      </c>
      <c r="I65" s="35">
        <v>0.33944000000000002</v>
      </c>
      <c r="J65" s="35">
        <v>0.44320999999999999</v>
      </c>
      <c r="K65" s="35">
        <v>1.3868</v>
      </c>
      <c r="L65" s="35">
        <v>1.2137</v>
      </c>
      <c r="M65" s="35">
        <v>1.5847</v>
      </c>
      <c r="N65" s="35">
        <v>1.9999999999999999E-6</v>
      </c>
      <c r="O65" s="36">
        <v>1</v>
      </c>
      <c r="P65" s="40" t="s">
        <v>32</v>
      </c>
      <c r="Q65" s="40" t="s">
        <v>32</v>
      </c>
      <c r="R65" s="40" t="s">
        <v>32</v>
      </c>
      <c r="S65" s="40" t="s">
        <v>32</v>
      </c>
      <c r="T65" s="36"/>
      <c r="W65" s="33">
        <v>92</v>
      </c>
    </row>
    <row r="66" spans="1:23" x14ac:dyDescent="0.25">
      <c r="A66" s="33" t="s">
        <v>45</v>
      </c>
      <c r="B66" s="14" t="s">
        <v>21</v>
      </c>
      <c r="C66" s="32" t="s">
        <v>40</v>
      </c>
      <c r="D66" s="35">
        <v>2013</v>
      </c>
      <c r="E66" s="35">
        <v>4</v>
      </c>
      <c r="F66" s="36">
        <v>1125</v>
      </c>
      <c r="G66" s="35">
        <v>31653</v>
      </c>
      <c r="H66" s="36">
        <v>0.38151000000000002</v>
      </c>
      <c r="I66" s="35">
        <v>0.33372000000000002</v>
      </c>
      <c r="J66" s="35">
        <v>0.43614999999999998</v>
      </c>
      <c r="K66" s="35">
        <v>1.5885</v>
      </c>
      <c r="L66" s="35">
        <v>1.3895</v>
      </c>
      <c r="M66" s="35">
        <v>1.8160000000000001</v>
      </c>
      <c r="N66" s="35">
        <v>0</v>
      </c>
      <c r="O66" s="36">
        <v>1</v>
      </c>
      <c r="P66" s="40" t="s">
        <v>32</v>
      </c>
      <c r="Q66" s="40" t="s">
        <v>32</v>
      </c>
      <c r="R66" s="40" t="s">
        <v>32</v>
      </c>
      <c r="S66" s="40" t="s">
        <v>32</v>
      </c>
      <c r="T66" s="36"/>
      <c r="W66" s="33">
        <v>92</v>
      </c>
    </row>
    <row r="67" spans="1:23" x14ac:dyDescent="0.25">
      <c r="A67" s="33" t="s">
        <v>45</v>
      </c>
      <c r="B67" s="14" t="s">
        <v>21</v>
      </c>
      <c r="C67" s="32" t="s">
        <v>40</v>
      </c>
      <c r="D67" s="35">
        <v>2014</v>
      </c>
      <c r="E67" s="35">
        <v>1</v>
      </c>
      <c r="F67" s="36">
        <v>1155</v>
      </c>
      <c r="G67" s="35">
        <v>31663</v>
      </c>
      <c r="H67" s="36">
        <v>0.39857999999999999</v>
      </c>
      <c r="I67" s="35">
        <v>0.34871999999999997</v>
      </c>
      <c r="J67" s="35">
        <v>0.45557999999999998</v>
      </c>
      <c r="K67" s="35">
        <v>1.7073</v>
      </c>
      <c r="L67" s="35">
        <v>1.4937</v>
      </c>
      <c r="M67" s="35">
        <v>1.9514</v>
      </c>
      <c r="N67" s="35">
        <v>0</v>
      </c>
      <c r="O67" s="36">
        <v>1</v>
      </c>
      <c r="P67" s="40" t="s">
        <v>32</v>
      </c>
      <c r="Q67" s="40" t="s">
        <v>32</v>
      </c>
      <c r="R67" s="40" t="s">
        <v>32</v>
      </c>
      <c r="S67" s="40" t="s">
        <v>32</v>
      </c>
      <c r="T67" s="36"/>
      <c r="W67" s="33">
        <v>90</v>
      </c>
    </row>
    <row r="68" spans="1:23" x14ac:dyDescent="0.25">
      <c r="A68" s="33" t="s">
        <v>45</v>
      </c>
      <c r="B68" s="14" t="s">
        <v>21</v>
      </c>
      <c r="C68" s="32" t="s">
        <v>40</v>
      </c>
      <c r="D68" s="35">
        <v>2014</v>
      </c>
      <c r="E68" s="35">
        <v>2</v>
      </c>
      <c r="F68" s="36">
        <v>1194</v>
      </c>
      <c r="G68" s="35">
        <v>31844</v>
      </c>
      <c r="H68" s="36">
        <v>0.40633999999999998</v>
      </c>
      <c r="I68" s="35">
        <v>0.35572999999999999</v>
      </c>
      <c r="J68" s="35">
        <v>0.46416000000000002</v>
      </c>
      <c r="K68" s="35">
        <v>1.6389</v>
      </c>
      <c r="L68" s="35">
        <v>1.4348000000000001</v>
      </c>
      <c r="M68" s="35">
        <v>1.8721000000000001</v>
      </c>
      <c r="N68" s="35">
        <v>0</v>
      </c>
      <c r="O68" s="36">
        <v>1</v>
      </c>
      <c r="P68" s="40" t="s">
        <v>32</v>
      </c>
      <c r="Q68" s="40" t="s">
        <v>32</v>
      </c>
      <c r="R68" s="40" t="s">
        <v>32</v>
      </c>
      <c r="S68" s="40" t="s">
        <v>32</v>
      </c>
      <c r="T68" s="36"/>
      <c r="W68" s="33">
        <v>91</v>
      </c>
    </row>
    <row r="69" spans="1:23" x14ac:dyDescent="0.25">
      <c r="A69" s="33" t="s">
        <v>45</v>
      </c>
      <c r="B69" s="14" t="s">
        <v>21</v>
      </c>
      <c r="C69" s="32" t="s">
        <v>40</v>
      </c>
      <c r="D69" s="35">
        <v>2014</v>
      </c>
      <c r="E69" s="35">
        <v>3</v>
      </c>
      <c r="F69" s="36">
        <v>1213</v>
      </c>
      <c r="G69" s="35">
        <v>31762</v>
      </c>
      <c r="H69" s="36">
        <v>0.40912999999999999</v>
      </c>
      <c r="I69" s="35">
        <v>0.35832000000000003</v>
      </c>
      <c r="J69" s="35">
        <v>0.46714</v>
      </c>
      <c r="K69" s="35">
        <v>1.5222</v>
      </c>
      <c r="L69" s="35">
        <v>1.3331999999999999</v>
      </c>
      <c r="M69" s="35">
        <v>1.7381</v>
      </c>
      <c r="N69" s="35">
        <v>0</v>
      </c>
      <c r="O69" s="36">
        <v>1</v>
      </c>
      <c r="P69" s="40" t="s">
        <v>32</v>
      </c>
      <c r="Q69" s="40" t="s">
        <v>32</v>
      </c>
      <c r="R69" s="40" t="s">
        <v>32</v>
      </c>
      <c r="S69" s="40" t="s">
        <v>32</v>
      </c>
      <c r="T69" s="36"/>
      <c r="W69" s="33">
        <v>92</v>
      </c>
    </row>
    <row r="70" spans="1:23" x14ac:dyDescent="0.25">
      <c r="A70" s="33" t="s">
        <v>45</v>
      </c>
      <c r="B70" s="14" t="s">
        <v>21</v>
      </c>
      <c r="C70" s="32" t="s">
        <v>40</v>
      </c>
      <c r="D70" s="35">
        <v>2014</v>
      </c>
      <c r="E70" s="35">
        <v>4</v>
      </c>
      <c r="F70" s="36">
        <v>1270</v>
      </c>
      <c r="G70" s="35">
        <v>32024</v>
      </c>
      <c r="H70" s="36">
        <v>0.42559999999999998</v>
      </c>
      <c r="I70" s="35">
        <v>0.37286000000000002</v>
      </c>
      <c r="J70" s="35">
        <v>0.48581000000000002</v>
      </c>
      <c r="K70" s="35">
        <v>1.7536</v>
      </c>
      <c r="L70" s="35">
        <v>1.5363</v>
      </c>
      <c r="M70" s="35">
        <v>2.0017</v>
      </c>
      <c r="N70" s="35">
        <v>0</v>
      </c>
      <c r="O70" s="36">
        <v>1</v>
      </c>
      <c r="P70" s="40" t="s">
        <v>32</v>
      </c>
      <c r="Q70" s="40" t="s">
        <v>32</v>
      </c>
      <c r="R70" s="40" t="s">
        <v>32</v>
      </c>
      <c r="S70" s="40" t="s">
        <v>32</v>
      </c>
      <c r="T70" s="36"/>
      <c r="W70" s="33">
        <v>92</v>
      </c>
    </row>
    <row r="71" spans="1:23" x14ac:dyDescent="0.25">
      <c r="A71" s="33" t="s">
        <v>45</v>
      </c>
      <c r="B71" s="14" t="s">
        <v>21</v>
      </c>
      <c r="C71" s="32" t="s">
        <v>40</v>
      </c>
      <c r="D71" s="35">
        <v>2015</v>
      </c>
      <c r="E71" s="35">
        <v>1</v>
      </c>
      <c r="F71" s="36">
        <v>1483</v>
      </c>
      <c r="G71" s="35">
        <v>31884</v>
      </c>
      <c r="H71" s="36">
        <v>0.51093999999999995</v>
      </c>
      <c r="I71" s="35">
        <v>0.44839000000000001</v>
      </c>
      <c r="J71" s="35">
        <v>0.58221999999999996</v>
      </c>
      <c r="K71" s="35">
        <v>2.0059</v>
      </c>
      <c r="L71" s="35">
        <v>1.7604</v>
      </c>
      <c r="M71" s="35">
        <v>2.2858000000000001</v>
      </c>
      <c r="N71" s="35">
        <v>0</v>
      </c>
      <c r="O71" s="36">
        <v>1</v>
      </c>
      <c r="P71" s="40" t="s">
        <v>32</v>
      </c>
      <c r="Q71" s="40" t="s">
        <v>32</v>
      </c>
      <c r="R71" s="40" t="s">
        <v>32</v>
      </c>
      <c r="S71" s="40" t="s">
        <v>32</v>
      </c>
      <c r="T71" s="36"/>
      <c r="W71" s="33">
        <v>90</v>
      </c>
    </row>
    <row r="72" spans="1:23" x14ac:dyDescent="0.25">
      <c r="A72" s="33" t="s">
        <v>45</v>
      </c>
      <c r="B72" s="14" t="s">
        <v>21</v>
      </c>
      <c r="C72" s="32" t="s">
        <v>40</v>
      </c>
      <c r="D72" s="35">
        <v>2015</v>
      </c>
      <c r="E72" s="35">
        <v>2</v>
      </c>
      <c r="F72" s="36">
        <v>1251</v>
      </c>
      <c r="G72" s="35">
        <v>32016</v>
      </c>
      <c r="H72" s="36">
        <v>0.42348000000000002</v>
      </c>
      <c r="I72" s="35">
        <v>0.37090000000000001</v>
      </c>
      <c r="J72" s="35">
        <v>0.48352000000000001</v>
      </c>
      <c r="K72" s="35">
        <v>1.7988999999999999</v>
      </c>
      <c r="L72" s="35">
        <v>1.5755999999999999</v>
      </c>
      <c r="M72" s="35">
        <v>2.0539999999999998</v>
      </c>
      <c r="N72" s="35">
        <v>0</v>
      </c>
      <c r="O72" s="36">
        <v>1</v>
      </c>
      <c r="P72" s="40" t="s">
        <v>32</v>
      </c>
      <c r="Q72" s="40" t="s">
        <v>32</v>
      </c>
      <c r="R72" s="40" t="s">
        <v>32</v>
      </c>
      <c r="S72" s="40" t="s">
        <v>32</v>
      </c>
      <c r="T72" s="36"/>
      <c r="W72" s="33">
        <v>91</v>
      </c>
    </row>
    <row r="73" spans="1:23" x14ac:dyDescent="0.25">
      <c r="A73" s="33" t="s">
        <v>45</v>
      </c>
      <c r="B73" s="14" t="s">
        <v>21</v>
      </c>
      <c r="C73" s="32" t="s">
        <v>40</v>
      </c>
      <c r="D73" s="35">
        <v>2015</v>
      </c>
      <c r="E73" s="35">
        <v>3</v>
      </c>
      <c r="F73" s="36">
        <v>1067</v>
      </c>
      <c r="G73" s="35">
        <v>31857</v>
      </c>
      <c r="H73" s="36">
        <v>0.35980000000000001</v>
      </c>
      <c r="I73" s="35">
        <v>0.31447999999999998</v>
      </c>
      <c r="J73" s="35">
        <v>0.41165000000000002</v>
      </c>
      <c r="K73" s="35">
        <v>1.5746</v>
      </c>
      <c r="L73" s="35">
        <v>1.3763000000000001</v>
      </c>
      <c r="M73" s="35">
        <v>1.8015000000000001</v>
      </c>
      <c r="N73" s="35">
        <v>0</v>
      </c>
      <c r="O73" s="36">
        <v>1</v>
      </c>
      <c r="P73" s="40" t="s">
        <v>32</v>
      </c>
      <c r="Q73" s="40" t="s">
        <v>32</v>
      </c>
      <c r="R73" s="40" t="s">
        <v>32</v>
      </c>
      <c r="S73" s="40" t="s">
        <v>32</v>
      </c>
      <c r="T73" s="36"/>
      <c r="W73" s="33">
        <v>92</v>
      </c>
    </row>
    <row r="74" spans="1:23" x14ac:dyDescent="0.25">
      <c r="A74" s="33" t="s">
        <v>45</v>
      </c>
      <c r="B74" s="14" t="s">
        <v>21</v>
      </c>
      <c r="C74" s="32" t="s">
        <v>40</v>
      </c>
      <c r="D74" s="35">
        <v>2015</v>
      </c>
      <c r="E74" s="35">
        <v>4</v>
      </c>
      <c r="F74" s="36">
        <v>1138</v>
      </c>
      <c r="G74" s="35">
        <v>32248</v>
      </c>
      <c r="H74" s="36">
        <v>0.37868000000000002</v>
      </c>
      <c r="I74" s="35">
        <v>0.33113999999999999</v>
      </c>
      <c r="J74" s="35">
        <v>0.43303999999999998</v>
      </c>
      <c r="K74" s="35">
        <v>1.8824000000000001</v>
      </c>
      <c r="L74" s="35">
        <v>1.6460999999999999</v>
      </c>
      <c r="M74" s="35">
        <v>2.1526000000000001</v>
      </c>
      <c r="N74" s="35">
        <v>0</v>
      </c>
      <c r="O74" s="36">
        <v>1</v>
      </c>
      <c r="P74" s="40" t="s">
        <v>32</v>
      </c>
      <c r="Q74" s="40" t="s">
        <v>32</v>
      </c>
      <c r="R74" s="40" t="s">
        <v>32</v>
      </c>
      <c r="S74" s="40" t="s">
        <v>32</v>
      </c>
      <c r="T74" s="36"/>
      <c r="W74" s="33">
        <v>92</v>
      </c>
    </row>
    <row r="75" spans="1:23" x14ac:dyDescent="0.25">
      <c r="A75" s="33" t="s">
        <v>45</v>
      </c>
      <c r="B75" s="14" t="s">
        <v>21</v>
      </c>
      <c r="C75" s="32" t="s">
        <v>40</v>
      </c>
      <c r="D75" s="35">
        <v>2016</v>
      </c>
      <c r="E75" s="35">
        <v>1</v>
      </c>
      <c r="F75" s="36">
        <v>1521</v>
      </c>
      <c r="G75" s="35">
        <v>32272</v>
      </c>
      <c r="H75" s="36">
        <v>0.51180000000000003</v>
      </c>
      <c r="I75" s="35">
        <v>0.44929000000000002</v>
      </c>
      <c r="J75" s="35">
        <v>0.58299999999999996</v>
      </c>
      <c r="K75" s="35">
        <v>1.9908999999999999</v>
      </c>
      <c r="L75" s="35">
        <v>1.7477</v>
      </c>
      <c r="M75" s="35">
        <v>2.2677999999999998</v>
      </c>
      <c r="N75" s="35">
        <v>0</v>
      </c>
      <c r="O75" s="36">
        <v>1</v>
      </c>
      <c r="P75" s="40">
        <v>0.91559999999999997</v>
      </c>
      <c r="Q75" s="40">
        <v>0.79830000000000001</v>
      </c>
      <c r="R75" s="40">
        <v>1.0501</v>
      </c>
      <c r="S75" s="40">
        <v>0.207396</v>
      </c>
      <c r="T75" s="36"/>
      <c r="W75" s="33">
        <v>91</v>
      </c>
    </row>
    <row r="76" spans="1:23" x14ac:dyDescent="0.25">
      <c r="A76" s="33" t="s">
        <v>45</v>
      </c>
      <c r="B76" s="14" t="s">
        <v>21</v>
      </c>
      <c r="C76" s="32" t="s">
        <v>40</v>
      </c>
      <c r="D76" s="35">
        <v>2016</v>
      </c>
      <c r="E76" s="35">
        <v>2</v>
      </c>
      <c r="F76" s="36">
        <v>1376</v>
      </c>
      <c r="G76" s="35">
        <v>32385</v>
      </c>
      <c r="H76" s="36">
        <v>0.46311000000000002</v>
      </c>
      <c r="I76" s="35">
        <v>0.40605000000000002</v>
      </c>
      <c r="J76" s="35">
        <v>0.52817999999999998</v>
      </c>
      <c r="K76" s="35">
        <v>1.9464999999999999</v>
      </c>
      <c r="L76" s="35">
        <v>1.7067000000000001</v>
      </c>
      <c r="M76" s="35">
        <v>2.2200000000000002</v>
      </c>
      <c r="N76" s="35">
        <v>0</v>
      </c>
      <c r="O76" s="36">
        <v>1</v>
      </c>
      <c r="P76" s="40">
        <v>1.0286</v>
      </c>
      <c r="Q76" s="40">
        <v>0.89419999999999999</v>
      </c>
      <c r="R76" s="40">
        <v>1.1832</v>
      </c>
      <c r="S76" s="40">
        <v>0.69278600000000001</v>
      </c>
      <c r="T76" s="36"/>
      <c r="W76" s="33">
        <v>91</v>
      </c>
    </row>
    <row r="77" spans="1:23" x14ac:dyDescent="0.25">
      <c r="A77" s="33" t="s">
        <v>45</v>
      </c>
      <c r="B77" s="14" t="s">
        <v>21</v>
      </c>
      <c r="C77" s="32" t="s">
        <v>40</v>
      </c>
      <c r="D77" s="35">
        <v>2016</v>
      </c>
      <c r="E77" s="35">
        <v>3</v>
      </c>
      <c r="F77" s="36">
        <v>1271</v>
      </c>
      <c r="G77" s="35">
        <v>32412</v>
      </c>
      <c r="H77" s="36">
        <v>0.4229</v>
      </c>
      <c r="I77" s="35">
        <v>0.37053999999999998</v>
      </c>
      <c r="J77" s="35">
        <v>0.48266999999999999</v>
      </c>
      <c r="K77" s="35">
        <v>1.6892</v>
      </c>
      <c r="L77" s="35">
        <v>1.48</v>
      </c>
      <c r="M77" s="35">
        <v>1.9278999999999999</v>
      </c>
      <c r="N77" s="35">
        <v>0</v>
      </c>
      <c r="O77" s="36">
        <v>1</v>
      </c>
      <c r="P77" s="40">
        <v>0.90820000000000001</v>
      </c>
      <c r="Q77" s="40">
        <v>0.78920000000000001</v>
      </c>
      <c r="R77" s="40">
        <v>1.0450999999999999</v>
      </c>
      <c r="S77" s="40">
        <v>0.178837</v>
      </c>
      <c r="T77" s="36"/>
      <c r="W77" s="33">
        <v>92</v>
      </c>
    </row>
    <row r="78" spans="1:23" x14ac:dyDescent="0.25">
      <c r="A78" s="33" t="s">
        <v>45</v>
      </c>
      <c r="B78" s="14" t="s">
        <v>21</v>
      </c>
      <c r="C78" s="32" t="s">
        <v>40</v>
      </c>
      <c r="D78" s="35">
        <v>2016</v>
      </c>
      <c r="E78" s="35">
        <v>4</v>
      </c>
      <c r="F78" s="36">
        <v>1353</v>
      </c>
      <c r="G78" s="35">
        <v>32798</v>
      </c>
      <c r="H78" s="36">
        <v>0.44549</v>
      </c>
      <c r="I78" s="35">
        <v>0.39051000000000002</v>
      </c>
      <c r="J78" s="35">
        <v>0.50822000000000001</v>
      </c>
      <c r="K78" s="35">
        <v>1.9724999999999999</v>
      </c>
      <c r="L78" s="35">
        <v>1.7290000000000001</v>
      </c>
      <c r="M78" s="35">
        <v>2.2502</v>
      </c>
      <c r="N78" s="35">
        <v>0</v>
      </c>
      <c r="O78" s="36">
        <v>1</v>
      </c>
      <c r="P78" s="40">
        <v>0.8377</v>
      </c>
      <c r="Q78" s="40">
        <v>0.72950000000000004</v>
      </c>
      <c r="R78" s="40">
        <v>0.96209999999999996</v>
      </c>
      <c r="S78" s="40">
        <v>1.2163999999999999E-2</v>
      </c>
      <c r="T78" s="36" t="s">
        <v>54</v>
      </c>
      <c r="W78" s="33">
        <v>92</v>
      </c>
    </row>
    <row r="79" spans="1:23" x14ac:dyDescent="0.25">
      <c r="A79" s="33" t="s">
        <v>45</v>
      </c>
      <c r="B79" s="14" t="s">
        <v>18</v>
      </c>
      <c r="C79" s="32" t="s">
        <v>40</v>
      </c>
      <c r="D79" s="35">
        <v>2011</v>
      </c>
      <c r="E79" s="35">
        <v>1</v>
      </c>
      <c r="F79" s="36">
        <v>568</v>
      </c>
      <c r="G79" s="35">
        <v>22147</v>
      </c>
      <c r="H79" s="36">
        <v>0.28632999999999997</v>
      </c>
      <c r="I79" s="35">
        <v>0.24751000000000001</v>
      </c>
      <c r="J79" s="35">
        <v>0.33124999999999999</v>
      </c>
      <c r="K79" s="35">
        <v>1.0163</v>
      </c>
      <c r="L79" s="35">
        <v>0.87849999999999995</v>
      </c>
      <c r="M79" s="35">
        <v>1.1758</v>
      </c>
      <c r="N79" s="35">
        <v>0.82743699999999998</v>
      </c>
      <c r="O79" s="36"/>
      <c r="P79" s="40" t="s">
        <v>32</v>
      </c>
      <c r="Q79" s="40" t="s">
        <v>32</v>
      </c>
      <c r="R79" s="40" t="s">
        <v>32</v>
      </c>
      <c r="S79" s="40" t="s">
        <v>32</v>
      </c>
      <c r="T79" s="36"/>
      <c r="W79" s="33">
        <v>90</v>
      </c>
    </row>
    <row r="80" spans="1:23" x14ac:dyDescent="0.25">
      <c r="A80" s="33" t="s">
        <v>45</v>
      </c>
      <c r="B80" s="14" t="s">
        <v>18</v>
      </c>
      <c r="C80" s="32" t="s">
        <v>40</v>
      </c>
      <c r="D80" s="35">
        <v>2011</v>
      </c>
      <c r="E80" s="35">
        <v>2</v>
      </c>
      <c r="F80" s="36">
        <v>594</v>
      </c>
      <c r="G80" s="35">
        <v>22235</v>
      </c>
      <c r="H80" s="36">
        <v>0.29237999999999997</v>
      </c>
      <c r="I80" s="35">
        <v>0.25295000000000001</v>
      </c>
      <c r="J80" s="35">
        <v>0.33794999999999997</v>
      </c>
      <c r="K80" s="35">
        <v>1.1323000000000001</v>
      </c>
      <c r="L80" s="35">
        <v>0.97960000000000003</v>
      </c>
      <c r="M80" s="35">
        <v>1.3088</v>
      </c>
      <c r="N80" s="35">
        <v>9.2716000000000007E-2</v>
      </c>
      <c r="O80" s="36"/>
      <c r="P80" s="40" t="s">
        <v>32</v>
      </c>
      <c r="Q80" s="40" t="s">
        <v>32</v>
      </c>
      <c r="R80" s="40" t="s">
        <v>32</v>
      </c>
      <c r="S80" s="40" t="s">
        <v>32</v>
      </c>
      <c r="T80" s="36"/>
      <c r="W80" s="33">
        <v>91</v>
      </c>
    </row>
    <row r="81" spans="1:23" x14ac:dyDescent="0.25">
      <c r="A81" s="33" t="s">
        <v>45</v>
      </c>
      <c r="B81" s="14" t="s">
        <v>18</v>
      </c>
      <c r="C81" s="32" t="s">
        <v>40</v>
      </c>
      <c r="D81" s="35">
        <v>2011</v>
      </c>
      <c r="E81" s="35">
        <v>3</v>
      </c>
      <c r="F81" s="36">
        <v>741</v>
      </c>
      <c r="G81" s="35">
        <v>22101</v>
      </c>
      <c r="H81" s="36">
        <v>0.36321999999999999</v>
      </c>
      <c r="I81" s="35">
        <v>0.31575999999999999</v>
      </c>
      <c r="J81" s="35">
        <v>0.41782999999999998</v>
      </c>
      <c r="K81" s="35">
        <v>1.2696000000000001</v>
      </c>
      <c r="L81" s="35">
        <v>1.1036999999999999</v>
      </c>
      <c r="M81" s="35">
        <v>1.4604999999999999</v>
      </c>
      <c r="N81" s="35">
        <v>8.3600000000000005E-4</v>
      </c>
      <c r="O81" s="36">
        <v>1</v>
      </c>
      <c r="P81" s="40" t="s">
        <v>32</v>
      </c>
      <c r="Q81" s="40" t="s">
        <v>32</v>
      </c>
      <c r="R81" s="40" t="s">
        <v>32</v>
      </c>
      <c r="S81" s="40" t="s">
        <v>32</v>
      </c>
      <c r="T81" s="36"/>
      <c r="W81" s="33">
        <v>92</v>
      </c>
    </row>
    <row r="82" spans="1:23" x14ac:dyDescent="0.25">
      <c r="A82" s="33" t="s">
        <v>45</v>
      </c>
      <c r="B82" s="14" t="s">
        <v>18</v>
      </c>
      <c r="C82" s="32" t="s">
        <v>40</v>
      </c>
      <c r="D82" s="35">
        <v>2011</v>
      </c>
      <c r="E82" s="35">
        <v>4</v>
      </c>
      <c r="F82" s="36">
        <v>685</v>
      </c>
      <c r="G82" s="35">
        <v>22208</v>
      </c>
      <c r="H82" s="36">
        <v>0.33616000000000001</v>
      </c>
      <c r="I82" s="35">
        <v>0.29176000000000002</v>
      </c>
      <c r="J82" s="35">
        <v>0.38732</v>
      </c>
      <c r="K82" s="35">
        <v>1.2346999999999999</v>
      </c>
      <c r="L82" s="35">
        <v>1.0716000000000001</v>
      </c>
      <c r="M82" s="35">
        <v>1.4225000000000001</v>
      </c>
      <c r="N82" s="35">
        <v>3.5360000000000001E-3</v>
      </c>
      <c r="O82" s="36">
        <v>1</v>
      </c>
      <c r="P82" s="40" t="s">
        <v>32</v>
      </c>
      <c r="Q82" s="40" t="s">
        <v>32</v>
      </c>
      <c r="R82" s="40" t="s">
        <v>32</v>
      </c>
      <c r="S82" s="40" t="s">
        <v>32</v>
      </c>
      <c r="T82" s="36"/>
      <c r="W82" s="33">
        <v>92</v>
      </c>
    </row>
    <row r="83" spans="1:23" x14ac:dyDescent="0.25">
      <c r="A83" s="33" t="s">
        <v>45</v>
      </c>
      <c r="B83" s="14" t="s">
        <v>18</v>
      </c>
      <c r="C83" s="32" t="s">
        <v>40</v>
      </c>
      <c r="D83" s="35">
        <v>2012</v>
      </c>
      <c r="E83" s="35">
        <v>1</v>
      </c>
      <c r="F83" s="36">
        <v>677</v>
      </c>
      <c r="G83" s="35">
        <v>22099</v>
      </c>
      <c r="H83" s="36">
        <v>0.33801999999999999</v>
      </c>
      <c r="I83" s="35">
        <v>0.29326999999999998</v>
      </c>
      <c r="J83" s="35">
        <v>0.38961000000000001</v>
      </c>
      <c r="K83" s="35">
        <v>1.3056000000000001</v>
      </c>
      <c r="L83" s="35">
        <v>1.1327</v>
      </c>
      <c r="M83" s="35">
        <v>1.5047999999999999</v>
      </c>
      <c r="N83" s="35">
        <v>2.34E-4</v>
      </c>
      <c r="O83" s="36">
        <v>1</v>
      </c>
      <c r="P83" s="40" t="s">
        <v>32</v>
      </c>
      <c r="Q83" s="40" t="s">
        <v>32</v>
      </c>
      <c r="R83" s="40" t="s">
        <v>32</v>
      </c>
      <c r="S83" s="40" t="s">
        <v>32</v>
      </c>
      <c r="T83" s="36"/>
      <c r="W83" s="33">
        <v>91</v>
      </c>
    </row>
    <row r="84" spans="1:23" x14ac:dyDescent="0.25">
      <c r="A84" s="33" t="s">
        <v>45</v>
      </c>
      <c r="B84" s="14" t="s">
        <v>18</v>
      </c>
      <c r="C84" s="32" t="s">
        <v>40</v>
      </c>
      <c r="D84" s="35">
        <v>2012</v>
      </c>
      <c r="E84" s="35">
        <v>2</v>
      </c>
      <c r="F84" s="36">
        <v>654</v>
      </c>
      <c r="G84" s="35">
        <v>22477</v>
      </c>
      <c r="H84" s="36">
        <v>0.31953999999999999</v>
      </c>
      <c r="I84" s="35">
        <v>0.27703</v>
      </c>
      <c r="J84" s="35">
        <v>0.36857000000000001</v>
      </c>
      <c r="K84" s="35">
        <v>1.2639</v>
      </c>
      <c r="L84" s="35">
        <v>1.0958000000000001</v>
      </c>
      <c r="M84" s="35">
        <v>1.4579</v>
      </c>
      <c r="N84" s="35">
        <v>1.3029999999999999E-3</v>
      </c>
      <c r="O84" s="36">
        <v>1</v>
      </c>
      <c r="P84" s="40" t="s">
        <v>32</v>
      </c>
      <c r="Q84" s="40" t="s">
        <v>32</v>
      </c>
      <c r="R84" s="40" t="s">
        <v>32</v>
      </c>
      <c r="S84" s="40" t="s">
        <v>32</v>
      </c>
      <c r="T84" s="36"/>
      <c r="W84" s="33">
        <v>91</v>
      </c>
    </row>
    <row r="85" spans="1:23" x14ac:dyDescent="0.25">
      <c r="A85" s="33" t="s">
        <v>45</v>
      </c>
      <c r="B85" s="14" t="s">
        <v>18</v>
      </c>
      <c r="C85" s="32" t="s">
        <v>40</v>
      </c>
      <c r="D85" s="35">
        <v>2012</v>
      </c>
      <c r="E85" s="35">
        <v>3</v>
      </c>
      <c r="F85" s="36">
        <v>856</v>
      </c>
      <c r="G85" s="35">
        <v>22328</v>
      </c>
      <c r="H85" s="36">
        <v>0.41637999999999997</v>
      </c>
      <c r="I85" s="35">
        <v>0.36291000000000001</v>
      </c>
      <c r="J85" s="35">
        <v>0.47771999999999998</v>
      </c>
      <c r="K85" s="35">
        <v>1.4187000000000001</v>
      </c>
      <c r="L85" s="35">
        <v>1.2364999999999999</v>
      </c>
      <c r="M85" s="35">
        <v>1.6276999999999999</v>
      </c>
      <c r="N85" s="35">
        <v>9.9999999999999995E-7</v>
      </c>
      <c r="O85" s="36">
        <v>1</v>
      </c>
      <c r="P85" s="40" t="s">
        <v>32</v>
      </c>
      <c r="Q85" s="40" t="s">
        <v>32</v>
      </c>
      <c r="R85" s="40" t="s">
        <v>32</v>
      </c>
      <c r="S85" s="40" t="s">
        <v>32</v>
      </c>
      <c r="T85" s="36"/>
      <c r="W85" s="33">
        <v>92</v>
      </c>
    </row>
    <row r="86" spans="1:23" x14ac:dyDescent="0.25">
      <c r="A86" s="33" t="s">
        <v>45</v>
      </c>
      <c r="B86" s="14" t="s">
        <v>18</v>
      </c>
      <c r="C86" s="32" t="s">
        <v>40</v>
      </c>
      <c r="D86" s="35">
        <v>2012</v>
      </c>
      <c r="E86" s="35">
        <v>4</v>
      </c>
      <c r="F86" s="36">
        <v>677</v>
      </c>
      <c r="G86" s="35">
        <v>22429</v>
      </c>
      <c r="H86" s="36">
        <v>0.32740999999999998</v>
      </c>
      <c r="I86" s="35">
        <v>0.28411999999999998</v>
      </c>
      <c r="J86" s="35">
        <v>0.37729000000000001</v>
      </c>
      <c r="K86" s="35">
        <v>1.1909000000000001</v>
      </c>
      <c r="L86" s="35">
        <v>1.0334000000000001</v>
      </c>
      <c r="M86" s="35">
        <v>1.3723000000000001</v>
      </c>
      <c r="N86" s="35">
        <v>1.5758000000000001E-2</v>
      </c>
      <c r="O86" s="36"/>
      <c r="P86" s="40" t="s">
        <v>32</v>
      </c>
      <c r="Q86" s="40" t="s">
        <v>32</v>
      </c>
      <c r="R86" s="40" t="s">
        <v>32</v>
      </c>
      <c r="S86" s="40" t="s">
        <v>32</v>
      </c>
      <c r="T86" s="36"/>
      <c r="W86" s="33">
        <v>92</v>
      </c>
    </row>
    <row r="87" spans="1:23" x14ac:dyDescent="0.25">
      <c r="A87" s="33" t="s">
        <v>45</v>
      </c>
      <c r="B87" s="14" t="s">
        <v>18</v>
      </c>
      <c r="C87" s="32" t="s">
        <v>40</v>
      </c>
      <c r="D87" s="35">
        <v>2013</v>
      </c>
      <c r="E87" s="35">
        <v>1</v>
      </c>
      <c r="F87" s="36">
        <v>645</v>
      </c>
      <c r="G87" s="35">
        <v>22375</v>
      </c>
      <c r="H87" s="36">
        <v>0.32044</v>
      </c>
      <c r="I87" s="35">
        <v>0.27772000000000002</v>
      </c>
      <c r="J87" s="35">
        <v>0.36971999999999999</v>
      </c>
      <c r="K87" s="35">
        <v>1.2728999999999999</v>
      </c>
      <c r="L87" s="35">
        <v>1.1032</v>
      </c>
      <c r="M87" s="35">
        <v>1.4685999999999999</v>
      </c>
      <c r="N87" s="35">
        <v>9.4899999999999997E-4</v>
      </c>
      <c r="O87" s="36">
        <v>1</v>
      </c>
      <c r="P87" s="40" t="s">
        <v>32</v>
      </c>
      <c r="Q87" s="40" t="s">
        <v>32</v>
      </c>
      <c r="R87" s="40" t="s">
        <v>32</v>
      </c>
      <c r="S87" s="40" t="s">
        <v>32</v>
      </c>
      <c r="T87" s="36"/>
      <c r="W87" s="33">
        <v>90</v>
      </c>
    </row>
    <row r="88" spans="1:23" x14ac:dyDescent="0.25">
      <c r="A88" s="33" t="s">
        <v>45</v>
      </c>
      <c r="B88" s="14" t="s">
        <v>18</v>
      </c>
      <c r="C88" s="32" t="s">
        <v>40</v>
      </c>
      <c r="D88" s="35">
        <v>2013</v>
      </c>
      <c r="E88" s="35">
        <v>2</v>
      </c>
      <c r="F88" s="36">
        <v>628</v>
      </c>
      <c r="G88" s="35">
        <v>22490</v>
      </c>
      <c r="H88" s="36">
        <v>0.30545</v>
      </c>
      <c r="I88" s="35">
        <v>0.26458999999999999</v>
      </c>
      <c r="J88" s="35">
        <v>0.35260000000000002</v>
      </c>
      <c r="K88" s="35">
        <v>1.202</v>
      </c>
      <c r="L88" s="35">
        <v>1.0411999999999999</v>
      </c>
      <c r="M88" s="35">
        <v>1.3875999999999999</v>
      </c>
      <c r="N88" s="35">
        <v>1.2022E-2</v>
      </c>
      <c r="O88" s="36"/>
      <c r="P88" s="40" t="s">
        <v>32</v>
      </c>
      <c r="Q88" s="40" t="s">
        <v>32</v>
      </c>
      <c r="R88" s="40" t="s">
        <v>32</v>
      </c>
      <c r="S88" s="40" t="s">
        <v>32</v>
      </c>
      <c r="T88" s="36"/>
      <c r="W88" s="33">
        <v>91</v>
      </c>
    </row>
    <row r="89" spans="1:23" x14ac:dyDescent="0.25">
      <c r="A89" s="33" t="s">
        <v>45</v>
      </c>
      <c r="B89" s="14" t="s">
        <v>18</v>
      </c>
      <c r="C89" s="32" t="s">
        <v>40</v>
      </c>
      <c r="D89" s="35">
        <v>2013</v>
      </c>
      <c r="E89" s="35">
        <v>3</v>
      </c>
      <c r="F89" s="36">
        <v>814</v>
      </c>
      <c r="G89" s="35">
        <v>22344</v>
      </c>
      <c r="H89" s="36">
        <v>0.39274999999999999</v>
      </c>
      <c r="I89" s="35">
        <v>0.34200999999999998</v>
      </c>
      <c r="J89" s="35">
        <v>0.45101999999999998</v>
      </c>
      <c r="K89" s="35">
        <v>1.4043000000000001</v>
      </c>
      <c r="L89" s="35">
        <v>1.2228000000000001</v>
      </c>
      <c r="M89" s="35">
        <v>1.6126</v>
      </c>
      <c r="N89" s="35">
        <v>1.9999999999999999E-6</v>
      </c>
      <c r="O89" s="36">
        <v>1</v>
      </c>
      <c r="P89" s="40" t="s">
        <v>32</v>
      </c>
      <c r="Q89" s="40" t="s">
        <v>32</v>
      </c>
      <c r="R89" s="40" t="s">
        <v>32</v>
      </c>
      <c r="S89" s="40" t="s">
        <v>32</v>
      </c>
      <c r="T89" s="36"/>
      <c r="W89" s="33">
        <v>92</v>
      </c>
    </row>
    <row r="90" spans="1:23" x14ac:dyDescent="0.25">
      <c r="A90" s="33" t="s">
        <v>45</v>
      </c>
      <c r="B90" s="14" t="s">
        <v>18</v>
      </c>
      <c r="C90" s="32" t="s">
        <v>40</v>
      </c>
      <c r="D90" s="35">
        <v>2013</v>
      </c>
      <c r="E90" s="35">
        <v>4</v>
      </c>
      <c r="F90" s="36">
        <v>626</v>
      </c>
      <c r="G90" s="35">
        <v>22412</v>
      </c>
      <c r="H90" s="36">
        <v>0.30208000000000002</v>
      </c>
      <c r="I90" s="35">
        <v>0.26163999999999998</v>
      </c>
      <c r="J90" s="35">
        <v>0.34876000000000001</v>
      </c>
      <c r="K90" s="35">
        <v>1.2578</v>
      </c>
      <c r="L90" s="35">
        <v>1.0893999999999999</v>
      </c>
      <c r="M90" s="35">
        <v>1.4520999999999999</v>
      </c>
      <c r="N90" s="35">
        <v>1.7639999999999999E-3</v>
      </c>
      <c r="O90" s="36">
        <v>1</v>
      </c>
      <c r="P90" s="40" t="s">
        <v>32</v>
      </c>
      <c r="Q90" s="40" t="s">
        <v>32</v>
      </c>
      <c r="R90" s="40" t="s">
        <v>32</v>
      </c>
      <c r="S90" s="40" t="s">
        <v>32</v>
      </c>
      <c r="T90" s="36"/>
      <c r="W90" s="33">
        <v>92</v>
      </c>
    </row>
    <row r="91" spans="1:23" x14ac:dyDescent="0.25">
      <c r="A91" s="33" t="s">
        <v>45</v>
      </c>
      <c r="B91" s="14" t="s">
        <v>18</v>
      </c>
      <c r="C91" s="32" t="s">
        <v>40</v>
      </c>
      <c r="D91" s="35">
        <v>2014</v>
      </c>
      <c r="E91" s="35">
        <v>1</v>
      </c>
      <c r="F91" s="36">
        <v>560</v>
      </c>
      <c r="G91" s="35">
        <v>22383</v>
      </c>
      <c r="H91" s="36">
        <v>0.27767999999999998</v>
      </c>
      <c r="I91" s="35">
        <v>0.23988000000000001</v>
      </c>
      <c r="J91" s="35">
        <v>0.32144</v>
      </c>
      <c r="K91" s="35">
        <v>1.1894</v>
      </c>
      <c r="L91" s="35">
        <v>1.0275000000000001</v>
      </c>
      <c r="M91" s="35">
        <v>1.3768</v>
      </c>
      <c r="N91" s="35">
        <v>2.0175999999999999E-2</v>
      </c>
      <c r="O91" s="36"/>
      <c r="P91" s="40" t="s">
        <v>32</v>
      </c>
      <c r="Q91" s="40" t="s">
        <v>32</v>
      </c>
      <c r="R91" s="40" t="s">
        <v>32</v>
      </c>
      <c r="S91" s="40" t="s">
        <v>32</v>
      </c>
      <c r="T91" s="36"/>
      <c r="W91" s="33">
        <v>90</v>
      </c>
    </row>
    <row r="92" spans="1:23" x14ac:dyDescent="0.25">
      <c r="A92" s="33" t="s">
        <v>45</v>
      </c>
      <c r="B92" s="14" t="s">
        <v>18</v>
      </c>
      <c r="C92" s="32" t="s">
        <v>40</v>
      </c>
      <c r="D92" s="35">
        <v>2014</v>
      </c>
      <c r="E92" s="35">
        <v>2</v>
      </c>
      <c r="F92" s="36">
        <v>618</v>
      </c>
      <c r="G92" s="35">
        <v>22398</v>
      </c>
      <c r="H92" s="36">
        <v>0.30127999999999999</v>
      </c>
      <c r="I92" s="35">
        <v>0.26089000000000001</v>
      </c>
      <c r="J92" s="35">
        <v>0.34792000000000001</v>
      </c>
      <c r="K92" s="35">
        <v>1.2152000000000001</v>
      </c>
      <c r="L92" s="35">
        <v>1.0523</v>
      </c>
      <c r="M92" s="35">
        <v>1.4033</v>
      </c>
      <c r="N92" s="35">
        <v>7.9559999999999995E-3</v>
      </c>
      <c r="O92" s="36">
        <v>1</v>
      </c>
      <c r="P92" s="40" t="s">
        <v>32</v>
      </c>
      <c r="Q92" s="40" t="s">
        <v>32</v>
      </c>
      <c r="R92" s="40" t="s">
        <v>32</v>
      </c>
      <c r="S92" s="40" t="s">
        <v>32</v>
      </c>
      <c r="T92" s="36"/>
      <c r="W92" s="33">
        <v>91</v>
      </c>
    </row>
    <row r="93" spans="1:23" x14ac:dyDescent="0.25">
      <c r="A93" s="33" t="s">
        <v>45</v>
      </c>
      <c r="B93" s="14" t="s">
        <v>18</v>
      </c>
      <c r="C93" s="32" t="s">
        <v>40</v>
      </c>
      <c r="D93" s="35">
        <v>2014</v>
      </c>
      <c r="E93" s="35">
        <v>3</v>
      </c>
      <c r="F93" s="36">
        <v>686</v>
      </c>
      <c r="G93" s="35">
        <v>22274</v>
      </c>
      <c r="H93" s="36">
        <v>0.33244000000000001</v>
      </c>
      <c r="I93" s="35">
        <v>0.28856999999999999</v>
      </c>
      <c r="J93" s="35">
        <v>0.38299</v>
      </c>
      <c r="K93" s="35">
        <v>1.2369000000000001</v>
      </c>
      <c r="L93" s="35">
        <v>1.0737000000000001</v>
      </c>
      <c r="M93" s="35">
        <v>1.425</v>
      </c>
      <c r="N93" s="35">
        <v>3.235E-3</v>
      </c>
      <c r="O93" s="36">
        <v>1</v>
      </c>
      <c r="P93" s="40" t="s">
        <v>32</v>
      </c>
      <c r="Q93" s="40" t="s">
        <v>32</v>
      </c>
      <c r="R93" s="40" t="s">
        <v>32</v>
      </c>
      <c r="S93" s="40" t="s">
        <v>32</v>
      </c>
      <c r="T93" s="36"/>
      <c r="W93" s="33">
        <v>92</v>
      </c>
    </row>
    <row r="94" spans="1:23" x14ac:dyDescent="0.25">
      <c r="A94" s="33" t="s">
        <v>45</v>
      </c>
      <c r="B94" s="14" t="s">
        <v>18</v>
      </c>
      <c r="C94" s="32" t="s">
        <v>40</v>
      </c>
      <c r="D94" s="35">
        <v>2014</v>
      </c>
      <c r="E94" s="35">
        <v>4</v>
      </c>
      <c r="F94" s="36">
        <v>508</v>
      </c>
      <c r="G94" s="35">
        <v>22435</v>
      </c>
      <c r="H94" s="36">
        <v>0.24356</v>
      </c>
      <c r="I94" s="35">
        <v>0.20993999999999999</v>
      </c>
      <c r="J94" s="35">
        <v>0.28255999999999998</v>
      </c>
      <c r="K94" s="35">
        <v>1.0035000000000001</v>
      </c>
      <c r="L94" s="35">
        <v>0.86499999999999999</v>
      </c>
      <c r="M94" s="35">
        <v>1.1641999999999999</v>
      </c>
      <c r="N94" s="35">
        <v>0.96276700000000004</v>
      </c>
      <c r="O94" s="36"/>
      <c r="P94" s="40" t="s">
        <v>32</v>
      </c>
      <c r="Q94" s="40" t="s">
        <v>32</v>
      </c>
      <c r="R94" s="40" t="s">
        <v>32</v>
      </c>
      <c r="S94" s="40" t="s">
        <v>32</v>
      </c>
      <c r="T94" s="36"/>
      <c r="W94" s="33">
        <v>92</v>
      </c>
    </row>
    <row r="95" spans="1:23" x14ac:dyDescent="0.25">
      <c r="A95" s="33" t="s">
        <v>45</v>
      </c>
      <c r="B95" s="14" t="s">
        <v>18</v>
      </c>
      <c r="C95" s="32" t="s">
        <v>40</v>
      </c>
      <c r="D95" s="35">
        <v>2015</v>
      </c>
      <c r="E95" s="35">
        <v>1</v>
      </c>
      <c r="F95" s="36">
        <v>505</v>
      </c>
      <c r="G95" s="35">
        <v>22353</v>
      </c>
      <c r="H95" s="36">
        <v>0.24928</v>
      </c>
      <c r="I95" s="35">
        <v>0.21486</v>
      </c>
      <c r="J95" s="35">
        <v>0.28922999999999999</v>
      </c>
      <c r="K95" s="35">
        <v>0.97870000000000001</v>
      </c>
      <c r="L95" s="35">
        <v>0.84350000000000003</v>
      </c>
      <c r="M95" s="35">
        <v>1.1355</v>
      </c>
      <c r="N95" s="35">
        <v>0.77626200000000001</v>
      </c>
      <c r="O95" s="36"/>
      <c r="P95" s="40" t="s">
        <v>32</v>
      </c>
      <c r="Q95" s="40" t="s">
        <v>32</v>
      </c>
      <c r="R95" s="40" t="s">
        <v>32</v>
      </c>
      <c r="S95" s="40" t="s">
        <v>32</v>
      </c>
      <c r="T95" s="36"/>
      <c r="W95" s="33">
        <v>90</v>
      </c>
    </row>
    <row r="96" spans="1:23" x14ac:dyDescent="0.25">
      <c r="A96" s="33" t="s">
        <v>45</v>
      </c>
      <c r="B96" s="14" t="s">
        <v>18</v>
      </c>
      <c r="C96" s="32" t="s">
        <v>40</v>
      </c>
      <c r="D96" s="35">
        <v>2015</v>
      </c>
      <c r="E96" s="35">
        <v>2</v>
      </c>
      <c r="F96" s="36">
        <v>488</v>
      </c>
      <c r="G96" s="35">
        <v>22390</v>
      </c>
      <c r="H96" s="36">
        <v>0.23730000000000001</v>
      </c>
      <c r="I96" s="35">
        <v>0.20432</v>
      </c>
      <c r="J96" s="35">
        <v>0.27561000000000002</v>
      </c>
      <c r="K96" s="35">
        <v>1.0081</v>
      </c>
      <c r="L96" s="35">
        <v>0.8679</v>
      </c>
      <c r="M96" s="35">
        <v>1.1708000000000001</v>
      </c>
      <c r="N96" s="35">
        <v>0.91634400000000005</v>
      </c>
      <c r="O96" s="36"/>
      <c r="P96" s="40" t="s">
        <v>32</v>
      </c>
      <c r="Q96" s="40" t="s">
        <v>32</v>
      </c>
      <c r="R96" s="40" t="s">
        <v>32</v>
      </c>
      <c r="S96" s="40" t="s">
        <v>32</v>
      </c>
      <c r="T96" s="36"/>
      <c r="W96" s="33">
        <v>91</v>
      </c>
    </row>
    <row r="97" spans="1:23" x14ac:dyDescent="0.25">
      <c r="A97" s="33" t="s">
        <v>45</v>
      </c>
      <c r="B97" s="14" t="s">
        <v>18</v>
      </c>
      <c r="C97" s="32" t="s">
        <v>40</v>
      </c>
      <c r="D97" s="35">
        <v>2015</v>
      </c>
      <c r="E97" s="35">
        <v>3</v>
      </c>
      <c r="F97" s="36">
        <v>594</v>
      </c>
      <c r="G97" s="35">
        <v>22345</v>
      </c>
      <c r="H97" s="36">
        <v>0.28572999999999998</v>
      </c>
      <c r="I97" s="35">
        <v>0.24718000000000001</v>
      </c>
      <c r="J97" s="35">
        <v>0.33029999999999998</v>
      </c>
      <c r="K97" s="35">
        <v>1.2504999999999999</v>
      </c>
      <c r="L97" s="35">
        <v>1.0818000000000001</v>
      </c>
      <c r="M97" s="35">
        <v>1.4455</v>
      </c>
      <c r="N97" s="35">
        <v>2.5049999999999998E-3</v>
      </c>
      <c r="O97" s="36">
        <v>1</v>
      </c>
      <c r="P97" s="40" t="s">
        <v>32</v>
      </c>
      <c r="Q97" s="40" t="s">
        <v>32</v>
      </c>
      <c r="R97" s="40" t="s">
        <v>32</v>
      </c>
      <c r="S97" s="40" t="s">
        <v>32</v>
      </c>
      <c r="T97" s="36"/>
      <c r="W97" s="33">
        <v>92</v>
      </c>
    </row>
    <row r="98" spans="1:23" x14ac:dyDescent="0.25">
      <c r="A98" s="33" t="s">
        <v>45</v>
      </c>
      <c r="B98" s="14" t="s">
        <v>18</v>
      </c>
      <c r="C98" s="32" t="s">
        <v>40</v>
      </c>
      <c r="D98" s="35">
        <v>2015</v>
      </c>
      <c r="E98" s="35">
        <v>4</v>
      </c>
      <c r="F98" s="36">
        <v>430</v>
      </c>
      <c r="G98" s="35">
        <v>22519</v>
      </c>
      <c r="H98" s="36">
        <v>0.20507</v>
      </c>
      <c r="I98" s="35">
        <v>0.17588000000000001</v>
      </c>
      <c r="J98" s="35">
        <v>0.23909</v>
      </c>
      <c r="K98" s="35">
        <v>1.0194000000000001</v>
      </c>
      <c r="L98" s="35">
        <v>0.87429999999999997</v>
      </c>
      <c r="M98" s="35">
        <v>1.1884999999999999</v>
      </c>
      <c r="N98" s="35">
        <v>0.80625199999999997</v>
      </c>
      <c r="O98" s="36"/>
      <c r="P98" s="40" t="s">
        <v>32</v>
      </c>
      <c r="Q98" s="40" t="s">
        <v>32</v>
      </c>
      <c r="R98" s="40" t="s">
        <v>32</v>
      </c>
      <c r="S98" s="40" t="s">
        <v>32</v>
      </c>
      <c r="T98" s="36"/>
      <c r="W98" s="33">
        <v>92</v>
      </c>
    </row>
    <row r="99" spans="1:23" x14ac:dyDescent="0.25">
      <c r="A99" s="33" t="s">
        <v>45</v>
      </c>
      <c r="B99" s="14" t="s">
        <v>18</v>
      </c>
      <c r="C99" s="32" t="s">
        <v>40</v>
      </c>
      <c r="D99" s="35">
        <v>2016</v>
      </c>
      <c r="E99" s="35">
        <v>1</v>
      </c>
      <c r="F99" s="36">
        <v>502</v>
      </c>
      <c r="G99" s="35">
        <v>22516</v>
      </c>
      <c r="H99" s="36">
        <v>0.24226</v>
      </c>
      <c r="I99" s="35">
        <v>0.20877999999999999</v>
      </c>
      <c r="J99" s="35">
        <v>0.28109000000000001</v>
      </c>
      <c r="K99" s="35">
        <v>0.94230000000000003</v>
      </c>
      <c r="L99" s="35">
        <v>0.81210000000000004</v>
      </c>
      <c r="M99" s="35">
        <v>1.0933999999999999</v>
      </c>
      <c r="N99" s="35">
        <v>0.43379899999999999</v>
      </c>
      <c r="O99" s="36"/>
      <c r="P99" s="40">
        <v>0.84609999999999996</v>
      </c>
      <c r="Q99" s="40">
        <v>0.71509999999999996</v>
      </c>
      <c r="R99" s="40">
        <v>1.0009999999999999</v>
      </c>
      <c r="S99" s="40">
        <v>5.1319999999999998E-2</v>
      </c>
      <c r="T99" s="36"/>
      <c r="W99" s="33">
        <v>91</v>
      </c>
    </row>
    <row r="100" spans="1:23" x14ac:dyDescent="0.25">
      <c r="A100" s="33" t="s">
        <v>45</v>
      </c>
      <c r="B100" s="14" t="s">
        <v>18</v>
      </c>
      <c r="C100" s="32" t="s">
        <v>40</v>
      </c>
      <c r="D100" s="35">
        <v>2016</v>
      </c>
      <c r="E100" s="35">
        <v>2</v>
      </c>
      <c r="F100" s="36">
        <v>519</v>
      </c>
      <c r="G100" s="35">
        <v>22569</v>
      </c>
      <c r="H100" s="36">
        <v>0.25056</v>
      </c>
      <c r="I100" s="35">
        <v>0.21609</v>
      </c>
      <c r="J100" s="35">
        <v>0.29054000000000002</v>
      </c>
      <c r="K100" s="35">
        <v>1.0531999999999999</v>
      </c>
      <c r="L100" s="35">
        <v>0.9083</v>
      </c>
      <c r="M100" s="35">
        <v>1.2212000000000001</v>
      </c>
      <c r="N100" s="35">
        <v>0.49270000000000003</v>
      </c>
      <c r="O100" s="36"/>
      <c r="P100" s="40">
        <v>0.85699999999999998</v>
      </c>
      <c r="Q100" s="40">
        <v>0.72560000000000002</v>
      </c>
      <c r="R100" s="40">
        <v>1.0122</v>
      </c>
      <c r="S100" s="40">
        <v>6.9231000000000001E-2</v>
      </c>
      <c r="T100" s="36"/>
      <c r="W100" s="33">
        <v>91</v>
      </c>
    </row>
    <row r="101" spans="1:23" x14ac:dyDescent="0.25">
      <c r="A101" s="33" t="s">
        <v>45</v>
      </c>
      <c r="B101" s="14" t="s">
        <v>18</v>
      </c>
      <c r="C101" s="32" t="s">
        <v>40</v>
      </c>
      <c r="D101" s="35">
        <v>2016</v>
      </c>
      <c r="E101" s="35">
        <v>3</v>
      </c>
      <c r="F101" s="36">
        <v>649</v>
      </c>
      <c r="G101" s="35">
        <v>22395</v>
      </c>
      <c r="H101" s="36">
        <v>0.31252999999999997</v>
      </c>
      <c r="I101" s="35">
        <v>0.27095000000000002</v>
      </c>
      <c r="J101" s="35">
        <v>0.36049999999999999</v>
      </c>
      <c r="K101" s="35">
        <v>1.2484</v>
      </c>
      <c r="L101" s="35">
        <v>1.0823</v>
      </c>
      <c r="M101" s="35">
        <v>1.4399</v>
      </c>
      <c r="N101" s="35">
        <v>2.3240000000000001E-3</v>
      </c>
      <c r="O101" s="36">
        <v>1</v>
      </c>
      <c r="P101" s="40">
        <v>0.86040000000000005</v>
      </c>
      <c r="Q101" s="40">
        <v>0.73470000000000002</v>
      </c>
      <c r="R101" s="40">
        <v>1.0077</v>
      </c>
      <c r="S101" s="40">
        <v>6.2130999999999999E-2</v>
      </c>
      <c r="T101" s="36"/>
      <c r="W101" s="33">
        <v>92</v>
      </c>
    </row>
    <row r="102" spans="1:23" x14ac:dyDescent="0.25">
      <c r="A102" s="33" t="s">
        <v>45</v>
      </c>
      <c r="B102" s="14" t="s">
        <v>18</v>
      </c>
      <c r="C102" s="32" t="s">
        <v>40</v>
      </c>
      <c r="D102" s="35">
        <v>2016</v>
      </c>
      <c r="E102" s="35">
        <v>4</v>
      </c>
      <c r="F102" s="36">
        <v>495</v>
      </c>
      <c r="G102" s="35">
        <v>22506</v>
      </c>
      <c r="H102" s="36">
        <v>0.23719999999999999</v>
      </c>
      <c r="I102" s="35">
        <v>0.20430999999999999</v>
      </c>
      <c r="J102" s="35">
        <v>0.27539999999999998</v>
      </c>
      <c r="K102" s="35">
        <v>1.0503</v>
      </c>
      <c r="L102" s="35">
        <v>0.90459999999999996</v>
      </c>
      <c r="M102" s="35">
        <v>1.2194</v>
      </c>
      <c r="N102" s="35">
        <v>0.51974600000000004</v>
      </c>
      <c r="O102" s="36"/>
      <c r="P102" s="40">
        <v>0.7056</v>
      </c>
      <c r="Q102" s="40">
        <v>0.59830000000000005</v>
      </c>
      <c r="R102" s="40">
        <v>0.83220000000000005</v>
      </c>
      <c r="S102" s="40">
        <v>3.4E-5</v>
      </c>
      <c r="T102" s="36" t="s">
        <v>54</v>
      </c>
      <c r="W102" s="33">
        <v>92</v>
      </c>
    </row>
    <row r="103" spans="1:23" x14ac:dyDescent="0.25">
      <c r="A103" s="33" t="s">
        <v>45</v>
      </c>
      <c r="B103" s="14" t="s">
        <v>19</v>
      </c>
      <c r="C103" s="32" t="s">
        <v>40</v>
      </c>
      <c r="D103" s="35">
        <v>2011</v>
      </c>
      <c r="E103" s="35">
        <v>1</v>
      </c>
      <c r="F103" s="36">
        <v>395</v>
      </c>
      <c r="G103" s="35">
        <v>22330</v>
      </c>
      <c r="H103" s="36">
        <v>0.19117000000000001</v>
      </c>
      <c r="I103" s="35">
        <v>0.16363</v>
      </c>
      <c r="J103" s="35">
        <v>0.22334999999999999</v>
      </c>
      <c r="K103" s="35">
        <v>0.67859999999999998</v>
      </c>
      <c r="L103" s="35">
        <v>0.58079999999999998</v>
      </c>
      <c r="M103" s="35">
        <v>0.79279999999999995</v>
      </c>
      <c r="N103" s="35">
        <v>9.9999999999999995E-7</v>
      </c>
      <c r="O103" s="36">
        <v>1</v>
      </c>
      <c r="P103" s="40" t="s">
        <v>32</v>
      </c>
      <c r="Q103" s="40" t="s">
        <v>32</v>
      </c>
      <c r="R103" s="40" t="s">
        <v>32</v>
      </c>
      <c r="S103" s="40" t="s">
        <v>32</v>
      </c>
      <c r="T103" s="36"/>
      <c r="W103" s="33">
        <v>90</v>
      </c>
    </row>
    <row r="104" spans="1:23" x14ac:dyDescent="0.25">
      <c r="A104" s="33" t="s">
        <v>45</v>
      </c>
      <c r="B104" s="14" t="s">
        <v>19</v>
      </c>
      <c r="C104" s="32" t="s">
        <v>40</v>
      </c>
      <c r="D104" s="35">
        <v>2011</v>
      </c>
      <c r="E104" s="35">
        <v>2</v>
      </c>
      <c r="F104" s="36">
        <v>426</v>
      </c>
      <c r="G104" s="35">
        <v>22428</v>
      </c>
      <c r="H104" s="36">
        <v>0.2034</v>
      </c>
      <c r="I104" s="35">
        <v>0.17446999999999999</v>
      </c>
      <c r="J104" s="35">
        <v>0.23713000000000001</v>
      </c>
      <c r="K104" s="35">
        <v>0.78769999999999996</v>
      </c>
      <c r="L104" s="35">
        <v>0.67569999999999997</v>
      </c>
      <c r="M104" s="35">
        <v>0.91839999999999999</v>
      </c>
      <c r="N104" s="35">
        <v>2.3050000000000002E-3</v>
      </c>
      <c r="O104" s="36">
        <v>1</v>
      </c>
      <c r="P104" s="40" t="s">
        <v>32</v>
      </c>
      <c r="Q104" s="40" t="s">
        <v>32</v>
      </c>
      <c r="R104" s="40" t="s">
        <v>32</v>
      </c>
      <c r="S104" s="40" t="s">
        <v>32</v>
      </c>
      <c r="T104" s="36"/>
      <c r="W104" s="33">
        <v>91</v>
      </c>
    </row>
    <row r="105" spans="1:23" x14ac:dyDescent="0.25">
      <c r="A105" s="33" t="s">
        <v>45</v>
      </c>
      <c r="B105" s="14" t="s">
        <v>19</v>
      </c>
      <c r="C105" s="32" t="s">
        <v>40</v>
      </c>
      <c r="D105" s="35">
        <v>2011</v>
      </c>
      <c r="E105" s="35">
        <v>3</v>
      </c>
      <c r="F105" s="36">
        <v>498</v>
      </c>
      <c r="G105" s="35">
        <v>22357</v>
      </c>
      <c r="H105" s="36">
        <v>0.23563999999999999</v>
      </c>
      <c r="I105" s="35">
        <v>0.20304</v>
      </c>
      <c r="J105" s="35">
        <v>0.27345999999999998</v>
      </c>
      <c r="K105" s="35">
        <v>0.8236</v>
      </c>
      <c r="L105" s="35">
        <v>0.7097</v>
      </c>
      <c r="M105" s="35">
        <v>0.95589999999999997</v>
      </c>
      <c r="N105" s="35">
        <v>1.0635E-2</v>
      </c>
      <c r="O105" s="36"/>
      <c r="P105" s="40" t="s">
        <v>32</v>
      </c>
      <c r="Q105" s="40" t="s">
        <v>32</v>
      </c>
      <c r="R105" s="40" t="s">
        <v>32</v>
      </c>
      <c r="S105" s="40" t="s">
        <v>32</v>
      </c>
      <c r="T105" s="36"/>
      <c r="W105" s="33">
        <v>92</v>
      </c>
    </row>
    <row r="106" spans="1:23" x14ac:dyDescent="0.25">
      <c r="A106" s="33" t="s">
        <v>45</v>
      </c>
      <c r="B106" s="14" t="s">
        <v>19</v>
      </c>
      <c r="C106" s="32" t="s">
        <v>40</v>
      </c>
      <c r="D106" s="35">
        <v>2011</v>
      </c>
      <c r="E106" s="35">
        <v>4</v>
      </c>
      <c r="F106" s="36">
        <v>415</v>
      </c>
      <c r="G106" s="35">
        <v>22429</v>
      </c>
      <c r="H106" s="36">
        <v>0.19534000000000001</v>
      </c>
      <c r="I106" s="35">
        <v>0.16744999999999999</v>
      </c>
      <c r="J106" s="35">
        <v>0.22788</v>
      </c>
      <c r="K106" s="35">
        <v>0.71750000000000003</v>
      </c>
      <c r="L106" s="35">
        <v>0.61499999999999999</v>
      </c>
      <c r="M106" s="35">
        <v>0.83689999999999998</v>
      </c>
      <c r="N106" s="35">
        <v>2.4000000000000001E-5</v>
      </c>
      <c r="O106" s="36">
        <v>1</v>
      </c>
      <c r="P106" s="40" t="s">
        <v>32</v>
      </c>
      <c r="Q106" s="40" t="s">
        <v>32</v>
      </c>
      <c r="R106" s="40" t="s">
        <v>32</v>
      </c>
      <c r="S106" s="40" t="s">
        <v>32</v>
      </c>
      <c r="T106" s="36"/>
      <c r="W106" s="33">
        <v>92</v>
      </c>
    </row>
    <row r="107" spans="1:23" x14ac:dyDescent="0.25">
      <c r="A107" s="33" t="s">
        <v>45</v>
      </c>
      <c r="B107" s="14" t="s">
        <v>19</v>
      </c>
      <c r="C107" s="32" t="s">
        <v>40</v>
      </c>
      <c r="D107" s="35">
        <v>2012</v>
      </c>
      <c r="E107" s="35">
        <v>1</v>
      </c>
      <c r="F107" s="36">
        <v>341</v>
      </c>
      <c r="G107" s="35">
        <v>22456</v>
      </c>
      <c r="H107" s="36">
        <v>0.16316</v>
      </c>
      <c r="I107" s="35">
        <v>0.13896</v>
      </c>
      <c r="J107" s="35">
        <v>0.19158</v>
      </c>
      <c r="K107" s="35">
        <v>0.63019999999999998</v>
      </c>
      <c r="L107" s="35">
        <v>0.53669999999999995</v>
      </c>
      <c r="M107" s="35">
        <v>0.74</v>
      </c>
      <c r="N107" s="35">
        <v>0</v>
      </c>
      <c r="O107" s="36">
        <v>1</v>
      </c>
      <c r="P107" s="40" t="s">
        <v>32</v>
      </c>
      <c r="Q107" s="40" t="s">
        <v>32</v>
      </c>
      <c r="R107" s="40" t="s">
        <v>32</v>
      </c>
      <c r="S107" s="40" t="s">
        <v>32</v>
      </c>
      <c r="T107" s="36"/>
      <c r="W107" s="33">
        <v>91</v>
      </c>
    </row>
    <row r="108" spans="1:23" x14ac:dyDescent="0.25">
      <c r="A108" s="33" t="s">
        <v>45</v>
      </c>
      <c r="B108" s="14" t="s">
        <v>19</v>
      </c>
      <c r="C108" s="32" t="s">
        <v>40</v>
      </c>
      <c r="D108" s="35">
        <v>2012</v>
      </c>
      <c r="E108" s="35">
        <v>2</v>
      </c>
      <c r="F108" s="36">
        <v>331</v>
      </c>
      <c r="G108" s="35">
        <v>22486</v>
      </c>
      <c r="H108" s="36">
        <v>0.15853999999999999</v>
      </c>
      <c r="I108" s="35">
        <v>0.13486999999999999</v>
      </c>
      <c r="J108" s="35">
        <v>0.18636</v>
      </c>
      <c r="K108" s="35">
        <v>0.62709999999999999</v>
      </c>
      <c r="L108" s="35">
        <v>0.53349999999999997</v>
      </c>
      <c r="M108" s="35">
        <v>0.73709999999999998</v>
      </c>
      <c r="N108" s="35">
        <v>0</v>
      </c>
      <c r="O108" s="36">
        <v>1</v>
      </c>
      <c r="P108" s="40" t="s">
        <v>32</v>
      </c>
      <c r="Q108" s="40" t="s">
        <v>32</v>
      </c>
      <c r="R108" s="40" t="s">
        <v>32</v>
      </c>
      <c r="S108" s="40" t="s">
        <v>32</v>
      </c>
      <c r="T108" s="36"/>
      <c r="W108" s="33">
        <v>91</v>
      </c>
    </row>
    <row r="109" spans="1:23" x14ac:dyDescent="0.25">
      <c r="A109" s="33" t="s">
        <v>45</v>
      </c>
      <c r="B109" s="14" t="s">
        <v>19</v>
      </c>
      <c r="C109" s="32" t="s">
        <v>40</v>
      </c>
      <c r="D109" s="35">
        <v>2012</v>
      </c>
      <c r="E109" s="35">
        <v>3</v>
      </c>
      <c r="F109" s="36">
        <v>641</v>
      </c>
      <c r="G109" s="35">
        <v>22512</v>
      </c>
      <c r="H109" s="36">
        <v>0.30060999999999999</v>
      </c>
      <c r="I109" s="35">
        <v>0.26058999999999999</v>
      </c>
      <c r="J109" s="35">
        <v>0.34677999999999998</v>
      </c>
      <c r="K109" s="35">
        <v>1.0243</v>
      </c>
      <c r="L109" s="35">
        <v>0.88790000000000002</v>
      </c>
      <c r="M109" s="35">
        <v>1.1816</v>
      </c>
      <c r="N109" s="35">
        <v>0.74220299999999995</v>
      </c>
      <c r="O109" s="36"/>
      <c r="P109" s="40" t="s">
        <v>32</v>
      </c>
      <c r="Q109" s="40" t="s">
        <v>32</v>
      </c>
      <c r="R109" s="40" t="s">
        <v>32</v>
      </c>
      <c r="S109" s="40" t="s">
        <v>32</v>
      </c>
      <c r="T109" s="36"/>
      <c r="W109" s="33">
        <v>92</v>
      </c>
    </row>
    <row r="110" spans="1:23" x14ac:dyDescent="0.25">
      <c r="A110" s="33" t="s">
        <v>45</v>
      </c>
      <c r="B110" s="14" t="s">
        <v>19</v>
      </c>
      <c r="C110" s="32" t="s">
        <v>40</v>
      </c>
      <c r="D110" s="35">
        <v>2012</v>
      </c>
      <c r="E110" s="35">
        <v>4</v>
      </c>
      <c r="F110" s="36">
        <v>376</v>
      </c>
      <c r="G110" s="35">
        <v>22566</v>
      </c>
      <c r="H110" s="36">
        <v>0.17749999999999999</v>
      </c>
      <c r="I110" s="35">
        <v>0.1517</v>
      </c>
      <c r="J110" s="35">
        <v>0.20769000000000001</v>
      </c>
      <c r="K110" s="35">
        <v>0.64559999999999995</v>
      </c>
      <c r="L110" s="35">
        <v>0.55179999999999996</v>
      </c>
      <c r="M110" s="35">
        <v>0.75549999999999995</v>
      </c>
      <c r="N110" s="35">
        <v>0</v>
      </c>
      <c r="O110" s="36">
        <v>1</v>
      </c>
      <c r="P110" s="40" t="s">
        <v>32</v>
      </c>
      <c r="Q110" s="40" t="s">
        <v>32</v>
      </c>
      <c r="R110" s="40" t="s">
        <v>32</v>
      </c>
      <c r="S110" s="40" t="s">
        <v>32</v>
      </c>
      <c r="T110" s="36"/>
      <c r="W110" s="33">
        <v>92</v>
      </c>
    </row>
    <row r="111" spans="1:23" x14ac:dyDescent="0.25">
      <c r="A111" s="33" t="s">
        <v>45</v>
      </c>
      <c r="B111" s="14" t="s">
        <v>19</v>
      </c>
      <c r="C111" s="32" t="s">
        <v>40</v>
      </c>
      <c r="D111" s="35">
        <v>2013</v>
      </c>
      <c r="E111" s="35">
        <v>1</v>
      </c>
      <c r="F111" s="36">
        <v>452</v>
      </c>
      <c r="G111" s="35">
        <v>22634</v>
      </c>
      <c r="H111" s="36">
        <v>0.21756</v>
      </c>
      <c r="I111" s="35">
        <v>0.18693000000000001</v>
      </c>
      <c r="J111" s="35">
        <v>0.25320999999999999</v>
      </c>
      <c r="K111" s="35">
        <v>0.86419999999999997</v>
      </c>
      <c r="L111" s="35">
        <v>0.74250000000000005</v>
      </c>
      <c r="M111" s="35">
        <v>1.0058</v>
      </c>
      <c r="N111" s="35">
        <v>5.9423999999999998E-2</v>
      </c>
      <c r="O111" s="36"/>
      <c r="P111" s="40" t="s">
        <v>32</v>
      </c>
      <c r="Q111" s="40" t="s">
        <v>32</v>
      </c>
      <c r="R111" s="40" t="s">
        <v>32</v>
      </c>
      <c r="S111" s="40" t="s">
        <v>32</v>
      </c>
      <c r="T111" s="36"/>
      <c r="W111" s="33">
        <v>90</v>
      </c>
    </row>
    <row r="112" spans="1:23" x14ac:dyDescent="0.25">
      <c r="A112" s="33" t="s">
        <v>45</v>
      </c>
      <c r="B112" s="14" t="s">
        <v>19</v>
      </c>
      <c r="C112" s="32" t="s">
        <v>40</v>
      </c>
      <c r="D112" s="35">
        <v>2013</v>
      </c>
      <c r="E112" s="35">
        <v>2</v>
      </c>
      <c r="F112" s="36">
        <v>360</v>
      </c>
      <c r="G112" s="35">
        <v>22684</v>
      </c>
      <c r="H112" s="36">
        <v>0.17129</v>
      </c>
      <c r="I112" s="35">
        <v>0.14616000000000001</v>
      </c>
      <c r="J112" s="35">
        <v>0.20075000000000001</v>
      </c>
      <c r="K112" s="35">
        <v>0.67410000000000003</v>
      </c>
      <c r="L112" s="35">
        <v>0.57520000000000004</v>
      </c>
      <c r="M112" s="35">
        <v>0.79</v>
      </c>
      <c r="N112" s="35">
        <v>9.9999999999999995E-7</v>
      </c>
      <c r="O112" s="36">
        <v>1</v>
      </c>
      <c r="P112" s="40" t="s">
        <v>32</v>
      </c>
      <c r="Q112" s="40" t="s">
        <v>32</v>
      </c>
      <c r="R112" s="40" t="s">
        <v>32</v>
      </c>
      <c r="S112" s="40" t="s">
        <v>32</v>
      </c>
      <c r="T112" s="36"/>
      <c r="W112" s="33">
        <v>91</v>
      </c>
    </row>
    <row r="113" spans="1:23" x14ac:dyDescent="0.25">
      <c r="A113" s="33" t="s">
        <v>45</v>
      </c>
      <c r="B113" s="14" t="s">
        <v>19</v>
      </c>
      <c r="C113" s="32" t="s">
        <v>40</v>
      </c>
      <c r="D113" s="35">
        <v>2013</v>
      </c>
      <c r="E113" s="35">
        <v>3</v>
      </c>
      <c r="F113" s="36">
        <v>508</v>
      </c>
      <c r="G113" s="35">
        <v>22590</v>
      </c>
      <c r="H113" s="36">
        <v>0.23926</v>
      </c>
      <c r="I113" s="35">
        <v>0.20627999999999999</v>
      </c>
      <c r="J113" s="35">
        <v>0.27750999999999998</v>
      </c>
      <c r="K113" s="35">
        <v>0.85540000000000005</v>
      </c>
      <c r="L113" s="35">
        <v>0.73750000000000004</v>
      </c>
      <c r="M113" s="35">
        <v>0.99219999999999997</v>
      </c>
      <c r="N113" s="35">
        <v>3.9084000000000001E-2</v>
      </c>
      <c r="O113" s="36"/>
      <c r="P113" s="40" t="s">
        <v>32</v>
      </c>
      <c r="Q113" s="40" t="s">
        <v>32</v>
      </c>
      <c r="R113" s="40" t="s">
        <v>32</v>
      </c>
      <c r="S113" s="40" t="s">
        <v>32</v>
      </c>
      <c r="T113" s="36"/>
      <c r="W113" s="33">
        <v>92</v>
      </c>
    </row>
    <row r="114" spans="1:23" x14ac:dyDescent="0.25">
      <c r="A114" s="33" t="s">
        <v>45</v>
      </c>
      <c r="B114" s="14" t="s">
        <v>19</v>
      </c>
      <c r="C114" s="32" t="s">
        <v>40</v>
      </c>
      <c r="D114" s="35">
        <v>2013</v>
      </c>
      <c r="E114" s="35">
        <v>4</v>
      </c>
      <c r="F114" s="36">
        <v>396</v>
      </c>
      <c r="G114" s="35">
        <v>22702</v>
      </c>
      <c r="H114" s="36">
        <v>0.18609000000000001</v>
      </c>
      <c r="I114" s="35">
        <v>0.15926000000000001</v>
      </c>
      <c r="J114" s="35">
        <v>0.21743000000000001</v>
      </c>
      <c r="K114" s="35">
        <v>0.77480000000000004</v>
      </c>
      <c r="L114" s="35">
        <v>0.66310000000000002</v>
      </c>
      <c r="M114" s="35">
        <v>0.90529999999999999</v>
      </c>
      <c r="N114" s="35">
        <v>1.317E-3</v>
      </c>
      <c r="O114" s="36">
        <v>1</v>
      </c>
      <c r="P114" s="40" t="s">
        <v>32</v>
      </c>
      <c r="Q114" s="40" t="s">
        <v>32</v>
      </c>
      <c r="R114" s="40" t="s">
        <v>32</v>
      </c>
      <c r="S114" s="40" t="s">
        <v>32</v>
      </c>
      <c r="T114" s="36"/>
      <c r="W114" s="33">
        <v>92</v>
      </c>
    </row>
    <row r="115" spans="1:23" x14ac:dyDescent="0.25">
      <c r="A115" s="33" t="s">
        <v>45</v>
      </c>
      <c r="B115" s="14" t="s">
        <v>19</v>
      </c>
      <c r="C115" s="32" t="s">
        <v>40</v>
      </c>
      <c r="D115" s="35">
        <v>2014</v>
      </c>
      <c r="E115" s="35">
        <v>1</v>
      </c>
      <c r="F115" s="36">
        <v>329</v>
      </c>
      <c r="G115" s="35">
        <v>22723</v>
      </c>
      <c r="H115" s="36">
        <v>0.15842999999999999</v>
      </c>
      <c r="I115" s="35">
        <v>0.13472999999999999</v>
      </c>
      <c r="J115" s="35">
        <v>0.18629999999999999</v>
      </c>
      <c r="K115" s="35">
        <v>0.67859999999999998</v>
      </c>
      <c r="L115" s="35">
        <v>0.57709999999999995</v>
      </c>
      <c r="M115" s="35">
        <v>0.79800000000000004</v>
      </c>
      <c r="N115" s="35">
        <v>3.0000000000000001E-6</v>
      </c>
      <c r="O115" s="36">
        <v>1</v>
      </c>
      <c r="P115" s="40" t="s">
        <v>32</v>
      </c>
      <c r="Q115" s="40" t="s">
        <v>32</v>
      </c>
      <c r="R115" s="40" t="s">
        <v>32</v>
      </c>
      <c r="S115" s="40" t="s">
        <v>32</v>
      </c>
      <c r="T115" s="36"/>
      <c r="W115" s="33">
        <v>90</v>
      </c>
    </row>
    <row r="116" spans="1:23" x14ac:dyDescent="0.25">
      <c r="A116" s="33" t="s">
        <v>45</v>
      </c>
      <c r="B116" s="14" t="s">
        <v>19</v>
      </c>
      <c r="C116" s="32" t="s">
        <v>40</v>
      </c>
      <c r="D116" s="35">
        <v>2014</v>
      </c>
      <c r="E116" s="35">
        <v>2</v>
      </c>
      <c r="F116" s="36">
        <v>283</v>
      </c>
      <c r="G116" s="35">
        <v>22871</v>
      </c>
      <c r="H116" s="36">
        <v>0.13377</v>
      </c>
      <c r="I116" s="35">
        <v>0.11312</v>
      </c>
      <c r="J116" s="35">
        <v>0.15817999999999999</v>
      </c>
      <c r="K116" s="35">
        <v>0.53949999999999998</v>
      </c>
      <c r="L116" s="35">
        <v>0.45629999999999998</v>
      </c>
      <c r="M116" s="35">
        <v>0.63800000000000001</v>
      </c>
      <c r="N116" s="35">
        <v>0</v>
      </c>
      <c r="O116" s="36">
        <v>1</v>
      </c>
      <c r="P116" s="40" t="s">
        <v>32</v>
      </c>
      <c r="Q116" s="40" t="s">
        <v>32</v>
      </c>
      <c r="R116" s="40" t="s">
        <v>32</v>
      </c>
      <c r="S116" s="40" t="s">
        <v>32</v>
      </c>
      <c r="T116" s="36"/>
      <c r="W116" s="33">
        <v>91</v>
      </c>
    </row>
    <row r="117" spans="1:23" x14ac:dyDescent="0.25">
      <c r="A117" s="33" t="s">
        <v>45</v>
      </c>
      <c r="B117" s="14" t="s">
        <v>19</v>
      </c>
      <c r="C117" s="32" t="s">
        <v>40</v>
      </c>
      <c r="D117" s="35">
        <v>2014</v>
      </c>
      <c r="E117" s="35">
        <v>3</v>
      </c>
      <c r="F117" s="36">
        <v>444</v>
      </c>
      <c r="G117" s="35">
        <v>22887</v>
      </c>
      <c r="H117" s="36">
        <v>0.20655999999999999</v>
      </c>
      <c r="I117" s="35">
        <v>0.17743</v>
      </c>
      <c r="J117" s="35">
        <v>0.24046999999999999</v>
      </c>
      <c r="K117" s="35">
        <v>0.76849999999999996</v>
      </c>
      <c r="L117" s="35">
        <v>0.66020000000000001</v>
      </c>
      <c r="M117" s="35">
        <v>0.89470000000000005</v>
      </c>
      <c r="N117" s="35">
        <v>6.87E-4</v>
      </c>
      <c r="O117" s="36">
        <v>1</v>
      </c>
      <c r="P117" s="40" t="s">
        <v>32</v>
      </c>
      <c r="Q117" s="40" t="s">
        <v>32</v>
      </c>
      <c r="R117" s="40" t="s">
        <v>32</v>
      </c>
      <c r="S117" s="40" t="s">
        <v>32</v>
      </c>
      <c r="T117" s="36"/>
      <c r="W117" s="33">
        <v>92</v>
      </c>
    </row>
    <row r="118" spans="1:23" x14ac:dyDescent="0.25">
      <c r="A118" s="33" t="s">
        <v>45</v>
      </c>
      <c r="B118" s="14" t="s">
        <v>19</v>
      </c>
      <c r="C118" s="32" t="s">
        <v>40</v>
      </c>
      <c r="D118" s="35">
        <v>2014</v>
      </c>
      <c r="E118" s="35">
        <v>4</v>
      </c>
      <c r="F118" s="36">
        <v>311</v>
      </c>
      <c r="G118" s="35">
        <v>22795</v>
      </c>
      <c r="H118" s="36">
        <v>0.14516000000000001</v>
      </c>
      <c r="I118" s="35">
        <v>0.12321</v>
      </c>
      <c r="J118" s="35">
        <v>0.17102000000000001</v>
      </c>
      <c r="K118" s="35">
        <v>0.59809999999999997</v>
      </c>
      <c r="L118" s="35">
        <v>0.50770000000000004</v>
      </c>
      <c r="M118" s="35">
        <v>0.7046</v>
      </c>
      <c r="N118" s="35">
        <v>0</v>
      </c>
      <c r="O118" s="36">
        <v>1</v>
      </c>
      <c r="P118" s="40" t="s">
        <v>32</v>
      </c>
      <c r="Q118" s="40" t="s">
        <v>32</v>
      </c>
      <c r="R118" s="40" t="s">
        <v>32</v>
      </c>
      <c r="S118" s="40" t="s">
        <v>32</v>
      </c>
      <c r="T118" s="36"/>
      <c r="W118" s="33">
        <v>92</v>
      </c>
    </row>
    <row r="119" spans="1:23" x14ac:dyDescent="0.25">
      <c r="A119" s="33" t="s">
        <v>45</v>
      </c>
      <c r="B119" s="14" t="s">
        <v>19</v>
      </c>
      <c r="C119" s="32" t="s">
        <v>40</v>
      </c>
      <c r="D119" s="35">
        <v>2015</v>
      </c>
      <c r="E119" s="35">
        <v>1</v>
      </c>
      <c r="F119" s="36">
        <v>354</v>
      </c>
      <c r="G119" s="35">
        <v>22827</v>
      </c>
      <c r="H119" s="36">
        <v>0.16893</v>
      </c>
      <c r="I119" s="35">
        <v>0.14405999999999999</v>
      </c>
      <c r="J119" s="35">
        <v>0.19808999999999999</v>
      </c>
      <c r="K119" s="35">
        <v>0.66320000000000001</v>
      </c>
      <c r="L119" s="35">
        <v>0.56559999999999999</v>
      </c>
      <c r="M119" s="35">
        <v>0.77769999999999995</v>
      </c>
      <c r="N119" s="35">
        <v>0</v>
      </c>
      <c r="O119" s="36">
        <v>1</v>
      </c>
      <c r="P119" s="40" t="s">
        <v>32</v>
      </c>
      <c r="Q119" s="40" t="s">
        <v>32</v>
      </c>
      <c r="R119" s="40" t="s">
        <v>32</v>
      </c>
      <c r="S119" s="40" t="s">
        <v>32</v>
      </c>
      <c r="T119" s="36"/>
      <c r="W119" s="33">
        <v>90</v>
      </c>
    </row>
    <row r="120" spans="1:23" x14ac:dyDescent="0.25">
      <c r="A120" s="33" t="s">
        <v>45</v>
      </c>
      <c r="B120" s="14" t="s">
        <v>19</v>
      </c>
      <c r="C120" s="32" t="s">
        <v>40</v>
      </c>
      <c r="D120" s="35">
        <v>2015</v>
      </c>
      <c r="E120" s="35">
        <v>2</v>
      </c>
      <c r="F120" s="36">
        <v>348</v>
      </c>
      <c r="G120" s="35">
        <v>22901</v>
      </c>
      <c r="H120" s="36">
        <v>0.16311</v>
      </c>
      <c r="I120" s="35">
        <v>0.13900000000000001</v>
      </c>
      <c r="J120" s="35">
        <v>0.19141</v>
      </c>
      <c r="K120" s="35">
        <v>0.69289999999999996</v>
      </c>
      <c r="L120" s="35">
        <v>0.59050000000000002</v>
      </c>
      <c r="M120" s="35">
        <v>0.81310000000000004</v>
      </c>
      <c r="N120" s="35">
        <v>6.9999999999999999E-6</v>
      </c>
      <c r="O120" s="36">
        <v>1</v>
      </c>
      <c r="P120" s="40" t="s">
        <v>32</v>
      </c>
      <c r="Q120" s="40" t="s">
        <v>32</v>
      </c>
      <c r="R120" s="40" t="s">
        <v>32</v>
      </c>
      <c r="S120" s="40" t="s">
        <v>32</v>
      </c>
      <c r="T120" s="36"/>
      <c r="W120" s="33">
        <v>91</v>
      </c>
    </row>
    <row r="121" spans="1:23" x14ac:dyDescent="0.25">
      <c r="A121" s="33" t="s">
        <v>45</v>
      </c>
      <c r="B121" s="14" t="s">
        <v>19</v>
      </c>
      <c r="C121" s="32" t="s">
        <v>40</v>
      </c>
      <c r="D121" s="35">
        <v>2015</v>
      </c>
      <c r="E121" s="35">
        <v>3</v>
      </c>
      <c r="F121" s="36">
        <v>465</v>
      </c>
      <c r="G121" s="35">
        <v>22891</v>
      </c>
      <c r="H121" s="36">
        <v>0.21693000000000001</v>
      </c>
      <c r="I121" s="35">
        <v>0.18651000000000001</v>
      </c>
      <c r="J121" s="35">
        <v>0.25230000000000002</v>
      </c>
      <c r="K121" s="35">
        <v>0.94940000000000002</v>
      </c>
      <c r="L121" s="35">
        <v>0.81620000000000004</v>
      </c>
      <c r="M121" s="35">
        <v>1.1042000000000001</v>
      </c>
      <c r="N121" s="35">
        <v>0.50007900000000005</v>
      </c>
      <c r="O121" s="36"/>
      <c r="P121" s="40" t="s">
        <v>32</v>
      </c>
      <c r="Q121" s="40" t="s">
        <v>32</v>
      </c>
      <c r="R121" s="40" t="s">
        <v>32</v>
      </c>
      <c r="S121" s="40" t="s">
        <v>32</v>
      </c>
      <c r="T121" s="36"/>
      <c r="W121" s="33">
        <v>92</v>
      </c>
    </row>
    <row r="122" spans="1:23" x14ac:dyDescent="0.25">
      <c r="A122" s="33" t="s">
        <v>45</v>
      </c>
      <c r="B122" s="14" t="s">
        <v>19</v>
      </c>
      <c r="C122" s="32" t="s">
        <v>40</v>
      </c>
      <c r="D122" s="35">
        <v>2015</v>
      </c>
      <c r="E122" s="35">
        <v>4</v>
      </c>
      <c r="F122" s="36">
        <v>406</v>
      </c>
      <c r="G122" s="35">
        <v>22897</v>
      </c>
      <c r="H122" s="36">
        <v>0.18962000000000001</v>
      </c>
      <c r="I122" s="35">
        <v>0.16234000000000001</v>
      </c>
      <c r="J122" s="35">
        <v>0.22147</v>
      </c>
      <c r="K122" s="35">
        <v>0.94259999999999999</v>
      </c>
      <c r="L122" s="35">
        <v>0.80700000000000005</v>
      </c>
      <c r="M122" s="35">
        <v>1.1009</v>
      </c>
      <c r="N122" s="35">
        <v>0.45551399999999997</v>
      </c>
      <c r="O122" s="36"/>
      <c r="P122" s="40" t="s">
        <v>32</v>
      </c>
      <c r="Q122" s="40" t="s">
        <v>32</v>
      </c>
      <c r="R122" s="40" t="s">
        <v>32</v>
      </c>
      <c r="S122" s="40" t="s">
        <v>32</v>
      </c>
      <c r="T122" s="36"/>
      <c r="W122" s="33">
        <v>92</v>
      </c>
    </row>
    <row r="123" spans="1:23" x14ac:dyDescent="0.25">
      <c r="A123" s="33" t="s">
        <v>45</v>
      </c>
      <c r="B123" s="14" t="s">
        <v>19</v>
      </c>
      <c r="C123" s="32" t="s">
        <v>40</v>
      </c>
      <c r="D123" s="35">
        <v>2016</v>
      </c>
      <c r="E123" s="35">
        <v>1</v>
      </c>
      <c r="F123" s="36">
        <v>451</v>
      </c>
      <c r="G123" s="35">
        <v>22999</v>
      </c>
      <c r="H123" s="36">
        <v>0.21107000000000001</v>
      </c>
      <c r="I123" s="35">
        <v>0.18137</v>
      </c>
      <c r="J123" s="35">
        <v>0.24562999999999999</v>
      </c>
      <c r="K123" s="35">
        <v>0.82099999999999995</v>
      </c>
      <c r="L123" s="35">
        <v>0.70550000000000002</v>
      </c>
      <c r="M123" s="35">
        <v>0.95550000000000002</v>
      </c>
      <c r="N123" s="35">
        <v>1.0813E-2</v>
      </c>
      <c r="O123" s="36"/>
      <c r="P123" s="40">
        <v>1.1041000000000001</v>
      </c>
      <c r="Q123" s="40">
        <v>0.92290000000000005</v>
      </c>
      <c r="R123" s="40">
        <v>1.3208</v>
      </c>
      <c r="S123" s="40">
        <v>0.27892499999999998</v>
      </c>
      <c r="T123" s="36"/>
      <c r="W123" s="33">
        <v>91</v>
      </c>
    </row>
    <row r="124" spans="1:23" x14ac:dyDescent="0.25">
      <c r="A124" s="33" t="s">
        <v>45</v>
      </c>
      <c r="B124" s="14" t="s">
        <v>19</v>
      </c>
      <c r="C124" s="32" t="s">
        <v>40</v>
      </c>
      <c r="D124" s="35">
        <v>2016</v>
      </c>
      <c r="E124" s="35">
        <v>2</v>
      </c>
      <c r="F124" s="36">
        <v>400</v>
      </c>
      <c r="G124" s="35">
        <v>23029</v>
      </c>
      <c r="H124" s="36">
        <v>0.18733</v>
      </c>
      <c r="I124" s="35">
        <v>0.16037999999999999</v>
      </c>
      <c r="J124" s="35">
        <v>0.21881</v>
      </c>
      <c r="K124" s="35">
        <v>0.78739999999999999</v>
      </c>
      <c r="L124" s="35">
        <v>0.67410000000000003</v>
      </c>
      <c r="M124" s="35">
        <v>0.91969999999999996</v>
      </c>
      <c r="N124" s="35">
        <v>2.562E-3</v>
      </c>
      <c r="O124" s="36">
        <v>1</v>
      </c>
      <c r="P124" s="40">
        <v>0.92100000000000004</v>
      </c>
      <c r="Q124" s="40">
        <v>0.76910000000000001</v>
      </c>
      <c r="R124" s="40">
        <v>1.1029</v>
      </c>
      <c r="S124" s="40">
        <v>0.37079499999999999</v>
      </c>
      <c r="T124" s="36"/>
      <c r="W124" s="33">
        <v>91</v>
      </c>
    </row>
    <row r="125" spans="1:23" x14ac:dyDescent="0.25">
      <c r="A125" s="33" t="s">
        <v>45</v>
      </c>
      <c r="B125" s="14" t="s">
        <v>19</v>
      </c>
      <c r="C125" s="32" t="s">
        <v>40</v>
      </c>
      <c r="D125" s="35">
        <v>2016</v>
      </c>
      <c r="E125" s="35">
        <v>3</v>
      </c>
      <c r="F125" s="36">
        <v>446</v>
      </c>
      <c r="G125" s="35">
        <v>23075</v>
      </c>
      <c r="H125" s="36">
        <v>0.20659</v>
      </c>
      <c r="I125" s="35">
        <v>0.17746999999999999</v>
      </c>
      <c r="J125" s="35">
        <v>0.24049999999999999</v>
      </c>
      <c r="K125" s="35">
        <v>0.82520000000000004</v>
      </c>
      <c r="L125" s="35">
        <v>0.70889999999999997</v>
      </c>
      <c r="M125" s="35">
        <v>0.96060000000000001</v>
      </c>
      <c r="N125" s="35">
        <v>1.3209E-2</v>
      </c>
      <c r="O125" s="36"/>
      <c r="P125" s="40">
        <v>0.87670000000000003</v>
      </c>
      <c r="Q125" s="40">
        <v>0.7369</v>
      </c>
      <c r="R125" s="40">
        <v>1.0430999999999999</v>
      </c>
      <c r="S125" s="40">
        <v>0.13791800000000001</v>
      </c>
      <c r="T125" s="36"/>
      <c r="W125" s="33">
        <v>92</v>
      </c>
    </row>
    <row r="126" spans="1:23" x14ac:dyDescent="0.25">
      <c r="A126" s="33" t="s">
        <v>45</v>
      </c>
      <c r="B126" s="14" t="s">
        <v>19</v>
      </c>
      <c r="C126" s="32" t="s">
        <v>40</v>
      </c>
      <c r="D126" s="35">
        <v>2016</v>
      </c>
      <c r="E126" s="35">
        <v>4</v>
      </c>
      <c r="F126" s="36">
        <v>324</v>
      </c>
      <c r="G126" s="35">
        <v>23064</v>
      </c>
      <c r="H126" s="36">
        <v>0.14976999999999999</v>
      </c>
      <c r="I126" s="35">
        <v>0.1273</v>
      </c>
      <c r="J126" s="35">
        <v>0.17619000000000001</v>
      </c>
      <c r="K126" s="35">
        <v>0.66310000000000002</v>
      </c>
      <c r="L126" s="35">
        <v>0.56369999999999998</v>
      </c>
      <c r="M126" s="35">
        <v>0.78010000000000002</v>
      </c>
      <c r="N126" s="35">
        <v>9.9999999999999995E-7</v>
      </c>
      <c r="O126" s="36">
        <v>1</v>
      </c>
      <c r="P126" s="40">
        <v>0.76670000000000005</v>
      </c>
      <c r="Q126" s="40">
        <v>0.63590000000000002</v>
      </c>
      <c r="R126" s="40">
        <v>0.9244</v>
      </c>
      <c r="S126" s="40">
        <v>5.3759999999999997E-3</v>
      </c>
      <c r="T126" s="36" t="s">
        <v>54</v>
      </c>
      <c r="W126" s="33">
        <v>92</v>
      </c>
    </row>
    <row r="127" spans="1:23" x14ac:dyDescent="0.25">
      <c r="A127" s="33" t="s">
        <v>45</v>
      </c>
      <c r="B127" s="14" t="s">
        <v>23</v>
      </c>
      <c r="C127" s="32" t="s">
        <v>40</v>
      </c>
      <c r="D127" s="35">
        <v>2011</v>
      </c>
      <c r="E127" s="35">
        <v>1</v>
      </c>
      <c r="F127" s="36">
        <v>5981</v>
      </c>
      <c r="G127" s="35">
        <v>235885</v>
      </c>
      <c r="H127" s="36">
        <v>0.28172999999999998</v>
      </c>
      <c r="I127" s="35">
        <v>0.27467999999999998</v>
      </c>
      <c r="J127" s="35">
        <v>0.28895999999999999</v>
      </c>
      <c r="K127" s="35" t="s">
        <v>32</v>
      </c>
      <c r="L127" s="35" t="s">
        <v>32</v>
      </c>
      <c r="M127" s="35" t="s">
        <v>32</v>
      </c>
      <c r="N127" s="35" t="s">
        <v>32</v>
      </c>
      <c r="O127" s="36"/>
      <c r="P127" s="40" t="s">
        <v>32</v>
      </c>
      <c r="Q127" s="40" t="s">
        <v>32</v>
      </c>
      <c r="R127" s="40" t="s">
        <v>32</v>
      </c>
      <c r="S127" s="40" t="s">
        <v>32</v>
      </c>
      <c r="T127" s="36"/>
      <c r="W127" s="33">
        <v>90</v>
      </c>
    </row>
    <row r="128" spans="1:23" x14ac:dyDescent="0.25">
      <c r="A128" s="33" t="s">
        <v>45</v>
      </c>
      <c r="B128" s="14" t="s">
        <v>23</v>
      </c>
      <c r="C128" s="32" t="s">
        <v>40</v>
      </c>
      <c r="D128" s="35">
        <v>2011</v>
      </c>
      <c r="E128" s="35">
        <v>2</v>
      </c>
      <c r="F128" s="36">
        <v>5581</v>
      </c>
      <c r="G128" s="35">
        <v>236839</v>
      </c>
      <c r="H128" s="36">
        <v>0.25821</v>
      </c>
      <c r="I128" s="35">
        <v>0.22833999999999999</v>
      </c>
      <c r="J128" s="35">
        <v>0.29199999999999998</v>
      </c>
      <c r="K128" s="35" t="s">
        <v>32</v>
      </c>
      <c r="L128" s="35" t="s">
        <v>32</v>
      </c>
      <c r="M128" s="35" t="s">
        <v>32</v>
      </c>
      <c r="N128" s="35" t="s">
        <v>32</v>
      </c>
      <c r="O128" s="36"/>
      <c r="P128" s="40" t="s">
        <v>32</v>
      </c>
      <c r="Q128" s="40" t="s">
        <v>32</v>
      </c>
      <c r="R128" s="40" t="s">
        <v>32</v>
      </c>
      <c r="S128" s="40" t="s">
        <v>32</v>
      </c>
      <c r="T128" s="36"/>
      <c r="W128" s="33">
        <v>91</v>
      </c>
    </row>
    <row r="129" spans="1:23" x14ac:dyDescent="0.25">
      <c r="A129" s="33" t="s">
        <v>45</v>
      </c>
      <c r="B129" s="7" t="s">
        <v>23</v>
      </c>
      <c r="C129" s="7" t="s">
        <v>40</v>
      </c>
      <c r="D129" s="33">
        <v>2011</v>
      </c>
      <c r="E129" s="33">
        <v>3</v>
      </c>
      <c r="F129" s="38">
        <v>6258</v>
      </c>
      <c r="G129" s="33">
        <v>236578</v>
      </c>
      <c r="H129" s="38">
        <v>0.28609000000000001</v>
      </c>
      <c r="I129" s="33">
        <v>0.25307000000000002</v>
      </c>
      <c r="J129" s="33">
        <v>0.32341999999999999</v>
      </c>
      <c r="K129" s="33" t="s">
        <v>32</v>
      </c>
      <c r="L129" s="33" t="s">
        <v>32</v>
      </c>
      <c r="M129" s="33" t="s">
        <v>32</v>
      </c>
      <c r="N129" s="33" t="s">
        <v>32</v>
      </c>
      <c r="P129" s="39" t="s">
        <v>32</v>
      </c>
      <c r="Q129" s="39" t="s">
        <v>32</v>
      </c>
      <c r="R129" s="39" t="s">
        <v>32</v>
      </c>
      <c r="S129" s="39" t="s">
        <v>32</v>
      </c>
      <c r="W129" s="33">
        <v>92</v>
      </c>
    </row>
    <row r="130" spans="1:23" x14ac:dyDescent="0.25">
      <c r="A130" s="33" t="s">
        <v>45</v>
      </c>
      <c r="B130" s="37" t="s">
        <v>23</v>
      </c>
      <c r="C130" s="37" t="s">
        <v>40</v>
      </c>
      <c r="D130" s="33">
        <v>2011</v>
      </c>
      <c r="E130" s="33">
        <v>4</v>
      </c>
      <c r="F130" s="38">
        <v>5992</v>
      </c>
      <c r="G130" s="33">
        <v>238454</v>
      </c>
      <c r="H130" s="38">
        <v>0.27227000000000001</v>
      </c>
      <c r="I130" s="33">
        <v>0.24082000000000001</v>
      </c>
      <c r="J130" s="33">
        <v>0.30782999999999999</v>
      </c>
      <c r="K130" s="33" t="s">
        <v>32</v>
      </c>
      <c r="L130" s="33" t="s">
        <v>32</v>
      </c>
      <c r="M130" s="33" t="s">
        <v>32</v>
      </c>
      <c r="N130" s="33" t="s">
        <v>32</v>
      </c>
      <c r="P130" s="39" t="s">
        <v>32</v>
      </c>
      <c r="Q130" s="39" t="s">
        <v>32</v>
      </c>
      <c r="R130" s="39" t="s">
        <v>32</v>
      </c>
      <c r="S130" s="39" t="s">
        <v>32</v>
      </c>
      <c r="W130" s="33">
        <v>92</v>
      </c>
    </row>
    <row r="131" spans="1:23" x14ac:dyDescent="0.25">
      <c r="A131" s="33" t="s">
        <v>45</v>
      </c>
      <c r="B131" s="33" t="s">
        <v>23</v>
      </c>
      <c r="C131" s="33" t="s">
        <v>40</v>
      </c>
      <c r="D131" s="33">
        <v>2012</v>
      </c>
      <c r="E131" s="33">
        <v>1</v>
      </c>
      <c r="F131" s="38">
        <v>5646</v>
      </c>
      <c r="G131" s="33">
        <v>238641</v>
      </c>
      <c r="H131" s="38">
        <v>0.25890999999999997</v>
      </c>
      <c r="I131" s="33">
        <v>0.22896</v>
      </c>
      <c r="J131" s="33">
        <v>0.29276999999999997</v>
      </c>
      <c r="K131" s="33" t="s">
        <v>32</v>
      </c>
      <c r="L131" s="33" t="s">
        <v>32</v>
      </c>
      <c r="M131" s="33" t="s">
        <v>32</v>
      </c>
      <c r="N131" s="33" t="s">
        <v>32</v>
      </c>
      <c r="P131" s="39" t="s">
        <v>32</v>
      </c>
      <c r="Q131" s="39" t="s">
        <v>32</v>
      </c>
      <c r="R131" s="39" t="s">
        <v>32</v>
      </c>
      <c r="S131" s="39" t="s">
        <v>32</v>
      </c>
      <c r="W131" s="33">
        <v>91</v>
      </c>
    </row>
    <row r="132" spans="1:23" x14ac:dyDescent="0.25">
      <c r="A132" s="33" t="s">
        <v>45</v>
      </c>
      <c r="B132" s="33" t="s">
        <v>23</v>
      </c>
      <c r="C132" s="33" t="s">
        <v>40</v>
      </c>
      <c r="D132" s="33">
        <v>2012</v>
      </c>
      <c r="E132" s="33">
        <v>2</v>
      </c>
      <c r="F132" s="38">
        <v>5544</v>
      </c>
      <c r="G132" s="33">
        <v>239863</v>
      </c>
      <c r="H132" s="38">
        <v>0.25281999999999999</v>
      </c>
      <c r="I132" s="33">
        <v>0.22356000000000001</v>
      </c>
      <c r="J132" s="33">
        <v>0.28589999999999999</v>
      </c>
      <c r="K132" s="33" t="s">
        <v>32</v>
      </c>
      <c r="L132" s="33" t="s">
        <v>32</v>
      </c>
      <c r="M132" s="33" t="s">
        <v>32</v>
      </c>
      <c r="N132" s="33" t="s">
        <v>32</v>
      </c>
      <c r="P132" s="39" t="s">
        <v>32</v>
      </c>
      <c r="Q132" s="39" t="s">
        <v>32</v>
      </c>
      <c r="R132" s="39" t="s">
        <v>32</v>
      </c>
      <c r="S132" s="39" t="s">
        <v>32</v>
      </c>
      <c r="W132" s="33">
        <v>91</v>
      </c>
    </row>
    <row r="133" spans="1:23" x14ac:dyDescent="0.25">
      <c r="A133" s="33" t="s">
        <v>45</v>
      </c>
      <c r="B133" s="33" t="s">
        <v>23</v>
      </c>
      <c r="C133" s="33" t="s">
        <v>40</v>
      </c>
      <c r="D133" s="33">
        <v>2012</v>
      </c>
      <c r="E133" s="33">
        <v>3</v>
      </c>
      <c r="F133" s="38">
        <v>6499</v>
      </c>
      <c r="G133" s="33">
        <v>239270</v>
      </c>
      <c r="H133" s="38">
        <v>0.29348999999999997</v>
      </c>
      <c r="I133" s="33">
        <v>0.25963999999999998</v>
      </c>
      <c r="J133" s="33">
        <v>0.33176</v>
      </c>
      <c r="K133" s="33" t="s">
        <v>32</v>
      </c>
      <c r="L133" s="33" t="s">
        <v>32</v>
      </c>
      <c r="M133" s="33" t="s">
        <v>32</v>
      </c>
      <c r="N133" s="33" t="s">
        <v>32</v>
      </c>
      <c r="P133" s="39" t="s">
        <v>32</v>
      </c>
      <c r="Q133" s="39" t="s">
        <v>32</v>
      </c>
      <c r="R133" s="39" t="s">
        <v>32</v>
      </c>
      <c r="S133" s="39" t="s">
        <v>32</v>
      </c>
      <c r="W133" s="33">
        <v>92</v>
      </c>
    </row>
    <row r="134" spans="1:23" x14ac:dyDescent="0.25">
      <c r="A134" s="33" t="s">
        <v>45</v>
      </c>
      <c r="B134" s="33" t="s">
        <v>23</v>
      </c>
      <c r="C134" s="33" t="s">
        <v>40</v>
      </c>
      <c r="D134" s="33">
        <v>2012</v>
      </c>
      <c r="E134" s="33">
        <v>4</v>
      </c>
      <c r="F134" s="38">
        <v>6135</v>
      </c>
      <c r="G134" s="33">
        <v>241351</v>
      </c>
      <c r="H134" s="38">
        <v>0.27493000000000001</v>
      </c>
      <c r="I134" s="33">
        <v>0.24318000000000001</v>
      </c>
      <c r="J134" s="33">
        <v>0.31080999999999998</v>
      </c>
      <c r="K134" s="33" t="s">
        <v>32</v>
      </c>
      <c r="L134" s="33" t="s">
        <v>32</v>
      </c>
      <c r="M134" s="33" t="s">
        <v>32</v>
      </c>
      <c r="N134" s="33" t="s">
        <v>32</v>
      </c>
      <c r="P134" s="39" t="s">
        <v>32</v>
      </c>
      <c r="Q134" s="39" t="s">
        <v>32</v>
      </c>
      <c r="R134" s="39" t="s">
        <v>32</v>
      </c>
      <c r="S134" s="39" t="s">
        <v>32</v>
      </c>
      <c r="W134" s="33">
        <v>92</v>
      </c>
    </row>
    <row r="135" spans="1:23" x14ac:dyDescent="0.25">
      <c r="A135" s="33" t="s">
        <v>45</v>
      </c>
      <c r="B135" s="33" t="s">
        <v>23</v>
      </c>
      <c r="C135" s="33" t="s">
        <v>40</v>
      </c>
      <c r="D135" s="33">
        <v>2013</v>
      </c>
      <c r="E135" s="33">
        <v>1</v>
      </c>
      <c r="F135" s="38">
        <v>5489</v>
      </c>
      <c r="G135" s="33">
        <v>241478</v>
      </c>
      <c r="H135" s="38">
        <v>0.25174999999999997</v>
      </c>
      <c r="I135" s="33">
        <v>0.22261</v>
      </c>
      <c r="J135" s="33">
        <v>0.28470000000000001</v>
      </c>
      <c r="K135" s="33" t="s">
        <v>32</v>
      </c>
      <c r="L135" s="33" t="s">
        <v>32</v>
      </c>
      <c r="M135" s="33" t="s">
        <v>32</v>
      </c>
      <c r="N135" s="33" t="s">
        <v>32</v>
      </c>
      <c r="P135" s="39" t="s">
        <v>32</v>
      </c>
      <c r="Q135" s="39" t="s">
        <v>32</v>
      </c>
      <c r="R135" s="39" t="s">
        <v>32</v>
      </c>
      <c r="S135" s="39" t="s">
        <v>32</v>
      </c>
      <c r="W135" s="33">
        <v>90</v>
      </c>
    </row>
    <row r="136" spans="1:23" x14ac:dyDescent="0.25">
      <c r="A136" s="33" t="s">
        <v>45</v>
      </c>
      <c r="B136" s="33" t="s">
        <v>23</v>
      </c>
      <c r="C136" s="33" t="s">
        <v>40</v>
      </c>
      <c r="D136" s="33">
        <v>2013</v>
      </c>
      <c r="E136" s="33">
        <v>2</v>
      </c>
      <c r="F136" s="38">
        <v>5640</v>
      </c>
      <c r="G136" s="33">
        <v>242575</v>
      </c>
      <c r="H136" s="38">
        <v>0.25412000000000001</v>
      </c>
      <c r="I136" s="33">
        <v>0.22472</v>
      </c>
      <c r="J136" s="33">
        <v>0.28734999999999999</v>
      </c>
      <c r="K136" s="33" t="s">
        <v>32</v>
      </c>
      <c r="L136" s="33" t="s">
        <v>32</v>
      </c>
      <c r="M136" s="33" t="s">
        <v>32</v>
      </c>
      <c r="N136" s="33" t="s">
        <v>32</v>
      </c>
      <c r="P136" s="39" t="s">
        <v>32</v>
      </c>
      <c r="Q136" s="39" t="s">
        <v>32</v>
      </c>
      <c r="R136" s="39" t="s">
        <v>32</v>
      </c>
      <c r="S136" s="39" t="s">
        <v>32</v>
      </c>
      <c r="W136" s="33">
        <v>91</v>
      </c>
    </row>
    <row r="137" spans="1:23" x14ac:dyDescent="0.25">
      <c r="A137" s="33" t="s">
        <v>45</v>
      </c>
      <c r="B137" s="33" t="s">
        <v>23</v>
      </c>
      <c r="C137" s="33" t="s">
        <v>40</v>
      </c>
      <c r="D137" s="33">
        <v>2013</v>
      </c>
      <c r="E137" s="33">
        <v>3</v>
      </c>
      <c r="F137" s="38">
        <v>6282</v>
      </c>
      <c r="G137" s="33">
        <v>242152</v>
      </c>
      <c r="H137" s="38">
        <v>0.27967999999999998</v>
      </c>
      <c r="I137" s="33">
        <v>0.24740999999999999</v>
      </c>
      <c r="J137" s="33">
        <v>0.31618000000000002</v>
      </c>
      <c r="K137" s="33" t="s">
        <v>32</v>
      </c>
      <c r="L137" s="33" t="s">
        <v>32</v>
      </c>
      <c r="M137" s="33" t="s">
        <v>32</v>
      </c>
      <c r="N137" s="33" t="s">
        <v>32</v>
      </c>
      <c r="P137" s="39" t="s">
        <v>32</v>
      </c>
      <c r="Q137" s="39" t="s">
        <v>32</v>
      </c>
      <c r="R137" s="39" t="s">
        <v>32</v>
      </c>
      <c r="S137" s="39" t="s">
        <v>32</v>
      </c>
      <c r="W137" s="33">
        <v>92</v>
      </c>
    </row>
    <row r="138" spans="1:23" x14ac:dyDescent="0.25">
      <c r="A138" s="33" t="s">
        <v>45</v>
      </c>
      <c r="B138" s="33" t="s">
        <v>23</v>
      </c>
      <c r="C138" s="33" t="s">
        <v>40</v>
      </c>
      <c r="D138" s="33">
        <v>2013</v>
      </c>
      <c r="E138" s="33">
        <v>4</v>
      </c>
      <c r="F138" s="38">
        <v>5427</v>
      </c>
      <c r="G138" s="33">
        <v>244063</v>
      </c>
      <c r="H138" s="38">
        <v>0.24016999999999999</v>
      </c>
      <c r="I138" s="33">
        <v>0.21237</v>
      </c>
      <c r="J138" s="33">
        <v>0.27161000000000002</v>
      </c>
      <c r="K138" s="33" t="s">
        <v>32</v>
      </c>
      <c r="L138" s="33" t="s">
        <v>32</v>
      </c>
      <c r="M138" s="33" t="s">
        <v>32</v>
      </c>
      <c r="N138" s="33" t="s">
        <v>32</v>
      </c>
      <c r="P138" s="39" t="s">
        <v>32</v>
      </c>
      <c r="Q138" s="39" t="s">
        <v>32</v>
      </c>
      <c r="R138" s="39" t="s">
        <v>32</v>
      </c>
      <c r="S138" s="39" t="s">
        <v>32</v>
      </c>
      <c r="W138" s="33">
        <v>92</v>
      </c>
    </row>
    <row r="139" spans="1:23" x14ac:dyDescent="0.25">
      <c r="A139" s="33" t="s">
        <v>45</v>
      </c>
      <c r="B139" s="33" t="s">
        <v>23</v>
      </c>
      <c r="C139" s="33" t="s">
        <v>40</v>
      </c>
      <c r="D139" s="33">
        <v>2014</v>
      </c>
      <c r="E139" s="33">
        <v>1</v>
      </c>
      <c r="F139" s="38">
        <v>5157</v>
      </c>
      <c r="G139" s="33">
        <v>244009</v>
      </c>
      <c r="H139" s="38">
        <v>0.23346</v>
      </c>
      <c r="I139" s="33">
        <v>0.2064</v>
      </c>
      <c r="J139" s="33">
        <v>0.26406000000000002</v>
      </c>
      <c r="K139" s="33" t="s">
        <v>32</v>
      </c>
      <c r="L139" s="33" t="s">
        <v>32</v>
      </c>
      <c r="M139" s="33" t="s">
        <v>32</v>
      </c>
      <c r="N139" s="33" t="s">
        <v>32</v>
      </c>
      <c r="P139" s="39" t="s">
        <v>32</v>
      </c>
      <c r="Q139" s="39" t="s">
        <v>32</v>
      </c>
      <c r="R139" s="39" t="s">
        <v>32</v>
      </c>
      <c r="S139" s="39" t="s">
        <v>32</v>
      </c>
      <c r="W139" s="33">
        <v>90</v>
      </c>
    </row>
    <row r="140" spans="1:23" x14ac:dyDescent="0.25">
      <c r="A140" s="33" t="s">
        <v>45</v>
      </c>
      <c r="B140" s="33" t="s">
        <v>23</v>
      </c>
      <c r="C140" s="33" t="s">
        <v>40</v>
      </c>
      <c r="D140" s="33">
        <v>2014</v>
      </c>
      <c r="E140" s="33">
        <v>2</v>
      </c>
      <c r="F140" s="38">
        <v>5573</v>
      </c>
      <c r="G140" s="33">
        <v>245118</v>
      </c>
      <c r="H140" s="38">
        <v>0.24793000000000001</v>
      </c>
      <c r="I140" s="33">
        <v>0.21925</v>
      </c>
      <c r="J140" s="33">
        <v>0.28037000000000001</v>
      </c>
      <c r="K140" s="33" t="s">
        <v>32</v>
      </c>
      <c r="L140" s="33" t="s">
        <v>32</v>
      </c>
      <c r="M140" s="33" t="s">
        <v>32</v>
      </c>
      <c r="N140" s="33" t="s">
        <v>32</v>
      </c>
      <c r="P140" s="39" t="s">
        <v>32</v>
      </c>
      <c r="Q140" s="39" t="s">
        <v>32</v>
      </c>
      <c r="R140" s="39" t="s">
        <v>32</v>
      </c>
      <c r="S140" s="39" t="s">
        <v>32</v>
      </c>
      <c r="W140" s="33">
        <v>91</v>
      </c>
    </row>
    <row r="141" spans="1:23" x14ac:dyDescent="0.25">
      <c r="A141" s="33" t="s">
        <v>45</v>
      </c>
      <c r="B141" s="33" t="s">
        <v>23</v>
      </c>
      <c r="C141" s="33" t="s">
        <v>40</v>
      </c>
      <c r="D141" s="33">
        <v>2014</v>
      </c>
      <c r="E141" s="33">
        <v>3</v>
      </c>
      <c r="F141" s="38">
        <v>6126</v>
      </c>
      <c r="G141" s="33">
        <v>245193</v>
      </c>
      <c r="H141" s="38">
        <v>0.26877000000000001</v>
      </c>
      <c r="I141" s="33">
        <v>0.23773</v>
      </c>
      <c r="J141" s="33">
        <v>0.30385000000000001</v>
      </c>
      <c r="K141" s="33" t="s">
        <v>32</v>
      </c>
      <c r="L141" s="33" t="s">
        <v>32</v>
      </c>
      <c r="M141" s="33" t="s">
        <v>32</v>
      </c>
      <c r="N141" s="33" t="s">
        <v>32</v>
      </c>
      <c r="P141" s="39" t="s">
        <v>32</v>
      </c>
      <c r="Q141" s="39" t="s">
        <v>32</v>
      </c>
      <c r="R141" s="39" t="s">
        <v>32</v>
      </c>
      <c r="S141" s="39" t="s">
        <v>32</v>
      </c>
      <c r="W141" s="33">
        <v>92</v>
      </c>
    </row>
    <row r="142" spans="1:23" x14ac:dyDescent="0.25">
      <c r="A142" s="33" t="s">
        <v>45</v>
      </c>
      <c r="B142" s="33" t="s">
        <v>23</v>
      </c>
      <c r="C142" s="33" t="s">
        <v>40</v>
      </c>
      <c r="D142" s="33">
        <v>2014</v>
      </c>
      <c r="E142" s="33">
        <v>4</v>
      </c>
      <c r="F142" s="38">
        <v>5569</v>
      </c>
      <c r="G142" s="33">
        <v>247437</v>
      </c>
      <c r="H142" s="38">
        <v>0.2427</v>
      </c>
      <c r="I142" s="33">
        <v>0.21462000000000001</v>
      </c>
      <c r="J142" s="33">
        <v>0.27445000000000003</v>
      </c>
      <c r="K142" s="33" t="s">
        <v>32</v>
      </c>
      <c r="L142" s="33" t="s">
        <v>32</v>
      </c>
      <c r="M142" s="33" t="s">
        <v>32</v>
      </c>
      <c r="N142" s="33" t="s">
        <v>32</v>
      </c>
      <c r="P142" s="39" t="s">
        <v>32</v>
      </c>
      <c r="Q142" s="39" t="s">
        <v>32</v>
      </c>
      <c r="R142" s="39" t="s">
        <v>32</v>
      </c>
      <c r="S142" s="39" t="s">
        <v>32</v>
      </c>
      <c r="W142" s="33">
        <v>92</v>
      </c>
    </row>
    <row r="143" spans="1:23" x14ac:dyDescent="0.25">
      <c r="A143" s="33" t="s">
        <v>45</v>
      </c>
      <c r="B143" s="33" t="s">
        <v>23</v>
      </c>
      <c r="C143" s="33" t="s">
        <v>40</v>
      </c>
      <c r="D143" s="33">
        <v>2015</v>
      </c>
      <c r="E143" s="33">
        <v>1</v>
      </c>
      <c r="F143" s="38">
        <v>5706</v>
      </c>
      <c r="G143" s="33">
        <v>247109</v>
      </c>
      <c r="H143" s="38">
        <v>0.25470999999999999</v>
      </c>
      <c r="I143" s="33">
        <v>0.22525999999999999</v>
      </c>
      <c r="J143" s="33">
        <v>0.28802</v>
      </c>
      <c r="K143" s="33" t="s">
        <v>32</v>
      </c>
      <c r="L143" s="33" t="s">
        <v>32</v>
      </c>
      <c r="M143" s="33" t="s">
        <v>32</v>
      </c>
      <c r="N143" s="33" t="s">
        <v>32</v>
      </c>
      <c r="P143" s="39" t="s">
        <v>32</v>
      </c>
      <c r="Q143" s="39" t="s">
        <v>32</v>
      </c>
      <c r="R143" s="39" t="s">
        <v>32</v>
      </c>
      <c r="S143" s="39" t="s">
        <v>32</v>
      </c>
      <c r="W143" s="33">
        <v>90</v>
      </c>
    </row>
    <row r="144" spans="1:23" x14ac:dyDescent="0.25">
      <c r="A144" s="33" t="s">
        <v>45</v>
      </c>
      <c r="B144" s="33" t="s">
        <v>23</v>
      </c>
      <c r="C144" s="33" t="s">
        <v>40</v>
      </c>
      <c r="D144" s="33">
        <v>2015</v>
      </c>
      <c r="E144" s="33">
        <v>2</v>
      </c>
      <c r="F144" s="38">
        <v>5365</v>
      </c>
      <c r="G144" s="33">
        <v>247957</v>
      </c>
      <c r="H144" s="38">
        <v>0.23541000000000001</v>
      </c>
      <c r="I144" s="33">
        <v>0.20815</v>
      </c>
      <c r="J144" s="33">
        <v>0.26623000000000002</v>
      </c>
      <c r="K144" s="33" t="s">
        <v>32</v>
      </c>
      <c r="L144" s="33" t="s">
        <v>32</v>
      </c>
      <c r="M144" s="33" t="s">
        <v>32</v>
      </c>
      <c r="N144" s="33" t="s">
        <v>32</v>
      </c>
      <c r="P144" s="39" t="s">
        <v>32</v>
      </c>
      <c r="Q144" s="39" t="s">
        <v>32</v>
      </c>
      <c r="R144" s="39" t="s">
        <v>32</v>
      </c>
      <c r="S144" s="39" t="s">
        <v>32</v>
      </c>
      <c r="W144" s="33">
        <v>91</v>
      </c>
    </row>
    <row r="145" spans="1:23" x14ac:dyDescent="0.25">
      <c r="A145" s="33" t="s">
        <v>45</v>
      </c>
      <c r="B145" s="33" t="s">
        <v>23</v>
      </c>
      <c r="C145" s="33" t="s">
        <v>40</v>
      </c>
      <c r="D145" s="33">
        <v>2015</v>
      </c>
      <c r="E145" s="33">
        <v>3</v>
      </c>
      <c r="F145" s="38">
        <v>5245</v>
      </c>
      <c r="G145" s="33">
        <v>247500</v>
      </c>
      <c r="H145" s="38">
        <v>0.22850000000000001</v>
      </c>
      <c r="I145" s="33">
        <v>0.20202999999999999</v>
      </c>
      <c r="J145" s="33">
        <v>0.25844</v>
      </c>
      <c r="K145" s="33" t="s">
        <v>32</v>
      </c>
      <c r="L145" s="33" t="s">
        <v>32</v>
      </c>
      <c r="M145" s="33" t="s">
        <v>32</v>
      </c>
      <c r="N145" s="33" t="s">
        <v>32</v>
      </c>
      <c r="P145" s="39" t="s">
        <v>32</v>
      </c>
      <c r="Q145" s="39" t="s">
        <v>32</v>
      </c>
      <c r="R145" s="39" t="s">
        <v>32</v>
      </c>
      <c r="S145" s="39" t="s">
        <v>32</v>
      </c>
      <c r="W145" s="33">
        <v>92</v>
      </c>
    </row>
    <row r="146" spans="1:23" x14ac:dyDescent="0.25">
      <c r="A146" s="33" t="s">
        <v>45</v>
      </c>
      <c r="B146" s="33" t="s">
        <v>23</v>
      </c>
      <c r="C146" s="33" t="s">
        <v>40</v>
      </c>
      <c r="D146" s="33">
        <v>2015</v>
      </c>
      <c r="E146" s="33">
        <v>4</v>
      </c>
      <c r="F146" s="38">
        <v>4665</v>
      </c>
      <c r="G146" s="33">
        <v>249717</v>
      </c>
      <c r="H146" s="38">
        <v>0.20116999999999999</v>
      </c>
      <c r="I146" s="33">
        <v>0.17780000000000001</v>
      </c>
      <c r="J146" s="33">
        <v>0.22761000000000001</v>
      </c>
      <c r="K146" s="33" t="s">
        <v>32</v>
      </c>
      <c r="L146" s="33" t="s">
        <v>32</v>
      </c>
      <c r="M146" s="33" t="s">
        <v>32</v>
      </c>
      <c r="N146" s="33" t="s">
        <v>32</v>
      </c>
      <c r="P146" s="39" t="s">
        <v>32</v>
      </c>
      <c r="Q146" s="39" t="s">
        <v>32</v>
      </c>
      <c r="R146" s="39" t="s">
        <v>32</v>
      </c>
      <c r="S146" s="39" t="s">
        <v>32</v>
      </c>
      <c r="W146" s="33">
        <v>92</v>
      </c>
    </row>
    <row r="147" spans="1:23" x14ac:dyDescent="0.25">
      <c r="A147" s="33" t="s">
        <v>45</v>
      </c>
      <c r="B147" s="33" t="s">
        <v>23</v>
      </c>
      <c r="C147" s="33" t="s">
        <v>40</v>
      </c>
      <c r="D147" s="33">
        <v>2016</v>
      </c>
      <c r="E147" s="33">
        <v>1</v>
      </c>
      <c r="F147" s="38">
        <v>5899</v>
      </c>
      <c r="G147" s="33">
        <v>250291</v>
      </c>
      <c r="H147" s="38">
        <v>0.25707999999999998</v>
      </c>
      <c r="I147" s="33">
        <v>0.22736999999999999</v>
      </c>
      <c r="J147" s="33">
        <v>0.29065999999999997</v>
      </c>
      <c r="K147" s="33" t="s">
        <v>32</v>
      </c>
      <c r="L147" s="33" t="s">
        <v>32</v>
      </c>
      <c r="M147" s="33" t="s">
        <v>32</v>
      </c>
      <c r="N147" s="33" t="s">
        <v>32</v>
      </c>
      <c r="P147" s="39">
        <v>0.91249999999999998</v>
      </c>
      <c r="Q147" s="39">
        <v>0.80710000000000004</v>
      </c>
      <c r="R147" s="39">
        <v>1.0317000000000001</v>
      </c>
      <c r="S147" s="39">
        <v>0.143847</v>
      </c>
      <c r="W147" s="33">
        <v>91</v>
      </c>
    </row>
    <row r="148" spans="1:23" x14ac:dyDescent="0.25">
      <c r="A148" s="33" t="s">
        <v>45</v>
      </c>
      <c r="B148" s="33" t="s">
        <v>23</v>
      </c>
      <c r="C148" s="33" t="s">
        <v>40</v>
      </c>
      <c r="D148" s="33">
        <v>2016</v>
      </c>
      <c r="E148" s="33">
        <v>2</v>
      </c>
      <c r="F148" s="38">
        <v>5481</v>
      </c>
      <c r="G148" s="33">
        <v>251731</v>
      </c>
      <c r="H148" s="38">
        <v>0.23791000000000001</v>
      </c>
      <c r="I148" s="33">
        <v>0.21038000000000001</v>
      </c>
      <c r="J148" s="33">
        <v>0.26905000000000001</v>
      </c>
      <c r="K148" s="33" t="s">
        <v>32</v>
      </c>
      <c r="L148" s="33" t="s">
        <v>32</v>
      </c>
      <c r="M148" s="33" t="s">
        <v>32</v>
      </c>
      <c r="N148" s="33" t="s">
        <v>32</v>
      </c>
      <c r="P148" s="39">
        <v>0.9214</v>
      </c>
      <c r="Q148" s="39">
        <v>0.81459999999999999</v>
      </c>
      <c r="R148" s="39">
        <v>1.0422</v>
      </c>
      <c r="S148" s="39">
        <v>0.192636</v>
      </c>
      <c r="W148" s="33">
        <v>91</v>
      </c>
    </row>
    <row r="149" spans="1:23" x14ac:dyDescent="0.25">
      <c r="A149" s="33" t="s">
        <v>45</v>
      </c>
      <c r="B149" s="33" t="s">
        <v>23</v>
      </c>
      <c r="C149" s="33" t="s">
        <v>40</v>
      </c>
      <c r="D149" s="33">
        <v>2016</v>
      </c>
      <c r="E149" s="33">
        <v>3</v>
      </c>
      <c r="F149" s="38">
        <v>5842</v>
      </c>
      <c r="G149" s="33">
        <v>251706</v>
      </c>
      <c r="H149" s="38">
        <v>0.25036000000000003</v>
      </c>
      <c r="I149" s="33">
        <v>0.22142000000000001</v>
      </c>
      <c r="J149" s="33">
        <v>0.28306999999999999</v>
      </c>
      <c r="K149" s="33" t="s">
        <v>32</v>
      </c>
      <c r="L149" s="33" t="s">
        <v>32</v>
      </c>
      <c r="M149" s="33" t="s">
        <v>32</v>
      </c>
      <c r="N149" s="33" t="s">
        <v>32</v>
      </c>
      <c r="P149" s="39">
        <v>0.87509999999999999</v>
      </c>
      <c r="Q149" s="39">
        <v>0.77400000000000002</v>
      </c>
      <c r="R149" s="39">
        <v>0.98929999999999996</v>
      </c>
      <c r="S149" s="39">
        <v>3.3082E-2</v>
      </c>
      <c r="T149" s="38" t="s">
        <v>54</v>
      </c>
      <c r="W149" s="33">
        <v>92</v>
      </c>
    </row>
    <row r="150" spans="1:23" x14ac:dyDescent="0.25">
      <c r="A150" s="33" t="s">
        <v>45</v>
      </c>
      <c r="B150" s="33" t="s">
        <v>23</v>
      </c>
      <c r="C150" s="33" t="s">
        <v>40</v>
      </c>
      <c r="D150" s="33">
        <v>2016</v>
      </c>
      <c r="E150" s="33">
        <v>4</v>
      </c>
      <c r="F150" s="38">
        <v>5323</v>
      </c>
      <c r="G150" s="33">
        <v>254173</v>
      </c>
      <c r="H150" s="38">
        <v>0.22585</v>
      </c>
      <c r="I150" s="33">
        <v>0.19969999999999999</v>
      </c>
      <c r="J150" s="33">
        <v>0.25542999999999999</v>
      </c>
      <c r="K150" s="33" t="s">
        <v>32</v>
      </c>
      <c r="L150" s="33" t="s">
        <v>32</v>
      </c>
      <c r="M150" s="33" t="s">
        <v>32</v>
      </c>
      <c r="N150" s="33" t="s">
        <v>32</v>
      </c>
      <c r="P150" s="39">
        <v>0.82950000000000002</v>
      </c>
      <c r="Q150" s="39">
        <v>0.73350000000000004</v>
      </c>
      <c r="R150" s="39">
        <v>0.93820000000000003</v>
      </c>
      <c r="S150" s="39">
        <v>2.9160000000000002E-3</v>
      </c>
      <c r="T150" s="38" t="s">
        <v>54</v>
      </c>
      <c r="W150" s="33">
        <v>92</v>
      </c>
    </row>
    <row r="152" spans="1:23" x14ac:dyDescent="0.25">
      <c r="A152" s="33" t="s">
        <v>55</v>
      </c>
    </row>
  </sheetData>
  <hyperlinks>
    <hyperlink ref="B2" r:id="rId1" xr:uid="{00000000-0004-0000-06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4" ma:contentTypeDescription="Create a new document." ma:contentTypeScope="" ma:versionID="9057114bc1a56f0b512207218f0814f1">
  <xsd:schema xmlns:xsd="http://www.w3.org/2001/XMLSchema" xmlns:xs="http://www.w3.org/2001/XMLSchema" xmlns:p="http://schemas.microsoft.com/office/2006/metadata/properties" xmlns:ns2="175f2bb9-7ea2-4dfb-aa70-2a37afa654a9" targetNamespace="http://schemas.microsoft.com/office/2006/metadata/properties" ma:root="true" ma:fieldsID="b06809e7ec296f09340bed8425e43921" ns2:_="">
    <xsd:import namespace="175f2bb9-7ea2-4dfb-aa70-2a37afa654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5C16B6-BF1C-4CFF-A1FD-F696633C1E1E}"/>
</file>

<file path=customXml/itemProps2.xml><?xml version="1.0" encoding="utf-8"?>
<ds:datastoreItem xmlns:ds="http://schemas.openxmlformats.org/officeDocument/2006/customXml" ds:itemID="{B4DD2E36-E589-43D5-B065-9C69F08A919F}"/>
</file>

<file path=customXml/itemProps3.xml><?xml version="1.0" encoding="utf-8"?>
<ds:datastoreItem xmlns:ds="http://schemas.openxmlformats.org/officeDocument/2006/customXml" ds:itemID="{457F4251-3CED-40A2-B134-D6A4372D0E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Table_adjrt</vt:lpstr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Dale Stevenson</cp:lastModifiedBy>
  <cp:lastPrinted>2021-04-07T17:09:30Z</cp:lastPrinted>
  <dcterms:created xsi:type="dcterms:W3CDTF">2014-12-05T20:46:10Z</dcterms:created>
  <dcterms:modified xsi:type="dcterms:W3CDTF">2021-04-29T17:30:39Z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