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E/"/>
    </mc:Choice>
  </mc:AlternateContent>
  <xr:revisionPtr revIDLastSave="1" documentId="8_{0997D7E0-791D-4AAA-A7F2-96B870D11259}" xr6:coauthVersionLast="46" xr6:coauthVersionMax="46" xr10:uidLastSave="{8B46A67C-373C-4156-8BD3-4A96C9DDBA84}"/>
  <bookViews>
    <workbookView xWindow="-120" yWindow="-120" windowWidth="29040" windowHeight="1584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0" i="5"/>
  <c r="N31" i="5"/>
  <c r="L28" i="5"/>
  <c r="L29" i="5"/>
  <c r="L33" i="5" s="1"/>
  <c r="L30" i="5"/>
  <c r="L31" i="5"/>
  <c r="J28" i="5"/>
  <c r="J29" i="5"/>
  <c r="J30" i="5"/>
  <c r="J31" i="5"/>
  <c r="H28" i="5"/>
  <c r="H29" i="5"/>
  <c r="H30" i="5"/>
  <c r="H31" i="5"/>
  <c r="H35" i="5" s="1"/>
  <c r="F28" i="5"/>
  <c r="F29" i="5"/>
  <c r="F30" i="5"/>
  <c r="F31" i="5"/>
  <c r="D28" i="5"/>
  <c r="D29" i="5"/>
  <c r="D30" i="5"/>
  <c r="D31" i="5"/>
  <c r="N34" i="5"/>
  <c r="L34" i="5"/>
  <c r="J34" i="5"/>
  <c r="H34" i="5"/>
  <c r="F34" i="5"/>
  <c r="D34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F35" i="5" l="1"/>
  <c r="F33" i="5"/>
  <c r="H33" i="5"/>
  <c r="J33" i="5"/>
  <c r="L36" i="5"/>
  <c r="L37" i="5" s="1"/>
  <c r="L38" i="5" s="1"/>
  <c r="D33" i="5"/>
  <c r="D35" i="5"/>
  <c r="J35" i="5"/>
  <c r="L35" i="5"/>
  <c r="N35" i="5"/>
  <c r="N33" i="5"/>
  <c r="D32" i="5"/>
  <c r="D36" i="5" s="1"/>
  <c r="D37" i="5" s="1"/>
  <c r="D38" i="5" s="1"/>
  <c r="H32" i="5"/>
  <c r="H36" i="5" s="1"/>
  <c r="H37" i="5" s="1"/>
  <c r="H38" i="5" s="1"/>
  <c r="L32" i="5"/>
  <c r="F32" i="5"/>
  <c r="J32" i="5"/>
  <c r="J36" i="5" s="1"/>
  <c r="J37" i="5" s="1"/>
  <c r="J38" i="5" s="1"/>
  <c r="N32" i="5"/>
  <c r="N36" i="5" l="1"/>
  <c r="N37" i="5" s="1"/>
  <c r="N38" i="5" s="1"/>
  <c r="F36" i="5"/>
  <c r="F37" i="5" s="1"/>
  <c r="F38" i="5" s="1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G5" i="5"/>
  <c r="I5" i="5"/>
  <c r="K5" i="5"/>
  <c r="M5" i="5"/>
  <c r="O5" i="5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O4" i="5"/>
  <c r="M4" i="5"/>
  <c r="K4" i="5"/>
  <c r="I4" i="5"/>
  <c r="G4" i="5"/>
  <c r="E4" i="5"/>
</calcChain>
</file>

<file path=xl/sharedStrings.xml><?xml version="1.0" encoding="utf-8"?>
<sst xmlns="http://schemas.openxmlformats.org/spreadsheetml/2006/main" count="1128" uniqueCount="59">
  <si>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</si>
  <si>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</si>
  <si>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</si>
  <si>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</si>
  <si>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</si>
  <si>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</si>
  <si>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</si>
  <si>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</si>
  <si>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</si>
  <si>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</si>
  <si>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</si>
  <si>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</si>
  <si>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</si>
  <si>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</si>
  <si>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</si>
  <si>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</si>
  <si>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</si>
  <si>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</si>
  <si>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</si>
  <si>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</si>
  <si>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</si>
  <si>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</si>
  <si>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</si>
  <si>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</si>
  <si>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</si>
  <si>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</si>
  <si>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</si>
  <si>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</si>
  <si>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</si>
  <si>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</si>
  <si>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</si>
  <si>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</si>
  <si>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</si>
  <si>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</si>
  <si>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</si>
  <si>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</si>
  <si>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</si>
  <si>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</si>
  <si>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</si>
  <si>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</si>
  <si>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kids(0-14)</t>
  </si>
  <si>
    <t>class</t>
  </si>
  <si>
    <t>suppress</t>
  </si>
  <si>
    <t>Adjusted (age sex) J01E.sulfa and trime prescriptions per 1000 people per day by RHA, kids (p=0.01 to compare over areas)</t>
  </si>
  <si>
    <t>J01E.sulfa and trime</t>
  </si>
  <si>
    <t>\\mchpe.cpe.umanitoba.ca\MCHP\Public\Shared Resources\Project\asp\Analyses\Prescriptions\Class\Pres_rate_class_q_kids_Adj_J01E.html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</si>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</sst>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53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2" fontId="0" fillId="0" borderId="25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30" fillId="0" borderId="34" xfId="0" applyFont="1" applyBorder="1" applyAlignment="1">
      <alignment horizontal="center" vertical="top"/>
    </xf>
    <xf numFmtId="0" fontId="30" fillId="0" borderId="35" xfId="0" applyFont="1" applyBorder="1" applyAlignment="1">
      <alignment horizontal="center" vertical="top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8.609E-2</c:v>
                </c:pt>
                <c:pt idx="1">
                  <c:v>6.3519999999999993E-2</c:v>
                </c:pt>
                <c:pt idx="2">
                  <c:v>3.0550000000000001E-2</c:v>
                </c:pt>
                <c:pt idx="3">
                  <c:v>2.4119999999999999E-2</c:v>
                </c:pt>
                <c:pt idx="4">
                  <c:v>2.3640000000000001E-2</c:v>
                </c:pt>
                <c:pt idx="5">
                  <c:v>4.0649999999999999E-2</c:v>
                </c:pt>
                <c:pt idx="6">
                  <c:v>5.7140000000000003E-2</c:v>
                </c:pt>
                <c:pt idx="7">
                  <c:v>6.9330000000000003E-2</c:v>
                </c:pt>
                <c:pt idx="8">
                  <c:v>5.6129999999999999E-2</c:v>
                </c:pt>
                <c:pt idx="9">
                  <c:v>6.3600000000000004E-2</c:v>
                </c:pt>
                <c:pt idx="10">
                  <c:v>5.9740000000000001E-2</c:v>
                </c:pt>
                <c:pt idx="11">
                  <c:v>5.8529999999999999E-2</c:v>
                </c:pt>
                <c:pt idx="12">
                  <c:v>4.7129999999999998E-2</c:v>
                </c:pt>
                <c:pt idx="13">
                  <c:v>2.2200000000000001E-2</c:v>
                </c:pt>
                <c:pt idx="14">
                  <c:v>2.164E-2</c:v>
                </c:pt>
                <c:pt idx="15">
                  <c:v>4.0800000000000003E-2</c:v>
                </c:pt>
                <c:pt idx="16">
                  <c:v>6.4780000000000004E-2</c:v>
                </c:pt>
                <c:pt idx="17">
                  <c:v>5.5629999999999999E-2</c:v>
                </c:pt>
                <c:pt idx="18">
                  <c:v>6.9680000000000006E-2</c:v>
                </c:pt>
                <c:pt idx="19">
                  <c:v>7.9189999999999997E-2</c:v>
                </c:pt>
                <c:pt idx="20">
                  <c:v>6.9940000000000002E-2</c:v>
                </c:pt>
                <c:pt idx="21">
                  <c:v>6.216E-2</c:v>
                </c:pt>
                <c:pt idx="22">
                  <c:v>6.6280000000000006E-2</c:v>
                </c:pt>
                <c:pt idx="23">
                  <c:v>6.4189999999999997E-2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8.0119999999999997E-2</c:v>
                </c:pt>
                <c:pt idx="1">
                  <c:v>5.7079999999999999E-2</c:v>
                </c:pt>
                <c:pt idx="2">
                  <c:v>3.1050000000000001E-2</c:v>
                </c:pt>
                <c:pt idx="3">
                  <c:v>2.444E-2</c:v>
                </c:pt>
                <c:pt idx="4">
                  <c:v>2.334E-2</c:v>
                </c:pt>
                <c:pt idx="5">
                  <c:v>3.5490000000000001E-2</c:v>
                </c:pt>
                <c:pt idx="6">
                  <c:v>5.1679999999999997E-2</c:v>
                </c:pt>
                <c:pt idx="7">
                  <c:v>5.5039999999999999E-2</c:v>
                </c:pt>
                <c:pt idx="8">
                  <c:v>5.9080000000000001E-2</c:v>
                </c:pt>
                <c:pt idx="9">
                  <c:v>5.6250000000000001E-2</c:v>
                </c:pt>
                <c:pt idx="10">
                  <c:v>5.9450000000000003E-2</c:v>
                </c:pt>
                <c:pt idx="11">
                  <c:v>5.8599999999999999E-2</c:v>
                </c:pt>
                <c:pt idx="12">
                  <c:v>4.641E-2</c:v>
                </c:pt>
                <c:pt idx="13">
                  <c:v>2.0799999999999999E-2</c:v>
                </c:pt>
                <c:pt idx="14">
                  <c:v>2.0129999999999999E-2</c:v>
                </c:pt>
                <c:pt idx="15">
                  <c:v>3.4470000000000001E-2</c:v>
                </c:pt>
                <c:pt idx="16">
                  <c:v>5.2400000000000002E-2</c:v>
                </c:pt>
                <c:pt idx="17">
                  <c:v>5.0509999999999999E-2</c:v>
                </c:pt>
                <c:pt idx="18">
                  <c:v>6.4460000000000003E-2</c:v>
                </c:pt>
                <c:pt idx="19">
                  <c:v>7.6700000000000004E-2</c:v>
                </c:pt>
                <c:pt idx="20">
                  <c:v>6.7760000000000001E-2</c:v>
                </c:pt>
                <c:pt idx="21">
                  <c:v>5.7079999999999999E-2</c:v>
                </c:pt>
                <c:pt idx="22">
                  <c:v>6.6919999999999993E-2</c:v>
                </c:pt>
                <c:pt idx="23">
                  <c:v>6.5939999999999999E-2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0.11881</c:v>
                </c:pt>
                <c:pt idx="1">
                  <c:v>8.0409999999999995E-2</c:v>
                </c:pt>
                <c:pt idx="2">
                  <c:v>4.1070000000000002E-2</c:v>
                </c:pt>
                <c:pt idx="3">
                  <c:v>3.1579999999999997E-2</c:v>
                </c:pt>
                <c:pt idx="4">
                  <c:v>3.5490000000000001E-2</c:v>
                </c:pt>
                <c:pt idx="5">
                  <c:v>6.2890000000000001E-2</c:v>
                </c:pt>
                <c:pt idx="6">
                  <c:v>8.3540000000000003E-2</c:v>
                </c:pt>
                <c:pt idx="7">
                  <c:v>7.6520000000000005E-2</c:v>
                </c:pt>
                <c:pt idx="8">
                  <c:v>9.2230000000000006E-2</c:v>
                </c:pt>
                <c:pt idx="9">
                  <c:v>0.10009999999999999</c:v>
                </c:pt>
                <c:pt idx="10">
                  <c:v>0.104</c:v>
                </c:pt>
                <c:pt idx="11">
                  <c:v>9.6409999999999996E-2</c:v>
                </c:pt>
                <c:pt idx="12">
                  <c:v>8.5629999999999998E-2</c:v>
                </c:pt>
                <c:pt idx="13">
                  <c:v>3.7069999999999999E-2</c:v>
                </c:pt>
                <c:pt idx="14">
                  <c:v>3.3090000000000001E-2</c:v>
                </c:pt>
                <c:pt idx="15">
                  <c:v>7.0800000000000002E-2</c:v>
                </c:pt>
                <c:pt idx="16">
                  <c:v>0.10099</c:v>
                </c:pt>
                <c:pt idx="17">
                  <c:v>9.6030000000000004E-2</c:v>
                </c:pt>
                <c:pt idx="18">
                  <c:v>0.13661000000000001</c:v>
                </c:pt>
                <c:pt idx="19">
                  <c:v>0.13303000000000001</c:v>
                </c:pt>
                <c:pt idx="20">
                  <c:v>0.12834000000000001</c:v>
                </c:pt>
                <c:pt idx="21">
                  <c:v>0.10094</c:v>
                </c:pt>
                <c:pt idx="22">
                  <c:v>0.13505</c:v>
                </c:pt>
                <c:pt idx="23">
                  <c:v>0.12848000000000001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0.10871</c:v>
                </c:pt>
                <c:pt idx="1">
                  <c:v>6.3070000000000001E-2</c:v>
                </c:pt>
                <c:pt idx="2">
                  <c:v>4.0300000000000002E-2</c:v>
                </c:pt>
                <c:pt idx="3">
                  <c:v>3.9390000000000001E-2</c:v>
                </c:pt>
                <c:pt idx="4">
                  <c:v>4.8719999999999999E-2</c:v>
                </c:pt>
                <c:pt idx="5">
                  <c:v>4.8390000000000002E-2</c:v>
                </c:pt>
                <c:pt idx="6">
                  <c:v>6.4759999999999998E-2</c:v>
                </c:pt>
                <c:pt idx="7">
                  <c:v>8.3390000000000006E-2</c:v>
                </c:pt>
                <c:pt idx="8">
                  <c:v>7.4069999999999997E-2</c:v>
                </c:pt>
                <c:pt idx="9">
                  <c:v>8.4099999999999994E-2</c:v>
                </c:pt>
                <c:pt idx="10">
                  <c:v>8.3799999999999999E-2</c:v>
                </c:pt>
                <c:pt idx="11">
                  <c:v>8.8209999999999997E-2</c:v>
                </c:pt>
                <c:pt idx="12">
                  <c:v>4.9509999999999998E-2</c:v>
                </c:pt>
                <c:pt idx="13">
                  <c:v>3.3680000000000002E-2</c:v>
                </c:pt>
                <c:pt idx="14">
                  <c:v>2.8639999999999999E-2</c:v>
                </c:pt>
                <c:pt idx="15">
                  <c:v>5.9799999999999999E-2</c:v>
                </c:pt>
                <c:pt idx="16">
                  <c:v>6.7239999999999994E-2</c:v>
                </c:pt>
                <c:pt idx="17">
                  <c:v>8.1250000000000003E-2</c:v>
                </c:pt>
                <c:pt idx="18">
                  <c:v>0.1346</c:v>
                </c:pt>
                <c:pt idx="19">
                  <c:v>0.11476</c:v>
                </c:pt>
                <c:pt idx="20">
                  <c:v>9.9860000000000004E-2</c:v>
                </c:pt>
                <c:pt idx="21">
                  <c:v>9.4310000000000005E-2</c:v>
                </c:pt>
                <c:pt idx="22">
                  <c:v>0.11991</c:v>
                </c:pt>
                <c:pt idx="23">
                  <c:v>9.5570000000000002E-2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8.6230000000000001E-2</c:v>
                </c:pt>
                <c:pt idx="1">
                  <c:v>8.3280000000000007E-2</c:v>
                </c:pt>
                <c:pt idx="2">
                  <c:v>5.0659999999999997E-2</c:v>
                </c:pt>
                <c:pt idx="3">
                  <c:v>4.6179999999999999E-2</c:v>
                </c:pt>
                <c:pt idx="4">
                  <c:v>4.4819999999999999E-2</c:v>
                </c:pt>
                <c:pt idx="5">
                  <c:v>6.2789999999999999E-2</c:v>
                </c:pt>
                <c:pt idx="6">
                  <c:v>0.11337999999999999</c:v>
                </c:pt>
                <c:pt idx="7">
                  <c:v>0.10222000000000001</c:v>
                </c:pt>
                <c:pt idx="8">
                  <c:v>0.10427</c:v>
                </c:pt>
                <c:pt idx="9">
                  <c:v>9.9640000000000006E-2</c:v>
                </c:pt>
                <c:pt idx="10">
                  <c:v>0.12284</c:v>
                </c:pt>
                <c:pt idx="11">
                  <c:v>0.10956</c:v>
                </c:pt>
                <c:pt idx="12">
                  <c:v>8.3559999999999995E-2</c:v>
                </c:pt>
                <c:pt idx="13">
                  <c:v>4.2479999999999997E-2</c:v>
                </c:pt>
                <c:pt idx="14">
                  <c:v>3.7589999999999998E-2</c:v>
                </c:pt>
                <c:pt idx="15">
                  <c:v>8.1030000000000005E-2</c:v>
                </c:pt>
                <c:pt idx="16">
                  <c:v>9.8839999999999997E-2</c:v>
                </c:pt>
                <c:pt idx="17">
                  <c:v>7.7380000000000004E-2</c:v>
                </c:pt>
                <c:pt idx="18">
                  <c:v>0.151</c:v>
                </c:pt>
                <c:pt idx="19">
                  <c:v>0.17410999999999999</c:v>
                </c:pt>
                <c:pt idx="20">
                  <c:v>0.14219999999999999</c:v>
                </c:pt>
                <c:pt idx="21">
                  <c:v>0.13241</c:v>
                </c:pt>
                <c:pt idx="22">
                  <c:v>0.17852999999999999</c:v>
                </c:pt>
                <c:pt idx="23">
                  <c:v>0.13578000000000001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8.992E-2</c:v>
                </c:pt>
                <c:pt idx="1">
                  <c:v>6.4149999999999999E-2</c:v>
                </c:pt>
                <c:pt idx="2">
                  <c:v>3.4540000000000001E-2</c:v>
                </c:pt>
                <c:pt idx="3">
                  <c:v>2.8400000000000002E-2</c:v>
                </c:pt>
                <c:pt idx="4">
                  <c:v>2.8969999999999999E-2</c:v>
                </c:pt>
                <c:pt idx="5">
                  <c:v>4.3560000000000001E-2</c:v>
                </c:pt>
                <c:pt idx="6">
                  <c:v>6.4019999999999994E-2</c:v>
                </c:pt>
                <c:pt idx="7">
                  <c:v>6.7860000000000004E-2</c:v>
                </c:pt>
                <c:pt idx="8">
                  <c:v>6.8290000000000003E-2</c:v>
                </c:pt>
                <c:pt idx="9">
                  <c:v>7.0279999999999995E-2</c:v>
                </c:pt>
                <c:pt idx="10">
                  <c:v>7.3779999999999998E-2</c:v>
                </c:pt>
                <c:pt idx="11">
                  <c:v>7.1569999999999995E-2</c:v>
                </c:pt>
                <c:pt idx="12">
                  <c:v>5.5809999999999998E-2</c:v>
                </c:pt>
                <c:pt idx="13">
                  <c:v>2.5850000000000001E-2</c:v>
                </c:pt>
                <c:pt idx="14">
                  <c:v>2.4559999999999998E-2</c:v>
                </c:pt>
                <c:pt idx="15">
                  <c:v>4.6980000000000001E-2</c:v>
                </c:pt>
                <c:pt idx="16">
                  <c:v>6.6890000000000005E-2</c:v>
                </c:pt>
                <c:pt idx="17">
                  <c:v>6.3240000000000005E-2</c:v>
                </c:pt>
                <c:pt idx="18">
                  <c:v>9.0639999999999998E-2</c:v>
                </c:pt>
                <c:pt idx="19">
                  <c:v>9.8119999999999999E-2</c:v>
                </c:pt>
                <c:pt idx="20">
                  <c:v>8.6569999999999994E-2</c:v>
                </c:pt>
                <c:pt idx="21">
                  <c:v>7.4770000000000003E-2</c:v>
                </c:pt>
                <c:pt idx="22">
                  <c:v>9.1770000000000004E-2</c:v>
                </c:pt>
                <c:pt idx="23">
                  <c:v>8.3760000000000001E-2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(Q3,4)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8.609E-2</c:v>
                </c:pt>
                <c:pt idx="1">
                  <c:v>6.3519999999999993E-2</c:v>
                </c:pt>
                <c:pt idx="2">
                  <c:v>3.0550000000000001E-2</c:v>
                </c:pt>
                <c:pt idx="3">
                  <c:v>2.4119999999999999E-2</c:v>
                </c:pt>
                <c:pt idx="4">
                  <c:v>2.3640000000000001E-2</c:v>
                </c:pt>
                <c:pt idx="5">
                  <c:v>4.0649999999999999E-2</c:v>
                </c:pt>
                <c:pt idx="6">
                  <c:v>5.7140000000000003E-2</c:v>
                </c:pt>
                <c:pt idx="7">
                  <c:v>6.9330000000000003E-2</c:v>
                </c:pt>
                <c:pt idx="8">
                  <c:v>5.6129999999999999E-2</c:v>
                </c:pt>
                <c:pt idx="9">
                  <c:v>6.3600000000000004E-2</c:v>
                </c:pt>
                <c:pt idx="10">
                  <c:v>5.9740000000000001E-2</c:v>
                </c:pt>
                <c:pt idx="11">
                  <c:v>5.8529999999999999E-2</c:v>
                </c:pt>
                <c:pt idx="12">
                  <c:v>4.7129999999999998E-2</c:v>
                </c:pt>
                <c:pt idx="13">
                  <c:v>2.2200000000000001E-2</c:v>
                </c:pt>
                <c:pt idx="14">
                  <c:v>2.164E-2</c:v>
                </c:pt>
                <c:pt idx="15">
                  <c:v>4.0800000000000003E-2</c:v>
                </c:pt>
                <c:pt idx="16">
                  <c:v>6.4780000000000004E-2</c:v>
                </c:pt>
                <c:pt idx="17">
                  <c:v>5.5629999999999999E-2</c:v>
                </c:pt>
                <c:pt idx="18">
                  <c:v>6.9680000000000006E-2</c:v>
                </c:pt>
                <c:pt idx="19">
                  <c:v>7.9189999999999997E-2</c:v>
                </c:pt>
                <c:pt idx="20">
                  <c:v>6.9940000000000002E-2</c:v>
                </c:pt>
                <c:pt idx="21">
                  <c:v>6.216E-2</c:v>
                </c:pt>
                <c:pt idx="22">
                  <c:v>6.6280000000000006E-2</c:v>
                </c:pt>
                <c:pt idx="23">
                  <c:v>6.4189999999999997E-2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(Q3,4)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8.0119999999999997E-2</c:v>
                </c:pt>
                <c:pt idx="1">
                  <c:v>5.7079999999999999E-2</c:v>
                </c:pt>
                <c:pt idx="2">
                  <c:v>3.1050000000000001E-2</c:v>
                </c:pt>
                <c:pt idx="3">
                  <c:v>2.444E-2</c:v>
                </c:pt>
                <c:pt idx="4">
                  <c:v>2.334E-2</c:v>
                </c:pt>
                <c:pt idx="5">
                  <c:v>3.5490000000000001E-2</c:v>
                </c:pt>
                <c:pt idx="6">
                  <c:v>5.1679999999999997E-2</c:v>
                </c:pt>
                <c:pt idx="7">
                  <c:v>5.5039999999999999E-2</c:v>
                </c:pt>
                <c:pt idx="8">
                  <c:v>5.9080000000000001E-2</c:v>
                </c:pt>
                <c:pt idx="9">
                  <c:v>5.6250000000000001E-2</c:v>
                </c:pt>
                <c:pt idx="10">
                  <c:v>5.9450000000000003E-2</c:v>
                </c:pt>
                <c:pt idx="11">
                  <c:v>5.8599999999999999E-2</c:v>
                </c:pt>
                <c:pt idx="12">
                  <c:v>4.641E-2</c:v>
                </c:pt>
                <c:pt idx="13">
                  <c:v>2.0799999999999999E-2</c:v>
                </c:pt>
                <c:pt idx="14">
                  <c:v>2.0129999999999999E-2</c:v>
                </c:pt>
                <c:pt idx="15">
                  <c:v>3.4470000000000001E-2</c:v>
                </c:pt>
                <c:pt idx="16">
                  <c:v>5.2400000000000002E-2</c:v>
                </c:pt>
                <c:pt idx="17">
                  <c:v>5.0509999999999999E-2</c:v>
                </c:pt>
                <c:pt idx="18">
                  <c:v>6.4460000000000003E-2</c:v>
                </c:pt>
                <c:pt idx="19">
                  <c:v>7.6700000000000004E-2</c:v>
                </c:pt>
                <c:pt idx="20">
                  <c:v>6.7760000000000001E-2</c:v>
                </c:pt>
                <c:pt idx="21">
                  <c:v>5.7079999999999999E-2</c:v>
                </c:pt>
                <c:pt idx="22">
                  <c:v>6.6919999999999993E-2</c:v>
                </c:pt>
                <c:pt idx="23">
                  <c:v>6.5939999999999999E-2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(Q3,4)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0.11881</c:v>
                </c:pt>
                <c:pt idx="1">
                  <c:v>8.0409999999999995E-2</c:v>
                </c:pt>
                <c:pt idx="2">
                  <c:v>4.1070000000000002E-2</c:v>
                </c:pt>
                <c:pt idx="3">
                  <c:v>3.1579999999999997E-2</c:v>
                </c:pt>
                <c:pt idx="4">
                  <c:v>3.5490000000000001E-2</c:v>
                </c:pt>
                <c:pt idx="5">
                  <c:v>6.2890000000000001E-2</c:v>
                </c:pt>
                <c:pt idx="6">
                  <c:v>8.3540000000000003E-2</c:v>
                </c:pt>
                <c:pt idx="7">
                  <c:v>7.6520000000000005E-2</c:v>
                </c:pt>
                <c:pt idx="8">
                  <c:v>9.2230000000000006E-2</c:v>
                </c:pt>
                <c:pt idx="9">
                  <c:v>0.10009999999999999</c:v>
                </c:pt>
                <c:pt idx="10">
                  <c:v>0.104</c:v>
                </c:pt>
                <c:pt idx="11">
                  <c:v>9.6409999999999996E-2</c:v>
                </c:pt>
                <c:pt idx="12">
                  <c:v>8.5629999999999998E-2</c:v>
                </c:pt>
                <c:pt idx="13">
                  <c:v>3.7069999999999999E-2</c:v>
                </c:pt>
                <c:pt idx="14">
                  <c:v>3.3090000000000001E-2</c:v>
                </c:pt>
                <c:pt idx="15">
                  <c:v>7.0800000000000002E-2</c:v>
                </c:pt>
                <c:pt idx="16">
                  <c:v>0.10099</c:v>
                </c:pt>
                <c:pt idx="17">
                  <c:v>9.6030000000000004E-2</c:v>
                </c:pt>
                <c:pt idx="18">
                  <c:v>0.13661000000000001</c:v>
                </c:pt>
                <c:pt idx="19">
                  <c:v>0.13303000000000001</c:v>
                </c:pt>
                <c:pt idx="20">
                  <c:v>0.12834000000000001</c:v>
                </c:pt>
                <c:pt idx="21">
                  <c:v>0.10094</c:v>
                </c:pt>
                <c:pt idx="22">
                  <c:v>0.13505</c:v>
                </c:pt>
                <c:pt idx="23">
                  <c:v>0.12848000000000001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(Q2-4)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0.10871</c:v>
                </c:pt>
                <c:pt idx="1">
                  <c:v>6.3070000000000001E-2</c:v>
                </c:pt>
                <c:pt idx="2">
                  <c:v>4.0300000000000002E-2</c:v>
                </c:pt>
                <c:pt idx="3">
                  <c:v>3.9390000000000001E-2</c:v>
                </c:pt>
                <c:pt idx="4">
                  <c:v>4.8719999999999999E-2</c:v>
                </c:pt>
                <c:pt idx="5">
                  <c:v>4.8390000000000002E-2</c:v>
                </c:pt>
                <c:pt idx="6">
                  <c:v>6.4759999999999998E-2</c:v>
                </c:pt>
                <c:pt idx="7">
                  <c:v>8.3390000000000006E-2</c:v>
                </c:pt>
                <c:pt idx="8">
                  <c:v>7.4069999999999997E-2</c:v>
                </c:pt>
                <c:pt idx="9">
                  <c:v>8.4099999999999994E-2</c:v>
                </c:pt>
                <c:pt idx="10">
                  <c:v>8.3799999999999999E-2</c:v>
                </c:pt>
                <c:pt idx="11">
                  <c:v>8.8209999999999997E-2</c:v>
                </c:pt>
                <c:pt idx="12">
                  <c:v>4.9509999999999998E-2</c:v>
                </c:pt>
                <c:pt idx="13">
                  <c:v>3.3680000000000002E-2</c:v>
                </c:pt>
                <c:pt idx="14">
                  <c:v>2.8639999999999999E-2</c:v>
                </c:pt>
                <c:pt idx="15">
                  <c:v>5.9799999999999999E-2</c:v>
                </c:pt>
                <c:pt idx="16">
                  <c:v>6.7239999999999994E-2</c:v>
                </c:pt>
                <c:pt idx="17">
                  <c:v>8.1250000000000003E-2</c:v>
                </c:pt>
                <c:pt idx="18">
                  <c:v>0.1346</c:v>
                </c:pt>
                <c:pt idx="19">
                  <c:v>0.11476</c:v>
                </c:pt>
                <c:pt idx="20">
                  <c:v>9.9860000000000004E-2</c:v>
                </c:pt>
                <c:pt idx="21">
                  <c:v>9.4310000000000005E-2</c:v>
                </c:pt>
                <c:pt idx="22">
                  <c:v>0.11991</c:v>
                </c:pt>
                <c:pt idx="23">
                  <c:v>9.5570000000000002E-2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8.6230000000000001E-2</c:v>
                </c:pt>
                <c:pt idx="1">
                  <c:v>8.3280000000000007E-2</c:v>
                </c:pt>
                <c:pt idx="2">
                  <c:v>5.0659999999999997E-2</c:v>
                </c:pt>
                <c:pt idx="3">
                  <c:v>4.6179999999999999E-2</c:v>
                </c:pt>
                <c:pt idx="4">
                  <c:v>4.4819999999999999E-2</c:v>
                </c:pt>
                <c:pt idx="5">
                  <c:v>6.2789999999999999E-2</c:v>
                </c:pt>
                <c:pt idx="6">
                  <c:v>0.11337999999999999</c:v>
                </c:pt>
                <c:pt idx="7">
                  <c:v>0.10222000000000001</c:v>
                </c:pt>
                <c:pt idx="8">
                  <c:v>0.10427</c:v>
                </c:pt>
                <c:pt idx="9">
                  <c:v>9.9640000000000006E-2</c:v>
                </c:pt>
                <c:pt idx="10">
                  <c:v>0.12284</c:v>
                </c:pt>
                <c:pt idx="11">
                  <c:v>0.10956</c:v>
                </c:pt>
                <c:pt idx="12">
                  <c:v>8.3559999999999995E-2</c:v>
                </c:pt>
                <c:pt idx="13">
                  <c:v>4.2479999999999997E-2</c:v>
                </c:pt>
                <c:pt idx="14">
                  <c:v>3.7589999999999998E-2</c:v>
                </c:pt>
                <c:pt idx="15">
                  <c:v>8.1030000000000005E-2</c:v>
                </c:pt>
                <c:pt idx="16">
                  <c:v>9.8839999999999997E-2</c:v>
                </c:pt>
                <c:pt idx="17">
                  <c:v>7.7380000000000004E-2</c:v>
                </c:pt>
                <c:pt idx="18">
                  <c:v>0.151</c:v>
                </c:pt>
                <c:pt idx="19">
                  <c:v>0.17410999999999999</c:v>
                </c:pt>
                <c:pt idx="20">
                  <c:v>0.14219999999999999</c:v>
                </c:pt>
                <c:pt idx="21">
                  <c:v>0.13241</c:v>
                </c:pt>
                <c:pt idx="22">
                  <c:v>0.17852999999999999</c:v>
                </c:pt>
                <c:pt idx="23">
                  <c:v>0.13578000000000001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(Q3,4)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8.992E-2</c:v>
                </c:pt>
                <c:pt idx="1">
                  <c:v>6.4149999999999999E-2</c:v>
                </c:pt>
                <c:pt idx="2">
                  <c:v>3.4540000000000001E-2</c:v>
                </c:pt>
                <c:pt idx="3">
                  <c:v>2.8400000000000002E-2</c:v>
                </c:pt>
                <c:pt idx="4">
                  <c:v>2.8969999999999999E-2</c:v>
                </c:pt>
                <c:pt idx="5">
                  <c:v>4.3560000000000001E-2</c:v>
                </c:pt>
                <c:pt idx="6">
                  <c:v>6.4019999999999994E-2</c:v>
                </c:pt>
                <c:pt idx="7">
                  <c:v>6.7860000000000004E-2</c:v>
                </c:pt>
                <c:pt idx="8">
                  <c:v>6.8290000000000003E-2</c:v>
                </c:pt>
                <c:pt idx="9">
                  <c:v>7.0279999999999995E-2</c:v>
                </c:pt>
                <c:pt idx="10">
                  <c:v>7.3779999999999998E-2</c:v>
                </c:pt>
                <c:pt idx="11">
                  <c:v>7.1569999999999995E-2</c:v>
                </c:pt>
                <c:pt idx="12">
                  <c:v>5.5809999999999998E-2</c:v>
                </c:pt>
                <c:pt idx="13">
                  <c:v>2.5850000000000001E-2</c:v>
                </c:pt>
                <c:pt idx="14">
                  <c:v>2.4559999999999998E-2</c:v>
                </c:pt>
                <c:pt idx="15">
                  <c:v>4.6980000000000001E-2</c:v>
                </c:pt>
                <c:pt idx="16">
                  <c:v>6.6890000000000005E-2</c:v>
                </c:pt>
                <c:pt idx="17">
                  <c:v>6.3240000000000005E-2</c:v>
                </c:pt>
                <c:pt idx="18">
                  <c:v>9.0639999999999998E-2</c:v>
                </c:pt>
                <c:pt idx="19">
                  <c:v>9.8119999999999999E-2</c:v>
                </c:pt>
                <c:pt idx="20">
                  <c:v>8.6569999999999994E-2</c:v>
                </c:pt>
                <c:pt idx="21">
                  <c:v>7.4770000000000003E-2</c:v>
                </c:pt>
                <c:pt idx="22">
                  <c:v>9.1770000000000004E-2</c:v>
                </c:pt>
                <c:pt idx="23">
                  <c:v>8.3760000000000001E-2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1556861362478935E-2"/>
          <c:y val="0.12562962072489031"/>
          <c:w val="0.33306350139068436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tabSelected="1" zoomScale="12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81750" cy="41592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0.09542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396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Sulfonamides and Trimethoprims (J01E) for Children by Health Region</a:t>
          </a:r>
          <a:endParaRPr kumimoji="0" 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0-14 per day </a:t>
          </a:r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Analyses/Prescriptions/Class/Pres_rate_class_q_kids_Adj_J01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/>
  </sheetViews>
  <sheetFormatPr defaultColWidth="9.140625"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49" t="s">
        <v>37</v>
      </c>
      <c r="C2" s="49"/>
      <c r="D2" s="49"/>
      <c r="E2" s="49"/>
      <c r="F2" s="49"/>
      <c r="G2" s="49"/>
    </row>
    <row r="3" spans="1:7" ht="30.75" thickBot="1" x14ac:dyDescent="0.3">
      <c r="A3" s="28" t="s">
        <v>38</v>
      </c>
      <c r="B3" s="19" t="s">
        <v>6</v>
      </c>
      <c r="C3" s="19" t="s">
        <v>33</v>
      </c>
      <c r="D3" s="19" t="s">
        <v>5</v>
      </c>
      <c r="E3" s="19" t="s">
        <v>29</v>
      </c>
      <c r="F3" s="19" t="s">
        <v>30</v>
      </c>
      <c r="G3" s="20" t="s">
        <v>4</v>
      </c>
    </row>
    <row r="4" spans="1:7" x14ac:dyDescent="0.25">
      <c r="A4" s="29">
        <v>2011</v>
      </c>
      <c r="B4" s="30"/>
      <c r="C4" s="30"/>
      <c r="D4" s="30"/>
      <c r="E4" s="30"/>
      <c r="F4" s="30"/>
      <c r="G4" s="31"/>
    </row>
    <row r="5" spans="1:7" x14ac:dyDescent="0.25">
      <c r="A5" s="22">
        <v>1</v>
      </c>
      <c r="B5" s="4">
        <f>orig_data!O7</f>
        <v>0</v>
      </c>
      <c r="C5" s="4">
        <f>orig_data!O31</f>
        <v>0</v>
      </c>
      <c r="D5" s="4">
        <f>orig_data!O55</f>
        <v>0</v>
      </c>
      <c r="E5" s="4">
        <f>orig_data!O79</f>
        <v>0</v>
      </c>
      <c r="F5" s="4">
        <f>orig_data!O103</f>
        <v>0</v>
      </c>
      <c r="G5" s="15">
        <f>orig_data!O127</f>
        <v>0</v>
      </c>
    </row>
    <row r="6" spans="1:7" x14ac:dyDescent="0.25">
      <c r="A6" s="22">
        <v>2</v>
      </c>
      <c r="B6" s="4">
        <f>orig_data!O8</f>
        <v>0</v>
      </c>
      <c r="C6" s="4">
        <f>orig_data!O32</f>
        <v>0</v>
      </c>
      <c r="D6" s="4">
        <f>orig_data!O56</f>
        <v>0</v>
      </c>
      <c r="E6" s="4">
        <f>orig_data!O80</f>
        <v>0</v>
      </c>
      <c r="F6" s="4">
        <f>orig_data!O104</f>
        <v>0</v>
      </c>
      <c r="G6" s="15">
        <f>orig_data!O128</f>
        <v>0</v>
      </c>
    </row>
    <row r="7" spans="1:7" x14ac:dyDescent="0.25">
      <c r="A7" s="22">
        <v>3</v>
      </c>
      <c r="B7" s="4">
        <f>orig_data!O9</f>
        <v>0</v>
      </c>
      <c r="C7" s="4">
        <f>orig_data!O33</f>
        <v>0</v>
      </c>
      <c r="D7" s="4">
        <f>orig_data!O57</f>
        <v>0</v>
      </c>
      <c r="E7" s="4">
        <f>orig_data!O81</f>
        <v>0</v>
      </c>
      <c r="F7" s="4">
        <f>orig_data!O105</f>
        <v>1</v>
      </c>
      <c r="G7" s="15">
        <f>orig_data!O129</f>
        <v>0</v>
      </c>
    </row>
    <row r="8" spans="1:7" ht="15.75" thickBot="1" x14ac:dyDescent="0.3">
      <c r="A8" s="25">
        <v>4</v>
      </c>
      <c r="B8" s="10">
        <f>orig_data!O10</f>
        <v>0</v>
      </c>
      <c r="C8" s="10">
        <f>orig_data!O34</f>
        <v>0</v>
      </c>
      <c r="D8" s="10">
        <f>orig_data!O58</f>
        <v>0</v>
      </c>
      <c r="E8" s="10">
        <f>orig_data!O82</f>
        <v>0</v>
      </c>
      <c r="F8" s="10">
        <f>orig_data!O106</f>
        <v>1</v>
      </c>
      <c r="G8" s="17">
        <f>orig_data!O130</f>
        <v>0</v>
      </c>
    </row>
    <row r="9" spans="1:7" x14ac:dyDescent="0.25">
      <c r="A9" s="21">
        <v>2012</v>
      </c>
      <c r="B9" s="32"/>
      <c r="C9" s="32"/>
      <c r="D9" s="32"/>
      <c r="E9" s="32"/>
      <c r="F9" s="32"/>
      <c r="G9" s="33"/>
    </row>
    <row r="10" spans="1:7" x14ac:dyDescent="0.25">
      <c r="A10" s="22">
        <v>1</v>
      </c>
      <c r="B10" s="4">
        <f>orig_data!O11</f>
        <v>0</v>
      </c>
      <c r="C10" s="4">
        <f>orig_data!O35</f>
        <v>0</v>
      </c>
      <c r="D10" s="4">
        <f>orig_data!O59</f>
        <v>0</v>
      </c>
      <c r="E10" s="4">
        <f>orig_data!O83</f>
        <v>1</v>
      </c>
      <c r="F10" s="4">
        <f>orig_data!O107</f>
        <v>1</v>
      </c>
      <c r="G10" s="15">
        <f>orig_data!O131</f>
        <v>0</v>
      </c>
    </row>
    <row r="11" spans="1:7" x14ac:dyDescent="0.25">
      <c r="A11" s="22">
        <v>2</v>
      </c>
      <c r="B11" s="4">
        <f>orig_data!O12</f>
        <v>0</v>
      </c>
      <c r="C11" s="4">
        <f>orig_data!O36</f>
        <v>0</v>
      </c>
      <c r="D11" s="4">
        <f>orig_data!O60</f>
        <v>1</v>
      </c>
      <c r="E11" s="4">
        <f>orig_data!O84</f>
        <v>0</v>
      </c>
      <c r="F11" s="4">
        <f>orig_data!O108</f>
        <v>1</v>
      </c>
      <c r="G11" s="15">
        <f>orig_data!O132</f>
        <v>0</v>
      </c>
    </row>
    <row r="12" spans="1:7" x14ac:dyDescent="0.25">
      <c r="A12" s="22">
        <v>3</v>
      </c>
      <c r="B12" s="4">
        <f>orig_data!O13</f>
        <v>0</v>
      </c>
      <c r="C12" s="4">
        <f>orig_data!O37</f>
        <v>0</v>
      </c>
      <c r="D12" s="4">
        <f>orig_data!O61</f>
        <v>0</v>
      </c>
      <c r="E12" s="4">
        <f>orig_data!O85</f>
        <v>0</v>
      </c>
      <c r="F12" s="4">
        <f>orig_data!O109</f>
        <v>1</v>
      </c>
      <c r="G12" s="15">
        <f>orig_data!O133</f>
        <v>0</v>
      </c>
    </row>
    <row r="13" spans="1:7" ht="15.75" thickBot="1" x14ac:dyDescent="0.3">
      <c r="A13" s="23">
        <v>4</v>
      </c>
      <c r="B13" s="5">
        <f>orig_data!O14</f>
        <v>0</v>
      </c>
      <c r="C13" s="5">
        <f>orig_data!O38</f>
        <v>0</v>
      </c>
      <c r="D13" s="5">
        <f>orig_data!O62</f>
        <v>0</v>
      </c>
      <c r="E13" s="5">
        <f>orig_data!O86</f>
        <v>0</v>
      </c>
      <c r="F13" s="5">
        <f>orig_data!O110</f>
        <v>1</v>
      </c>
      <c r="G13" s="16">
        <f>orig_data!O134</f>
        <v>0</v>
      </c>
    </row>
    <row r="14" spans="1:7" x14ac:dyDescent="0.25">
      <c r="A14" s="24">
        <v>2013</v>
      </c>
      <c r="B14" s="34"/>
      <c r="C14" s="34"/>
      <c r="D14" s="34"/>
      <c r="E14" s="34"/>
      <c r="F14" s="34"/>
      <c r="G14" s="35"/>
    </row>
    <row r="15" spans="1:7" x14ac:dyDescent="0.25">
      <c r="A15" s="22">
        <v>1</v>
      </c>
      <c r="B15" s="4">
        <f>orig_data!O15</f>
        <v>0</v>
      </c>
      <c r="C15" s="4">
        <f>orig_data!O39</f>
        <v>0</v>
      </c>
      <c r="D15" s="4">
        <f>orig_data!O63</f>
        <v>1</v>
      </c>
      <c r="E15" s="4">
        <f>orig_data!O87</f>
        <v>0</v>
      </c>
      <c r="F15" s="4">
        <f>orig_data!O111</f>
        <v>1</v>
      </c>
      <c r="G15" s="15">
        <f>orig_data!O135</f>
        <v>0</v>
      </c>
    </row>
    <row r="16" spans="1:7" x14ac:dyDescent="0.25">
      <c r="A16" s="22">
        <v>2</v>
      </c>
      <c r="B16" s="4">
        <f>orig_data!O16</f>
        <v>0</v>
      </c>
      <c r="C16" s="4">
        <f>orig_data!O40</f>
        <v>0</v>
      </c>
      <c r="D16" s="4">
        <f>orig_data!O64</f>
        <v>1</v>
      </c>
      <c r="E16" s="4">
        <f>orig_data!O88</f>
        <v>0</v>
      </c>
      <c r="F16" s="4">
        <f>orig_data!O112</f>
        <v>1</v>
      </c>
      <c r="G16" s="15">
        <f>orig_data!O136</f>
        <v>0</v>
      </c>
    </row>
    <row r="17" spans="1:7" x14ac:dyDescent="0.25">
      <c r="A17" s="22">
        <v>3</v>
      </c>
      <c r="B17" s="4">
        <f>orig_data!O17</f>
        <v>0</v>
      </c>
      <c r="C17" s="4">
        <f>orig_data!O41</f>
        <v>0</v>
      </c>
      <c r="D17" s="4">
        <f>orig_data!O65</f>
        <v>1</v>
      </c>
      <c r="E17" s="4">
        <f>orig_data!O89</f>
        <v>0</v>
      </c>
      <c r="F17" s="4">
        <f>orig_data!O113</f>
        <v>1</v>
      </c>
      <c r="G17" s="15">
        <f>orig_data!O137</f>
        <v>0</v>
      </c>
    </row>
    <row r="18" spans="1:7" ht="15.75" thickBot="1" x14ac:dyDescent="0.3">
      <c r="A18" s="25">
        <v>4</v>
      </c>
      <c r="B18" s="10">
        <f>orig_data!O18</f>
        <v>0</v>
      </c>
      <c r="C18" s="10">
        <f>orig_data!O42</f>
        <v>0</v>
      </c>
      <c r="D18" s="10">
        <f>orig_data!O66</f>
        <v>1</v>
      </c>
      <c r="E18" s="10">
        <f>orig_data!O90</f>
        <v>0</v>
      </c>
      <c r="F18" s="10">
        <f>orig_data!O114</f>
        <v>1</v>
      </c>
      <c r="G18" s="17">
        <f>orig_data!O138</f>
        <v>0</v>
      </c>
    </row>
    <row r="19" spans="1:7" x14ac:dyDescent="0.25">
      <c r="A19" s="21">
        <v>2014</v>
      </c>
      <c r="B19" s="32"/>
      <c r="C19" s="32"/>
      <c r="D19" s="32"/>
      <c r="E19" s="32"/>
      <c r="F19" s="32"/>
      <c r="G19" s="33"/>
    </row>
    <row r="20" spans="1:7" x14ac:dyDescent="0.25">
      <c r="A20" s="22">
        <v>1</v>
      </c>
      <c r="B20" s="4">
        <f>orig_data!O19</f>
        <v>0</v>
      </c>
      <c r="C20" s="4">
        <f>orig_data!O43</f>
        <v>0</v>
      </c>
      <c r="D20" s="4">
        <f>orig_data!O67</f>
        <v>1</v>
      </c>
      <c r="E20" s="4">
        <f>orig_data!O91</f>
        <v>0</v>
      </c>
      <c r="F20" s="4">
        <f>orig_data!O115</f>
        <v>1</v>
      </c>
      <c r="G20" s="15">
        <f>orig_data!O139</f>
        <v>0</v>
      </c>
    </row>
    <row r="21" spans="1:7" x14ac:dyDescent="0.25">
      <c r="A21" s="22">
        <v>2</v>
      </c>
      <c r="B21" s="4">
        <f>orig_data!O20</f>
        <v>0</v>
      </c>
      <c r="C21" s="4">
        <f>orig_data!O44</f>
        <v>0</v>
      </c>
      <c r="D21" s="4">
        <f>orig_data!O68</f>
        <v>1</v>
      </c>
      <c r="E21" s="4">
        <f>orig_data!O92</f>
        <v>0</v>
      </c>
      <c r="F21" s="4">
        <f>orig_data!O116</f>
        <v>1</v>
      </c>
      <c r="G21" s="15">
        <f>orig_data!O140</f>
        <v>0</v>
      </c>
    </row>
    <row r="22" spans="1:7" x14ac:dyDescent="0.25">
      <c r="A22" s="22">
        <v>3</v>
      </c>
      <c r="B22" s="4">
        <f>orig_data!O21</f>
        <v>0</v>
      </c>
      <c r="C22" s="4">
        <f>orig_data!O45</f>
        <v>0</v>
      </c>
      <c r="D22" s="4">
        <f>orig_data!O69</f>
        <v>0</v>
      </c>
      <c r="E22" s="4">
        <f>orig_data!O93</f>
        <v>0</v>
      </c>
      <c r="F22" s="4">
        <f>orig_data!O117</f>
        <v>1</v>
      </c>
      <c r="G22" s="15">
        <f>orig_data!O141</f>
        <v>0</v>
      </c>
    </row>
    <row r="23" spans="1:7" ht="15.75" thickBot="1" x14ac:dyDescent="0.3">
      <c r="A23" s="23">
        <v>4</v>
      </c>
      <c r="B23" s="5">
        <f>orig_data!O22</f>
        <v>0</v>
      </c>
      <c r="C23" s="5">
        <f>orig_data!O46</f>
        <v>1</v>
      </c>
      <c r="D23" s="5">
        <f>orig_data!O70</f>
        <v>1</v>
      </c>
      <c r="E23" s="5">
        <f>orig_data!O94</f>
        <v>0</v>
      </c>
      <c r="F23" s="5">
        <f>orig_data!O118</f>
        <v>1</v>
      </c>
      <c r="G23" s="16">
        <f>orig_data!O142</f>
        <v>0</v>
      </c>
    </row>
    <row r="24" spans="1:7" x14ac:dyDescent="0.25">
      <c r="A24" s="24">
        <v>2015</v>
      </c>
      <c r="B24" s="34"/>
      <c r="C24" s="34"/>
      <c r="D24" s="34"/>
      <c r="E24" s="34"/>
      <c r="F24" s="34"/>
      <c r="G24" s="35"/>
    </row>
    <row r="25" spans="1:7" x14ac:dyDescent="0.25">
      <c r="A25" s="22">
        <v>1</v>
      </c>
      <c r="B25" s="4">
        <f>orig_data!O23</f>
        <v>0</v>
      </c>
      <c r="C25" s="4">
        <f>orig_data!O47</f>
        <v>0</v>
      </c>
      <c r="D25" s="4">
        <f>orig_data!O71</f>
        <v>1</v>
      </c>
      <c r="E25" s="4">
        <f>orig_data!O95</f>
        <v>0</v>
      </c>
      <c r="F25" s="4">
        <f>orig_data!O119</f>
        <v>1</v>
      </c>
      <c r="G25" s="15">
        <f>orig_data!O143</f>
        <v>0</v>
      </c>
    </row>
    <row r="26" spans="1:7" x14ac:dyDescent="0.25">
      <c r="A26" s="22">
        <v>2</v>
      </c>
      <c r="B26" s="4">
        <f>orig_data!O24</f>
        <v>0</v>
      </c>
      <c r="C26" s="4">
        <f>orig_data!O48</f>
        <v>0</v>
      </c>
      <c r="D26" s="4">
        <f>orig_data!O72</f>
        <v>1</v>
      </c>
      <c r="E26" s="4">
        <f>orig_data!O96</f>
        <v>0</v>
      </c>
      <c r="F26" s="4">
        <f>orig_data!O120</f>
        <v>0</v>
      </c>
      <c r="G26" s="15">
        <f>orig_data!O144</f>
        <v>0</v>
      </c>
    </row>
    <row r="27" spans="1:7" x14ac:dyDescent="0.25">
      <c r="A27" s="22">
        <v>3</v>
      </c>
      <c r="B27" s="4">
        <f>orig_data!O25</f>
        <v>0</v>
      </c>
      <c r="C27" s="4">
        <f>orig_data!O49</f>
        <v>1</v>
      </c>
      <c r="D27" s="4">
        <f>orig_data!O73</f>
        <v>1</v>
      </c>
      <c r="E27" s="4">
        <f>orig_data!O97</f>
        <v>1</v>
      </c>
      <c r="F27" s="4">
        <f>orig_data!O121</f>
        <v>1</v>
      </c>
      <c r="G27" s="15">
        <f>orig_data!O145</f>
        <v>0</v>
      </c>
    </row>
    <row r="28" spans="1:7" ht="15.75" thickBot="1" x14ac:dyDescent="0.3">
      <c r="A28" s="25">
        <v>4</v>
      </c>
      <c r="B28" s="10">
        <f>orig_data!O26</f>
        <v>0</v>
      </c>
      <c r="C28" s="10">
        <f>orig_data!O50</f>
        <v>0</v>
      </c>
      <c r="D28" s="10">
        <f>orig_data!O74</f>
        <v>1</v>
      </c>
      <c r="E28" s="10">
        <f>orig_data!O98</f>
        <v>0</v>
      </c>
      <c r="F28" s="10">
        <f>orig_data!O122</f>
        <v>1</v>
      </c>
      <c r="G28" s="17">
        <f>orig_data!O146</f>
        <v>0</v>
      </c>
    </row>
    <row r="29" spans="1:7" x14ac:dyDescent="0.25">
      <c r="A29" s="21">
        <v>2016</v>
      </c>
      <c r="B29" s="32"/>
      <c r="C29" s="32"/>
      <c r="D29" s="32"/>
      <c r="E29" s="32"/>
      <c r="F29" s="32"/>
      <c r="G29" s="33"/>
    </row>
    <row r="30" spans="1:7" x14ac:dyDescent="0.25">
      <c r="A30" s="22">
        <v>1</v>
      </c>
      <c r="B30" s="4">
        <f>orig_data!O27</f>
        <v>0</v>
      </c>
      <c r="C30" s="4">
        <f>orig_data!O51</f>
        <v>0</v>
      </c>
      <c r="D30" s="4">
        <f>orig_data!O75</f>
        <v>1</v>
      </c>
      <c r="E30" s="4">
        <f>orig_data!O99</f>
        <v>0</v>
      </c>
      <c r="F30" s="4">
        <f>orig_data!O123</f>
        <v>1</v>
      </c>
      <c r="G30" s="15">
        <f>orig_data!O147</f>
        <v>0</v>
      </c>
    </row>
    <row r="31" spans="1:7" x14ac:dyDescent="0.25">
      <c r="A31" s="22">
        <v>2</v>
      </c>
      <c r="B31" s="4">
        <f>orig_data!O28</f>
        <v>0</v>
      </c>
      <c r="C31" s="4">
        <f>orig_data!O52</f>
        <v>1</v>
      </c>
      <c r="D31" s="4">
        <f>orig_data!O76</f>
        <v>1</v>
      </c>
      <c r="E31" s="4">
        <f>orig_data!O100</f>
        <v>0</v>
      </c>
      <c r="F31" s="4">
        <f>orig_data!O124</f>
        <v>1</v>
      </c>
      <c r="G31" s="15">
        <f>orig_data!O148</f>
        <v>0</v>
      </c>
    </row>
    <row r="32" spans="1:7" x14ac:dyDescent="0.25">
      <c r="A32" s="22">
        <v>3</v>
      </c>
      <c r="B32" s="4">
        <f>orig_data!O29</f>
        <v>1</v>
      </c>
      <c r="C32" s="4">
        <f>orig_data!O53</f>
        <v>1</v>
      </c>
      <c r="D32" s="4">
        <f>orig_data!O77</f>
        <v>1</v>
      </c>
      <c r="E32" s="4">
        <f>orig_data!O101</f>
        <v>0</v>
      </c>
      <c r="F32" s="4">
        <f>orig_data!O125</f>
        <v>1</v>
      </c>
      <c r="G32" s="15">
        <f>orig_data!O149</f>
        <v>0</v>
      </c>
    </row>
    <row r="33" spans="1:7" ht="15.75" thickBot="1" x14ac:dyDescent="0.3">
      <c r="A33" s="23">
        <v>4</v>
      </c>
      <c r="B33" s="5">
        <f>orig_data!O30</f>
        <v>0</v>
      </c>
      <c r="C33" s="5">
        <f>orig_data!O54</f>
        <v>0</v>
      </c>
      <c r="D33" s="5">
        <f>orig_data!O78</f>
        <v>1</v>
      </c>
      <c r="E33" s="5">
        <f>orig_data!O102</f>
        <v>0</v>
      </c>
      <c r="F33" s="5">
        <f>orig_data!O126</f>
        <v>1</v>
      </c>
      <c r="G33" s="16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O38"/>
  <sheetViews>
    <sheetView workbookViewId="0">
      <selection activeCell="Q17" sqref="Q17"/>
    </sheetView>
  </sheetViews>
  <sheetFormatPr defaultColWidth="9.140625" defaultRowHeight="15" x14ac:dyDescent="0.25"/>
  <cols>
    <col min="1" max="3" width="9.140625" style="41"/>
    <col min="4" max="4" width="9" style="41" bestFit="1" customWidth="1"/>
    <col min="5" max="5" width="8" style="48" bestFit="1" customWidth="1"/>
    <col min="6" max="6" width="12.5703125" style="48" bestFit="1" customWidth="1"/>
    <col min="7" max="7" width="8" style="41" bestFit="1" customWidth="1"/>
    <col min="8" max="8" width="8.5703125" style="41" bestFit="1" customWidth="1"/>
    <col min="9" max="9" width="8" style="41" bestFit="1" customWidth="1"/>
    <col min="10" max="10" width="19.140625" style="41" bestFit="1" customWidth="1"/>
    <col min="11" max="11" width="8" style="41" bestFit="1" customWidth="1"/>
    <col min="12" max="12" width="14.28515625" style="41" bestFit="1" customWidth="1"/>
    <col min="13" max="13" width="8" style="41" bestFit="1" customWidth="1"/>
    <col min="14" max="14" width="8.42578125" style="41" bestFit="1" customWidth="1"/>
    <col min="15" max="15" width="8" style="41" bestFit="1" customWidth="1"/>
    <col min="16" max="16384" width="9.140625" style="41"/>
  </cols>
  <sheetData>
    <row r="3" spans="1:15" ht="36" x14ac:dyDescent="0.25">
      <c r="A3" s="46" t="s">
        <v>2</v>
      </c>
      <c r="B3" s="27"/>
      <c r="C3" s="46" t="s">
        <v>3</v>
      </c>
      <c r="D3" s="47" t="s">
        <v>6</v>
      </c>
      <c r="E3" s="47"/>
      <c r="F3" s="43" t="s">
        <v>33</v>
      </c>
      <c r="G3" s="43"/>
      <c r="H3" s="43" t="s">
        <v>5</v>
      </c>
      <c r="I3" s="43"/>
      <c r="J3" s="43" t="s">
        <v>29</v>
      </c>
      <c r="K3" s="43"/>
      <c r="L3" s="43" t="s">
        <v>30</v>
      </c>
      <c r="M3" s="43"/>
      <c r="N3" s="43" t="s">
        <v>4</v>
      </c>
    </row>
    <row r="4" spans="1:15" x14ac:dyDescent="0.25">
      <c r="A4" s="52">
        <v>2011</v>
      </c>
      <c r="B4" s="41" t="s">
        <v>1</v>
      </c>
      <c r="C4" s="41" t="s">
        <v>24</v>
      </c>
      <c r="D4" s="48">
        <f>orig_data!F7</f>
        <v>326</v>
      </c>
      <c r="E4" s="48">
        <f>orig_data!H7</f>
        <v>8.609E-2</v>
      </c>
      <c r="F4" s="41">
        <f>orig_data!F31</f>
        <v>850</v>
      </c>
      <c r="G4" s="41">
        <f>orig_data!H31</f>
        <v>8.0119999999999997E-2</v>
      </c>
      <c r="H4" s="41">
        <f>orig_data!F55</f>
        <v>331</v>
      </c>
      <c r="I4" s="41">
        <f>orig_data!H55</f>
        <v>0.11881</v>
      </c>
      <c r="J4" s="41">
        <f>orig_data!F79</f>
        <v>222</v>
      </c>
      <c r="K4" s="41">
        <f>orig_data!H79</f>
        <v>0.10871</v>
      </c>
      <c r="L4" s="41">
        <f>orig_data!F103</f>
        <v>180</v>
      </c>
      <c r="M4" s="41">
        <f>orig_data!H103</f>
        <v>8.6230000000000001E-2</v>
      </c>
      <c r="N4" s="41">
        <f>orig_data!F127</f>
        <v>1909</v>
      </c>
      <c r="O4" s="41">
        <f>orig_data!H127</f>
        <v>8.992E-2</v>
      </c>
    </row>
    <row r="5" spans="1:15" x14ac:dyDescent="0.25">
      <c r="A5" s="52"/>
      <c r="B5" s="41" t="s">
        <v>1</v>
      </c>
      <c r="C5" s="41" t="s">
        <v>25</v>
      </c>
      <c r="D5" s="48">
        <f>orig_data!F8</f>
        <v>251</v>
      </c>
      <c r="E5" s="48">
        <f>orig_data!H8</f>
        <v>6.3519999999999993E-2</v>
      </c>
      <c r="F5" s="41">
        <f>orig_data!F32</f>
        <v>636</v>
      </c>
      <c r="G5" s="41">
        <f>orig_data!H32</f>
        <v>5.7079999999999999E-2</v>
      </c>
      <c r="H5" s="41">
        <f>orig_data!F56</f>
        <v>232</v>
      </c>
      <c r="I5" s="41">
        <f>orig_data!H56</f>
        <v>8.0409999999999995E-2</v>
      </c>
      <c r="J5" s="41">
        <f>orig_data!F80</f>
        <v>134</v>
      </c>
      <c r="K5" s="41">
        <f>orig_data!H80</f>
        <v>6.3070000000000001E-2</v>
      </c>
      <c r="L5" s="41">
        <f>orig_data!F104</f>
        <v>175</v>
      </c>
      <c r="M5" s="41">
        <f>orig_data!H104</f>
        <v>8.3280000000000007E-2</v>
      </c>
      <c r="N5" s="41">
        <f>orig_data!F128</f>
        <v>1428</v>
      </c>
      <c r="O5" s="41">
        <f>orig_data!H128</f>
        <v>6.4149999999999999E-2</v>
      </c>
    </row>
    <row r="6" spans="1:15" x14ac:dyDescent="0.25">
      <c r="A6" s="52"/>
      <c r="B6" s="41" t="s">
        <v>1</v>
      </c>
      <c r="C6" s="41" t="s">
        <v>26</v>
      </c>
      <c r="D6" s="48">
        <f>orig_data!F9</f>
        <v>123</v>
      </c>
      <c r="E6" s="48">
        <f>orig_data!H9</f>
        <v>3.0550000000000001E-2</v>
      </c>
      <c r="F6" s="41">
        <f>orig_data!F33</f>
        <v>358</v>
      </c>
      <c r="G6" s="41">
        <f>orig_data!H33</f>
        <v>3.1050000000000001E-2</v>
      </c>
      <c r="H6" s="41">
        <f>orig_data!F57</f>
        <v>123</v>
      </c>
      <c r="I6" s="41">
        <f>orig_data!H57</f>
        <v>4.1070000000000002E-2</v>
      </c>
      <c r="J6" s="41">
        <f>orig_data!F81</f>
        <v>86</v>
      </c>
      <c r="K6" s="41">
        <f>orig_data!H81</f>
        <v>4.0300000000000002E-2</v>
      </c>
      <c r="L6" s="41">
        <f>orig_data!F105</f>
        <v>108</v>
      </c>
      <c r="M6" s="41">
        <f>orig_data!H105</f>
        <v>5.0659999999999997E-2</v>
      </c>
      <c r="N6" s="41">
        <f>orig_data!F129</f>
        <v>798</v>
      </c>
      <c r="O6" s="41">
        <f>orig_data!H129</f>
        <v>3.4540000000000001E-2</v>
      </c>
    </row>
    <row r="7" spans="1:15" x14ac:dyDescent="0.25">
      <c r="A7" s="52"/>
      <c r="B7" s="41" t="s">
        <v>1</v>
      </c>
      <c r="C7" s="41" t="s">
        <v>27</v>
      </c>
      <c r="D7" s="48">
        <f>orig_data!F10</f>
        <v>99</v>
      </c>
      <c r="E7" s="48">
        <f>orig_data!H10</f>
        <v>2.4119999999999999E-2</v>
      </c>
      <c r="F7" s="41">
        <f>orig_data!F34</f>
        <v>280</v>
      </c>
      <c r="G7" s="41">
        <f>orig_data!H34</f>
        <v>2.444E-2</v>
      </c>
      <c r="H7" s="41">
        <f>orig_data!F58</f>
        <v>94</v>
      </c>
      <c r="I7" s="41">
        <f>orig_data!H58</f>
        <v>3.1579999999999997E-2</v>
      </c>
      <c r="J7" s="41">
        <f>orig_data!F82</f>
        <v>84</v>
      </c>
      <c r="K7" s="41">
        <f>orig_data!H82</f>
        <v>3.9390000000000001E-2</v>
      </c>
      <c r="L7" s="41">
        <f>orig_data!F106</f>
        <v>100</v>
      </c>
      <c r="M7" s="41">
        <f>orig_data!H106</f>
        <v>4.6179999999999999E-2</v>
      </c>
      <c r="N7" s="41">
        <f>orig_data!F130</f>
        <v>657</v>
      </c>
      <c r="O7" s="41">
        <f>orig_data!H130</f>
        <v>2.8400000000000002E-2</v>
      </c>
    </row>
    <row r="8" spans="1:15" x14ac:dyDescent="0.25">
      <c r="A8" s="52">
        <v>2012</v>
      </c>
      <c r="B8" s="41" t="s">
        <v>1</v>
      </c>
      <c r="C8" s="41" t="s">
        <v>24</v>
      </c>
      <c r="D8" s="48">
        <f>orig_data!F11</f>
        <v>95</v>
      </c>
      <c r="E8" s="48">
        <f>orig_data!H11</f>
        <v>2.3640000000000001E-2</v>
      </c>
      <c r="F8" s="41">
        <f>orig_data!F35</f>
        <v>268</v>
      </c>
      <c r="G8" s="41">
        <f>orig_data!H35</f>
        <v>2.334E-2</v>
      </c>
      <c r="H8" s="41">
        <f>orig_data!F59</f>
        <v>104</v>
      </c>
      <c r="I8" s="41">
        <f>orig_data!H59</f>
        <v>3.5490000000000001E-2</v>
      </c>
      <c r="J8" s="41">
        <f>orig_data!F83</f>
        <v>104</v>
      </c>
      <c r="K8" s="41">
        <f>orig_data!H83</f>
        <v>4.8719999999999999E-2</v>
      </c>
      <c r="L8" s="41">
        <f>orig_data!F107</f>
        <v>95</v>
      </c>
      <c r="M8" s="41">
        <f>orig_data!H107</f>
        <v>4.4819999999999999E-2</v>
      </c>
      <c r="N8" s="41">
        <f>orig_data!F131</f>
        <v>666</v>
      </c>
      <c r="O8" s="41">
        <f>orig_data!H131</f>
        <v>2.8969999999999999E-2</v>
      </c>
    </row>
    <row r="9" spans="1:15" x14ac:dyDescent="0.25">
      <c r="A9" s="52"/>
      <c r="B9" s="41" t="s">
        <v>1</v>
      </c>
      <c r="C9" s="41" t="s">
        <v>25</v>
      </c>
      <c r="D9" s="48">
        <f>orig_data!F12</f>
        <v>168</v>
      </c>
      <c r="E9" s="48">
        <f>orig_data!H12</f>
        <v>4.0649999999999999E-2</v>
      </c>
      <c r="F9" s="41">
        <f>orig_data!F36</f>
        <v>391</v>
      </c>
      <c r="G9" s="41">
        <f>orig_data!H36</f>
        <v>3.5490000000000001E-2</v>
      </c>
      <c r="H9" s="41">
        <f>orig_data!F60</f>
        <v>186</v>
      </c>
      <c r="I9" s="41">
        <f>orig_data!H60</f>
        <v>6.2890000000000001E-2</v>
      </c>
      <c r="J9" s="41">
        <f>orig_data!F84</f>
        <v>103</v>
      </c>
      <c r="K9" s="41">
        <f>orig_data!H84</f>
        <v>4.8390000000000002E-2</v>
      </c>
      <c r="L9" s="41">
        <f>orig_data!F108</f>
        <v>133</v>
      </c>
      <c r="M9" s="41">
        <f>orig_data!H108</f>
        <v>6.2789999999999999E-2</v>
      </c>
      <c r="N9" s="41">
        <f>orig_data!F132</f>
        <v>981</v>
      </c>
      <c r="O9" s="41">
        <f>orig_data!H132</f>
        <v>4.3560000000000001E-2</v>
      </c>
    </row>
    <row r="10" spans="1:15" x14ac:dyDescent="0.25">
      <c r="A10" s="52"/>
      <c r="B10" s="41" t="s">
        <v>1</v>
      </c>
      <c r="C10" s="41" t="s">
        <v>26</v>
      </c>
      <c r="D10" s="48">
        <f>orig_data!F13</f>
        <v>233</v>
      </c>
      <c r="E10" s="48">
        <f>orig_data!H13</f>
        <v>5.7140000000000003E-2</v>
      </c>
      <c r="F10" s="41">
        <f>orig_data!F37</f>
        <v>581</v>
      </c>
      <c r="G10" s="41">
        <f>orig_data!H37</f>
        <v>5.1679999999999997E-2</v>
      </c>
      <c r="H10" s="41">
        <f>orig_data!F61</f>
        <v>247</v>
      </c>
      <c r="I10" s="41">
        <f>orig_data!H61</f>
        <v>8.3540000000000003E-2</v>
      </c>
      <c r="J10" s="41">
        <f>orig_data!F85</f>
        <v>139</v>
      </c>
      <c r="K10" s="41">
        <f>orig_data!H85</f>
        <v>6.4759999999999998E-2</v>
      </c>
      <c r="L10" s="41">
        <f>orig_data!F109</f>
        <v>243</v>
      </c>
      <c r="M10" s="41">
        <f>orig_data!H109</f>
        <v>0.11337999999999999</v>
      </c>
      <c r="N10" s="41">
        <f>orig_data!F133</f>
        <v>1443</v>
      </c>
      <c r="O10" s="41">
        <f>orig_data!H133</f>
        <v>6.4019999999999994E-2</v>
      </c>
    </row>
    <row r="11" spans="1:15" x14ac:dyDescent="0.25">
      <c r="A11" s="52"/>
      <c r="B11" s="41" t="s">
        <v>1</v>
      </c>
      <c r="C11" s="41" t="s">
        <v>27</v>
      </c>
      <c r="D11" s="48">
        <f>orig_data!F14</f>
        <v>287</v>
      </c>
      <c r="E11" s="48">
        <f>orig_data!H14</f>
        <v>6.9330000000000003E-2</v>
      </c>
      <c r="F11" s="41">
        <f>orig_data!F38</f>
        <v>631</v>
      </c>
      <c r="G11" s="41">
        <f>orig_data!H38</f>
        <v>5.5039999999999999E-2</v>
      </c>
      <c r="H11" s="41">
        <f>orig_data!F62</f>
        <v>227</v>
      </c>
      <c r="I11" s="41">
        <f>orig_data!H62</f>
        <v>7.6520000000000005E-2</v>
      </c>
      <c r="J11" s="41">
        <f>orig_data!F86</f>
        <v>179</v>
      </c>
      <c r="K11" s="41">
        <f>orig_data!H86</f>
        <v>8.3390000000000006E-2</v>
      </c>
      <c r="L11" s="41">
        <f>orig_data!F110</f>
        <v>216</v>
      </c>
      <c r="M11" s="41">
        <f>orig_data!H110</f>
        <v>0.10222000000000001</v>
      </c>
      <c r="N11" s="41">
        <f>orig_data!F134</f>
        <v>1540</v>
      </c>
      <c r="O11" s="41">
        <f>orig_data!H134</f>
        <v>6.7860000000000004E-2</v>
      </c>
    </row>
    <row r="12" spans="1:15" x14ac:dyDescent="0.25">
      <c r="A12" s="52">
        <v>2013</v>
      </c>
      <c r="B12" s="41" t="s">
        <v>1</v>
      </c>
      <c r="C12" s="41" t="s">
        <v>24</v>
      </c>
      <c r="D12" s="48">
        <f>orig_data!F15</f>
        <v>231</v>
      </c>
      <c r="E12" s="48">
        <f>orig_data!H15</f>
        <v>5.6129999999999999E-2</v>
      </c>
      <c r="F12" s="41">
        <f>orig_data!F39</f>
        <v>656</v>
      </c>
      <c r="G12" s="41">
        <f>orig_data!H39</f>
        <v>5.9080000000000001E-2</v>
      </c>
      <c r="H12" s="41">
        <f>orig_data!F63</f>
        <v>266</v>
      </c>
      <c r="I12" s="41">
        <f>orig_data!H63</f>
        <v>9.2230000000000006E-2</v>
      </c>
      <c r="J12" s="41">
        <f>orig_data!F87</f>
        <v>157</v>
      </c>
      <c r="K12" s="41">
        <f>orig_data!H87</f>
        <v>7.4069999999999997E-2</v>
      </c>
      <c r="L12" s="41">
        <f>orig_data!F111</f>
        <v>222</v>
      </c>
      <c r="M12" s="41">
        <f>orig_data!H111</f>
        <v>0.10427</v>
      </c>
      <c r="N12" s="41">
        <f>orig_data!F135</f>
        <v>1532</v>
      </c>
      <c r="O12" s="41">
        <f>orig_data!H135</f>
        <v>6.8290000000000003E-2</v>
      </c>
    </row>
    <row r="13" spans="1:15" x14ac:dyDescent="0.25">
      <c r="A13" s="52"/>
      <c r="B13" s="41" t="s">
        <v>1</v>
      </c>
      <c r="C13" s="41" t="s">
        <v>25</v>
      </c>
      <c r="D13" s="48">
        <f>orig_data!F16</f>
        <v>260</v>
      </c>
      <c r="E13" s="48">
        <f>orig_data!H16</f>
        <v>6.3600000000000004E-2</v>
      </c>
      <c r="F13" s="41">
        <f>orig_data!F40</f>
        <v>631</v>
      </c>
      <c r="G13" s="41">
        <f>orig_data!H40</f>
        <v>5.6250000000000001E-2</v>
      </c>
      <c r="H13" s="41">
        <f>orig_data!F64</f>
        <v>295</v>
      </c>
      <c r="I13" s="41">
        <f>orig_data!H64</f>
        <v>0.10009999999999999</v>
      </c>
      <c r="J13" s="41">
        <f>orig_data!F88</f>
        <v>176</v>
      </c>
      <c r="K13" s="41">
        <f>orig_data!H88</f>
        <v>8.4099999999999994E-2</v>
      </c>
      <c r="L13" s="41">
        <f>orig_data!F112</f>
        <v>215</v>
      </c>
      <c r="M13" s="41">
        <f>orig_data!H112</f>
        <v>9.9640000000000006E-2</v>
      </c>
      <c r="N13" s="41">
        <f>orig_data!F136</f>
        <v>1577</v>
      </c>
      <c r="O13" s="41">
        <f>orig_data!H136</f>
        <v>7.0279999999999995E-2</v>
      </c>
    </row>
    <row r="14" spans="1:15" x14ac:dyDescent="0.25">
      <c r="A14" s="52"/>
      <c r="B14" s="41" t="s">
        <v>1</v>
      </c>
      <c r="C14" s="41" t="s">
        <v>26</v>
      </c>
      <c r="D14" s="48">
        <f>orig_data!F17</f>
        <v>251</v>
      </c>
      <c r="E14" s="48">
        <f>orig_data!H17</f>
        <v>5.9740000000000001E-2</v>
      </c>
      <c r="F14" s="41">
        <f>orig_data!F41</f>
        <v>688</v>
      </c>
      <c r="G14" s="41">
        <f>orig_data!H41</f>
        <v>5.9450000000000003E-2</v>
      </c>
      <c r="H14" s="41">
        <f>orig_data!F65</f>
        <v>305</v>
      </c>
      <c r="I14" s="41">
        <f>orig_data!H65</f>
        <v>0.104</v>
      </c>
      <c r="J14" s="41">
        <f>orig_data!F89</f>
        <v>177</v>
      </c>
      <c r="K14" s="41">
        <f>orig_data!H89</f>
        <v>8.3799999999999999E-2</v>
      </c>
      <c r="L14" s="41">
        <f>orig_data!F113</f>
        <v>262</v>
      </c>
      <c r="M14" s="41">
        <f>orig_data!H113</f>
        <v>0.12284</v>
      </c>
      <c r="N14" s="41">
        <f>orig_data!F137</f>
        <v>1683</v>
      </c>
      <c r="O14" s="41">
        <f>orig_data!H137</f>
        <v>7.3779999999999998E-2</v>
      </c>
    </row>
    <row r="15" spans="1:15" x14ac:dyDescent="0.25">
      <c r="A15" s="52"/>
      <c r="B15" s="41" t="s">
        <v>1</v>
      </c>
      <c r="C15" s="41" t="s">
        <v>27</v>
      </c>
      <c r="D15" s="48">
        <f>orig_data!F18</f>
        <v>243</v>
      </c>
      <c r="E15" s="48">
        <f>orig_data!H18</f>
        <v>5.8529999999999999E-2</v>
      </c>
      <c r="F15" s="41">
        <f>orig_data!F42</f>
        <v>668</v>
      </c>
      <c r="G15" s="41">
        <f>orig_data!H42</f>
        <v>5.8599999999999999E-2</v>
      </c>
      <c r="H15" s="41">
        <f>orig_data!F66</f>
        <v>287</v>
      </c>
      <c r="I15" s="41">
        <f>orig_data!H66</f>
        <v>9.6409999999999996E-2</v>
      </c>
      <c r="J15" s="41">
        <f>orig_data!F90</f>
        <v>184</v>
      </c>
      <c r="K15" s="41">
        <f>orig_data!H90</f>
        <v>8.8209999999999997E-2</v>
      </c>
      <c r="L15" s="41">
        <f>orig_data!F114</f>
        <v>236</v>
      </c>
      <c r="M15" s="41">
        <f>orig_data!H114</f>
        <v>0.10956</v>
      </c>
      <c r="N15" s="41">
        <f>orig_data!F138</f>
        <v>1618</v>
      </c>
      <c r="O15" s="41">
        <f>orig_data!H138</f>
        <v>7.1569999999999995E-2</v>
      </c>
    </row>
    <row r="16" spans="1:15" x14ac:dyDescent="0.25">
      <c r="A16" s="52">
        <v>2014</v>
      </c>
      <c r="B16" s="41" t="s">
        <v>1</v>
      </c>
      <c r="C16" s="41" t="s">
        <v>24</v>
      </c>
      <c r="D16" s="48">
        <f>orig_data!F19</f>
        <v>192</v>
      </c>
      <c r="E16" s="48">
        <f>orig_data!H19</f>
        <v>4.7129999999999998E-2</v>
      </c>
      <c r="F16" s="41">
        <f>orig_data!F43</f>
        <v>524</v>
      </c>
      <c r="G16" s="41">
        <f>orig_data!H43</f>
        <v>4.641E-2</v>
      </c>
      <c r="H16" s="41">
        <f>orig_data!F67</f>
        <v>248</v>
      </c>
      <c r="I16" s="41">
        <f>orig_data!H67</f>
        <v>8.5629999999999998E-2</v>
      </c>
      <c r="J16" s="41">
        <f>orig_data!F91</f>
        <v>102</v>
      </c>
      <c r="K16" s="41">
        <f>orig_data!H91</f>
        <v>4.9509999999999998E-2</v>
      </c>
      <c r="L16" s="41">
        <f>orig_data!F115</f>
        <v>177</v>
      </c>
      <c r="M16" s="41">
        <f>orig_data!H115</f>
        <v>8.3559999999999995E-2</v>
      </c>
      <c r="N16" s="41">
        <f>orig_data!F139</f>
        <v>1243</v>
      </c>
      <c r="O16" s="41">
        <f>orig_data!H139</f>
        <v>5.5809999999999998E-2</v>
      </c>
    </row>
    <row r="17" spans="1:15" x14ac:dyDescent="0.25">
      <c r="A17" s="52"/>
      <c r="B17" s="41" t="s">
        <v>1</v>
      </c>
      <c r="C17" s="41" t="s">
        <v>25</v>
      </c>
      <c r="D17" s="48">
        <f>orig_data!F20</f>
        <v>94</v>
      </c>
      <c r="E17" s="48">
        <f>orig_data!H20</f>
        <v>2.2200000000000001E-2</v>
      </c>
      <c r="F17" s="41">
        <f>orig_data!F44</f>
        <v>240</v>
      </c>
      <c r="G17" s="41">
        <f>orig_data!H44</f>
        <v>2.0799999999999999E-2</v>
      </c>
      <c r="H17" s="41">
        <f>orig_data!F68</f>
        <v>116</v>
      </c>
      <c r="I17" s="41">
        <f>orig_data!H68</f>
        <v>3.7069999999999999E-2</v>
      </c>
      <c r="J17" s="41">
        <f>orig_data!F92</f>
        <v>73</v>
      </c>
      <c r="K17" s="41">
        <f>orig_data!H92</f>
        <v>3.3680000000000002E-2</v>
      </c>
      <c r="L17" s="41">
        <f>orig_data!F116</f>
        <v>91</v>
      </c>
      <c r="M17" s="41">
        <f>orig_data!H116</f>
        <v>4.2479999999999997E-2</v>
      </c>
      <c r="N17" s="41">
        <f>orig_data!F140</f>
        <v>614</v>
      </c>
      <c r="O17" s="41">
        <f>orig_data!H140</f>
        <v>2.5850000000000001E-2</v>
      </c>
    </row>
    <row r="18" spans="1:15" x14ac:dyDescent="0.25">
      <c r="A18" s="52"/>
      <c r="B18" s="41" t="s">
        <v>1</v>
      </c>
      <c r="C18" s="41" t="s">
        <v>26</v>
      </c>
      <c r="D18" s="48">
        <f>orig_data!F21</f>
        <v>91</v>
      </c>
      <c r="E18" s="48">
        <f>orig_data!H21</f>
        <v>2.164E-2</v>
      </c>
      <c r="F18" s="41">
        <f>orig_data!F45</f>
        <v>234</v>
      </c>
      <c r="G18" s="41">
        <f>orig_data!H45</f>
        <v>2.0129999999999999E-2</v>
      </c>
      <c r="H18" s="41">
        <f>orig_data!F69</f>
        <v>101</v>
      </c>
      <c r="I18" s="41">
        <f>orig_data!H69</f>
        <v>3.3090000000000001E-2</v>
      </c>
      <c r="J18" s="41">
        <f>orig_data!F93</f>
        <v>61</v>
      </c>
      <c r="K18" s="41">
        <f>orig_data!H93</f>
        <v>2.8639999999999999E-2</v>
      </c>
      <c r="L18" s="41">
        <f>orig_data!F117</f>
        <v>80</v>
      </c>
      <c r="M18" s="41">
        <f>orig_data!H117</f>
        <v>3.7589999999999998E-2</v>
      </c>
      <c r="N18" s="41">
        <f>orig_data!F141</f>
        <v>567</v>
      </c>
      <c r="O18" s="41">
        <f>orig_data!H141</f>
        <v>2.4559999999999998E-2</v>
      </c>
    </row>
    <row r="19" spans="1:15" x14ac:dyDescent="0.25">
      <c r="A19" s="52"/>
      <c r="B19" s="41" t="s">
        <v>1</v>
      </c>
      <c r="C19" s="41" t="s">
        <v>27</v>
      </c>
      <c r="D19" s="48">
        <f>orig_data!F22</f>
        <v>178</v>
      </c>
      <c r="E19" s="48">
        <f>orig_data!H22</f>
        <v>4.0800000000000003E-2</v>
      </c>
      <c r="F19" s="41">
        <f>orig_data!F46</f>
        <v>404</v>
      </c>
      <c r="G19" s="41">
        <f>orig_data!H46</f>
        <v>3.4470000000000001E-2</v>
      </c>
      <c r="H19" s="41">
        <f>orig_data!F70</f>
        <v>220</v>
      </c>
      <c r="I19" s="41">
        <f>orig_data!H70</f>
        <v>7.0800000000000002E-2</v>
      </c>
      <c r="J19" s="41">
        <f>orig_data!F94</f>
        <v>126</v>
      </c>
      <c r="K19" s="41">
        <f>orig_data!H94</f>
        <v>5.9799999999999999E-2</v>
      </c>
      <c r="L19" s="41">
        <f>orig_data!F118</f>
        <v>172</v>
      </c>
      <c r="M19" s="41">
        <f>orig_data!H118</f>
        <v>8.1030000000000005E-2</v>
      </c>
      <c r="N19" s="41">
        <f>orig_data!F142</f>
        <v>1100</v>
      </c>
      <c r="O19" s="41">
        <f>orig_data!H142</f>
        <v>4.6980000000000001E-2</v>
      </c>
    </row>
    <row r="20" spans="1:15" x14ac:dyDescent="0.25">
      <c r="A20" s="52">
        <v>2015</v>
      </c>
      <c r="B20" s="41" t="s">
        <v>1</v>
      </c>
      <c r="C20" s="41" t="s">
        <v>24</v>
      </c>
      <c r="D20" s="48">
        <f>orig_data!F23</f>
        <v>274</v>
      </c>
      <c r="E20" s="48">
        <f>orig_data!H23</f>
        <v>6.4780000000000004E-2</v>
      </c>
      <c r="F20" s="41">
        <f>orig_data!F47</f>
        <v>585</v>
      </c>
      <c r="G20" s="41">
        <f>orig_data!H47</f>
        <v>5.2400000000000002E-2</v>
      </c>
      <c r="H20" s="41">
        <f>orig_data!F71</f>
        <v>296</v>
      </c>
      <c r="I20" s="41">
        <f>orig_data!H71</f>
        <v>0.10099</v>
      </c>
      <c r="J20" s="41">
        <f>orig_data!F95</f>
        <v>140</v>
      </c>
      <c r="K20" s="41">
        <f>orig_data!H95</f>
        <v>6.7239999999999994E-2</v>
      </c>
      <c r="L20" s="41">
        <f>orig_data!F119</f>
        <v>211</v>
      </c>
      <c r="M20" s="41">
        <f>orig_data!H119</f>
        <v>9.8839999999999997E-2</v>
      </c>
      <c r="N20" s="41">
        <f>orig_data!F143</f>
        <v>1506</v>
      </c>
      <c r="O20" s="41">
        <f>orig_data!H143</f>
        <v>6.6890000000000005E-2</v>
      </c>
    </row>
    <row r="21" spans="1:15" x14ac:dyDescent="0.25">
      <c r="A21" s="52"/>
      <c r="B21" s="41" t="s">
        <v>1</v>
      </c>
      <c r="C21" s="41" t="s">
        <v>25</v>
      </c>
      <c r="D21" s="48">
        <f>orig_data!F24</f>
        <v>239</v>
      </c>
      <c r="E21" s="48">
        <f>orig_data!H24</f>
        <v>5.5629999999999999E-2</v>
      </c>
      <c r="F21" s="41">
        <f>orig_data!F48</f>
        <v>581</v>
      </c>
      <c r="G21" s="41">
        <f>orig_data!H48</f>
        <v>5.0509999999999999E-2</v>
      </c>
      <c r="H21" s="41">
        <f>orig_data!F72</f>
        <v>289</v>
      </c>
      <c r="I21" s="41">
        <f>orig_data!H72</f>
        <v>9.6030000000000004E-2</v>
      </c>
      <c r="J21" s="41">
        <f>orig_data!F96</f>
        <v>165</v>
      </c>
      <c r="K21" s="41">
        <f>orig_data!H96</f>
        <v>8.1250000000000003E-2</v>
      </c>
      <c r="L21" s="41">
        <f>orig_data!F120</f>
        <v>163</v>
      </c>
      <c r="M21" s="41">
        <f>orig_data!H120</f>
        <v>7.7380000000000004E-2</v>
      </c>
      <c r="N21" s="41">
        <f>orig_data!F144</f>
        <v>1437</v>
      </c>
      <c r="O21" s="41">
        <f>orig_data!H144</f>
        <v>6.3240000000000005E-2</v>
      </c>
    </row>
    <row r="22" spans="1:15" x14ac:dyDescent="0.25">
      <c r="A22" s="52"/>
      <c r="B22" s="41" t="s">
        <v>1</v>
      </c>
      <c r="C22" s="41" t="s">
        <v>26</v>
      </c>
      <c r="D22" s="48">
        <f>orig_data!F25</f>
        <v>296</v>
      </c>
      <c r="E22" s="48">
        <f>orig_data!H25</f>
        <v>6.9680000000000006E-2</v>
      </c>
      <c r="F22" s="41">
        <f>orig_data!F49</f>
        <v>742</v>
      </c>
      <c r="G22" s="41">
        <f>orig_data!H49</f>
        <v>6.4460000000000003E-2</v>
      </c>
      <c r="H22" s="41">
        <f>orig_data!F73</f>
        <v>401</v>
      </c>
      <c r="I22" s="41">
        <f>orig_data!H73</f>
        <v>0.13661000000000001</v>
      </c>
      <c r="J22" s="41">
        <f>orig_data!F97</f>
        <v>271</v>
      </c>
      <c r="K22" s="41">
        <f>orig_data!H97</f>
        <v>0.1346</v>
      </c>
      <c r="L22" s="41">
        <f>orig_data!F121</f>
        <v>312</v>
      </c>
      <c r="M22" s="41">
        <f>orig_data!H121</f>
        <v>0.151</v>
      </c>
      <c r="N22" s="41">
        <f>orig_data!F145</f>
        <v>2022</v>
      </c>
      <c r="O22" s="41">
        <f>orig_data!H145</f>
        <v>9.0639999999999998E-2</v>
      </c>
    </row>
    <row r="23" spans="1:15" x14ac:dyDescent="0.25">
      <c r="A23" s="52"/>
      <c r="B23" s="41" t="s">
        <v>1</v>
      </c>
      <c r="C23" s="41" t="s">
        <v>27</v>
      </c>
      <c r="D23" s="48">
        <f>orig_data!F26</f>
        <v>345</v>
      </c>
      <c r="E23" s="48">
        <f>orig_data!H26</f>
        <v>7.9189999999999997E-2</v>
      </c>
      <c r="F23" s="41">
        <f>orig_data!F50</f>
        <v>881</v>
      </c>
      <c r="G23" s="41">
        <f>orig_data!H50</f>
        <v>7.6700000000000004E-2</v>
      </c>
      <c r="H23" s="41">
        <f>orig_data!F74</f>
        <v>393</v>
      </c>
      <c r="I23" s="41">
        <f>orig_data!H74</f>
        <v>0.13303000000000001</v>
      </c>
      <c r="J23" s="41">
        <f>orig_data!F98</f>
        <v>241</v>
      </c>
      <c r="K23" s="41">
        <f>orig_data!H98</f>
        <v>0.11476</v>
      </c>
      <c r="L23" s="41">
        <f>orig_data!F122</f>
        <v>364</v>
      </c>
      <c r="M23" s="41">
        <f>orig_data!H122</f>
        <v>0.17410999999999999</v>
      </c>
      <c r="N23" s="41">
        <f>orig_data!F146</f>
        <v>2224</v>
      </c>
      <c r="O23" s="41">
        <f>orig_data!H146</f>
        <v>9.8119999999999999E-2</v>
      </c>
    </row>
    <row r="24" spans="1:15" x14ac:dyDescent="0.25">
      <c r="A24" s="52">
        <v>2016</v>
      </c>
      <c r="B24" s="41" t="s">
        <v>28</v>
      </c>
      <c r="C24" s="41" t="s">
        <v>24</v>
      </c>
      <c r="D24" s="48">
        <f>orig_data!F27</f>
        <v>304</v>
      </c>
      <c r="E24" s="48">
        <f>orig_data!H27</f>
        <v>6.9940000000000002E-2</v>
      </c>
      <c r="F24" s="41">
        <f>orig_data!F51</f>
        <v>780</v>
      </c>
      <c r="G24" s="41">
        <f>orig_data!H51</f>
        <v>6.7760000000000001E-2</v>
      </c>
      <c r="H24" s="41">
        <f>orig_data!F75</f>
        <v>373</v>
      </c>
      <c r="I24" s="41">
        <f>orig_data!H75</f>
        <v>0.12834000000000001</v>
      </c>
      <c r="J24" s="41">
        <f>orig_data!F99</f>
        <v>214</v>
      </c>
      <c r="K24" s="41">
        <f>orig_data!H99</f>
        <v>9.9860000000000004E-2</v>
      </c>
      <c r="L24" s="41">
        <f>orig_data!F123</f>
        <v>296</v>
      </c>
      <c r="M24" s="41">
        <f>orig_data!H123</f>
        <v>0.14219999999999999</v>
      </c>
      <c r="N24" s="41">
        <f>orig_data!F147</f>
        <v>1967</v>
      </c>
      <c r="O24" s="41">
        <f>orig_data!H147</f>
        <v>8.6569999999999994E-2</v>
      </c>
    </row>
    <row r="25" spans="1:15" x14ac:dyDescent="0.25">
      <c r="A25" s="52"/>
      <c r="B25" s="41" t="s">
        <v>1</v>
      </c>
      <c r="C25" s="41" t="s">
        <v>25</v>
      </c>
      <c r="D25" s="48">
        <f>orig_data!F28</f>
        <v>270</v>
      </c>
      <c r="E25" s="48">
        <f>orig_data!H28</f>
        <v>6.216E-2</v>
      </c>
      <c r="F25" s="41">
        <f>orig_data!F52</f>
        <v>658</v>
      </c>
      <c r="G25" s="41">
        <f>orig_data!H52</f>
        <v>5.7079999999999999E-2</v>
      </c>
      <c r="H25" s="41">
        <f>orig_data!F76</f>
        <v>299</v>
      </c>
      <c r="I25" s="41">
        <f>orig_data!H76</f>
        <v>0.10094</v>
      </c>
      <c r="J25" s="41">
        <f>orig_data!F100</f>
        <v>198</v>
      </c>
      <c r="K25" s="41">
        <f>orig_data!H100</f>
        <v>9.4310000000000005E-2</v>
      </c>
      <c r="L25" s="41">
        <f>orig_data!F124</f>
        <v>282</v>
      </c>
      <c r="M25" s="41">
        <f>orig_data!H124</f>
        <v>0.13241</v>
      </c>
      <c r="N25" s="41">
        <f>orig_data!F148</f>
        <v>1707</v>
      </c>
      <c r="O25" s="41">
        <f>orig_data!H148</f>
        <v>7.4770000000000003E-2</v>
      </c>
    </row>
    <row r="26" spans="1:15" x14ac:dyDescent="0.25">
      <c r="A26" s="52"/>
      <c r="B26" s="41" t="s">
        <v>1</v>
      </c>
      <c r="C26" s="41" t="s">
        <v>26</v>
      </c>
      <c r="D26" s="48">
        <f>orig_data!F29</f>
        <v>287</v>
      </c>
      <c r="E26" s="48">
        <f>orig_data!H29</f>
        <v>6.6280000000000006E-2</v>
      </c>
      <c r="F26" s="41">
        <f>orig_data!F53</f>
        <v>790</v>
      </c>
      <c r="G26" s="41">
        <f>orig_data!H53</f>
        <v>6.6919999999999993E-2</v>
      </c>
      <c r="H26" s="41">
        <f>orig_data!F77</f>
        <v>400</v>
      </c>
      <c r="I26" s="41">
        <f>orig_data!H77</f>
        <v>0.13505</v>
      </c>
      <c r="J26" s="41">
        <f>orig_data!F101</f>
        <v>250</v>
      </c>
      <c r="K26" s="41">
        <f>orig_data!H101</f>
        <v>0.11991</v>
      </c>
      <c r="L26" s="41">
        <f>orig_data!F125</f>
        <v>381</v>
      </c>
      <c r="M26" s="41">
        <f>orig_data!H125</f>
        <v>0.17852999999999999</v>
      </c>
      <c r="N26" s="41">
        <f>orig_data!F149</f>
        <v>2108</v>
      </c>
      <c r="O26" s="41">
        <f>orig_data!H149</f>
        <v>9.1770000000000004E-2</v>
      </c>
    </row>
    <row r="27" spans="1:15" x14ac:dyDescent="0.25">
      <c r="A27" s="52"/>
      <c r="B27" s="41" t="s">
        <v>1</v>
      </c>
      <c r="C27" s="41" t="s">
        <v>27</v>
      </c>
      <c r="D27" s="48">
        <f>orig_data!F30</f>
        <v>282</v>
      </c>
      <c r="E27" s="48">
        <f>orig_data!H30</f>
        <v>6.4189999999999997E-2</v>
      </c>
      <c r="F27" s="41">
        <f>orig_data!F54</f>
        <v>789</v>
      </c>
      <c r="G27" s="41">
        <f>orig_data!H54</f>
        <v>6.5939999999999999E-2</v>
      </c>
      <c r="H27" s="41">
        <f>orig_data!F78</f>
        <v>383</v>
      </c>
      <c r="I27" s="41">
        <f>orig_data!H78</f>
        <v>0.12848000000000001</v>
      </c>
      <c r="J27" s="41">
        <f>orig_data!F102</f>
        <v>202</v>
      </c>
      <c r="K27" s="41">
        <f>orig_data!H102</f>
        <v>9.5570000000000002E-2</v>
      </c>
      <c r="L27" s="41">
        <f>orig_data!F126</f>
        <v>288</v>
      </c>
      <c r="M27" s="41">
        <f>orig_data!H126</f>
        <v>0.13578000000000001</v>
      </c>
      <c r="N27" s="41">
        <f>orig_data!F150</f>
        <v>1944</v>
      </c>
      <c r="O27" s="41">
        <f>orig_data!H150</f>
        <v>8.3760000000000001E-2</v>
      </c>
    </row>
    <row r="28" spans="1:15" x14ac:dyDescent="0.25">
      <c r="A28" s="50" t="s">
        <v>54</v>
      </c>
      <c r="C28" s="41" t="s">
        <v>24</v>
      </c>
      <c r="D28" s="41">
        <f>orig_data!T27</f>
        <v>0</v>
      </c>
      <c r="E28" s="42"/>
      <c r="F28" s="41">
        <f>orig_data!T51</f>
        <v>0</v>
      </c>
      <c r="G28" s="42"/>
      <c r="H28" s="41">
        <f>orig_data!T75</f>
        <v>0</v>
      </c>
      <c r="I28" s="42"/>
      <c r="J28" s="41">
        <f>orig_data!T99</f>
        <v>0</v>
      </c>
      <c r="K28" s="42"/>
      <c r="L28" s="41" t="str">
        <f>orig_data!T123</f>
        <v>t</v>
      </c>
      <c r="N28" s="41">
        <f>orig_data!T147</f>
        <v>0</v>
      </c>
    </row>
    <row r="29" spans="1:15" x14ac:dyDescent="0.25">
      <c r="A29" s="50"/>
      <c r="C29" s="41" t="s">
        <v>25</v>
      </c>
      <c r="D29" s="41">
        <f>orig_data!T28</f>
        <v>0</v>
      </c>
      <c r="E29" s="42"/>
      <c r="F29" s="41">
        <f>orig_data!T52</f>
        <v>0</v>
      </c>
      <c r="G29" s="42"/>
      <c r="H29" s="41">
        <f>orig_data!T76</f>
        <v>0</v>
      </c>
      <c r="I29" s="42"/>
      <c r="J29" s="41" t="str">
        <f>orig_data!T100</f>
        <v>t</v>
      </c>
      <c r="K29" s="42"/>
      <c r="L29" s="41" t="str">
        <f>orig_data!T124</f>
        <v>t</v>
      </c>
      <c r="N29" s="41">
        <f>orig_data!T148</f>
        <v>0</v>
      </c>
    </row>
    <row r="30" spans="1:15" x14ac:dyDescent="0.25">
      <c r="A30" s="50"/>
      <c r="C30" s="41" t="s">
        <v>26</v>
      </c>
      <c r="D30" s="41" t="str">
        <f>orig_data!T29</f>
        <v>t</v>
      </c>
      <c r="E30" s="42"/>
      <c r="F30" s="41" t="str">
        <f>orig_data!T53</f>
        <v>t</v>
      </c>
      <c r="G30" s="42"/>
      <c r="H30" s="41" t="str">
        <f>orig_data!T77</f>
        <v>t</v>
      </c>
      <c r="I30" s="42"/>
      <c r="J30" s="41" t="str">
        <f>orig_data!T101</f>
        <v>t</v>
      </c>
      <c r="K30" s="42"/>
      <c r="L30" s="41" t="str">
        <f>orig_data!T125</f>
        <v>t</v>
      </c>
      <c r="N30" s="41" t="str">
        <f>orig_data!T149</f>
        <v>t</v>
      </c>
    </row>
    <row r="31" spans="1:15" x14ac:dyDescent="0.25">
      <c r="A31" s="50"/>
      <c r="C31" s="41" t="s">
        <v>27</v>
      </c>
      <c r="D31" s="41" t="str">
        <f>orig_data!T30</f>
        <v>t</v>
      </c>
      <c r="E31" s="42"/>
      <c r="F31" s="41" t="str">
        <f>orig_data!T54</f>
        <v>t</v>
      </c>
      <c r="G31" s="42"/>
      <c r="H31" s="41" t="str">
        <f>orig_data!T78</f>
        <v>t</v>
      </c>
      <c r="I31" s="42"/>
      <c r="J31" s="41" t="str">
        <f>orig_data!T102</f>
        <v>t</v>
      </c>
      <c r="K31" s="42"/>
      <c r="L31" s="41" t="str">
        <f>orig_data!T126</f>
        <v>t</v>
      </c>
      <c r="N31" s="41" t="str">
        <f>orig_data!T150</f>
        <v>t</v>
      </c>
    </row>
    <row r="32" spans="1:15" x14ac:dyDescent="0.25">
      <c r="A32" s="51" t="s">
        <v>55</v>
      </c>
      <c r="C32" s="41" t="s">
        <v>24</v>
      </c>
      <c r="D32" s="41" t="str">
        <f>IF(D28="t","1","")</f>
        <v/>
      </c>
      <c r="E32" s="42"/>
      <c r="F32" s="41" t="str">
        <f t="shared" ref="F32:N32" si="0">IF(F28="t","1","")</f>
        <v/>
      </c>
      <c r="G32" s="42"/>
      <c r="H32" s="41" t="str">
        <f t="shared" si="0"/>
        <v/>
      </c>
      <c r="I32" s="42"/>
      <c r="J32" s="41" t="str">
        <f t="shared" si="0"/>
        <v/>
      </c>
      <c r="K32" s="42"/>
      <c r="L32" s="41" t="str">
        <f t="shared" si="0"/>
        <v>1</v>
      </c>
      <c r="N32" s="41" t="str">
        <f t="shared" si="0"/>
        <v/>
      </c>
    </row>
    <row r="33" spans="1:14" x14ac:dyDescent="0.25">
      <c r="A33" s="51"/>
      <c r="C33" s="41" t="s">
        <v>25</v>
      </c>
      <c r="D33" s="41" t="str">
        <f>IF(D29="t","2","")</f>
        <v/>
      </c>
      <c r="E33" s="42"/>
      <c r="F33" s="41" t="str">
        <f t="shared" ref="F33:N33" si="1">IF(F29="t","2","")</f>
        <v/>
      </c>
      <c r="G33" s="42"/>
      <c r="H33" s="41" t="str">
        <f t="shared" si="1"/>
        <v/>
      </c>
      <c r="I33" s="42"/>
      <c r="J33" s="41" t="str">
        <f t="shared" si="1"/>
        <v>2</v>
      </c>
      <c r="K33" s="42"/>
      <c r="L33" s="41" t="str">
        <f t="shared" si="1"/>
        <v>2</v>
      </c>
      <c r="N33" s="41" t="str">
        <f t="shared" si="1"/>
        <v/>
      </c>
    </row>
    <row r="34" spans="1:14" x14ac:dyDescent="0.25">
      <c r="A34" s="51"/>
      <c r="C34" s="41" t="s">
        <v>26</v>
      </c>
      <c r="D34" s="41" t="str">
        <f>IF(D30="t","3","")</f>
        <v>3</v>
      </c>
      <c r="E34" s="42"/>
      <c r="F34" s="41" t="str">
        <f t="shared" ref="F34:N34" si="2">IF(F30="t","3","")</f>
        <v>3</v>
      </c>
      <c r="G34" s="42"/>
      <c r="H34" s="41" t="str">
        <f t="shared" si="2"/>
        <v>3</v>
      </c>
      <c r="I34" s="42"/>
      <c r="J34" s="41" t="str">
        <f t="shared" si="2"/>
        <v>3</v>
      </c>
      <c r="K34" s="42"/>
      <c r="L34" s="41" t="str">
        <f t="shared" si="2"/>
        <v>3</v>
      </c>
      <c r="N34" s="41" t="str">
        <f t="shared" si="2"/>
        <v>3</v>
      </c>
    </row>
    <row r="35" spans="1:14" x14ac:dyDescent="0.25">
      <c r="A35" s="51"/>
      <c r="C35" s="41" t="s">
        <v>27</v>
      </c>
      <c r="D35" s="41" t="str">
        <f>IF(D31="t","4","")</f>
        <v>4</v>
      </c>
      <c r="E35" s="42"/>
      <c r="F35" s="41" t="str">
        <f t="shared" ref="F35:N35" si="3">IF(F31="t","4","")</f>
        <v>4</v>
      </c>
      <c r="G35" s="42"/>
      <c r="H35" s="41" t="str">
        <f t="shared" si="3"/>
        <v>4</v>
      </c>
      <c r="I35" s="42"/>
      <c r="J35" s="41" t="str">
        <f t="shared" si="3"/>
        <v>4</v>
      </c>
      <c r="K35" s="42"/>
      <c r="L35" s="41" t="str">
        <f t="shared" si="3"/>
        <v>4</v>
      </c>
      <c r="N35" s="41" t="str">
        <f t="shared" si="3"/>
        <v>4</v>
      </c>
    </row>
    <row r="36" spans="1:14" ht="24" x14ac:dyDescent="0.25">
      <c r="A36" s="43" t="s">
        <v>56</v>
      </c>
      <c r="D36" s="44" t="str">
        <f>IF(AND(D28=0,D29=0,D30=0,D31=0),"",IF(AND(D28="t",D29="t",D30="t",D31="t"),"(Q1-4)",IF(AND(D28="t",D29="t",D30="t"),"(Q1-3)",IF(AND(D29="t",D30="t",D31="t"),"(Q2-4)",CONCATENATE("(Q",D32,",",D33,",",D34,",",D35,")")))))</f>
        <v>(Q,,3,4)</v>
      </c>
      <c r="E36" s="42"/>
      <c r="F36" s="44" t="str">
        <f>IF(AND(F28=0,F29=0,F30=0,F31=0),"",IF(AND(F28="t",F29="t",F30="t",F31="t"),"(Q1-4)",IF(AND(F28="t",F29="t",F30="t"),"(Q1-3)",IF(AND(F29="t",F30="t",F31="t"),"(Q2-4)",CONCATENATE("(Q",F32,",",F33,",",F34,",",F35,")")))))</f>
        <v>(Q,,3,4)</v>
      </c>
      <c r="G36" s="42"/>
      <c r="H36" s="44" t="str">
        <f>IF(AND(H28=0,H29=0,H30=0,H31=0),"",IF(AND(H28="t",H29="t",H30="t",H31="t"),"(Q1-4)",IF(AND(H28="t",H29="t",H30="t"),"(Q1-3)",IF(AND(H29="t",H30="t",H31="t"),"(Q2-4)",CONCATENATE("(Q",H32,",",H33,",",H34,",",H35,")")))))</f>
        <v>(Q,,3,4)</v>
      </c>
      <c r="I36" s="42"/>
      <c r="J36" s="44" t="str">
        <f>IF(AND(J28=0,J29=0,J30=0,J31=0),"",IF(AND(J28="t",J29="t",J30="t",J31="t"),"(Q1-4)",IF(AND(J28="t",J29="t",J30="t"),"(Q1-3)",IF(AND(J29="t",J30="t",J31="t"),"(Q2-4)",CONCATENATE("(Q",J32,",",J33,",",J34,",",J35,")")))))</f>
        <v>(Q2-4)</v>
      </c>
      <c r="K36" s="42"/>
      <c r="L36" s="44" t="str">
        <f>IF(AND(L28=0,L29=0,L30=0,L31=0),"",IF(AND(L28="t",L29="t",L30="t",L31="t"),"(Q1-4)",IF(AND(L28="t",L29="t",L30="t"),"(Q1-3)",IF(AND(L29="t",L30="t",L31="t"),"(Q2-4)",CONCATENATE("(Q",L32,",",L33,",",L34,",",L35,")")))))</f>
        <v>(Q1-4)</v>
      </c>
      <c r="N36" s="44" t="str">
        <f>IF(AND(N28=0,N29=0,N30=0,N31=0),"",IF(AND(N28="t",N29="t",N30="t",N31="t"),"(Q1-4)",IF(AND(N28="t",N29="t",N30="t"),"(Q1-3)",IF(AND(N29="t",N30="t",N31="t"),"(Q2-4)",CONCATENATE("(Q",N32,",",N33,",",N34,",",N35,")")))))</f>
        <v>(Q,,3,4)</v>
      </c>
    </row>
    <row r="37" spans="1:14" ht="24" x14ac:dyDescent="0.25">
      <c r="A37" s="43" t="s">
        <v>57</v>
      </c>
      <c r="D37" s="41" t="str">
        <f>SUBSTITUTE(SUBSTITUTE(SUBSTITUTE(SUBSTITUTE(SUBSTITUTE(SUBSTITUTE(D36,"(Q,,","(Q"),"(Q,","(Q"),",,)",")"),"(,","("),",)",")"),",,",",")</f>
        <v>(Q3,4)</v>
      </c>
      <c r="E37" s="42"/>
      <c r="F37" s="41" t="str">
        <f>SUBSTITUTE(SUBSTITUTE(SUBSTITUTE(SUBSTITUTE(SUBSTITUTE(SUBSTITUTE(F36,"(Q,,","(Q"),"(Q,","(Q"),",,)",")"),"(,","("),",)",")"),",,",",")</f>
        <v>(Q3,4)</v>
      </c>
      <c r="G37" s="42"/>
      <c r="H37" s="41" t="str">
        <f>SUBSTITUTE(SUBSTITUTE(SUBSTITUTE(SUBSTITUTE(SUBSTITUTE(SUBSTITUTE(H36,"(Q,,","(Q"),"(Q,","(Q"),",,)",")"),"(,","("),",)",")"),",,",",")</f>
        <v>(Q3,4)</v>
      </c>
      <c r="I37" s="42"/>
      <c r="J37" s="41" t="str">
        <f>SUBSTITUTE(SUBSTITUTE(SUBSTITUTE(SUBSTITUTE(SUBSTITUTE(SUBSTITUTE(J36,"(Q,,","(Q"),"(Q,","(Q"),",,)",")"),"(,","("),",)",")"),",,",",")</f>
        <v>(Q2-4)</v>
      </c>
      <c r="K37" s="42"/>
      <c r="L37" s="41" t="str">
        <f>SUBSTITUTE(SUBSTITUTE(SUBSTITUTE(SUBSTITUTE(SUBSTITUTE(SUBSTITUTE(L36,"(Q,,","(Q"),"(Q,","(Q"),",,)",")"),"(,","("),",)",")"),",,",",")</f>
        <v>(Q1-4)</v>
      </c>
      <c r="N37" s="41" t="str">
        <f>SUBSTITUTE(SUBSTITUTE(SUBSTITUTE(SUBSTITUTE(SUBSTITUTE(SUBSTITUTE(N36,"(Q,,","(Q"),"(Q,","(Q"),",,)",")"),"(,","("),",)",")"),",,",",")</f>
        <v>(Q3,4)</v>
      </c>
    </row>
    <row r="38" spans="1:14" x14ac:dyDescent="0.25">
      <c r="A38" s="45" t="s">
        <v>58</v>
      </c>
      <c r="D38" s="41" t="str">
        <f>CONCATENATE(D3," ",D37)</f>
        <v>Southern Health-Santé Sud (Q3,4)</v>
      </c>
      <c r="E38" s="42"/>
      <c r="F38" s="41" t="str">
        <f>CONCATENATE(F3," ",F37)</f>
        <v>Winnipeg RHA (Q3,4)</v>
      </c>
      <c r="G38" s="42"/>
      <c r="H38" s="41" t="str">
        <f>CONCATENATE(H3," ",H37)</f>
        <v>Prairie Mountain Health (Q3,4)</v>
      </c>
      <c r="I38" s="42"/>
      <c r="J38" s="41" t="str">
        <f>CONCATENATE(J3," ",J37)</f>
        <v>Interlake-Eastern RHA (Q2-4)</v>
      </c>
      <c r="K38" s="42"/>
      <c r="L38" s="41" t="str">
        <f>CONCATENATE(L3," ",L37)</f>
        <v>Northern Health Region (Q1-4)</v>
      </c>
      <c r="N38" s="41" t="str">
        <f>CONCATENATE(N3," ",N37)</f>
        <v>Manitoba (Q3,4)</v>
      </c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255"/>
  <sheetViews>
    <sheetView workbookViewId="0"/>
  </sheetViews>
  <sheetFormatPr defaultColWidth="9.140625" defaultRowHeight="15" x14ac:dyDescent="0.25"/>
  <cols>
    <col min="1" max="1" width="17.85546875" style="2" customWidth="1"/>
    <col min="2" max="2" width="22.85546875" style="1" customWidth="1"/>
    <col min="3" max="3" width="22.85546875" style="2" customWidth="1"/>
    <col min="4" max="4" width="5.7109375" style="1" customWidth="1"/>
    <col min="5" max="5" width="6" style="2" customWidth="1"/>
    <col min="6" max="6" width="9.140625" style="12"/>
    <col min="7" max="7" width="9.140625" style="1"/>
    <col min="8" max="8" width="9.7109375" style="12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2" customWidth="1"/>
    <col min="16" max="19" width="8.28515625" style="26" customWidth="1"/>
    <col min="20" max="20" width="8.28515625" style="12" customWidth="1"/>
    <col min="21" max="21" width="12" style="1" customWidth="1"/>
    <col min="22" max="22" width="12" style="2" customWidth="1"/>
    <col min="23" max="23" width="9.140625" style="1"/>
    <col min="24" max="24" width="8.42578125" style="1" bestFit="1" customWidth="1"/>
    <col min="25" max="16384" width="9.140625" style="1"/>
  </cols>
  <sheetData>
    <row r="1" spans="1:23" s="2" customFormat="1" x14ac:dyDescent="0.25">
      <c r="A1" s="2" t="s">
        <v>34</v>
      </c>
      <c r="B1" s="13">
        <v>43899</v>
      </c>
      <c r="P1" s="26"/>
      <c r="Q1" s="26"/>
      <c r="R1" s="26"/>
      <c r="S1" s="26"/>
    </row>
    <row r="2" spans="1:23" s="2" customFormat="1" x14ac:dyDescent="0.25">
      <c r="A2" s="2" t="s">
        <v>35</v>
      </c>
      <c r="B2" s="14" t="s">
        <v>45</v>
      </c>
      <c r="P2" s="26"/>
      <c r="Q2" s="26"/>
      <c r="R2" s="26"/>
      <c r="S2" s="26"/>
    </row>
    <row r="3" spans="1:23" s="2" customFormat="1" x14ac:dyDescent="0.25">
      <c r="P3" s="26"/>
      <c r="Q3" s="26"/>
      <c r="R3" s="26"/>
      <c r="S3" s="26"/>
    </row>
    <row r="4" spans="1:23" ht="15.75" thickBot="1" x14ac:dyDescent="0.3">
      <c r="A4" s="2" t="s">
        <v>43</v>
      </c>
      <c r="B4" s="18"/>
      <c r="C4" s="36"/>
      <c r="D4" s="6"/>
      <c r="E4" s="6"/>
      <c r="F4" s="11"/>
      <c r="G4" s="6"/>
      <c r="H4" s="11"/>
      <c r="I4" s="6"/>
      <c r="J4" s="6"/>
      <c r="K4" s="6"/>
      <c r="L4" s="6"/>
      <c r="M4" s="6"/>
      <c r="N4" s="6"/>
      <c r="O4" s="11"/>
      <c r="P4" s="40"/>
      <c r="Q4" s="40"/>
      <c r="R4" s="40"/>
      <c r="S4" s="40"/>
      <c r="T4" s="11"/>
      <c r="U4" s="2"/>
    </row>
    <row r="5" spans="1:23" x14ac:dyDescent="0.25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24" x14ac:dyDescent="0.25">
      <c r="A6" s="2" t="s">
        <v>41</v>
      </c>
      <c r="B6" s="7" t="s">
        <v>7</v>
      </c>
      <c r="C6" s="37" t="s">
        <v>39</v>
      </c>
      <c r="D6" s="6" t="s">
        <v>8</v>
      </c>
      <c r="E6" s="6" t="s">
        <v>31</v>
      </c>
      <c r="F6" s="11" t="s">
        <v>9</v>
      </c>
      <c r="G6" s="6" t="s">
        <v>0</v>
      </c>
      <c r="H6" s="11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11" t="s">
        <v>17</v>
      </c>
      <c r="P6" s="40" t="s">
        <v>46</v>
      </c>
      <c r="Q6" s="40" t="s">
        <v>47</v>
      </c>
      <c r="R6" s="40" t="s">
        <v>48</v>
      </c>
      <c r="S6" s="40" t="s">
        <v>49</v>
      </c>
      <c r="T6" s="11" t="s">
        <v>50</v>
      </c>
      <c r="U6" s="2" t="s">
        <v>42</v>
      </c>
      <c r="V6" s="2" t="s">
        <v>51</v>
      </c>
      <c r="W6" s="1" t="s">
        <v>36</v>
      </c>
    </row>
    <row r="7" spans="1:23" x14ac:dyDescent="0.25">
      <c r="A7" s="2" t="s">
        <v>44</v>
      </c>
      <c r="B7" s="7" t="s">
        <v>20</v>
      </c>
      <c r="C7" s="37" t="s">
        <v>40</v>
      </c>
      <c r="D7" s="6">
        <v>2011</v>
      </c>
      <c r="E7" s="6">
        <v>1</v>
      </c>
      <c r="F7" s="11">
        <v>326</v>
      </c>
      <c r="G7" s="6">
        <v>41614</v>
      </c>
      <c r="H7" s="11">
        <v>8.609E-2</v>
      </c>
      <c r="I7" s="6">
        <v>6.9320000000000007E-2</v>
      </c>
      <c r="J7" s="6">
        <v>0.10691000000000001</v>
      </c>
      <c r="K7" s="6">
        <v>0.95740000000000003</v>
      </c>
      <c r="L7" s="6">
        <v>0.77090000000000003</v>
      </c>
      <c r="M7" s="6">
        <v>1.1889000000000001</v>
      </c>
      <c r="N7" s="6">
        <v>0.69345299999999999</v>
      </c>
      <c r="O7" s="11"/>
      <c r="P7" s="40" t="s">
        <v>32</v>
      </c>
      <c r="Q7" s="40" t="s">
        <v>32</v>
      </c>
      <c r="R7" s="40" t="s">
        <v>32</v>
      </c>
      <c r="S7" s="40" t="s">
        <v>32</v>
      </c>
      <c r="T7" s="11"/>
      <c r="U7" s="2"/>
      <c r="W7" s="1">
        <v>90</v>
      </c>
    </row>
    <row r="8" spans="1:23" x14ac:dyDescent="0.25">
      <c r="A8" s="2" t="s">
        <v>44</v>
      </c>
      <c r="B8" s="7" t="s">
        <v>20</v>
      </c>
      <c r="C8" s="37" t="s">
        <v>40</v>
      </c>
      <c r="D8" s="6">
        <v>2011</v>
      </c>
      <c r="E8" s="6">
        <v>2</v>
      </c>
      <c r="F8" s="11">
        <v>251</v>
      </c>
      <c r="G8" s="6">
        <v>41900</v>
      </c>
      <c r="H8" s="11">
        <v>6.3519999999999993E-2</v>
      </c>
      <c r="I8" s="6">
        <v>5.0650000000000001E-2</v>
      </c>
      <c r="J8" s="6">
        <v>7.9659999999999995E-2</v>
      </c>
      <c r="K8" s="6">
        <v>0.99019999999999997</v>
      </c>
      <c r="L8" s="6">
        <v>0.78949999999999998</v>
      </c>
      <c r="M8" s="6">
        <v>1.2418</v>
      </c>
      <c r="N8" s="6">
        <v>0.93200099999999997</v>
      </c>
      <c r="O8" s="11"/>
      <c r="P8" s="40" t="s">
        <v>32</v>
      </c>
      <c r="Q8" s="40" t="s">
        <v>32</v>
      </c>
      <c r="R8" s="40" t="s">
        <v>32</v>
      </c>
      <c r="S8" s="40" t="s">
        <v>32</v>
      </c>
      <c r="T8" s="11"/>
      <c r="U8" s="2"/>
      <c r="W8" s="1">
        <v>91</v>
      </c>
    </row>
    <row r="9" spans="1:23" x14ac:dyDescent="0.25">
      <c r="A9" s="2" t="s">
        <v>44</v>
      </c>
      <c r="B9" s="7" t="s">
        <v>20</v>
      </c>
      <c r="C9" s="37" t="s">
        <v>40</v>
      </c>
      <c r="D9" s="6">
        <v>2011</v>
      </c>
      <c r="E9" s="6">
        <v>3</v>
      </c>
      <c r="F9" s="11">
        <v>123</v>
      </c>
      <c r="G9" s="6">
        <v>41866</v>
      </c>
      <c r="H9" s="11">
        <v>3.0550000000000001E-2</v>
      </c>
      <c r="I9" s="6">
        <v>2.3460000000000002E-2</v>
      </c>
      <c r="J9" s="6">
        <v>3.9789999999999999E-2</v>
      </c>
      <c r="K9" s="6">
        <v>0.88460000000000005</v>
      </c>
      <c r="L9" s="6">
        <v>0.67920000000000003</v>
      </c>
      <c r="M9" s="6">
        <v>1.1520999999999999</v>
      </c>
      <c r="N9" s="6">
        <v>0.36305900000000002</v>
      </c>
      <c r="O9" s="11"/>
      <c r="P9" s="40" t="s">
        <v>32</v>
      </c>
      <c r="Q9" s="40" t="s">
        <v>32</v>
      </c>
      <c r="R9" s="40" t="s">
        <v>32</v>
      </c>
      <c r="S9" s="40" t="s">
        <v>32</v>
      </c>
      <c r="T9" s="11"/>
      <c r="U9" s="2"/>
      <c r="W9" s="1">
        <v>92</v>
      </c>
    </row>
    <row r="10" spans="1:23" x14ac:dyDescent="0.25">
      <c r="A10" s="2" t="s">
        <v>44</v>
      </c>
      <c r="B10" s="7" t="s">
        <v>20</v>
      </c>
      <c r="C10" s="37" t="s">
        <v>40</v>
      </c>
      <c r="D10" s="6">
        <v>2011</v>
      </c>
      <c r="E10" s="6">
        <v>4</v>
      </c>
      <c r="F10" s="11">
        <v>99</v>
      </c>
      <c r="G10" s="6">
        <v>42382</v>
      </c>
      <c r="H10" s="11">
        <v>2.4119999999999999E-2</v>
      </c>
      <c r="I10" s="6">
        <v>1.823E-2</v>
      </c>
      <c r="J10" s="6">
        <v>3.193E-2</v>
      </c>
      <c r="K10" s="6">
        <v>0.84930000000000005</v>
      </c>
      <c r="L10" s="6">
        <v>0.64170000000000005</v>
      </c>
      <c r="M10" s="6">
        <v>1.1241000000000001</v>
      </c>
      <c r="N10" s="6">
        <v>0.25353500000000001</v>
      </c>
      <c r="O10" s="11"/>
      <c r="P10" s="40" t="s">
        <v>32</v>
      </c>
      <c r="Q10" s="40" t="s">
        <v>32</v>
      </c>
      <c r="R10" s="40" t="s">
        <v>32</v>
      </c>
      <c r="S10" s="40" t="s">
        <v>32</v>
      </c>
      <c r="T10" s="11"/>
      <c r="U10" s="2"/>
      <c r="W10" s="1">
        <v>92</v>
      </c>
    </row>
    <row r="11" spans="1:23" x14ac:dyDescent="0.25">
      <c r="A11" s="2" t="s">
        <v>44</v>
      </c>
      <c r="B11" s="7" t="s">
        <v>20</v>
      </c>
      <c r="C11" s="37" t="s">
        <v>40</v>
      </c>
      <c r="D11" s="6">
        <v>2012</v>
      </c>
      <c r="E11" s="6">
        <v>1</v>
      </c>
      <c r="F11" s="11">
        <v>95</v>
      </c>
      <c r="G11" s="6">
        <v>42397</v>
      </c>
      <c r="H11" s="11">
        <v>2.3640000000000001E-2</v>
      </c>
      <c r="I11" s="6">
        <v>1.7809999999999999E-2</v>
      </c>
      <c r="J11" s="6">
        <v>3.1370000000000002E-2</v>
      </c>
      <c r="K11" s="6">
        <v>0.81589999999999996</v>
      </c>
      <c r="L11" s="6">
        <v>0.61470000000000002</v>
      </c>
      <c r="M11" s="6">
        <v>1.0828</v>
      </c>
      <c r="N11" s="6">
        <v>0.15885299999999999</v>
      </c>
      <c r="O11" s="11"/>
      <c r="P11" s="40" t="s">
        <v>32</v>
      </c>
      <c r="Q11" s="40" t="s">
        <v>32</v>
      </c>
      <c r="R11" s="40" t="s">
        <v>32</v>
      </c>
      <c r="S11" s="40" t="s">
        <v>32</v>
      </c>
      <c r="T11" s="11"/>
      <c r="U11" s="2"/>
      <c r="W11" s="1">
        <v>91</v>
      </c>
    </row>
    <row r="12" spans="1:23" x14ac:dyDescent="0.25">
      <c r="A12" s="2" t="s">
        <v>44</v>
      </c>
      <c r="B12" s="7" t="s">
        <v>20</v>
      </c>
      <c r="C12" s="37" t="s">
        <v>40</v>
      </c>
      <c r="D12" s="6">
        <v>2012</v>
      </c>
      <c r="E12" s="6">
        <v>2</v>
      </c>
      <c r="F12" s="11">
        <v>168</v>
      </c>
      <c r="G12" s="6">
        <v>42684</v>
      </c>
      <c r="H12" s="11">
        <v>4.0649999999999999E-2</v>
      </c>
      <c r="I12" s="6">
        <v>3.1800000000000002E-2</v>
      </c>
      <c r="J12" s="6">
        <v>5.1970000000000002E-2</v>
      </c>
      <c r="K12" s="6">
        <v>0.93330000000000002</v>
      </c>
      <c r="L12" s="6">
        <v>0.73009999999999997</v>
      </c>
      <c r="M12" s="6">
        <v>1.1931</v>
      </c>
      <c r="N12" s="6">
        <v>0.58164899999999997</v>
      </c>
      <c r="O12" s="11"/>
      <c r="P12" s="40" t="s">
        <v>32</v>
      </c>
      <c r="Q12" s="40" t="s">
        <v>32</v>
      </c>
      <c r="R12" s="40" t="s">
        <v>32</v>
      </c>
      <c r="S12" s="40" t="s">
        <v>32</v>
      </c>
      <c r="T12" s="11"/>
      <c r="U12" s="2"/>
      <c r="W12" s="1">
        <v>91</v>
      </c>
    </row>
    <row r="13" spans="1:23" x14ac:dyDescent="0.25">
      <c r="A13" s="2" t="s">
        <v>44</v>
      </c>
      <c r="B13" s="7" t="s">
        <v>20</v>
      </c>
      <c r="C13" s="37" t="s">
        <v>40</v>
      </c>
      <c r="D13" s="6">
        <v>2012</v>
      </c>
      <c r="E13" s="6">
        <v>3</v>
      </c>
      <c r="F13" s="11">
        <v>233</v>
      </c>
      <c r="G13" s="6">
        <v>42566</v>
      </c>
      <c r="H13" s="11">
        <v>5.7140000000000003E-2</v>
      </c>
      <c r="I13" s="6">
        <v>4.5449999999999997E-2</v>
      </c>
      <c r="J13" s="6">
        <v>7.1849999999999997E-2</v>
      </c>
      <c r="K13" s="6">
        <v>0.89259999999999995</v>
      </c>
      <c r="L13" s="6">
        <v>0.70989999999999998</v>
      </c>
      <c r="M13" s="6">
        <v>1.1224000000000001</v>
      </c>
      <c r="N13" s="6">
        <v>0.331098</v>
      </c>
      <c r="O13" s="11"/>
      <c r="P13" s="40" t="s">
        <v>32</v>
      </c>
      <c r="Q13" s="40" t="s">
        <v>32</v>
      </c>
      <c r="R13" s="40" t="s">
        <v>32</v>
      </c>
      <c r="S13" s="40" t="s">
        <v>32</v>
      </c>
      <c r="T13" s="11"/>
      <c r="U13" s="2"/>
      <c r="W13" s="1">
        <v>92</v>
      </c>
    </row>
    <row r="14" spans="1:23" x14ac:dyDescent="0.25">
      <c r="A14" s="2" t="s">
        <v>44</v>
      </c>
      <c r="B14" s="7" t="s">
        <v>20</v>
      </c>
      <c r="C14" s="37" t="s">
        <v>40</v>
      </c>
      <c r="D14" s="6">
        <v>2012</v>
      </c>
      <c r="E14" s="6">
        <v>4</v>
      </c>
      <c r="F14" s="11">
        <v>287</v>
      </c>
      <c r="G14" s="6">
        <v>43219</v>
      </c>
      <c r="H14" s="11">
        <v>6.9330000000000003E-2</v>
      </c>
      <c r="I14" s="6">
        <v>5.5550000000000002E-2</v>
      </c>
      <c r="J14" s="6">
        <v>8.6529999999999996E-2</v>
      </c>
      <c r="K14" s="6">
        <v>1.0217000000000001</v>
      </c>
      <c r="L14" s="6">
        <v>0.81859999999999999</v>
      </c>
      <c r="M14" s="6">
        <v>1.2750999999999999</v>
      </c>
      <c r="N14" s="6">
        <v>0.84962899999999997</v>
      </c>
      <c r="O14" s="11"/>
      <c r="P14" s="40" t="s">
        <v>32</v>
      </c>
      <c r="Q14" s="40" t="s">
        <v>32</v>
      </c>
      <c r="R14" s="40" t="s">
        <v>32</v>
      </c>
      <c r="S14" s="40" t="s">
        <v>32</v>
      </c>
      <c r="T14" s="11"/>
      <c r="U14" s="2"/>
      <c r="W14" s="1">
        <v>92</v>
      </c>
    </row>
    <row r="15" spans="1:23" x14ac:dyDescent="0.25">
      <c r="A15" s="2" t="s">
        <v>44</v>
      </c>
      <c r="B15" s="7" t="s">
        <v>20</v>
      </c>
      <c r="C15" s="37" t="s">
        <v>40</v>
      </c>
      <c r="D15" s="6">
        <v>2013</v>
      </c>
      <c r="E15" s="6">
        <v>1</v>
      </c>
      <c r="F15" s="11">
        <v>231</v>
      </c>
      <c r="G15" s="6">
        <v>43210</v>
      </c>
      <c r="H15" s="11">
        <v>5.6129999999999999E-2</v>
      </c>
      <c r="I15" s="6">
        <v>4.4639999999999999E-2</v>
      </c>
      <c r="J15" s="6">
        <v>7.0569999999999994E-2</v>
      </c>
      <c r="K15" s="6">
        <v>0.82189999999999996</v>
      </c>
      <c r="L15" s="6">
        <v>0.65369999999999995</v>
      </c>
      <c r="M15" s="6">
        <v>1.0334000000000001</v>
      </c>
      <c r="N15" s="6">
        <v>9.3146000000000007E-2</v>
      </c>
      <c r="O15" s="11"/>
      <c r="P15" s="40" t="s">
        <v>32</v>
      </c>
      <c r="Q15" s="40" t="s">
        <v>32</v>
      </c>
      <c r="R15" s="40" t="s">
        <v>32</v>
      </c>
      <c r="S15" s="40" t="s">
        <v>32</v>
      </c>
      <c r="T15" s="11"/>
      <c r="U15" s="2"/>
      <c r="W15" s="1">
        <v>90</v>
      </c>
    </row>
    <row r="16" spans="1:23" x14ac:dyDescent="0.25">
      <c r="A16" s="2" t="s">
        <v>44</v>
      </c>
      <c r="B16" s="7" t="s">
        <v>20</v>
      </c>
      <c r="C16" s="37" t="s">
        <v>40</v>
      </c>
      <c r="D16" s="6">
        <v>2013</v>
      </c>
      <c r="E16" s="6">
        <v>2</v>
      </c>
      <c r="F16" s="11">
        <v>260</v>
      </c>
      <c r="G16" s="6">
        <v>43638</v>
      </c>
      <c r="H16" s="11">
        <v>6.3600000000000004E-2</v>
      </c>
      <c r="I16" s="6">
        <v>5.0799999999999998E-2</v>
      </c>
      <c r="J16" s="6">
        <v>7.9619999999999996E-2</v>
      </c>
      <c r="K16" s="6">
        <v>0.90480000000000005</v>
      </c>
      <c r="L16" s="6">
        <v>0.72270000000000001</v>
      </c>
      <c r="M16" s="6">
        <v>1.1328</v>
      </c>
      <c r="N16" s="6">
        <v>0.38311899999999999</v>
      </c>
      <c r="O16" s="11"/>
      <c r="P16" s="40" t="s">
        <v>32</v>
      </c>
      <c r="Q16" s="40" t="s">
        <v>32</v>
      </c>
      <c r="R16" s="40" t="s">
        <v>32</v>
      </c>
      <c r="S16" s="40" t="s">
        <v>32</v>
      </c>
      <c r="T16" s="11"/>
      <c r="U16" s="2"/>
      <c r="W16" s="1">
        <v>91</v>
      </c>
    </row>
    <row r="17" spans="1:23" x14ac:dyDescent="0.25">
      <c r="A17" s="2" t="s">
        <v>44</v>
      </c>
      <c r="B17" s="7" t="s">
        <v>20</v>
      </c>
      <c r="C17" s="37" t="s">
        <v>40</v>
      </c>
      <c r="D17" s="6">
        <v>2013</v>
      </c>
      <c r="E17" s="6">
        <v>3</v>
      </c>
      <c r="F17" s="11">
        <v>251</v>
      </c>
      <c r="G17" s="6">
        <v>43581</v>
      </c>
      <c r="H17" s="11">
        <v>5.9740000000000001E-2</v>
      </c>
      <c r="I17" s="6">
        <v>4.768E-2</v>
      </c>
      <c r="J17" s="6">
        <v>7.485E-2</v>
      </c>
      <c r="K17" s="6">
        <v>0.80969999999999998</v>
      </c>
      <c r="L17" s="6">
        <v>0.6462</v>
      </c>
      <c r="M17" s="6">
        <v>1.0145</v>
      </c>
      <c r="N17" s="6">
        <v>6.6531000000000007E-2</v>
      </c>
      <c r="O17" s="11"/>
      <c r="P17" s="40" t="s">
        <v>32</v>
      </c>
      <c r="Q17" s="40" t="s">
        <v>32</v>
      </c>
      <c r="R17" s="40" t="s">
        <v>32</v>
      </c>
      <c r="S17" s="40" t="s">
        <v>32</v>
      </c>
      <c r="T17" s="11"/>
      <c r="U17" s="2"/>
      <c r="W17" s="1">
        <v>92</v>
      </c>
    </row>
    <row r="18" spans="1:23" x14ac:dyDescent="0.25">
      <c r="A18" s="2" t="s">
        <v>44</v>
      </c>
      <c r="B18" s="7" t="s">
        <v>20</v>
      </c>
      <c r="C18" s="37" t="s">
        <v>40</v>
      </c>
      <c r="D18" s="6">
        <v>2013</v>
      </c>
      <c r="E18" s="6">
        <v>4</v>
      </c>
      <c r="F18" s="11">
        <v>243</v>
      </c>
      <c r="G18" s="6">
        <v>44009</v>
      </c>
      <c r="H18" s="11">
        <v>5.8529999999999999E-2</v>
      </c>
      <c r="I18" s="6">
        <v>4.6649999999999997E-2</v>
      </c>
      <c r="J18" s="6">
        <v>7.3440000000000005E-2</v>
      </c>
      <c r="K18" s="6">
        <v>0.81779999999999997</v>
      </c>
      <c r="L18" s="6">
        <v>0.65180000000000005</v>
      </c>
      <c r="M18" s="6">
        <v>1.0261</v>
      </c>
      <c r="N18" s="6">
        <v>8.2368999999999998E-2</v>
      </c>
      <c r="O18" s="11"/>
      <c r="P18" s="40" t="s">
        <v>32</v>
      </c>
      <c r="Q18" s="40" t="s">
        <v>32</v>
      </c>
      <c r="R18" s="40" t="s">
        <v>32</v>
      </c>
      <c r="S18" s="40" t="s">
        <v>32</v>
      </c>
      <c r="T18" s="11"/>
      <c r="U18" s="2"/>
      <c r="W18" s="1">
        <v>92</v>
      </c>
    </row>
    <row r="19" spans="1:23" x14ac:dyDescent="0.25">
      <c r="A19" s="2" t="s">
        <v>44</v>
      </c>
      <c r="B19" s="7" t="s">
        <v>20</v>
      </c>
      <c r="C19" s="37" t="s">
        <v>40</v>
      </c>
      <c r="D19" s="6">
        <v>2014</v>
      </c>
      <c r="E19" s="6">
        <v>1</v>
      </c>
      <c r="F19" s="11">
        <v>192</v>
      </c>
      <c r="G19" s="6">
        <v>43992</v>
      </c>
      <c r="H19" s="11">
        <v>4.7129999999999998E-2</v>
      </c>
      <c r="I19" s="6">
        <v>3.7150000000000002E-2</v>
      </c>
      <c r="J19" s="6">
        <v>5.9790000000000003E-2</v>
      </c>
      <c r="K19" s="6">
        <v>0.84450000000000003</v>
      </c>
      <c r="L19" s="6">
        <v>0.66569999999999996</v>
      </c>
      <c r="M19" s="6">
        <v>1.0712999999999999</v>
      </c>
      <c r="N19" s="6">
        <v>0.16374</v>
      </c>
      <c r="O19" s="11"/>
      <c r="P19" s="40" t="s">
        <v>32</v>
      </c>
      <c r="Q19" s="40" t="s">
        <v>32</v>
      </c>
      <c r="R19" s="40" t="s">
        <v>32</v>
      </c>
      <c r="S19" s="40" t="s">
        <v>32</v>
      </c>
      <c r="T19" s="11"/>
      <c r="U19" s="2"/>
      <c r="W19" s="1">
        <v>90</v>
      </c>
    </row>
    <row r="20" spans="1:23" x14ac:dyDescent="0.25">
      <c r="A20" s="2" t="s">
        <v>44</v>
      </c>
      <c r="B20" s="7" t="s">
        <v>20</v>
      </c>
      <c r="C20" s="37" t="s">
        <v>40</v>
      </c>
      <c r="D20" s="6">
        <v>2014</v>
      </c>
      <c r="E20" s="6">
        <v>2</v>
      </c>
      <c r="F20" s="11">
        <v>94</v>
      </c>
      <c r="G20" s="6">
        <v>44321</v>
      </c>
      <c r="H20" s="11">
        <v>2.2200000000000001E-2</v>
      </c>
      <c r="I20" s="6">
        <v>1.669E-2</v>
      </c>
      <c r="J20" s="6">
        <v>2.9510000000000002E-2</v>
      </c>
      <c r="K20" s="6">
        <v>0.85880000000000001</v>
      </c>
      <c r="L20" s="6">
        <v>0.64590000000000003</v>
      </c>
      <c r="M20" s="6">
        <v>1.1416999999999999</v>
      </c>
      <c r="N20" s="6">
        <v>0.29471000000000003</v>
      </c>
      <c r="O20" s="11"/>
      <c r="P20" s="40" t="s">
        <v>32</v>
      </c>
      <c r="Q20" s="40" t="s">
        <v>32</v>
      </c>
      <c r="R20" s="40" t="s">
        <v>32</v>
      </c>
      <c r="S20" s="40" t="s">
        <v>32</v>
      </c>
      <c r="T20" s="11"/>
      <c r="U20" s="2"/>
      <c r="W20" s="1">
        <v>91</v>
      </c>
    </row>
    <row r="21" spans="1:23" x14ac:dyDescent="0.25">
      <c r="A21" s="2" t="s">
        <v>44</v>
      </c>
      <c r="B21" s="7" t="s">
        <v>20</v>
      </c>
      <c r="C21" s="37" t="s">
        <v>40</v>
      </c>
      <c r="D21" s="6">
        <v>2014</v>
      </c>
      <c r="E21" s="6">
        <v>3</v>
      </c>
      <c r="F21" s="11">
        <v>91</v>
      </c>
      <c r="G21" s="6">
        <v>44244</v>
      </c>
      <c r="H21" s="11">
        <v>2.164E-2</v>
      </c>
      <c r="I21" s="6">
        <v>1.6219999999999998E-2</v>
      </c>
      <c r="J21" s="6">
        <v>2.887E-2</v>
      </c>
      <c r="K21" s="6">
        <v>0.88100000000000001</v>
      </c>
      <c r="L21" s="6">
        <v>0.66039999999999999</v>
      </c>
      <c r="M21" s="6">
        <v>1.1752</v>
      </c>
      <c r="N21" s="6">
        <v>0.388737</v>
      </c>
      <c r="O21" s="11"/>
      <c r="P21" s="40" t="s">
        <v>32</v>
      </c>
      <c r="Q21" s="40" t="s">
        <v>32</v>
      </c>
      <c r="R21" s="40" t="s">
        <v>32</v>
      </c>
      <c r="S21" s="40" t="s">
        <v>32</v>
      </c>
      <c r="T21" s="11"/>
      <c r="U21" s="2"/>
      <c r="W21" s="1">
        <v>92</v>
      </c>
    </row>
    <row r="22" spans="1:23" x14ac:dyDescent="0.25">
      <c r="A22" s="2" t="s">
        <v>44</v>
      </c>
      <c r="B22" s="7" t="s">
        <v>20</v>
      </c>
      <c r="C22" s="37" t="s">
        <v>40</v>
      </c>
      <c r="D22" s="6">
        <v>2014</v>
      </c>
      <c r="E22" s="6">
        <v>4</v>
      </c>
      <c r="F22" s="11">
        <v>178</v>
      </c>
      <c r="G22" s="6">
        <v>44799</v>
      </c>
      <c r="H22" s="11">
        <v>4.0800000000000003E-2</v>
      </c>
      <c r="I22" s="6">
        <v>3.2030000000000003E-2</v>
      </c>
      <c r="J22" s="6">
        <v>5.1970000000000002E-2</v>
      </c>
      <c r="K22" s="6">
        <v>0.86839999999999995</v>
      </c>
      <c r="L22" s="6">
        <v>0.68169999999999997</v>
      </c>
      <c r="M22" s="6">
        <v>1.1061000000000001</v>
      </c>
      <c r="N22" s="6">
        <v>0.25305100000000003</v>
      </c>
      <c r="O22" s="11"/>
      <c r="P22" s="40" t="s">
        <v>32</v>
      </c>
      <c r="Q22" s="40" t="s">
        <v>32</v>
      </c>
      <c r="R22" s="40" t="s">
        <v>32</v>
      </c>
      <c r="S22" s="40" t="s">
        <v>32</v>
      </c>
      <c r="T22" s="11"/>
      <c r="U22" s="2"/>
      <c r="W22" s="1">
        <v>92</v>
      </c>
    </row>
    <row r="23" spans="1:23" x14ac:dyDescent="0.25">
      <c r="A23" s="2" t="s">
        <v>44</v>
      </c>
      <c r="B23" s="7" t="s">
        <v>20</v>
      </c>
      <c r="C23" s="37" t="s">
        <v>40</v>
      </c>
      <c r="D23" s="6">
        <v>2015</v>
      </c>
      <c r="E23" s="6">
        <v>1</v>
      </c>
      <c r="F23" s="11">
        <v>274</v>
      </c>
      <c r="G23" s="6">
        <v>44746</v>
      </c>
      <c r="H23" s="11">
        <v>6.4780000000000004E-2</v>
      </c>
      <c r="I23" s="6">
        <v>5.1819999999999998E-2</v>
      </c>
      <c r="J23" s="6">
        <v>8.097E-2</v>
      </c>
      <c r="K23" s="6">
        <v>0.96850000000000003</v>
      </c>
      <c r="L23" s="6">
        <v>0.77470000000000006</v>
      </c>
      <c r="M23" s="6">
        <v>1.2105999999999999</v>
      </c>
      <c r="N23" s="6">
        <v>0.77834400000000004</v>
      </c>
      <c r="O23" s="11"/>
      <c r="P23" s="40" t="s">
        <v>32</v>
      </c>
      <c r="Q23" s="40" t="s">
        <v>32</v>
      </c>
      <c r="R23" s="40" t="s">
        <v>32</v>
      </c>
      <c r="S23" s="40" t="s">
        <v>32</v>
      </c>
      <c r="T23" s="11"/>
      <c r="U23" s="2"/>
      <c r="W23" s="1">
        <v>90</v>
      </c>
    </row>
    <row r="24" spans="1:23" x14ac:dyDescent="0.25">
      <c r="A24" s="2" t="s">
        <v>44</v>
      </c>
      <c r="B24" s="7" t="s">
        <v>20</v>
      </c>
      <c r="C24" s="37" t="s">
        <v>40</v>
      </c>
      <c r="D24" s="6">
        <v>2015</v>
      </c>
      <c r="E24" s="6">
        <v>2</v>
      </c>
      <c r="F24" s="11">
        <v>239</v>
      </c>
      <c r="G24" s="6">
        <v>45074</v>
      </c>
      <c r="H24" s="11">
        <v>5.5629999999999999E-2</v>
      </c>
      <c r="I24" s="6">
        <v>4.428E-2</v>
      </c>
      <c r="J24" s="6">
        <v>6.9889999999999994E-2</v>
      </c>
      <c r="K24" s="6">
        <v>0.87970000000000004</v>
      </c>
      <c r="L24" s="6">
        <v>0.70030000000000003</v>
      </c>
      <c r="M24" s="6">
        <v>1.1052</v>
      </c>
      <c r="N24" s="6">
        <v>0.27089600000000003</v>
      </c>
      <c r="O24" s="11"/>
      <c r="P24" s="40" t="s">
        <v>32</v>
      </c>
      <c r="Q24" s="40" t="s">
        <v>32</v>
      </c>
      <c r="R24" s="40" t="s">
        <v>32</v>
      </c>
      <c r="S24" s="40" t="s">
        <v>32</v>
      </c>
      <c r="T24" s="11"/>
      <c r="U24" s="2"/>
      <c r="W24" s="1">
        <v>91</v>
      </c>
    </row>
    <row r="25" spans="1:23" x14ac:dyDescent="0.25">
      <c r="A25" s="2" t="s">
        <v>44</v>
      </c>
      <c r="B25" s="7" t="s">
        <v>20</v>
      </c>
      <c r="C25" s="37" t="s">
        <v>40</v>
      </c>
      <c r="D25" s="6">
        <v>2015</v>
      </c>
      <c r="E25" s="6">
        <v>3</v>
      </c>
      <c r="F25" s="11">
        <v>296</v>
      </c>
      <c r="G25" s="6">
        <v>44966</v>
      </c>
      <c r="H25" s="11">
        <v>6.9680000000000006E-2</v>
      </c>
      <c r="I25" s="6">
        <v>5.5969999999999999E-2</v>
      </c>
      <c r="J25" s="6">
        <v>8.6749999999999994E-2</v>
      </c>
      <c r="K25" s="6">
        <v>0.76880000000000004</v>
      </c>
      <c r="L25" s="6">
        <v>0.61750000000000005</v>
      </c>
      <c r="M25" s="6">
        <v>0.95709999999999995</v>
      </c>
      <c r="N25" s="6">
        <v>1.8683000000000002E-2</v>
      </c>
      <c r="O25" s="11"/>
      <c r="P25" s="40" t="s">
        <v>32</v>
      </c>
      <c r="Q25" s="40" t="s">
        <v>32</v>
      </c>
      <c r="R25" s="40" t="s">
        <v>32</v>
      </c>
      <c r="S25" s="40" t="s">
        <v>32</v>
      </c>
      <c r="T25" s="11"/>
      <c r="U25" s="2"/>
      <c r="W25" s="1">
        <v>92</v>
      </c>
    </row>
    <row r="26" spans="1:23" x14ac:dyDescent="0.25">
      <c r="A26" s="2" t="s">
        <v>44</v>
      </c>
      <c r="B26" s="7" t="s">
        <v>20</v>
      </c>
      <c r="C26" s="37" t="s">
        <v>40</v>
      </c>
      <c r="D26" s="6">
        <v>2015</v>
      </c>
      <c r="E26" s="6">
        <v>4</v>
      </c>
      <c r="F26" s="11">
        <v>345</v>
      </c>
      <c r="G26" s="6">
        <v>45580</v>
      </c>
      <c r="H26" s="11">
        <v>7.9189999999999997E-2</v>
      </c>
      <c r="I26" s="6">
        <v>6.3920000000000005E-2</v>
      </c>
      <c r="J26" s="6">
        <v>9.8110000000000003E-2</v>
      </c>
      <c r="K26" s="6">
        <v>0.80710000000000004</v>
      </c>
      <c r="L26" s="6">
        <v>0.65149999999999997</v>
      </c>
      <c r="M26" s="6">
        <v>0.99990000000000001</v>
      </c>
      <c r="N26" s="6">
        <v>4.9896999999999997E-2</v>
      </c>
      <c r="O26" s="11"/>
      <c r="P26" s="40" t="s">
        <v>32</v>
      </c>
      <c r="Q26" s="40" t="s">
        <v>32</v>
      </c>
      <c r="R26" s="40" t="s">
        <v>32</v>
      </c>
      <c r="S26" s="40" t="s">
        <v>32</v>
      </c>
      <c r="T26" s="11"/>
      <c r="U26" s="2"/>
      <c r="W26" s="1">
        <v>92</v>
      </c>
    </row>
    <row r="27" spans="1:23" x14ac:dyDescent="0.25">
      <c r="A27" s="2" t="s">
        <v>44</v>
      </c>
      <c r="B27" s="7" t="s">
        <v>20</v>
      </c>
      <c r="C27" s="37" t="s">
        <v>40</v>
      </c>
      <c r="D27" s="6">
        <v>2016</v>
      </c>
      <c r="E27" s="6">
        <v>1</v>
      </c>
      <c r="F27" s="11">
        <v>304</v>
      </c>
      <c r="G27" s="6">
        <v>45542</v>
      </c>
      <c r="H27" s="11">
        <v>6.9940000000000002E-2</v>
      </c>
      <c r="I27" s="6">
        <v>5.6219999999999999E-2</v>
      </c>
      <c r="J27" s="6">
        <v>8.7010000000000004E-2</v>
      </c>
      <c r="K27" s="6">
        <v>0.80789999999999995</v>
      </c>
      <c r="L27" s="6">
        <v>0.64939999999999998</v>
      </c>
      <c r="M27" s="6">
        <v>1.0051000000000001</v>
      </c>
      <c r="N27" s="6">
        <v>5.5559999999999998E-2</v>
      </c>
      <c r="O27" s="11"/>
      <c r="P27" s="40">
        <v>0.81240000000000001</v>
      </c>
      <c r="Q27" s="40">
        <v>0.63829999999999998</v>
      </c>
      <c r="R27" s="40">
        <v>1.034</v>
      </c>
      <c r="S27" s="40">
        <v>9.1388999999999998E-2</v>
      </c>
      <c r="T27" s="11"/>
      <c r="U27" s="2"/>
      <c r="W27" s="1">
        <v>91</v>
      </c>
    </row>
    <row r="28" spans="1:23" x14ac:dyDescent="0.25">
      <c r="A28" s="2" t="s">
        <v>44</v>
      </c>
      <c r="B28" s="7" t="s">
        <v>20</v>
      </c>
      <c r="C28" s="37" t="s">
        <v>40</v>
      </c>
      <c r="D28" s="6">
        <v>2016</v>
      </c>
      <c r="E28" s="6">
        <v>2</v>
      </c>
      <c r="F28" s="11">
        <v>270</v>
      </c>
      <c r="G28" s="6">
        <v>45835</v>
      </c>
      <c r="H28" s="11">
        <v>6.216E-2</v>
      </c>
      <c r="I28" s="6">
        <v>4.9739999999999999E-2</v>
      </c>
      <c r="J28" s="6">
        <v>7.7679999999999999E-2</v>
      </c>
      <c r="K28" s="6">
        <v>0.83130000000000004</v>
      </c>
      <c r="L28" s="6">
        <v>0.66520000000000001</v>
      </c>
      <c r="M28" s="6">
        <v>1.0388999999999999</v>
      </c>
      <c r="N28" s="6">
        <v>0.10424</v>
      </c>
      <c r="O28" s="11"/>
      <c r="P28" s="40">
        <v>0.97850000000000004</v>
      </c>
      <c r="Q28" s="40">
        <v>0.76070000000000004</v>
      </c>
      <c r="R28" s="40">
        <v>1.2587999999999999</v>
      </c>
      <c r="S28" s="40">
        <v>0.86587800000000004</v>
      </c>
      <c r="T28" s="11"/>
      <c r="U28" s="2"/>
      <c r="W28" s="1">
        <v>91</v>
      </c>
    </row>
    <row r="29" spans="1:23" x14ac:dyDescent="0.25">
      <c r="A29" s="2" t="s">
        <v>44</v>
      </c>
      <c r="B29" s="7" t="s">
        <v>20</v>
      </c>
      <c r="C29" s="37" t="s">
        <v>40</v>
      </c>
      <c r="D29" s="6">
        <v>2016</v>
      </c>
      <c r="E29" s="6">
        <v>3</v>
      </c>
      <c r="F29" s="11">
        <v>287</v>
      </c>
      <c r="G29" s="6">
        <v>45706</v>
      </c>
      <c r="H29" s="11">
        <v>6.6280000000000006E-2</v>
      </c>
      <c r="I29" s="6">
        <v>5.3190000000000001E-2</v>
      </c>
      <c r="J29" s="6">
        <v>8.2570000000000005E-2</v>
      </c>
      <c r="K29" s="6">
        <v>0.72219999999999995</v>
      </c>
      <c r="L29" s="6">
        <v>0.5796</v>
      </c>
      <c r="M29" s="6">
        <v>0.89980000000000004</v>
      </c>
      <c r="N29" s="6">
        <v>3.7130000000000002E-3</v>
      </c>
      <c r="O29" s="11">
        <v>1</v>
      </c>
      <c r="P29" s="40">
        <v>2.1692999999999998</v>
      </c>
      <c r="Q29" s="40">
        <v>1.6383000000000001</v>
      </c>
      <c r="R29" s="40">
        <v>2.8723999999999998</v>
      </c>
      <c r="S29" s="40">
        <v>0</v>
      </c>
      <c r="T29" s="11" t="s">
        <v>52</v>
      </c>
      <c r="U29" s="2"/>
      <c r="W29" s="1">
        <v>92</v>
      </c>
    </row>
    <row r="30" spans="1:23" x14ac:dyDescent="0.25">
      <c r="A30" s="2" t="s">
        <v>44</v>
      </c>
      <c r="B30" s="7" t="s">
        <v>20</v>
      </c>
      <c r="C30" s="37" t="s">
        <v>40</v>
      </c>
      <c r="D30" s="6">
        <v>2016</v>
      </c>
      <c r="E30" s="6">
        <v>4</v>
      </c>
      <c r="F30" s="11">
        <v>282</v>
      </c>
      <c r="G30" s="6">
        <v>46196</v>
      </c>
      <c r="H30" s="11">
        <v>6.4189999999999997E-2</v>
      </c>
      <c r="I30" s="6">
        <v>5.1470000000000002E-2</v>
      </c>
      <c r="J30" s="6">
        <v>8.0049999999999996E-2</v>
      </c>
      <c r="K30" s="6">
        <v>0.76629999999999998</v>
      </c>
      <c r="L30" s="6">
        <v>0.61439999999999995</v>
      </c>
      <c r="M30" s="6">
        <v>0.9556</v>
      </c>
      <c r="N30" s="6">
        <v>1.8124999999999999E-2</v>
      </c>
      <c r="O30" s="11"/>
      <c r="P30" s="40">
        <v>2.6608000000000001</v>
      </c>
      <c r="Q30" s="40">
        <v>1.9822</v>
      </c>
      <c r="R30" s="40">
        <v>3.5718000000000001</v>
      </c>
      <c r="S30" s="40">
        <v>0</v>
      </c>
      <c r="T30" s="11" t="s">
        <v>52</v>
      </c>
      <c r="U30" s="2"/>
      <c r="W30" s="1">
        <v>92</v>
      </c>
    </row>
    <row r="31" spans="1:23" x14ac:dyDescent="0.25">
      <c r="A31" s="2" t="s">
        <v>44</v>
      </c>
      <c r="B31" s="7" t="s">
        <v>22</v>
      </c>
      <c r="C31" s="37" t="s">
        <v>40</v>
      </c>
      <c r="D31" s="6">
        <v>2011</v>
      </c>
      <c r="E31" s="6">
        <v>1</v>
      </c>
      <c r="F31" s="11">
        <v>850</v>
      </c>
      <c r="G31" s="6">
        <v>119272</v>
      </c>
      <c r="H31" s="11">
        <v>8.0119999999999997E-2</v>
      </c>
      <c r="I31" s="6">
        <v>6.5720000000000001E-2</v>
      </c>
      <c r="J31" s="6">
        <v>9.7680000000000003E-2</v>
      </c>
      <c r="K31" s="6">
        <v>0.89100000000000001</v>
      </c>
      <c r="L31" s="6">
        <v>0.73080000000000001</v>
      </c>
      <c r="M31" s="6">
        <v>1.0863</v>
      </c>
      <c r="N31" s="6">
        <v>0.25373600000000002</v>
      </c>
      <c r="O31" s="11"/>
      <c r="P31" s="40" t="s">
        <v>32</v>
      </c>
      <c r="Q31" s="40" t="s">
        <v>32</v>
      </c>
      <c r="R31" s="40" t="s">
        <v>32</v>
      </c>
      <c r="S31" s="40" t="s">
        <v>32</v>
      </c>
      <c r="T31" s="11"/>
      <c r="U31" s="2"/>
      <c r="W31" s="1">
        <v>90</v>
      </c>
    </row>
    <row r="32" spans="1:23" x14ac:dyDescent="0.25">
      <c r="A32" s="2" t="s">
        <v>44</v>
      </c>
      <c r="B32" s="7" t="s">
        <v>22</v>
      </c>
      <c r="C32" s="37" t="s">
        <v>40</v>
      </c>
      <c r="D32" s="6">
        <v>2011</v>
      </c>
      <c r="E32" s="6">
        <v>2</v>
      </c>
      <c r="F32" s="11">
        <v>636</v>
      </c>
      <c r="G32" s="6">
        <v>119499</v>
      </c>
      <c r="H32" s="11">
        <v>5.7079999999999999E-2</v>
      </c>
      <c r="I32" s="6">
        <v>4.6539999999999998E-2</v>
      </c>
      <c r="J32" s="6">
        <v>7.0000000000000007E-2</v>
      </c>
      <c r="K32" s="6">
        <v>0.88970000000000005</v>
      </c>
      <c r="L32" s="6">
        <v>0.72550000000000003</v>
      </c>
      <c r="M32" s="6">
        <v>1.0911999999999999</v>
      </c>
      <c r="N32" s="6">
        <v>0.26181399999999999</v>
      </c>
      <c r="O32" s="11"/>
      <c r="P32" s="40" t="s">
        <v>32</v>
      </c>
      <c r="Q32" s="40" t="s">
        <v>32</v>
      </c>
      <c r="R32" s="40" t="s">
        <v>32</v>
      </c>
      <c r="S32" s="40" t="s">
        <v>32</v>
      </c>
      <c r="T32" s="11"/>
      <c r="U32" s="2"/>
      <c r="W32" s="1">
        <v>91</v>
      </c>
    </row>
    <row r="33" spans="1:23" x14ac:dyDescent="0.25">
      <c r="A33" s="2" t="s">
        <v>44</v>
      </c>
      <c r="B33" s="7" t="s">
        <v>22</v>
      </c>
      <c r="C33" s="37" t="s">
        <v>40</v>
      </c>
      <c r="D33" s="6">
        <v>2011</v>
      </c>
      <c r="E33" s="6">
        <v>3</v>
      </c>
      <c r="F33" s="11">
        <v>358</v>
      </c>
      <c r="G33" s="6">
        <v>119526</v>
      </c>
      <c r="H33" s="11">
        <v>3.1050000000000001E-2</v>
      </c>
      <c r="I33" s="6">
        <v>2.4889999999999999E-2</v>
      </c>
      <c r="J33" s="6">
        <v>3.8730000000000001E-2</v>
      </c>
      <c r="K33" s="6">
        <v>0.89890000000000003</v>
      </c>
      <c r="L33" s="6">
        <v>0.72060000000000002</v>
      </c>
      <c r="M33" s="6">
        <v>1.1214</v>
      </c>
      <c r="N33" s="6">
        <v>0.3448</v>
      </c>
      <c r="O33" s="11"/>
      <c r="P33" s="40" t="s">
        <v>32</v>
      </c>
      <c r="Q33" s="40" t="s">
        <v>32</v>
      </c>
      <c r="R33" s="40" t="s">
        <v>32</v>
      </c>
      <c r="S33" s="40" t="s">
        <v>32</v>
      </c>
      <c r="T33" s="11"/>
      <c r="U33" s="2"/>
      <c r="W33" s="1">
        <v>92</v>
      </c>
    </row>
    <row r="34" spans="1:23" x14ac:dyDescent="0.25">
      <c r="A34" s="2" t="s">
        <v>44</v>
      </c>
      <c r="B34" s="7" t="s">
        <v>22</v>
      </c>
      <c r="C34" s="37" t="s">
        <v>40</v>
      </c>
      <c r="D34" s="6">
        <v>2011</v>
      </c>
      <c r="E34" s="6">
        <v>4</v>
      </c>
      <c r="F34" s="11">
        <v>280</v>
      </c>
      <c r="G34" s="6">
        <v>120460</v>
      </c>
      <c r="H34" s="11">
        <v>2.444E-2</v>
      </c>
      <c r="I34" s="6">
        <v>1.941E-2</v>
      </c>
      <c r="J34" s="6">
        <v>3.0779999999999998E-2</v>
      </c>
      <c r="K34" s="6">
        <v>0.86050000000000004</v>
      </c>
      <c r="L34" s="6">
        <v>0.68330000000000002</v>
      </c>
      <c r="M34" s="6">
        <v>1.0835999999999999</v>
      </c>
      <c r="N34" s="6">
        <v>0.20153799999999999</v>
      </c>
      <c r="O34" s="11"/>
      <c r="P34" s="40" t="s">
        <v>32</v>
      </c>
      <c r="Q34" s="40" t="s">
        <v>32</v>
      </c>
      <c r="R34" s="40" t="s">
        <v>32</v>
      </c>
      <c r="S34" s="40" t="s">
        <v>32</v>
      </c>
      <c r="T34" s="11"/>
      <c r="U34" s="2"/>
      <c r="W34" s="1">
        <v>92</v>
      </c>
    </row>
    <row r="35" spans="1:23" x14ac:dyDescent="0.25">
      <c r="A35" s="2" t="s">
        <v>44</v>
      </c>
      <c r="B35" s="7" t="s">
        <v>22</v>
      </c>
      <c r="C35" s="37" t="s">
        <v>40</v>
      </c>
      <c r="D35" s="6">
        <v>2012</v>
      </c>
      <c r="E35" s="6">
        <v>1</v>
      </c>
      <c r="F35" s="11">
        <v>268</v>
      </c>
      <c r="G35" s="6">
        <v>120693</v>
      </c>
      <c r="H35" s="11">
        <v>2.334E-2</v>
      </c>
      <c r="I35" s="6">
        <v>1.8519999999999998E-2</v>
      </c>
      <c r="J35" s="6">
        <v>2.9430000000000001E-2</v>
      </c>
      <c r="K35" s="6">
        <v>0.80569999999999997</v>
      </c>
      <c r="L35" s="6">
        <v>0.63900000000000001</v>
      </c>
      <c r="M35" s="6">
        <v>1.0157</v>
      </c>
      <c r="N35" s="6">
        <v>6.7533999999999997E-2</v>
      </c>
      <c r="O35" s="11"/>
      <c r="P35" s="40" t="s">
        <v>32</v>
      </c>
      <c r="Q35" s="40" t="s">
        <v>32</v>
      </c>
      <c r="R35" s="40" t="s">
        <v>32</v>
      </c>
      <c r="S35" s="40" t="s">
        <v>32</v>
      </c>
      <c r="T35" s="11"/>
      <c r="U35" s="2"/>
      <c r="W35" s="1">
        <v>91</v>
      </c>
    </row>
    <row r="36" spans="1:23" x14ac:dyDescent="0.25">
      <c r="A36" s="2" t="s">
        <v>44</v>
      </c>
      <c r="B36" s="7" t="s">
        <v>22</v>
      </c>
      <c r="C36" s="37" t="s">
        <v>40</v>
      </c>
      <c r="D36" s="6">
        <v>2012</v>
      </c>
      <c r="E36" s="6">
        <v>2</v>
      </c>
      <c r="F36" s="11">
        <v>391</v>
      </c>
      <c r="G36" s="6">
        <v>120977</v>
      </c>
      <c r="H36" s="11">
        <v>3.5490000000000001E-2</v>
      </c>
      <c r="I36" s="6">
        <v>2.8570000000000002E-2</v>
      </c>
      <c r="J36" s="6">
        <v>4.4080000000000001E-2</v>
      </c>
      <c r="K36" s="6">
        <v>0.81469999999999998</v>
      </c>
      <c r="L36" s="6">
        <v>0.65590000000000004</v>
      </c>
      <c r="M36" s="6">
        <v>1.0119</v>
      </c>
      <c r="N36" s="6">
        <v>6.3908000000000006E-2</v>
      </c>
      <c r="O36" s="11"/>
      <c r="P36" s="40" t="s">
        <v>32</v>
      </c>
      <c r="Q36" s="40" t="s">
        <v>32</v>
      </c>
      <c r="R36" s="40" t="s">
        <v>32</v>
      </c>
      <c r="S36" s="40" t="s">
        <v>32</v>
      </c>
      <c r="T36" s="11"/>
      <c r="U36" s="2"/>
      <c r="W36" s="1">
        <v>91</v>
      </c>
    </row>
    <row r="37" spans="1:23" x14ac:dyDescent="0.25">
      <c r="A37" s="2" t="s">
        <v>44</v>
      </c>
      <c r="B37" s="7" t="s">
        <v>22</v>
      </c>
      <c r="C37" s="37" t="s">
        <v>40</v>
      </c>
      <c r="D37" s="6">
        <v>2012</v>
      </c>
      <c r="E37" s="6">
        <v>3</v>
      </c>
      <c r="F37" s="11">
        <v>581</v>
      </c>
      <c r="G37" s="6">
        <v>120759</v>
      </c>
      <c r="H37" s="11">
        <v>5.1679999999999997E-2</v>
      </c>
      <c r="I37" s="6">
        <v>4.2079999999999999E-2</v>
      </c>
      <c r="J37" s="6">
        <v>6.3469999999999999E-2</v>
      </c>
      <c r="K37" s="6">
        <v>0.80740000000000001</v>
      </c>
      <c r="L37" s="6">
        <v>0.65739999999999998</v>
      </c>
      <c r="M37" s="6">
        <v>0.99150000000000005</v>
      </c>
      <c r="N37" s="6">
        <v>4.1199E-2</v>
      </c>
      <c r="O37" s="11"/>
      <c r="P37" s="40" t="s">
        <v>32</v>
      </c>
      <c r="Q37" s="40" t="s">
        <v>32</v>
      </c>
      <c r="R37" s="40" t="s">
        <v>32</v>
      </c>
      <c r="S37" s="40" t="s">
        <v>32</v>
      </c>
      <c r="T37" s="11"/>
      <c r="U37" s="2"/>
      <c r="W37" s="1">
        <v>92</v>
      </c>
    </row>
    <row r="38" spans="1:23" x14ac:dyDescent="0.25">
      <c r="A38" s="2" t="s">
        <v>44</v>
      </c>
      <c r="B38" s="7" t="s">
        <v>22</v>
      </c>
      <c r="C38" s="37" t="s">
        <v>40</v>
      </c>
      <c r="D38" s="6">
        <v>2012</v>
      </c>
      <c r="E38" s="6">
        <v>4</v>
      </c>
      <c r="F38" s="11">
        <v>631</v>
      </c>
      <c r="G38" s="6">
        <v>121750</v>
      </c>
      <c r="H38" s="11">
        <v>5.5039999999999999E-2</v>
      </c>
      <c r="I38" s="6">
        <v>4.4900000000000002E-2</v>
      </c>
      <c r="J38" s="6">
        <v>6.7470000000000002E-2</v>
      </c>
      <c r="K38" s="6">
        <v>0.81110000000000004</v>
      </c>
      <c r="L38" s="6">
        <v>0.66169999999999995</v>
      </c>
      <c r="M38" s="6">
        <v>0.99439999999999995</v>
      </c>
      <c r="N38" s="6">
        <v>4.3961E-2</v>
      </c>
      <c r="O38" s="11"/>
      <c r="P38" s="40" t="s">
        <v>32</v>
      </c>
      <c r="Q38" s="40" t="s">
        <v>32</v>
      </c>
      <c r="R38" s="40" t="s">
        <v>32</v>
      </c>
      <c r="S38" s="40" t="s">
        <v>32</v>
      </c>
      <c r="T38" s="11"/>
      <c r="U38" s="2"/>
      <c r="W38" s="1">
        <v>92</v>
      </c>
    </row>
    <row r="39" spans="1:23" x14ac:dyDescent="0.25">
      <c r="A39" s="2" t="s">
        <v>44</v>
      </c>
      <c r="B39" s="7" t="s">
        <v>22</v>
      </c>
      <c r="C39" s="37" t="s">
        <v>40</v>
      </c>
      <c r="D39" s="6">
        <v>2013</v>
      </c>
      <c r="E39" s="6">
        <v>1</v>
      </c>
      <c r="F39" s="11">
        <v>656</v>
      </c>
      <c r="G39" s="6">
        <v>121895</v>
      </c>
      <c r="H39" s="11">
        <v>5.9080000000000001E-2</v>
      </c>
      <c r="I39" s="6">
        <v>4.8219999999999999E-2</v>
      </c>
      <c r="J39" s="6">
        <v>7.2389999999999996E-2</v>
      </c>
      <c r="K39" s="6">
        <v>0.86519999999999997</v>
      </c>
      <c r="L39" s="6">
        <v>0.70620000000000005</v>
      </c>
      <c r="M39" s="6">
        <v>1.06</v>
      </c>
      <c r="N39" s="6">
        <v>0.16226499999999999</v>
      </c>
      <c r="O39" s="11"/>
      <c r="P39" s="40" t="s">
        <v>32</v>
      </c>
      <c r="Q39" s="40" t="s">
        <v>32</v>
      </c>
      <c r="R39" s="40" t="s">
        <v>32</v>
      </c>
      <c r="S39" s="40" t="s">
        <v>32</v>
      </c>
      <c r="T39" s="11"/>
      <c r="U39" s="2"/>
      <c r="W39" s="1">
        <v>90</v>
      </c>
    </row>
    <row r="40" spans="1:23" x14ac:dyDescent="0.25">
      <c r="A40" s="2" t="s">
        <v>44</v>
      </c>
      <c r="B40" s="7" t="s">
        <v>22</v>
      </c>
      <c r="C40" s="37" t="s">
        <v>40</v>
      </c>
      <c r="D40" s="6">
        <v>2013</v>
      </c>
      <c r="E40" s="6">
        <v>2</v>
      </c>
      <c r="F40" s="11">
        <v>631</v>
      </c>
      <c r="G40" s="6">
        <v>122186</v>
      </c>
      <c r="H40" s="11">
        <v>5.6250000000000001E-2</v>
      </c>
      <c r="I40" s="6">
        <v>4.589E-2</v>
      </c>
      <c r="J40" s="6">
        <v>6.8940000000000001E-2</v>
      </c>
      <c r="K40" s="6">
        <v>0.80030000000000001</v>
      </c>
      <c r="L40" s="6">
        <v>0.65290000000000004</v>
      </c>
      <c r="M40" s="6">
        <v>0.98089999999999999</v>
      </c>
      <c r="N40" s="6">
        <v>3.1932000000000002E-2</v>
      </c>
      <c r="O40" s="11"/>
      <c r="P40" s="40" t="s">
        <v>32</v>
      </c>
      <c r="Q40" s="40" t="s">
        <v>32</v>
      </c>
      <c r="R40" s="40" t="s">
        <v>32</v>
      </c>
      <c r="S40" s="40" t="s">
        <v>32</v>
      </c>
      <c r="T40" s="11"/>
      <c r="U40" s="2"/>
      <c r="W40" s="1">
        <v>91</v>
      </c>
    </row>
    <row r="41" spans="1:23" x14ac:dyDescent="0.25">
      <c r="A41" s="2" t="s">
        <v>44</v>
      </c>
      <c r="B41" s="7" t="s">
        <v>22</v>
      </c>
      <c r="C41" s="37" t="s">
        <v>40</v>
      </c>
      <c r="D41" s="6">
        <v>2013</v>
      </c>
      <c r="E41" s="6">
        <v>3</v>
      </c>
      <c r="F41" s="11">
        <v>688</v>
      </c>
      <c r="G41" s="6">
        <v>122233</v>
      </c>
      <c r="H41" s="11">
        <v>5.9450000000000003E-2</v>
      </c>
      <c r="I41" s="6">
        <v>4.8590000000000001E-2</v>
      </c>
      <c r="J41" s="6">
        <v>7.2739999999999999E-2</v>
      </c>
      <c r="K41" s="6">
        <v>0.80569999999999997</v>
      </c>
      <c r="L41" s="6">
        <v>0.65849999999999997</v>
      </c>
      <c r="M41" s="6">
        <v>0.98580000000000001</v>
      </c>
      <c r="N41" s="6">
        <v>3.585E-2</v>
      </c>
      <c r="O41" s="11"/>
      <c r="P41" s="40" t="s">
        <v>32</v>
      </c>
      <c r="Q41" s="40" t="s">
        <v>32</v>
      </c>
      <c r="R41" s="40" t="s">
        <v>32</v>
      </c>
      <c r="S41" s="40" t="s">
        <v>32</v>
      </c>
      <c r="T41" s="11"/>
      <c r="U41" s="2"/>
      <c r="W41" s="1">
        <v>92</v>
      </c>
    </row>
    <row r="42" spans="1:23" x14ac:dyDescent="0.25">
      <c r="A42" s="2" t="s">
        <v>44</v>
      </c>
      <c r="B42" s="7" t="s">
        <v>22</v>
      </c>
      <c r="C42" s="37" t="s">
        <v>40</v>
      </c>
      <c r="D42" s="6">
        <v>2013</v>
      </c>
      <c r="E42" s="6">
        <v>4</v>
      </c>
      <c r="F42" s="11">
        <v>668</v>
      </c>
      <c r="G42" s="6">
        <v>123287</v>
      </c>
      <c r="H42" s="11">
        <v>5.8599999999999999E-2</v>
      </c>
      <c r="I42" s="6">
        <v>4.786E-2</v>
      </c>
      <c r="J42" s="6">
        <v>7.1749999999999994E-2</v>
      </c>
      <c r="K42" s="6">
        <v>0.81879999999999997</v>
      </c>
      <c r="L42" s="6">
        <v>0.66879999999999995</v>
      </c>
      <c r="M42" s="6">
        <v>1.0025999999999999</v>
      </c>
      <c r="N42" s="6">
        <v>5.2998999999999998E-2</v>
      </c>
      <c r="O42" s="11"/>
      <c r="P42" s="40" t="s">
        <v>32</v>
      </c>
      <c r="Q42" s="40" t="s">
        <v>32</v>
      </c>
      <c r="R42" s="40" t="s">
        <v>32</v>
      </c>
      <c r="S42" s="40" t="s">
        <v>32</v>
      </c>
      <c r="T42" s="11"/>
      <c r="U42" s="2"/>
      <c r="W42" s="1">
        <v>92</v>
      </c>
    </row>
    <row r="43" spans="1:23" x14ac:dyDescent="0.25">
      <c r="A43" s="2" t="s">
        <v>44</v>
      </c>
      <c r="B43" s="7" t="s">
        <v>22</v>
      </c>
      <c r="C43" s="37" t="s">
        <v>40</v>
      </c>
      <c r="D43" s="6">
        <v>2014</v>
      </c>
      <c r="E43" s="6">
        <v>1</v>
      </c>
      <c r="F43" s="11">
        <v>524</v>
      </c>
      <c r="G43" s="6">
        <v>123248</v>
      </c>
      <c r="H43" s="11">
        <v>4.641E-2</v>
      </c>
      <c r="I43" s="6">
        <v>3.7670000000000002E-2</v>
      </c>
      <c r="J43" s="6">
        <v>5.7160000000000002E-2</v>
      </c>
      <c r="K43" s="6">
        <v>0.83150000000000002</v>
      </c>
      <c r="L43" s="6">
        <v>0.67510000000000003</v>
      </c>
      <c r="M43" s="6">
        <v>1.0242</v>
      </c>
      <c r="N43" s="6">
        <v>8.2792000000000004E-2</v>
      </c>
      <c r="O43" s="11"/>
      <c r="P43" s="40" t="s">
        <v>32</v>
      </c>
      <c r="Q43" s="40" t="s">
        <v>32</v>
      </c>
      <c r="R43" s="40" t="s">
        <v>32</v>
      </c>
      <c r="S43" s="40" t="s">
        <v>32</v>
      </c>
      <c r="T43" s="11"/>
      <c r="U43" s="2"/>
      <c r="W43" s="1">
        <v>90</v>
      </c>
    </row>
    <row r="44" spans="1:23" x14ac:dyDescent="0.25">
      <c r="A44" s="2" t="s">
        <v>44</v>
      </c>
      <c r="B44" s="7" t="s">
        <v>22</v>
      </c>
      <c r="C44" s="37" t="s">
        <v>40</v>
      </c>
      <c r="D44" s="6">
        <v>2014</v>
      </c>
      <c r="E44" s="6">
        <v>2</v>
      </c>
      <c r="F44" s="11">
        <v>240</v>
      </c>
      <c r="G44" s="6">
        <v>123684</v>
      </c>
      <c r="H44" s="11">
        <v>2.0799999999999999E-2</v>
      </c>
      <c r="I44" s="6">
        <v>1.6420000000000001E-2</v>
      </c>
      <c r="J44" s="6">
        <v>2.6349999999999998E-2</v>
      </c>
      <c r="K44" s="6">
        <v>0.80479999999999996</v>
      </c>
      <c r="L44" s="6">
        <v>0.63529999999999998</v>
      </c>
      <c r="M44" s="6">
        <v>1.0195000000000001</v>
      </c>
      <c r="N44" s="6">
        <v>7.1865999999999999E-2</v>
      </c>
      <c r="O44" s="11"/>
      <c r="P44" s="40" t="s">
        <v>32</v>
      </c>
      <c r="Q44" s="40" t="s">
        <v>32</v>
      </c>
      <c r="R44" s="40" t="s">
        <v>32</v>
      </c>
      <c r="S44" s="40" t="s">
        <v>32</v>
      </c>
      <c r="T44" s="11"/>
      <c r="U44" s="2"/>
      <c r="W44" s="1">
        <v>91</v>
      </c>
    </row>
    <row r="45" spans="1:23" x14ac:dyDescent="0.25">
      <c r="A45" s="2" t="s">
        <v>44</v>
      </c>
      <c r="B45" s="7" t="s">
        <v>22</v>
      </c>
      <c r="C45" s="37" t="s">
        <v>40</v>
      </c>
      <c r="D45" s="6">
        <v>2014</v>
      </c>
      <c r="E45" s="6">
        <v>3</v>
      </c>
      <c r="F45" s="11">
        <v>234</v>
      </c>
      <c r="G45" s="6">
        <v>124026</v>
      </c>
      <c r="H45" s="11">
        <v>2.0129999999999999E-2</v>
      </c>
      <c r="I45" s="6">
        <v>1.5859999999999999E-2</v>
      </c>
      <c r="J45" s="6">
        <v>2.555E-2</v>
      </c>
      <c r="K45" s="6">
        <v>0.8196</v>
      </c>
      <c r="L45" s="6">
        <v>0.64570000000000005</v>
      </c>
      <c r="M45" s="6">
        <v>1.0403</v>
      </c>
      <c r="N45" s="6">
        <v>0.102058</v>
      </c>
      <c r="O45" s="11"/>
      <c r="P45" s="40" t="s">
        <v>32</v>
      </c>
      <c r="Q45" s="40" t="s">
        <v>32</v>
      </c>
      <c r="R45" s="40" t="s">
        <v>32</v>
      </c>
      <c r="S45" s="40" t="s">
        <v>32</v>
      </c>
      <c r="T45" s="11"/>
      <c r="U45" s="2"/>
      <c r="W45" s="1">
        <v>92</v>
      </c>
    </row>
    <row r="46" spans="1:23" x14ac:dyDescent="0.25">
      <c r="A46" s="2" t="s">
        <v>44</v>
      </c>
      <c r="B46" s="7" t="s">
        <v>22</v>
      </c>
      <c r="C46" s="37" t="s">
        <v>40</v>
      </c>
      <c r="D46" s="6">
        <v>2014</v>
      </c>
      <c r="E46" s="6">
        <v>4</v>
      </c>
      <c r="F46" s="11">
        <v>404</v>
      </c>
      <c r="G46" s="6">
        <v>125384</v>
      </c>
      <c r="H46" s="11">
        <v>3.4470000000000001E-2</v>
      </c>
      <c r="I46" s="6">
        <v>2.7799999999999998E-2</v>
      </c>
      <c r="J46" s="6">
        <v>4.274E-2</v>
      </c>
      <c r="K46" s="6">
        <v>0.73370000000000002</v>
      </c>
      <c r="L46" s="6">
        <v>0.59179999999999999</v>
      </c>
      <c r="M46" s="6">
        <v>0.90969999999999995</v>
      </c>
      <c r="N46" s="6">
        <v>4.7499999999999999E-3</v>
      </c>
      <c r="O46" s="11">
        <v>1</v>
      </c>
      <c r="P46" s="40" t="s">
        <v>32</v>
      </c>
      <c r="Q46" s="40" t="s">
        <v>32</v>
      </c>
      <c r="R46" s="40" t="s">
        <v>32</v>
      </c>
      <c r="S46" s="40" t="s">
        <v>32</v>
      </c>
      <c r="T46" s="11"/>
      <c r="U46" s="2"/>
      <c r="W46" s="1">
        <v>92</v>
      </c>
    </row>
    <row r="47" spans="1:23" x14ac:dyDescent="0.25">
      <c r="A47" s="2" t="s">
        <v>44</v>
      </c>
      <c r="B47" s="7" t="s">
        <v>22</v>
      </c>
      <c r="C47" s="37" t="s">
        <v>40</v>
      </c>
      <c r="D47" s="6">
        <v>2015</v>
      </c>
      <c r="E47" s="6">
        <v>1</v>
      </c>
      <c r="F47" s="11">
        <v>585</v>
      </c>
      <c r="G47" s="6">
        <v>125299</v>
      </c>
      <c r="H47" s="11">
        <v>5.2400000000000002E-2</v>
      </c>
      <c r="I47" s="6">
        <v>4.2680000000000003E-2</v>
      </c>
      <c r="J47" s="6">
        <v>6.4320000000000002E-2</v>
      </c>
      <c r="K47" s="6">
        <v>0.7833</v>
      </c>
      <c r="L47" s="6">
        <v>0.6381</v>
      </c>
      <c r="M47" s="6">
        <v>0.96160000000000001</v>
      </c>
      <c r="N47" s="6">
        <v>1.9601E-2</v>
      </c>
      <c r="O47" s="11"/>
      <c r="P47" s="40" t="s">
        <v>32</v>
      </c>
      <c r="Q47" s="40" t="s">
        <v>32</v>
      </c>
      <c r="R47" s="40" t="s">
        <v>32</v>
      </c>
      <c r="S47" s="40" t="s">
        <v>32</v>
      </c>
      <c r="T47" s="11"/>
      <c r="U47" s="2"/>
      <c r="W47" s="1">
        <v>90</v>
      </c>
    </row>
    <row r="48" spans="1:23" x14ac:dyDescent="0.25">
      <c r="A48" s="2" t="s">
        <v>44</v>
      </c>
      <c r="B48" s="7" t="s">
        <v>22</v>
      </c>
      <c r="C48" s="37" t="s">
        <v>40</v>
      </c>
      <c r="D48" s="6">
        <v>2015</v>
      </c>
      <c r="E48" s="6">
        <v>2</v>
      </c>
      <c r="F48" s="11">
        <v>581</v>
      </c>
      <c r="G48" s="6">
        <v>125576</v>
      </c>
      <c r="H48" s="11">
        <v>5.0509999999999999E-2</v>
      </c>
      <c r="I48" s="6">
        <v>4.113E-2</v>
      </c>
      <c r="J48" s="6">
        <v>6.2039999999999998E-2</v>
      </c>
      <c r="K48" s="6">
        <v>0.79869999999999997</v>
      </c>
      <c r="L48" s="6">
        <v>0.65039999999999998</v>
      </c>
      <c r="M48" s="6">
        <v>0.98099999999999998</v>
      </c>
      <c r="N48" s="6">
        <v>3.2096E-2</v>
      </c>
      <c r="O48" s="11"/>
      <c r="P48" s="40" t="s">
        <v>32</v>
      </c>
      <c r="Q48" s="40" t="s">
        <v>32</v>
      </c>
      <c r="R48" s="40" t="s">
        <v>32</v>
      </c>
      <c r="S48" s="40" t="s">
        <v>32</v>
      </c>
      <c r="T48" s="11"/>
      <c r="U48" s="2"/>
      <c r="W48" s="1">
        <v>91</v>
      </c>
    </row>
    <row r="49" spans="1:23" x14ac:dyDescent="0.25">
      <c r="A49" s="2" t="s">
        <v>44</v>
      </c>
      <c r="B49" s="7" t="s">
        <v>22</v>
      </c>
      <c r="C49" s="37" t="s">
        <v>40</v>
      </c>
      <c r="D49" s="6">
        <v>2015</v>
      </c>
      <c r="E49" s="6">
        <v>3</v>
      </c>
      <c r="F49" s="11">
        <v>742</v>
      </c>
      <c r="G49" s="6">
        <v>125441</v>
      </c>
      <c r="H49" s="11">
        <v>6.4460000000000003E-2</v>
      </c>
      <c r="I49" s="6">
        <v>5.28E-2</v>
      </c>
      <c r="J49" s="6">
        <v>7.8700000000000006E-2</v>
      </c>
      <c r="K49" s="6">
        <v>0.71120000000000005</v>
      </c>
      <c r="L49" s="6">
        <v>0.58260000000000001</v>
      </c>
      <c r="M49" s="6">
        <v>0.86829999999999996</v>
      </c>
      <c r="N49" s="6">
        <v>8.1899999999999996E-4</v>
      </c>
      <c r="O49" s="11">
        <v>1</v>
      </c>
      <c r="P49" s="40" t="s">
        <v>32</v>
      </c>
      <c r="Q49" s="40" t="s">
        <v>32</v>
      </c>
      <c r="R49" s="40" t="s">
        <v>32</v>
      </c>
      <c r="S49" s="40" t="s">
        <v>32</v>
      </c>
      <c r="T49" s="11"/>
      <c r="U49" s="2"/>
      <c r="W49" s="1">
        <v>92</v>
      </c>
    </row>
    <row r="50" spans="1:23" x14ac:dyDescent="0.25">
      <c r="A50" s="2" t="s">
        <v>44</v>
      </c>
      <c r="B50" s="7" t="s">
        <v>22</v>
      </c>
      <c r="C50" s="37" t="s">
        <v>40</v>
      </c>
      <c r="D50" s="6">
        <v>2015</v>
      </c>
      <c r="E50" s="6">
        <v>4</v>
      </c>
      <c r="F50" s="11">
        <v>881</v>
      </c>
      <c r="G50" s="6">
        <v>126473</v>
      </c>
      <c r="H50" s="11">
        <v>7.6700000000000004E-2</v>
      </c>
      <c r="I50" s="6">
        <v>6.2990000000000004E-2</v>
      </c>
      <c r="J50" s="6">
        <v>9.3390000000000001E-2</v>
      </c>
      <c r="K50" s="6">
        <v>0.78169999999999995</v>
      </c>
      <c r="L50" s="6">
        <v>0.64200000000000002</v>
      </c>
      <c r="M50" s="6">
        <v>0.95169999999999999</v>
      </c>
      <c r="N50" s="6">
        <v>1.4189E-2</v>
      </c>
      <c r="O50" s="11"/>
      <c r="P50" s="40" t="s">
        <v>32</v>
      </c>
      <c r="Q50" s="40" t="s">
        <v>32</v>
      </c>
      <c r="R50" s="40" t="s">
        <v>32</v>
      </c>
      <c r="S50" s="40" t="s">
        <v>32</v>
      </c>
      <c r="T50" s="11"/>
      <c r="U50" s="2"/>
      <c r="W50" s="1">
        <v>92</v>
      </c>
    </row>
    <row r="51" spans="1:23" x14ac:dyDescent="0.25">
      <c r="A51" s="2" t="s">
        <v>44</v>
      </c>
      <c r="B51" s="7" t="s">
        <v>22</v>
      </c>
      <c r="C51" s="37" t="s">
        <v>40</v>
      </c>
      <c r="D51" s="6">
        <v>2016</v>
      </c>
      <c r="E51" s="6">
        <v>1</v>
      </c>
      <c r="F51" s="11">
        <v>780</v>
      </c>
      <c r="G51" s="6">
        <v>126962</v>
      </c>
      <c r="H51" s="11">
        <v>6.7760000000000001E-2</v>
      </c>
      <c r="I51" s="6">
        <v>5.5530000000000003E-2</v>
      </c>
      <c r="J51" s="6">
        <v>8.2680000000000003E-2</v>
      </c>
      <c r="K51" s="6">
        <v>0.78269999999999995</v>
      </c>
      <c r="L51" s="6">
        <v>0.64139999999999997</v>
      </c>
      <c r="M51" s="6">
        <v>0.95509999999999995</v>
      </c>
      <c r="N51" s="6">
        <v>1.5833E-2</v>
      </c>
      <c r="O51" s="11"/>
      <c r="P51" s="40">
        <v>0.84570000000000001</v>
      </c>
      <c r="Q51" s="40">
        <v>0.68820000000000003</v>
      </c>
      <c r="R51" s="40">
        <v>1.0391999999999999</v>
      </c>
      <c r="S51" s="40">
        <v>0.110821</v>
      </c>
      <c r="T51" s="11"/>
      <c r="U51" s="2"/>
      <c r="W51" s="1">
        <v>91</v>
      </c>
    </row>
    <row r="52" spans="1:23" x14ac:dyDescent="0.25">
      <c r="A52" s="2" t="s">
        <v>44</v>
      </c>
      <c r="B52" s="7" t="s">
        <v>22</v>
      </c>
      <c r="C52" s="37" t="s">
        <v>40</v>
      </c>
      <c r="D52" s="6">
        <v>2016</v>
      </c>
      <c r="E52" s="6">
        <v>2</v>
      </c>
      <c r="F52" s="11">
        <v>658</v>
      </c>
      <c r="G52" s="6">
        <v>127913</v>
      </c>
      <c r="H52" s="11">
        <v>5.7079999999999999E-2</v>
      </c>
      <c r="I52" s="6">
        <v>4.6620000000000002E-2</v>
      </c>
      <c r="J52" s="6">
        <v>6.9879999999999998E-2</v>
      </c>
      <c r="K52" s="6">
        <v>0.76339999999999997</v>
      </c>
      <c r="L52" s="6">
        <v>0.62360000000000004</v>
      </c>
      <c r="M52" s="6">
        <v>0.93459999999999999</v>
      </c>
      <c r="N52" s="6">
        <v>8.9060000000000007E-3</v>
      </c>
      <c r="O52" s="11">
        <v>1</v>
      </c>
      <c r="P52" s="40">
        <v>1</v>
      </c>
      <c r="Q52" s="40">
        <v>0.80879999999999996</v>
      </c>
      <c r="R52" s="40">
        <v>1.2364999999999999</v>
      </c>
      <c r="S52" s="40">
        <v>0.99991099999999999</v>
      </c>
      <c r="T52" s="11"/>
      <c r="U52" s="2"/>
      <c r="W52" s="1">
        <v>91</v>
      </c>
    </row>
    <row r="53" spans="1:23" x14ac:dyDescent="0.25">
      <c r="A53" s="2" t="s">
        <v>44</v>
      </c>
      <c r="B53" s="7" t="s">
        <v>22</v>
      </c>
      <c r="C53" s="37" t="s">
        <v>40</v>
      </c>
      <c r="D53" s="6">
        <v>2016</v>
      </c>
      <c r="E53" s="6">
        <v>3</v>
      </c>
      <c r="F53" s="11">
        <v>790</v>
      </c>
      <c r="G53" s="6">
        <v>128118</v>
      </c>
      <c r="H53" s="11">
        <v>6.6919999999999993E-2</v>
      </c>
      <c r="I53" s="6">
        <v>5.4870000000000002E-2</v>
      </c>
      <c r="J53" s="6">
        <v>8.1610000000000002E-2</v>
      </c>
      <c r="K53" s="6">
        <v>0.72919999999999996</v>
      </c>
      <c r="L53" s="6">
        <v>0.59789999999999999</v>
      </c>
      <c r="M53" s="6">
        <v>0.88929999999999998</v>
      </c>
      <c r="N53" s="6">
        <v>1.8190000000000001E-3</v>
      </c>
      <c r="O53" s="11">
        <v>1</v>
      </c>
      <c r="P53" s="40">
        <v>2.1555</v>
      </c>
      <c r="Q53" s="40">
        <v>1.7277</v>
      </c>
      <c r="R53" s="40">
        <v>2.6892999999999998</v>
      </c>
      <c r="S53" s="40">
        <v>0</v>
      </c>
      <c r="T53" s="11" t="s">
        <v>52</v>
      </c>
      <c r="U53" s="2"/>
      <c r="W53" s="1">
        <v>92</v>
      </c>
    </row>
    <row r="54" spans="1:23" x14ac:dyDescent="0.25">
      <c r="A54" s="2" t="s">
        <v>44</v>
      </c>
      <c r="B54" s="7" t="s">
        <v>22</v>
      </c>
      <c r="C54" s="37" t="s">
        <v>40</v>
      </c>
      <c r="D54" s="6">
        <v>2016</v>
      </c>
      <c r="E54" s="6">
        <v>4</v>
      </c>
      <c r="F54" s="11">
        <v>789</v>
      </c>
      <c r="G54" s="6">
        <v>129609</v>
      </c>
      <c r="H54" s="11">
        <v>6.5939999999999999E-2</v>
      </c>
      <c r="I54" s="6">
        <v>5.4039999999999998E-2</v>
      </c>
      <c r="J54" s="6">
        <v>8.0460000000000004E-2</v>
      </c>
      <c r="K54" s="6">
        <v>0.78720000000000001</v>
      </c>
      <c r="L54" s="6">
        <v>0.64510000000000001</v>
      </c>
      <c r="M54" s="6">
        <v>0.96050000000000002</v>
      </c>
      <c r="N54" s="6">
        <v>1.8435E-2</v>
      </c>
      <c r="O54" s="11"/>
      <c r="P54" s="40">
        <v>2.698</v>
      </c>
      <c r="Q54" s="40">
        <v>2.1473</v>
      </c>
      <c r="R54" s="40">
        <v>3.3898000000000001</v>
      </c>
      <c r="S54" s="40">
        <v>0</v>
      </c>
      <c r="T54" s="11" t="s">
        <v>52</v>
      </c>
      <c r="U54" s="2"/>
      <c r="W54" s="1">
        <v>92</v>
      </c>
    </row>
    <row r="55" spans="1:23" x14ac:dyDescent="0.25">
      <c r="A55" s="2" t="s">
        <v>44</v>
      </c>
      <c r="B55" s="7" t="s">
        <v>21</v>
      </c>
      <c r="C55" s="37" t="s">
        <v>40</v>
      </c>
      <c r="D55" s="6">
        <v>2011</v>
      </c>
      <c r="E55" s="6">
        <v>1</v>
      </c>
      <c r="F55" s="11">
        <v>331</v>
      </c>
      <c r="G55" s="6">
        <v>30522</v>
      </c>
      <c r="H55" s="11">
        <v>0.11881</v>
      </c>
      <c r="I55" s="6">
        <v>9.5710000000000003E-2</v>
      </c>
      <c r="J55" s="6">
        <v>0.14748</v>
      </c>
      <c r="K55" s="6">
        <v>1.3211999999999999</v>
      </c>
      <c r="L55" s="6">
        <v>1.0643</v>
      </c>
      <c r="M55" s="6">
        <v>1.6400999999999999</v>
      </c>
      <c r="N55" s="6">
        <v>1.1563E-2</v>
      </c>
      <c r="O55" s="11"/>
      <c r="P55" s="40" t="s">
        <v>32</v>
      </c>
      <c r="Q55" s="40" t="s">
        <v>32</v>
      </c>
      <c r="R55" s="40" t="s">
        <v>32</v>
      </c>
      <c r="S55" s="40" t="s">
        <v>32</v>
      </c>
      <c r="T55" s="11"/>
      <c r="U55" s="2"/>
      <c r="W55" s="1">
        <v>90</v>
      </c>
    </row>
    <row r="56" spans="1:23" x14ac:dyDescent="0.25">
      <c r="A56" s="2" t="s">
        <v>44</v>
      </c>
      <c r="B56" s="7" t="s">
        <v>21</v>
      </c>
      <c r="C56" s="37" t="s">
        <v>40</v>
      </c>
      <c r="D56" s="6">
        <v>2011</v>
      </c>
      <c r="E56" s="6">
        <v>2</v>
      </c>
      <c r="F56" s="11">
        <v>232</v>
      </c>
      <c r="G56" s="6">
        <v>30777</v>
      </c>
      <c r="H56" s="11">
        <v>8.0409999999999995E-2</v>
      </c>
      <c r="I56" s="6">
        <v>6.3930000000000001E-2</v>
      </c>
      <c r="J56" s="6">
        <v>0.10113</v>
      </c>
      <c r="K56" s="6">
        <v>1.2534000000000001</v>
      </c>
      <c r="L56" s="6">
        <v>0.99650000000000005</v>
      </c>
      <c r="M56" s="6">
        <v>1.5765</v>
      </c>
      <c r="N56" s="6">
        <v>5.3598E-2</v>
      </c>
      <c r="O56" s="11"/>
      <c r="P56" s="40" t="s">
        <v>32</v>
      </c>
      <c r="Q56" s="40" t="s">
        <v>32</v>
      </c>
      <c r="R56" s="40" t="s">
        <v>32</v>
      </c>
      <c r="S56" s="40" t="s">
        <v>32</v>
      </c>
      <c r="T56" s="11"/>
      <c r="U56" s="2"/>
      <c r="W56" s="1">
        <v>91</v>
      </c>
    </row>
    <row r="57" spans="1:23" x14ac:dyDescent="0.25">
      <c r="A57" s="2" t="s">
        <v>44</v>
      </c>
      <c r="B57" s="7" t="s">
        <v>21</v>
      </c>
      <c r="C57" s="37" t="s">
        <v>40</v>
      </c>
      <c r="D57" s="6">
        <v>2011</v>
      </c>
      <c r="E57" s="6">
        <v>3</v>
      </c>
      <c r="F57" s="11">
        <v>123</v>
      </c>
      <c r="G57" s="6">
        <v>30728</v>
      </c>
      <c r="H57" s="11">
        <v>4.1070000000000002E-2</v>
      </c>
      <c r="I57" s="6">
        <v>3.1530000000000002E-2</v>
      </c>
      <c r="J57" s="6">
        <v>5.348E-2</v>
      </c>
      <c r="K57" s="6">
        <v>1.1890000000000001</v>
      </c>
      <c r="L57" s="6">
        <v>0.91290000000000004</v>
      </c>
      <c r="M57" s="6">
        <v>1.5486</v>
      </c>
      <c r="N57" s="6">
        <v>0.19905100000000001</v>
      </c>
      <c r="O57" s="11"/>
      <c r="P57" s="40" t="s">
        <v>32</v>
      </c>
      <c r="Q57" s="40" t="s">
        <v>32</v>
      </c>
      <c r="R57" s="40" t="s">
        <v>32</v>
      </c>
      <c r="S57" s="40" t="s">
        <v>32</v>
      </c>
      <c r="T57" s="11"/>
      <c r="U57" s="2"/>
      <c r="W57" s="1">
        <v>92</v>
      </c>
    </row>
    <row r="58" spans="1:23" x14ac:dyDescent="0.25">
      <c r="A58" s="2" t="s">
        <v>44</v>
      </c>
      <c r="B58" s="7" t="s">
        <v>21</v>
      </c>
      <c r="C58" s="37" t="s">
        <v>40</v>
      </c>
      <c r="D58" s="6">
        <v>2011</v>
      </c>
      <c r="E58" s="6">
        <v>4</v>
      </c>
      <c r="F58" s="11">
        <v>94</v>
      </c>
      <c r="G58" s="6">
        <v>30975</v>
      </c>
      <c r="H58" s="11">
        <v>3.1579999999999997E-2</v>
      </c>
      <c r="I58" s="6">
        <v>2.3769999999999999E-2</v>
      </c>
      <c r="J58" s="6">
        <v>4.1950000000000001E-2</v>
      </c>
      <c r="K58" s="6">
        <v>1.1117999999999999</v>
      </c>
      <c r="L58" s="6">
        <v>0.83689999999999998</v>
      </c>
      <c r="M58" s="6">
        <v>1.4770000000000001</v>
      </c>
      <c r="N58" s="6">
        <v>0.46447100000000002</v>
      </c>
      <c r="O58" s="11"/>
      <c r="P58" s="40" t="s">
        <v>32</v>
      </c>
      <c r="Q58" s="40" t="s">
        <v>32</v>
      </c>
      <c r="R58" s="40" t="s">
        <v>32</v>
      </c>
      <c r="S58" s="40" t="s">
        <v>32</v>
      </c>
      <c r="T58" s="11"/>
      <c r="U58" s="2"/>
      <c r="W58" s="1">
        <v>92</v>
      </c>
    </row>
    <row r="59" spans="1:23" x14ac:dyDescent="0.25">
      <c r="A59" s="2" t="s">
        <v>44</v>
      </c>
      <c r="B59" s="7" t="s">
        <v>21</v>
      </c>
      <c r="C59" s="37" t="s">
        <v>40</v>
      </c>
      <c r="D59" s="6">
        <v>2012</v>
      </c>
      <c r="E59" s="6">
        <v>1</v>
      </c>
      <c r="F59" s="11">
        <v>104</v>
      </c>
      <c r="G59" s="6">
        <v>30996</v>
      </c>
      <c r="H59" s="11">
        <v>3.5490000000000001E-2</v>
      </c>
      <c r="I59" s="6">
        <v>2.691E-2</v>
      </c>
      <c r="J59" s="6">
        <v>4.6809999999999997E-2</v>
      </c>
      <c r="K59" s="6">
        <v>1.2249000000000001</v>
      </c>
      <c r="L59" s="6">
        <v>0.92869999999999997</v>
      </c>
      <c r="M59" s="6">
        <v>1.6154999999999999</v>
      </c>
      <c r="N59" s="6">
        <v>0.15096599999999999</v>
      </c>
      <c r="O59" s="11"/>
      <c r="P59" s="40" t="s">
        <v>32</v>
      </c>
      <c r="Q59" s="40" t="s">
        <v>32</v>
      </c>
      <c r="R59" s="40" t="s">
        <v>32</v>
      </c>
      <c r="S59" s="40" t="s">
        <v>32</v>
      </c>
      <c r="T59" s="11"/>
      <c r="U59" s="2"/>
      <c r="W59" s="1">
        <v>91</v>
      </c>
    </row>
    <row r="60" spans="1:23" x14ac:dyDescent="0.25">
      <c r="A60" s="2" t="s">
        <v>44</v>
      </c>
      <c r="B60" s="7" t="s">
        <v>21</v>
      </c>
      <c r="C60" s="37" t="s">
        <v>40</v>
      </c>
      <c r="D60" s="6">
        <v>2012</v>
      </c>
      <c r="E60" s="6">
        <v>2</v>
      </c>
      <c r="F60" s="11">
        <v>186</v>
      </c>
      <c r="G60" s="6">
        <v>31239</v>
      </c>
      <c r="H60" s="11">
        <v>6.2890000000000001E-2</v>
      </c>
      <c r="I60" s="6">
        <v>4.9419999999999999E-2</v>
      </c>
      <c r="J60" s="6">
        <v>8.0030000000000004E-2</v>
      </c>
      <c r="K60" s="6">
        <v>1.4439</v>
      </c>
      <c r="L60" s="6">
        <v>1.1347</v>
      </c>
      <c r="M60" s="6">
        <v>1.8373999999999999</v>
      </c>
      <c r="N60" s="6">
        <v>2.81E-3</v>
      </c>
      <c r="O60" s="11">
        <v>1</v>
      </c>
      <c r="P60" s="40" t="s">
        <v>32</v>
      </c>
      <c r="Q60" s="40" t="s">
        <v>32</v>
      </c>
      <c r="R60" s="40" t="s">
        <v>32</v>
      </c>
      <c r="S60" s="40" t="s">
        <v>32</v>
      </c>
      <c r="T60" s="11"/>
      <c r="U60" s="2"/>
      <c r="W60" s="1">
        <v>91</v>
      </c>
    </row>
    <row r="61" spans="1:23" x14ac:dyDescent="0.25">
      <c r="A61" s="2" t="s">
        <v>44</v>
      </c>
      <c r="B61" s="7" t="s">
        <v>21</v>
      </c>
      <c r="C61" s="37" t="s">
        <v>40</v>
      </c>
      <c r="D61" s="6">
        <v>2012</v>
      </c>
      <c r="E61" s="6">
        <v>3</v>
      </c>
      <c r="F61" s="11">
        <v>247</v>
      </c>
      <c r="G61" s="6">
        <v>31105</v>
      </c>
      <c r="H61" s="11">
        <v>8.3540000000000003E-2</v>
      </c>
      <c r="I61" s="6">
        <v>6.658E-2</v>
      </c>
      <c r="J61" s="6">
        <v>0.10482</v>
      </c>
      <c r="K61" s="6">
        <v>1.3050999999999999</v>
      </c>
      <c r="L61" s="6">
        <v>1.0401</v>
      </c>
      <c r="M61" s="6">
        <v>1.6375</v>
      </c>
      <c r="N61" s="6">
        <v>2.147E-2</v>
      </c>
      <c r="O61" s="11"/>
      <c r="P61" s="40" t="s">
        <v>32</v>
      </c>
      <c r="Q61" s="40" t="s">
        <v>32</v>
      </c>
      <c r="R61" s="40" t="s">
        <v>32</v>
      </c>
      <c r="S61" s="40" t="s">
        <v>32</v>
      </c>
      <c r="T61" s="11"/>
      <c r="U61" s="2"/>
      <c r="W61" s="1">
        <v>92</v>
      </c>
    </row>
    <row r="62" spans="1:23" x14ac:dyDescent="0.25">
      <c r="A62" s="2" t="s">
        <v>44</v>
      </c>
      <c r="B62" s="7" t="s">
        <v>21</v>
      </c>
      <c r="C62" s="37" t="s">
        <v>40</v>
      </c>
      <c r="D62" s="6">
        <v>2012</v>
      </c>
      <c r="E62" s="6">
        <v>4</v>
      </c>
      <c r="F62" s="11">
        <v>227</v>
      </c>
      <c r="G62" s="6">
        <v>31387</v>
      </c>
      <c r="H62" s="11">
        <v>7.6520000000000005E-2</v>
      </c>
      <c r="I62" s="6">
        <v>6.0819999999999999E-2</v>
      </c>
      <c r="J62" s="6">
        <v>9.6269999999999994E-2</v>
      </c>
      <c r="K62" s="6">
        <v>1.1276999999999999</v>
      </c>
      <c r="L62" s="6">
        <v>0.89629999999999999</v>
      </c>
      <c r="M62" s="6">
        <v>1.4188000000000001</v>
      </c>
      <c r="N62" s="6">
        <v>0.30501099999999998</v>
      </c>
      <c r="O62" s="11"/>
      <c r="P62" s="40" t="s">
        <v>32</v>
      </c>
      <c r="Q62" s="40" t="s">
        <v>32</v>
      </c>
      <c r="R62" s="40" t="s">
        <v>32</v>
      </c>
      <c r="S62" s="40" t="s">
        <v>32</v>
      </c>
      <c r="T62" s="11"/>
      <c r="U62" s="2"/>
      <c r="W62" s="1">
        <v>92</v>
      </c>
    </row>
    <row r="63" spans="1:23" x14ac:dyDescent="0.25">
      <c r="A63" s="2" t="s">
        <v>44</v>
      </c>
      <c r="B63" s="7" t="s">
        <v>21</v>
      </c>
      <c r="C63" s="37" t="s">
        <v>40</v>
      </c>
      <c r="D63" s="6">
        <v>2013</v>
      </c>
      <c r="E63" s="6">
        <v>1</v>
      </c>
      <c r="F63" s="11">
        <v>266</v>
      </c>
      <c r="G63" s="6">
        <v>31364</v>
      </c>
      <c r="H63" s="11">
        <v>9.2230000000000006E-2</v>
      </c>
      <c r="I63" s="6">
        <v>7.3719999999999994E-2</v>
      </c>
      <c r="J63" s="6">
        <v>0.11538</v>
      </c>
      <c r="K63" s="6">
        <v>1.3505</v>
      </c>
      <c r="L63" s="6">
        <v>1.0794999999999999</v>
      </c>
      <c r="M63" s="6">
        <v>1.6895</v>
      </c>
      <c r="N63" s="6">
        <v>8.5640000000000004E-3</v>
      </c>
      <c r="O63" s="11">
        <v>1</v>
      </c>
      <c r="P63" s="40" t="s">
        <v>32</v>
      </c>
      <c r="Q63" s="40" t="s">
        <v>32</v>
      </c>
      <c r="R63" s="40" t="s">
        <v>32</v>
      </c>
      <c r="S63" s="40" t="s">
        <v>32</v>
      </c>
      <c r="T63" s="11"/>
      <c r="U63" s="2"/>
      <c r="W63" s="1">
        <v>90</v>
      </c>
    </row>
    <row r="64" spans="1:23" x14ac:dyDescent="0.25">
      <c r="A64" s="2" t="s">
        <v>44</v>
      </c>
      <c r="B64" s="7" t="s">
        <v>21</v>
      </c>
      <c r="C64" s="37" t="s">
        <v>40</v>
      </c>
      <c r="D64" s="6">
        <v>2013</v>
      </c>
      <c r="E64" s="6">
        <v>2</v>
      </c>
      <c r="F64" s="11">
        <v>295</v>
      </c>
      <c r="G64" s="6">
        <v>31577</v>
      </c>
      <c r="H64" s="11">
        <v>0.10009999999999999</v>
      </c>
      <c r="I64" s="6">
        <v>8.029E-2</v>
      </c>
      <c r="J64" s="6">
        <v>0.12479999999999999</v>
      </c>
      <c r="K64" s="6">
        <v>1.4241999999999999</v>
      </c>
      <c r="L64" s="6">
        <v>1.1424000000000001</v>
      </c>
      <c r="M64" s="6">
        <v>1.7756000000000001</v>
      </c>
      <c r="N64" s="6">
        <v>1.6720000000000001E-3</v>
      </c>
      <c r="O64" s="11">
        <v>1</v>
      </c>
      <c r="P64" s="40" t="s">
        <v>32</v>
      </c>
      <c r="Q64" s="40" t="s">
        <v>32</v>
      </c>
      <c r="R64" s="40" t="s">
        <v>32</v>
      </c>
      <c r="S64" s="40" t="s">
        <v>32</v>
      </c>
      <c r="T64" s="11"/>
      <c r="U64" s="2"/>
      <c r="W64" s="1">
        <v>91</v>
      </c>
    </row>
    <row r="65" spans="1:23" x14ac:dyDescent="0.25">
      <c r="A65" s="2" t="s">
        <v>44</v>
      </c>
      <c r="B65" s="7" t="s">
        <v>21</v>
      </c>
      <c r="C65" s="37" t="s">
        <v>40</v>
      </c>
      <c r="D65" s="6">
        <v>2013</v>
      </c>
      <c r="E65" s="6">
        <v>3</v>
      </c>
      <c r="F65" s="11">
        <v>305</v>
      </c>
      <c r="G65" s="6">
        <v>31404</v>
      </c>
      <c r="H65" s="11">
        <v>0.104</v>
      </c>
      <c r="I65" s="6">
        <v>8.3540000000000003E-2</v>
      </c>
      <c r="J65" s="6">
        <v>0.12948000000000001</v>
      </c>
      <c r="K65" s="6">
        <v>1.4095</v>
      </c>
      <c r="L65" s="6">
        <v>1.1322000000000001</v>
      </c>
      <c r="M65" s="6">
        <v>1.7548999999999999</v>
      </c>
      <c r="N65" s="6">
        <v>2.14E-3</v>
      </c>
      <c r="O65" s="11">
        <v>1</v>
      </c>
      <c r="P65" s="40" t="s">
        <v>32</v>
      </c>
      <c r="Q65" s="40" t="s">
        <v>32</v>
      </c>
      <c r="R65" s="40" t="s">
        <v>32</v>
      </c>
      <c r="S65" s="40" t="s">
        <v>32</v>
      </c>
      <c r="T65" s="11"/>
      <c r="U65" s="2"/>
      <c r="W65" s="1">
        <v>92</v>
      </c>
    </row>
    <row r="66" spans="1:23" x14ac:dyDescent="0.25">
      <c r="A66" s="2" t="s">
        <v>44</v>
      </c>
      <c r="B66" s="7" t="s">
        <v>21</v>
      </c>
      <c r="C66" s="37" t="s">
        <v>40</v>
      </c>
      <c r="D66" s="6">
        <v>2013</v>
      </c>
      <c r="E66" s="6">
        <v>4</v>
      </c>
      <c r="F66" s="11">
        <v>287</v>
      </c>
      <c r="G66" s="6">
        <v>31653</v>
      </c>
      <c r="H66" s="11">
        <v>9.6409999999999996E-2</v>
      </c>
      <c r="I66" s="6">
        <v>7.7280000000000001E-2</v>
      </c>
      <c r="J66" s="6">
        <v>0.12028999999999999</v>
      </c>
      <c r="K66" s="6">
        <v>1.3471</v>
      </c>
      <c r="L66" s="6">
        <v>1.0797000000000001</v>
      </c>
      <c r="M66" s="6">
        <v>1.6807000000000001</v>
      </c>
      <c r="N66" s="6">
        <v>8.3029999999999996E-3</v>
      </c>
      <c r="O66" s="11">
        <v>1</v>
      </c>
      <c r="P66" s="40" t="s">
        <v>32</v>
      </c>
      <c r="Q66" s="40" t="s">
        <v>32</v>
      </c>
      <c r="R66" s="40" t="s">
        <v>32</v>
      </c>
      <c r="S66" s="40" t="s">
        <v>32</v>
      </c>
      <c r="T66" s="11"/>
      <c r="U66" s="2"/>
      <c r="W66" s="1">
        <v>92</v>
      </c>
    </row>
    <row r="67" spans="1:23" x14ac:dyDescent="0.25">
      <c r="A67" s="2" t="s">
        <v>44</v>
      </c>
      <c r="B67" s="7" t="s">
        <v>21</v>
      </c>
      <c r="C67" s="37" t="s">
        <v>40</v>
      </c>
      <c r="D67" s="6">
        <v>2014</v>
      </c>
      <c r="E67" s="6">
        <v>1</v>
      </c>
      <c r="F67" s="11">
        <v>248</v>
      </c>
      <c r="G67" s="6">
        <v>31663</v>
      </c>
      <c r="H67" s="11">
        <v>8.5629999999999998E-2</v>
      </c>
      <c r="I67" s="6">
        <v>6.8180000000000004E-2</v>
      </c>
      <c r="J67" s="6">
        <v>0.10754</v>
      </c>
      <c r="K67" s="6">
        <v>1.5344</v>
      </c>
      <c r="L67" s="6">
        <v>1.2217</v>
      </c>
      <c r="M67" s="6">
        <v>1.927</v>
      </c>
      <c r="N67" s="6">
        <v>2.31E-4</v>
      </c>
      <c r="O67" s="11">
        <v>1</v>
      </c>
      <c r="P67" s="40" t="s">
        <v>32</v>
      </c>
      <c r="Q67" s="40" t="s">
        <v>32</v>
      </c>
      <c r="R67" s="40" t="s">
        <v>32</v>
      </c>
      <c r="S67" s="40" t="s">
        <v>32</v>
      </c>
      <c r="T67" s="11"/>
      <c r="U67" s="2"/>
      <c r="W67" s="1">
        <v>90</v>
      </c>
    </row>
    <row r="68" spans="1:23" x14ac:dyDescent="0.25">
      <c r="A68" s="2" t="s">
        <v>44</v>
      </c>
      <c r="B68" s="7" t="s">
        <v>21</v>
      </c>
      <c r="C68" s="37" t="s">
        <v>40</v>
      </c>
      <c r="D68" s="6">
        <v>2014</v>
      </c>
      <c r="E68" s="6">
        <v>2</v>
      </c>
      <c r="F68" s="11">
        <v>116</v>
      </c>
      <c r="G68" s="6">
        <v>31844</v>
      </c>
      <c r="H68" s="11">
        <v>3.7069999999999999E-2</v>
      </c>
      <c r="I68" s="6">
        <v>2.828E-2</v>
      </c>
      <c r="J68" s="6">
        <v>4.8579999999999998E-2</v>
      </c>
      <c r="K68" s="6">
        <v>1.4340999999999999</v>
      </c>
      <c r="L68" s="6">
        <v>1.0942000000000001</v>
      </c>
      <c r="M68" s="6">
        <v>1.8796999999999999</v>
      </c>
      <c r="N68" s="6">
        <v>8.9969999999999998E-3</v>
      </c>
      <c r="O68" s="11">
        <v>1</v>
      </c>
      <c r="P68" s="40" t="s">
        <v>32</v>
      </c>
      <c r="Q68" s="40" t="s">
        <v>32</v>
      </c>
      <c r="R68" s="40" t="s">
        <v>32</v>
      </c>
      <c r="S68" s="40" t="s">
        <v>32</v>
      </c>
      <c r="T68" s="11"/>
      <c r="U68" s="2"/>
      <c r="W68" s="1">
        <v>91</v>
      </c>
    </row>
    <row r="69" spans="1:23" x14ac:dyDescent="0.25">
      <c r="A69" s="2" t="s">
        <v>44</v>
      </c>
      <c r="B69" s="7" t="s">
        <v>21</v>
      </c>
      <c r="C69" s="37" t="s">
        <v>40</v>
      </c>
      <c r="D69" s="6">
        <v>2014</v>
      </c>
      <c r="E69" s="6">
        <v>3</v>
      </c>
      <c r="F69" s="11">
        <v>101</v>
      </c>
      <c r="G69" s="6">
        <v>31762</v>
      </c>
      <c r="H69" s="11">
        <v>3.3090000000000001E-2</v>
      </c>
      <c r="I69" s="6">
        <v>2.4989999999999998E-2</v>
      </c>
      <c r="J69" s="6">
        <v>4.3810000000000002E-2</v>
      </c>
      <c r="K69" s="6">
        <v>1.3471</v>
      </c>
      <c r="L69" s="6">
        <v>1.0175000000000001</v>
      </c>
      <c r="M69" s="6">
        <v>1.7835000000000001</v>
      </c>
      <c r="N69" s="6">
        <v>3.7421000000000003E-2</v>
      </c>
      <c r="O69" s="11"/>
      <c r="P69" s="40" t="s">
        <v>32</v>
      </c>
      <c r="Q69" s="40" t="s">
        <v>32</v>
      </c>
      <c r="R69" s="40" t="s">
        <v>32</v>
      </c>
      <c r="S69" s="40" t="s">
        <v>32</v>
      </c>
      <c r="T69" s="11"/>
      <c r="U69" s="2"/>
      <c r="W69" s="1">
        <v>92</v>
      </c>
    </row>
    <row r="70" spans="1:23" x14ac:dyDescent="0.25">
      <c r="A70" s="2" t="s">
        <v>44</v>
      </c>
      <c r="B70" s="7" t="s">
        <v>21</v>
      </c>
      <c r="C70" s="37" t="s">
        <v>40</v>
      </c>
      <c r="D70" s="6">
        <v>2014</v>
      </c>
      <c r="E70" s="6">
        <v>4</v>
      </c>
      <c r="F70" s="11">
        <v>220</v>
      </c>
      <c r="G70" s="6">
        <v>32024</v>
      </c>
      <c r="H70" s="11">
        <v>7.0800000000000002E-2</v>
      </c>
      <c r="I70" s="6">
        <v>5.6079999999999998E-2</v>
      </c>
      <c r="J70" s="6">
        <v>8.9380000000000001E-2</v>
      </c>
      <c r="K70" s="6">
        <v>1.5069999999999999</v>
      </c>
      <c r="L70" s="6">
        <v>1.1937</v>
      </c>
      <c r="M70" s="6">
        <v>1.9025000000000001</v>
      </c>
      <c r="N70" s="6">
        <v>5.6300000000000002E-4</v>
      </c>
      <c r="O70" s="11">
        <v>1</v>
      </c>
      <c r="P70" s="40" t="s">
        <v>32</v>
      </c>
      <c r="Q70" s="40" t="s">
        <v>32</v>
      </c>
      <c r="R70" s="40" t="s">
        <v>32</v>
      </c>
      <c r="S70" s="40" t="s">
        <v>32</v>
      </c>
      <c r="T70" s="11"/>
      <c r="U70" s="2"/>
      <c r="W70" s="1">
        <v>92</v>
      </c>
    </row>
    <row r="71" spans="1:23" x14ac:dyDescent="0.25">
      <c r="A71" s="2" t="s">
        <v>44</v>
      </c>
      <c r="B71" s="7" t="s">
        <v>21</v>
      </c>
      <c r="C71" s="37" t="s">
        <v>40</v>
      </c>
      <c r="D71" s="6">
        <v>2015</v>
      </c>
      <c r="E71" s="6">
        <v>1</v>
      </c>
      <c r="F71" s="11">
        <v>296</v>
      </c>
      <c r="G71" s="6">
        <v>31884</v>
      </c>
      <c r="H71" s="11">
        <v>0.10099</v>
      </c>
      <c r="I71" s="6">
        <v>8.0990000000000006E-2</v>
      </c>
      <c r="J71" s="6">
        <v>0.12592</v>
      </c>
      <c r="K71" s="6">
        <v>1.5098</v>
      </c>
      <c r="L71" s="6">
        <v>1.2108000000000001</v>
      </c>
      <c r="M71" s="6">
        <v>1.8826000000000001</v>
      </c>
      <c r="N71" s="6">
        <v>2.5300000000000002E-4</v>
      </c>
      <c r="O71" s="11">
        <v>1</v>
      </c>
      <c r="P71" s="40" t="s">
        <v>32</v>
      </c>
      <c r="Q71" s="40" t="s">
        <v>32</v>
      </c>
      <c r="R71" s="40" t="s">
        <v>32</v>
      </c>
      <c r="S71" s="40" t="s">
        <v>32</v>
      </c>
      <c r="T71" s="11"/>
      <c r="U71" s="2"/>
      <c r="W71" s="1">
        <v>90</v>
      </c>
    </row>
    <row r="72" spans="1:23" x14ac:dyDescent="0.25">
      <c r="A72" s="2" t="s">
        <v>44</v>
      </c>
      <c r="B72" s="7" t="s">
        <v>21</v>
      </c>
      <c r="C72" s="37" t="s">
        <v>40</v>
      </c>
      <c r="D72" s="6">
        <v>2015</v>
      </c>
      <c r="E72" s="6">
        <v>2</v>
      </c>
      <c r="F72" s="11">
        <v>289</v>
      </c>
      <c r="G72" s="6">
        <v>32016</v>
      </c>
      <c r="H72" s="11">
        <v>9.6030000000000004E-2</v>
      </c>
      <c r="I72" s="6">
        <v>7.6939999999999995E-2</v>
      </c>
      <c r="J72" s="6">
        <v>0.11987</v>
      </c>
      <c r="K72" s="6">
        <v>1.5185999999999999</v>
      </c>
      <c r="L72" s="6">
        <v>1.2165999999999999</v>
      </c>
      <c r="M72" s="6">
        <v>1.8955</v>
      </c>
      <c r="N72" s="6">
        <v>2.22E-4</v>
      </c>
      <c r="O72" s="11">
        <v>1</v>
      </c>
      <c r="P72" s="40" t="s">
        <v>32</v>
      </c>
      <c r="Q72" s="40" t="s">
        <v>32</v>
      </c>
      <c r="R72" s="40" t="s">
        <v>32</v>
      </c>
      <c r="S72" s="40" t="s">
        <v>32</v>
      </c>
      <c r="T72" s="11"/>
      <c r="U72" s="2"/>
      <c r="W72" s="1">
        <v>91</v>
      </c>
    </row>
    <row r="73" spans="1:23" x14ac:dyDescent="0.25">
      <c r="A73" s="2" t="s">
        <v>44</v>
      </c>
      <c r="B73" s="7" t="s">
        <v>21</v>
      </c>
      <c r="C73" s="37" t="s">
        <v>40</v>
      </c>
      <c r="D73" s="6">
        <v>2015</v>
      </c>
      <c r="E73" s="6">
        <v>3</v>
      </c>
      <c r="F73" s="11">
        <v>401</v>
      </c>
      <c r="G73" s="6">
        <v>31857</v>
      </c>
      <c r="H73" s="11">
        <v>0.13661000000000001</v>
      </c>
      <c r="I73" s="6">
        <v>0.11064</v>
      </c>
      <c r="J73" s="6">
        <v>0.16868</v>
      </c>
      <c r="K73" s="6">
        <v>1.5072000000000001</v>
      </c>
      <c r="L73" s="6">
        <v>1.2206999999999999</v>
      </c>
      <c r="M73" s="6">
        <v>1.861</v>
      </c>
      <c r="N73" s="6">
        <v>1.37E-4</v>
      </c>
      <c r="O73" s="11">
        <v>1</v>
      </c>
      <c r="P73" s="40" t="s">
        <v>32</v>
      </c>
      <c r="Q73" s="40" t="s">
        <v>32</v>
      </c>
      <c r="R73" s="40" t="s">
        <v>32</v>
      </c>
      <c r="S73" s="40" t="s">
        <v>32</v>
      </c>
      <c r="T73" s="11"/>
      <c r="U73" s="2"/>
      <c r="W73" s="1">
        <v>92</v>
      </c>
    </row>
    <row r="74" spans="1:23" x14ac:dyDescent="0.25">
      <c r="A74" s="2" t="s">
        <v>44</v>
      </c>
      <c r="B74" s="7" t="s">
        <v>21</v>
      </c>
      <c r="C74" s="37" t="s">
        <v>40</v>
      </c>
      <c r="D74" s="6">
        <v>2015</v>
      </c>
      <c r="E74" s="6">
        <v>4</v>
      </c>
      <c r="F74" s="11">
        <v>393</v>
      </c>
      <c r="G74" s="6">
        <v>32248</v>
      </c>
      <c r="H74" s="11">
        <v>0.13303000000000001</v>
      </c>
      <c r="I74" s="6">
        <v>0.10773000000000001</v>
      </c>
      <c r="J74" s="6">
        <v>0.16427</v>
      </c>
      <c r="K74" s="6">
        <v>1.3556999999999999</v>
      </c>
      <c r="L74" s="6">
        <v>1.0979000000000001</v>
      </c>
      <c r="M74" s="6">
        <v>1.6740999999999999</v>
      </c>
      <c r="N74" s="6">
        <v>4.6899999999999997E-3</v>
      </c>
      <c r="O74" s="11">
        <v>1</v>
      </c>
      <c r="P74" s="40" t="s">
        <v>32</v>
      </c>
      <c r="Q74" s="40" t="s">
        <v>32</v>
      </c>
      <c r="R74" s="40" t="s">
        <v>32</v>
      </c>
      <c r="S74" s="40" t="s">
        <v>32</v>
      </c>
      <c r="T74" s="11"/>
      <c r="U74" s="2"/>
      <c r="W74" s="1">
        <v>92</v>
      </c>
    </row>
    <row r="75" spans="1:23" x14ac:dyDescent="0.25">
      <c r="A75" s="2" t="s">
        <v>44</v>
      </c>
      <c r="B75" s="7" t="s">
        <v>21</v>
      </c>
      <c r="C75" s="37" t="s">
        <v>40</v>
      </c>
      <c r="D75" s="6">
        <v>2016</v>
      </c>
      <c r="E75" s="6">
        <v>1</v>
      </c>
      <c r="F75" s="11">
        <v>373</v>
      </c>
      <c r="G75" s="6">
        <v>32272</v>
      </c>
      <c r="H75" s="11">
        <v>0.12834000000000001</v>
      </c>
      <c r="I75" s="6">
        <v>0.10373</v>
      </c>
      <c r="J75" s="6">
        <v>0.15878</v>
      </c>
      <c r="K75" s="6">
        <v>1.4823999999999999</v>
      </c>
      <c r="L75" s="6">
        <v>1.1981999999999999</v>
      </c>
      <c r="M75" s="6">
        <v>1.8340000000000001</v>
      </c>
      <c r="N75" s="6">
        <v>2.8800000000000001E-4</v>
      </c>
      <c r="O75" s="11">
        <v>1</v>
      </c>
      <c r="P75" s="40">
        <v>1.0802</v>
      </c>
      <c r="Q75" s="40">
        <v>0.85329999999999995</v>
      </c>
      <c r="R75" s="40">
        <v>1.3673999999999999</v>
      </c>
      <c r="S75" s="40">
        <v>0.52124300000000001</v>
      </c>
      <c r="T75" s="11"/>
      <c r="U75" s="2"/>
      <c r="W75" s="1">
        <v>91</v>
      </c>
    </row>
    <row r="76" spans="1:23" x14ac:dyDescent="0.25">
      <c r="A76" s="2" t="s">
        <v>44</v>
      </c>
      <c r="B76" s="7" t="s">
        <v>21</v>
      </c>
      <c r="C76" s="37" t="s">
        <v>40</v>
      </c>
      <c r="D76" s="6">
        <v>2016</v>
      </c>
      <c r="E76" s="6">
        <v>2</v>
      </c>
      <c r="F76" s="11">
        <v>299</v>
      </c>
      <c r="G76" s="6">
        <v>32385</v>
      </c>
      <c r="H76" s="11">
        <v>0.10094</v>
      </c>
      <c r="I76" s="6">
        <v>8.1030000000000005E-2</v>
      </c>
      <c r="J76" s="6">
        <v>0.12573999999999999</v>
      </c>
      <c r="K76" s="6">
        <v>1.35</v>
      </c>
      <c r="L76" s="6">
        <v>1.0837000000000001</v>
      </c>
      <c r="M76" s="6">
        <v>1.6817</v>
      </c>
      <c r="N76" s="6">
        <v>7.4320000000000002E-3</v>
      </c>
      <c r="O76" s="11">
        <v>1</v>
      </c>
      <c r="P76" s="40">
        <v>1.2553000000000001</v>
      </c>
      <c r="Q76" s="40">
        <v>0.97599999999999998</v>
      </c>
      <c r="R76" s="40">
        <v>1.6146</v>
      </c>
      <c r="S76" s="40">
        <v>7.6577999999999993E-2</v>
      </c>
      <c r="T76" s="11"/>
      <c r="U76" s="2"/>
      <c r="W76" s="1">
        <v>91</v>
      </c>
    </row>
    <row r="77" spans="1:23" x14ac:dyDescent="0.25">
      <c r="A77" s="2" t="s">
        <v>44</v>
      </c>
      <c r="B77" s="7" t="s">
        <v>21</v>
      </c>
      <c r="C77" s="37" t="s">
        <v>40</v>
      </c>
      <c r="D77" s="6">
        <v>2016</v>
      </c>
      <c r="E77" s="6">
        <v>3</v>
      </c>
      <c r="F77" s="11">
        <v>400</v>
      </c>
      <c r="G77" s="6">
        <v>32412</v>
      </c>
      <c r="H77" s="11">
        <v>0.13505</v>
      </c>
      <c r="I77" s="6">
        <v>0.10939</v>
      </c>
      <c r="J77" s="6">
        <v>0.16674</v>
      </c>
      <c r="K77" s="6">
        <v>1.4716</v>
      </c>
      <c r="L77" s="6">
        <v>1.1919</v>
      </c>
      <c r="M77" s="6">
        <v>1.8168</v>
      </c>
      <c r="N77" s="6">
        <v>3.28E-4</v>
      </c>
      <c r="O77" s="11">
        <v>1</v>
      </c>
      <c r="P77" s="40">
        <v>3.2887</v>
      </c>
      <c r="Q77" s="40">
        <v>2.5013000000000001</v>
      </c>
      <c r="R77" s="40">
        <v>4.3238000000000003</v>
      </c>
      <c r="S77" s="40">
        <v>0</v>
      </c>
      <c r="T77" s="11" t="s">
        <v>52</v>
      </c>
      <c r="U77" s="2"/>
      <c r="W77" s="1">
        <v>92</v>
      </c>
    </row>
    <row r="78" spans="1:23" x14ac:dyDescent="0.25">
      <c r="A78" s="2" t="s">
        <v>44</v>
      </c>
      <c r="B78" s="7" t="s">
        <v>21</v>
      </c>
      <c r="C78" s="37" t="s">
        <v>40</v>
      </c>
      <c r="D78" s="6">
        <v>2016</v>
      </c>
      <c r="E78" s="6">
        <v>4</v>
      </c>
      <c r="F78" s="11">
        <v>383</v>
      </c>
      <c r="G78" s="6">
        <v>32798</v>
      </c>
      <c r="H78" s="11">
        <v>0.12848000000000001</v>
      </c>
      <c r="I78" s="6">
        <v>0.10391</v>
      </c>
      <c r="J78" s="6">
        <v>0.15887000000000001</v>
      </c>
      <c r="K78" s="6">
        <v>1.5339</v>
      </c>
      <c r="L78" s="6">
        <v>1.2404999999999999</v>
      </c>
      <c r="M78" s="6">
        <v>1.8966000000000001</v>
      </c>
      <c r="N78" s="6">
        <v>7.7999999999999999E-5</v>
      </c>
      <c r="O78" s="11">
        <v>1</v>
      </c>
      <c r="P78" s="40">
        <v>4.0688000000000004</v>
      </c>
      <c r="Q78" s="40">
        <v>3.0392999999999999</v>
      </c>
      <c r="R78" s="40">
        <v>5.4469000000000003</v>
      </c>
      <c r="S78" s="40">
        <v>0</v>
      </c>
      <c r="T78" s="11" t="s">
        <v>52</v>
      </c>
      <c r="U78" s="2"/>
      <c r="W78" s="1">
        <v>92</v>
      </c>
    </row>
    <row r="79" spans="1:23" x14ac:dyDescent="0.25">
      <c r="A79" s="2" t="s">
        <v>44</v>
      </c>
      <c r="B79" s="7" t="s">
        <v>18</v>
      </c>
      <c r="C79" s="37" t="s">
        <v>40</v>
      </c>
      <c r="D79" s="6">
        <v>2011</v>
      </c>
      <c r="E79" s="6">
        <v>1</v>
      </c>
      <c r="F79" s="11">
        <v>222</v>
      </c>
      <c r="G79" s="6">
        <v>22147</v>
      </c>
      <c r="H79" s="11">
        <v>0.10871</v>
      </c>
      <c r="I79" s="6">
        <v>8.6419999999999997E-2</v>
      </c>
      <c r="J79" s="6">
        <v>0.13675000000000001</v>
      </c>
      <c r="K79" s="6">
        <v>1.2090000000000001</v>
      </c>
      <c r="L79" s="6">
        <v>0.96109999999999995</v>
      </c>
      <c r="M79" s="6">
        <v>1.5207999999999999</v>
      </c>
      <c r="N79" s="6">
        <v>0.105015</v>
      </c>
      <c r="O79" s="11"/>
      <c r="P79" s="40" t="s">
        <v>32</v>
      </c>
      <c r="Q79" s="40" t="s">
        <v>32</v>
      </c>
      <c r="R79" s="40" t="s">
        <v>32</v>
      </c>
      <c r="S79" s="40" t="s">
        <v>32</v>
      </c>
      <c r="T79" s="11"/>
      <c r="U79" s="2"/>
      <c r="W79" s="1">
        <v>90</v>
      </c>
    </row>
    <row r="80" spans="1:23" x14ac:dyDescent="0.25">
      <c r="A80" s="2" t="s">
        <v>44</v>
      </c>
      <c r="B80" s="7" t="s">
        <v>18</v>
      </c>
      <c r="C80" s="37" t="s">
        <v>40</v>
      </c>
      <c r="D80" s="6">
        <v>2011</v>
      </c>
      <c r="E80" s="6">
        <v>2</v>
      </c>
      <c r="F80" s="11">
        <v>134</v>
      </c>
      <c r="G80" s="6">
        <v>22235</v>
      </c>
      <c r="H80" s="11">
        <v>6.3070000000000001E-2</v>
      </c>
      <c r="I80" s="6">
        <v>4.888E-2</v>
      </c>
      <c r="J80" s="6">
        <v>8.1390000000000004E-2</v>
      </c>
      <c r="K80" s="6">
        <v>0.98319999999999996</v>
      </c>
      <c r="L80" s="6">
        <v>0.76190000000000002</v>
      </c>
      <c r="M80" s="6">
        <v>1.2686999999999999</v>
      </c>
      <c r="N80" s="6">
        <v>0.89610299999999998</v>
      </c>
      <c r="O80" s="11"/>
      <c r="P80" s="40" t="s">
        <v>32</v>
      </c>
      <c r="Q80" s="40" t="s">
        <v>32</v>
      </c>
      <c r="R80" s="40" t="s">
        <v>32</v>
      </c>
      <c r="S80" s="40" t="s">
        <v>32</v>
      </c>
      <c r="T80" s="11"/>
      <c r="U80" s="2"/>
      <c r="W80" s="1">
        <v>91</v>
      </c>
    </row>
    <row r="81" spans="1:23" x14ac:dyDescent="0.25">
      <c r="A81" s="2" t="s">
        <v>44</v>
      </c>
      <c r="B81" s="7" t="s">
        <v>18</v>
      </c>
      <c r="C81" s="37" t="s">
        <v>40</v>
      </c>
      <c r="D81" s="6">
        <v>2011</v>
      </c>
      <c r="E81" s="6">
        <v>3</v>
      </c>
      <c r="F81" s="11">
        <v>86</v>
      </c>
      <c r="G81" s="6">
        <v>22101</v>
      </c>
      <c r="H81" s="11">
        <v>4.0300000000000002E-2</v>
      </c>
      <c r="I81" s="6">
        <v>3.0179999999999998E-2</v>
      </c>
      <c r="J81" s="6">
        <v>5.3800000000000001E-2</v>
      </c>
      <c r="K81" s="6">
        <v>1.1667000000000001</v>
      </c>
      <c r="L81" s="6">
        <v>0.87380000000000002</v>
      </c>
      <c r="M81" s="6">
        <v>1.5578000000000001</v>
      </c>
      <c r="N81" s="6">
        <v>0.29575699999999999</v>
      </c>
      <c r="O81" s="11"/>
      <c r="P81" s="40" t="s">
        <v>32</v>
      </c>
      <c r="Q81" s="40" t="s">
        <v>32</v>
      </c>
      <c r="R81" s="40" t="s">
        <v>32</v>
      </c>
      <c r="S81" s="40" t="s">
        <v>32</v>
      </c>
      <c r="T81" s="11"/>
      <c r="U81" s="2"/>
      <c r="W81" s="1">
        <v>92</v>
      </c>
    </row>
    <row r="82" spans="1:23" x14ac:dyDescent="0.25">
      <c r="A82" s="2" t="s">
        <v>44</v>
      </c>
      <c r="B82" s="7" t="s">
        <v>18</v>
      </c>
      <c r="C82" s="37" t="s">
        <v>40</v>
      </c>
      <c r="D82" s="6">
        <v>2011</v>
      </c>
      <c r="E82" s="6">
        <v>4</v>
      </c>
      <c r="F82" s="11">
        <v>84</v>
      </c>
      <c r="G82" s="6">
        <v>22208</v>
      </c>
      <c r="H82" s="11">
        <v>3.9390000000000001E-2</v>
      </c>
      <c r="I82" s="6">
        <v>2.9389999999999999E-2</v>
      </c>
      <c r="J82" s="6">
        <v>5.2780000000000001E-2</v>
      </c>
      <c r="K82" s="6">
        <v>1.3867</v>
      </c>
      <c r="L82" s="6">
        <v>1.0347999999999999</v>
      </c>
      <c r="M82" s="6">
        <v>1.8583000000000001</v>
      </c>
      <c r="N82" s="6">
        <v>2.8580999999999999E-2</v>
      </c>
      <c r="O82" s="11"/>
      <c r="P82" s="40" t="s">
        <v>32</v>
      </c>
      <c r="Q82" s="40" t="s">
        <v>32</v>
      </c>
      <c r="R82" s="40" t="s">
        <v>32</v>
      </c>
      <c r="S82" s="40" t="s">
        <v>32</v>
      </c>
      <c r="T82" s="11"/>
      <c r="U82" s="2"/>
      <c r="W82" s="1">
        <v>92</v>
      </c>
    </row>
    <row r="83" spans="1:23" x14ac:dyDescent="0.25">
      <c r="A83" s="2" t="s">
        <v>44</v>
      </c>
      <c r="B83" s="7" t="s">
        <v>18</v>
      </c>
      <c r="C83" s="37" t="s">
        <v>40</v>
      </c>
      <c r="D83" s="6">
        <v>2012</v>
      </c>
      <c r="E83" s="6">
        <v>1</v>
      </c>
      <c r="F83" s="11">
        <v>104</v>
      </c>
      <c r="G83" s="6">
        <v>22099</v>
      </c>
      <c r="H83" s="11">
        <v>4.8719999999999999E-2</v>
      </c>
      <c r="I83" s="6">
        <v>3.6929999999999998E-2</v>
      </c>
      <c r="J83" s="6">
        <v>6.4269999999999994E-2</v>
      </c>
      <c r="K83" s="6">
        <v>1.6814</v>
      </c>
      <c r="L83" s="6">
        <v>1.2746</v>
      </c>
      <c r="M83" s="6">
        <v>2.2181000000000002</v>
      </c>
      <c r="N83" s="6">
        <v>2.3599999999999999E-4</v>
      </c>
      <c r="O83" s="11">
        <v>1</v>
      </c>
      <c r="P83" s="40" t="s">
        <v>32</v>
      </c>
      <c r="Q83" s="40" t="s">
        <v>32</v>
      </c>
      <c r="R83" s="40" t="s">
        <v>32</v>
      </c>
      <c r="S83" s="40" t="s">
        <v>32</v>
      </c>
      <c r="T83" s="11"/>
      <c r="U83" s="2"/>
      <c r="W83" s="1">
        <v>91</v>
      </c>
    </row>
    <row r="84" spans="1:23" x14ac:dyDescent="0.25">
      <c r="A84" s="2" t="s">
        <v>44</v>
      </c>
      <c r="B84" s="7" t="s">
        <v>18</v>
      </c>
      <c r="C84" s="37" t="s">
        <v>40</v>
      </c>
      <c r="D84" s="6">
        <v>2012</v>
      </c>
      <c r="E84" s="6">
        <v>2</v>
      </c>
      <c r="F84" s="11">
        <v>103</v>
      </c>
      <c r="G84" s="6">
        <v>22477</v>
      </c>
      <c r="H84" s="11">
        <v>4.8390000000000002E-2</v>
      </c>
      <c r="I84" s="6">
        <v>3.678E-2</v>
      </c>
      <c r="J84" s="6">
        <v>6.3659999999999994E-2</v>
      </c>
      <c r="K84" s="6">
        <v>1.1109</v>
      </c>
      <c r="L84" s="6">
        <v>0.84450000000000003</v>
      </c>
      <c r="M84" s="6">
        <v>1.4615</v>
      </c>
      <c r="N84" s="6">
        <v>0.45211400000000002</v>
      </c>
      <c r="O84" s="11"/>
      <c r="P84" s="40" t="s">
        <v>32</v>
      </c>
      <c r="Q84" s="40" t="s">
        <v>32</v>
      </c>
      <c r="R84" s="40" t="s">
        <v>32</v>
      </c>
      <c r="S84" s="40" t="s">
        <v>32</v>
      </c>
      <c r="T84" s="11"/>
      <c r="U84" s="2"/>
      <c r="W84" s="1">
        <v>91</v>
      </c>
    </row>
    <row r="85" spans="1:23" x14ac:dyDescent="0.25">
      <c r="A85" s="2" t="s">
        <v>44</v>
      </c>
      <c r="B85" s="7" t="s">
        <v>18</v>
      </c>
      <c r="C85" s="37" t="s">
        <v>40</v>
      </c>
      <c r="D85" s="6">
        <v>2012</v>
      </c>
      <c r="E85" s="6">
        <v>3</v>
      </c>
      <c r="F85" s="11">
        <v>139</v>
      </c>
      <c r="G85" s="6">
        <v>22328</v>
      </c>
      <c r="H85" s="11">
        <v>6.4759999999999998E-2</v>
      </c>
      <c r="I85" s="6">
        <v>5.0290000000000001E-2</v>
      </c>
      <c r="J85" s="6">
        <v>8.3390000000000006E-2</v>
      </c>
      <c r="K85" s="6">
        <v>1.0116000000000001</v>
      </c>
      <c r="L85" s="6">
        <v>0.78559999999999997</v>
      </c>
      <c r="M85" s="6">
        <v>1.3027</v>
      </c>
      <c r="N85" s="6">
        <v>0.928728</v>
      </c>
      <c r="O85" s="11"/>
      <c r="P85" s="40" t="s">
        <v>32</v>
      </c>
      <c r="Q85" s="40" t="s">
        <v>32</v>
      </c>
      <c r="R85" s="40" t="s">
        <v>32</v>
      </c>
      <c r="S85" s="40" t="s">
        <v>32</v>
      </c>
      <c r="T85" s="11"/>
      <c r="U85" s="2"/>
      <c r="W85" s="1">
        <v>92</v>
      </c>
    </row>
    <row r="86" spans="1:23" x14ac:dyDescent="0.25">
      <c r="A86" s="2" t="s">
        <v>44</v>
      </c>
      <c r="B86" s="7" t="s">
        <v>18</v>
      </c>
      <c r="C86" s="37" t="s">
        <v>40</v>
      </c>
      <c r="D86" s="6">
        <v>2012</v>
      </c>
      <c r="E86" s="6">
        <v>4</v>
      </c>
      <c r="F86" s="11">
        <v>179</v>
      </c>
      <c r="G86" s="6">
        <v>22429</v>
      </c>
      <c r="H86" s="11">
        <v>8.3390000000000006E-2</v>
      </c>
      <c r="I86" s="6">
        <v>6.5610000000000002E-2</v>
      </c>
      <c r="J86" s="6">
        <v>0.10599</v>
      </c>
      <c r="K86" s="6">
        <v>1.2290000000000001</v>
      </c>
      <c r="L86" s="6">
        <v>0.96699999999999997</v>
      </c>
      <c r="M86" s="6">
        <v>1.5620000000000001</v>
      </c>
      <c r="N86" s="6">
        <v>9.1933000000000001E-2</v>
      </c>
      <c r="O86" s="11"/>
      <c r="P86" s="40" t="s">
        <v>32</v>
      </c>
      <c r="Q86" s="40" t="s">
        <v>32</v>
      </c>
      <c r="R86" s="40" t="s">
        <v>32</v>
      </c>
      <c r="S86" s="40" t="s">
        <v>32</v>
      </c>
      <c r="T86" s="11"/>
      <c r="U86" s="2"/>
      <c r="W86" s="1">
        <v>92</v>
      </c>
    </row>
    <row r="87" spans="1:23" x14ac:dyDescent="0.25">
      <c r="A87" s="2" t="s">
        <v>44</v>
      </c>
      <c r="B87" s="7" t="s">
        <v>18</v>
      </c>
      <c r="C87" s="37" t="s">
        <v>40</v>
      </c>
      <c r="D87" s="6">
        <v>2013</v>
      </c>
      <c r="E87" s="6">
        <v>1</v>
      </c>
      <c r="F87" s="11">
        <v>157</v>
      </c>
      <c r="G87" s="6">
        <v>22375</v>
      </c>
      <c r="H87" s="11">
        <v>7.4069999999999997E-2</v>
      </c>
      <c r="I87" s="6">
        <v>5.7930000000000002E-2</v>
      </c>
      <c r="J87" s="6">
        <v>9.4710000000000003E-2</v>
      </c>
      <c r="K87" s="6">
        <v>1.0847</v>
      </c>
      <c r="L87" s="6">
        <v>0.84830000000000005</v>
      </c>
      <c r="M87" s="6">
        <v>1.3869</v>
      </c>
      <c r="N87" s="6">
        <v>0.51704700000000003</v>
      </c>
      <c r="O87" s="11"/>
      <c r="P87" s="40" t="s">
        <v>32</v>
      </c>
      <c r="Q87" s="40" t="s">
        <v>32</v>
      </c>
      <c r="R87" s="40" t="s">
        <v>32</v>
      </c>
      <c r="S87" s="40" t="s">
        <v>32</v>
      </c>
      <c r="T87" s="11"/>
      <c r="U87" s="2"/>
      <c r="W87" s="1">
        <v>90</v>
      </c>
    </row>
    <row r="88" spans="1:23" x14ac:dyDescent="0.25">
      <c r="A88" s="2" t="s">
        <v>44</v>
      </c>
      <c r="B88" s="7" t="s">
        <v>18</v>
      </c>
      <c r="C88" s="37" t="s">
        <v>40</v>
      </c>
      <c r="D88" s="6">
        <v>2013</v>
      </c>
      <c r="E88" s="6">
        <v>2</v>
      </c>
      <c r="F88" s="11">
        <v>176</v>
      </c>
      <c r="G88" s="6">
        <v>22490</v>
      </c>
      <c r="H88" s="11">
        <v>8.4099999999999994E-2</v>
      </c>
      <c r="I88" s="6">
        <v>6.6129999999999994E-2</v>
      </c>
      <c r="J88" s="6">
        <v>0.10695</v>
      </c>
      <c r="K88" s="6">
        <v>1.1966000000000001</v>
      </c>
      <c r="L88" s="6">
        <v>0.94089999999999996</v>
      </c>
      <c r="M88" s="6">
        <v>1.5217000000000001</v>
      </c>
      <c r="N88" s="6">
        <v>0.14333099999999999</v>
      </c>
      <c r="O88" s="11"/>
      <c r="P88" s="40" t="s">
        <v>32</v>
      </c>
      <c r="Q88" s="40" t="s">
        <v>32</v>
      </c>
      <c r="R88" s="40" t="s">
        <v>32</v>
      </c>
      <c r="S88" s="40" t="s">
        <v>32</v>
      </c>
      <c r="T88" s="11"/>
      <c r="U88" s="2"/>
      <c r="W88" s="1">
        <v>91</v>
      </c>
    </row>
    <row r="89" spans="1:23" x14ac:dyDescent="0.25">
      <c r="A89" s="2" t="s">
        <v>44</v>
      </c>
      <c r="B89" s="7" t="s">
        <v>18</v>
      </c>
      <c r="C89" s="37" t="s">
        <v>40</v>
      </c>
      <c r="D89" s="6">
        <v>2013</v>
      </c>
      <c r="E89" s="6">
        <v>3</v>
      </c>
      <c r="F89" s="11">
        <v>177</v>
      </c>
      <c r="G89" s="6">
        <v>22344</v>
      </c>
      <c r="H89" s="11">
        <v>8.3799999999999999E-2</v>
      </c>
      <c r="I89" s="6">
        <v>6.5930000000000002E-2</v>
      </c>
      <c r="J89" s="6">
        <v>0.1065</v>
      </c>
      <c r="K89" s="6">
        <v>1.1356999999999999</v>
      </c>
      <c r="L89" s="6">
        <v>0.89359999999999995</v>
      </c>
      <c r="M89" s="6">
        <v>1.4433</v>
      </c>
      <c r="N89" s="6">
        <v>0.29828199999999999</v>
      </c>
      <c r="O89" s="11"/>
      <c r="P89" s="40" t="s">
        <v>32</v>
      </c>
      <c r="Q89" s="40" t="s">
        <v>32</v>
      </c>
      <c r="R89" s="40" t="s">
        <v>32</v>
      </c>
      <c r="S89" s="40" t="s">
        <v>32</v>
      </c>
      <c r="T89" s="11"/>
      <c r="U89" s="2"/>
      <c r="W89" s="1">
        <v>92</v>
      </c>
    </row>
    <row r="90" spans="1:23" x14ac:dyDescent="0.25">
      <c r="A90" s="2" t="s">
        <v>44</v>
      </c>
      <c r="B90" s="7" t="s">
        <v>18</v>
      </c>
      <c r="C90" s="37" t="s">
        <v>40</v>
      </c>
      <c r="D90" s="6">
        <v>2013</v>
      </c>
      <c r="E90" s="6">
        <v>4</v>
      </c>
      <c r="F90" s="11">
        <v>184</v>
      </c>
      <c r="G90" s="6">
        <v>22412</v>
      </c>
      <c r="H90" s="11">
        <v>8.8209999999999997E-2</v>
      </c>
      <c r="I90" s="6">
        <v>6.9510000000000002E-2</v>
      </c>
      <c r="J90" s="6">
        <v>0.11193</v>
      </c>
      <c r="K90" s="6">
        <v>1.2323999999999999</v>
      </c>
      <c r="L90" s="6">
        <v>0.97119999999999995</v>
      </c>
      <c r="M90" s="6">
        <v>1.5639000000000001</v>
      </c>
      <c r="N90" s="6">
        <v>8.5499000000000006E-2</v>
      </c>
      <c r="O90" s="11"/>
      <c r="P90" s="40" t="s">
        <v>32</v>
      </c>
      <c r="Q90" s="40" t="s">
        <v>32</v>
      </c>
      <c r="R90" s="40" t="s">
        <v>32</v>
      </c>
      <c r="S90" s="40" t="s">
        <v>32</v>
      </c>
      <c r="T90" s="11"/>
      <c r="U90" s="2"/>
      <c r="W90" s="1">
        <v>92</v>
      </c>
    </row>
    <row r="91" spans="1:23" x14ac:dyDescent="0.25">
      <c r="A91" s="2" t="s">
        <v>44</v>
      </c>
      <c r="B91" s="7" t="s">
        <v>18</v>
      </c>
      <c r="C91" s="37" t="s">
        <v>40</v>
      </c>
      <c r="D91" s="6">
        <v>2014</v>
      </c>
      <c r="E91" s="6">
        <v>1</v>
      </c>
      <c r="F91" s="11">
        <v>102</v>
      </c>
      <c r="G91" s="6">
        <v>22383</v>
      </c>
      <c r="H91" s="11">
        <v>4.9509999999999998E-2</v>
      </c>
      <c r="I91" s="6">
        <v>3.7679999999999998E-2</v>
      </c>
      <c r="J91" s="6">
        <v>6.5040000000000001E-2</v>
      </c>
      <c r="K91" s="6">
        <v>0.8871</v>
      </c>
      <c r="L91" s="6">
        <v>0.67510000000000003</v>
      </c>
      <c r="M91" s="6">
        <v>1.1655</v>
      </c>
      <c r="N91" s="6">
        <v>0.38952999999999999</v>
      </c>
      <c r="O91" s="11"/>
      <c r="P91" s="40" t="s">
        <v>32</v>
      </c>
      <c r="Q91" s="40" t="s">
        <v>32</v>
      </c>
      <c r="R91" s="40" t="s">
        <v>32</v>
      </c>
      <c r="S91" s="40" t="s">
        <v>32</v>
      </c>
      <c r="T91" s="11"/>
      <c r="U91" s="2"/>
      <c r="W91" s="1">
        <v>90</v>
      </c>
    </row>
    <row r="92" spans="1:23" x14ac:dyDescent="0.25">
      <c r="A92" s="2" t="s">
        <v>44</v>
      </c>
      <c r="B92" s="7" t="s">
        <v>18</v>
      </c>
      <c r="C92" s="37" t="s">
        <v>40</v>
      </c>
      <c r="D92" s="6">
        <v>2014</v>
      </c>
      <c r="E92" s="6">
        <v>2</v>
      </c>
      <c r="F92" s="11">
        <v>73</v>
      </c>
      <c r="G92" s="6">
        <v>22398</v>
      </c>
      <c r="H92" s="11">
        <v>3.3680000000000002E-2</v>
      </c>
      <c r="I92" s="6">
        <v>2.4830000000000001E-2</v>
      </c>
      <c r="J92" s="6">
        <v>4.5690000000000001E-2</v>
      </c>
      <c r="K92" s="6">
        <v>1.3031999999999999</v>
      </c>
      <c r="L92" s="6">
        <v>0.96079999999999999</v>
      </c>
      <c r="M92" s="6">
        <v>1.7677</v>
      </c>
      <c r="N92" s="6">
        <v>8.8610999999999995E-2</v>
      </c>
      <c r="O92" s="11"/>
      <c r="P92" s="40" t="s">
        <v>32</v>
      </c>
      <c r="Q92" s="40" t="s">
        <v>32</v>
      </c>
      <c r="R92" s="40" t="s">
        <v>32</v>
      </c>
      <c r="S92" s="40" t="s">
        <v>32</v>
      </c>
      <c r="T92" s="11"/>
      <c r="U92" s="2"/>
      <c r="W92" s="1">
        <v>91</v>
      </c>
    </row>
    <row r="93" spans="1:23" x14ac:dyDescent="0.25">
      <c r="A93" s="2" t="s">
        <v>44</v>
      </c>
      <c r="B93" s="7" t="s">
        <v>18</v>
      </c>
      <c r="C93" s="37" t="s">
        <v>40</v>
      </c>
      <c r="D93" s="6">
        <v>2014</v>
      </c>
      <c r="E93" s="6">
        <v>3</v>
      </c>
      <c r="F93" s="11">
        <v>61</v>
      </c>
      <c r="G93" s="6">
        <v>22274</v>
      </c>
      <c r="H93" s="11">
        <v>2.8639999999999999E-2</v>
      </c>
      <c r="I93" s="6">
        <v>2.0750000000000001E-2</v>
      </c>
      <c r="J93" s="6">
        <v>3.9530000000000003E-2</v>
      </c>
      <c r="K93" s="6">
        <v>1.1659999999999999</v>
      </c>
      <c r="L93" s="6">
        <v>0.84470000000000001</v>
      </c>
      <c r="M93" s="6">
        <v>1.6094999999999999</v>
      </c>
      <c r="N93" s="6">
        <v>0.35044500000000001</v>
      </c>
      <c r="O93" s="11"/>
      <c r="P93" s="40" t="s">
        <v>32</v>
      </c>
      <c r="Q93" s="40" t="s">
        <v>32</v>
      </c>
      <c r="R93" s="40" t="s">
        <v>32</v>
      </c>
      <c r="S93" s="40" t="s">
        <v>32</v>
      </c>
      <c r="T93" s="11"/>
      <c r="U93" s="2"/>
      <c r="W93" s="1">
        <v>92</v>
      </c>
    </row>
    <row r="94" spans="1:23" x14ac:dyDescent="0.25">
      <c r="A94" s="2" t="s">
        <v>44</v>
      </c>
      <c r="B94" s="7" t="s">
        <v>18</v>
      </c>
      <c r="C94" s="37" t="s">
        <v>40</v>
      </c>
      <c r="D94" s="6">
        <v>2014</v>
      </c>
      <c r="E94" s="6">
        <v>4</v>
      </c>
      <c r="F94" s="11">
        <v>126</v>
      </c>
      <c r="G94" s="6">
        <v>22435</v>
      </c>
      <c r="H94" s="11">
        <v>5.9799999999999999E-2</v>
      </c>
      <c r="I94" s="6">
        <v>4.6109999999999998E-2</v>
      </c>
      <c r="J94" s="6">
        <v>7.757E-2</v>
      </c>
      <c r="K94" s="6">
        <v>1.2728999999999999</v>
      </c>
      <c r="L94" s="6">
        <v>0.98140000000000005</v>
      </c>
      <c r="M94" s="6">
        <v>1.6511</v>
      </c>
      <c r="N94" s="6">
        <v>6.9027000000000005E-2</v>
      </c>
      <c r="O94" s="11"/>
      <c r="P94" s="40" t="s">
        <v>32</v>
      </c>
      <c r="Q94" s="40" t="s">
        <v>32</v>
      </c>
      <c r="R94" s="40" t="s">
        <v>32</v>
      </c>
      <c r="S94" s="40" t="s">
        <v>32</v>
      </c>
      <c r="T94" s="11"/>
      <c r="U94" s="2"/>
      <c r="W94" s="1">
        <v>92</v>
      </c>
    </row>
    <row r="95" spans="1:23" x14ac:dyDescent="0.25">
      <c r="A95" s="2" t="s">
        <v>44</v>
      </c>
      <c r="B95" s="7" t="s">
        <v>18</v>
      </c>
      <c r="C95" s="37" t="s">
        <v>40</v>
      </c>
      <c r="D95" s="6">
        <v>2015</v>
      </c>
      <c r="E95" s="6">
        <v>1</v>
      </c>
      <c r="F95" s="11">
        <v>140</v>
      </c>
      <c r="G95" s="6">
        <v>22353</v>
      </c>
      <c r="H95" s="11">
        <v>6.7239999999999994E-2</v>
      </c>
      <c r="I95" s="6">
        <v>5.2249999999999998E-2</v>
      </c>
      <c r="J95" s="6">
        <v>8.6510000000000004E-2</v>
      </c>
      <c r="K95" s="6">
        <v>1.0052000000000001</v>
      </c>
      <c r="L95" s="6">
        <v>0.78120000000000001</v>
      </c>
      <c r="M95" s="6">
        <v>1.2934000000000001</v>
      </c>
      <c r="N95" s="6">
        <v>0.96788200000000002</v>
      </c>
      <c r="O95" s="11"/>
      <c r="P95" s="40" t="s">
        <v>32</v>
      </c>
      <c r="Q95" s="40" t="s">
        <v>32</v>
      </c>
      <c r="R95" s="40" t="s">
        <v>32</v>
      </c>
      <c r="S95" s="40" t="s">
        <v>32</v>
      </c>
      <c r="T95" s="11"/>
      <c r="U95" s="2"/>
      <c r="W95" s="1">
        <v>90</v>
      </c>
    </row>
    <row r="96" spans="1:23" x14ac:dyDescent="0.25">
      <c r="A96" s="2" t="s">
        <v>44</v>
      </c>
      <c r="B96" s="7" t="s">
        <v>18</v>
      </c>
      <c r="C96" s="37" t="s">
        <v>40</v>
      </c>
      <c r="D96" s="6">
        <v>2015</v>
      </c>
      <c r="E96" s="6">
        <v>2</v>
      </c>
      <c r="F96" s="11">
        <v>165</v>
      </c>
      <c r="G96" s="6">
        <v>22390</v>
      </c>
      <c r="H96" s="11">
        <v>8.1250000000000003E-2</v>
      </c>
      <c r="I96" s="6">
        <v>6.3659999999999994E-2</v>
      </c>
      <c r="J96" s="6">
        <v>0.1037</v>
      </c>
      <c r="K96" s="6">
        <v>1.2847999999999999</v>
      </c>
      <c r="L96" s="6">
        <v>1.0066999999999999</v>
      </c>
      <c r="M96" s="6">
        <v>1.6396999999999999</v>
      </c>
      <c r="N96" s="6">
        <v>4.4081000000000002E-2</v>
      </c>
      <c r="O96" s="11"/>
      <c r="P96" s="40" t="s">
        <v>32</v>
      </c>
      <c r="Q96" s="40" t="s">
        <v>32</v>
      </c>
      <c r="R96" s="40" t="s">
        <v>32</v>
      </c>
      <c r="S96" s="40" t="s">
        <v>32</v>
      </c>
      <c r="T96" s="11"/>
      <c r="U96" s="2"/>
      <c r="W96" s="1">
        <v>91</v>
      </c>
    </row>
    <row r="97" spans="1:23" x14ac:dyDescent="0.25">
      <c r="A97" s="2" t="s">
        <v>44</v>
      </c>
      <c r="B97" s="7" t="s">
        <v>18</v>
      </c>
      <c r="C97" s="37" t="s">
        <v>40</v>
      </c>
      <c r="D97" s="6">
        <v>2015</v>
      </c>
      <c r="E97" s="6">
        <v>3</v>
      </c>
      <c r="F97" s="11">
        <v>271</v>
      </c>
      <c r="G97" s="6">
        <v>22345</v>
      </c>
      <c r="H97" s="11">
        <v>0.1346</v>
      </c>
      <c r="I97" s="6">
        <v>0.10780000000000001</v>
      </c>
      <c r="J97" s="6">
        <v>0.16805</v>
      </c>
      <c r="K97" s="6">
        <v>1.4850000000000001</v>
      </c>
      <c r="L97" s="6">
        <v>1.1894</v>
      </c>
      <c r="M97" s="6">
        <v>1.8542000000000001</v>
      </c>
      <c r="N97" s="6">
        <v>4.8099999999999998E-4</v>
      </c>
      <c r="O97" s="11">
        <v>1</v>
      </c>
      <c r="P97" s="40" t="s">
        <v>32</v>
      </c>
      <c r="Q97" s="40" t="s">
        <v>32</v>
      </c>
      <c r="R97" s="40" t="s">
        <v>32</v>
      </c>
      <c r="S97" s="40" t="s">
        <v>32</v>
      </c>
      <c r="T97" s="11"/>
      <c r="U97" s="2"/>
      <c r="W97" s="1">
        <v>92</v>
      </c>
    </row>
    <row r="98" spans="1:23" x14ac:dyDescent="0.25">
      <c r="A98" s="2" t="s">
        <v>44</v>
      </c>
      <c r="B98" s="7" t="s">
        <v>18</v>
      </c>
      <c r="C98" s="37" t="s">
        <v>40</v>
      </c>
      <c r="D98" s="6">
        <v>2015</v>
      </c>
      <c r="E98" s="6">
        <v>4</v>
      </c>
      <c r="F98" s="11">
        <v>241</v>
      </c>
      <c r="G98" s="6">
        <v>22519</v>
      </c>
      <c r="H98" s="11">
        <v>0.11476</v>
      </c>
      <c r="I98" s="6">
        <v>9.1579999999999995E-2</v>
      </c>
      <c r="J98" s="6">
        <v>0.14380999999999999</v>
      </c>
      <c r="K98" s="6">
        <v>1.1696</v>
      </c>
      <c r="L98" s="6">
        <v>0.93330000000000002</v>
      </c>
      <c r="M98" s="6">
        <v>1.4656</v>
      </c>
      <c r="N98" s="6">
        <v>0.173591</v>
      </c>
      <c r="O98" s="11"/>
      <c r="P98" s="40" t="s">
        <v>32</v>
      </c>
      <c r="Q98" s="40" t="s">
        <v>32</v>
      </c>
      <c r="R98" s="40" t="s">
        <v>32</v>
      </c>
      <c r="S98" s="40" t="s">
        <v>32</v>
      </c>
      <c r="T98" s="11"/>
      <c r="U98" s="2"/>
      <c r="W98" s="1">
        <v>92</v>
      </c>
    </row>
    <row r="99" spans="1:23" x14ac:dyDescent="0.25">
      <c r="A99" s="2" t="s">
        <v>44</v>
      </c>
      <c r="B99" s="7" t="s">
        <v>18</v>
      </c>
      <c r="C99" s="37" t="s">
        <v>40</v>
      </c>
      <c r="D99" s="6">
        <v>2016</v>
      </c>
      <c r="E99" s="6">
        <v>1</v>
      </c>
      <c r="F99" s="11">
        <v>214</v>
      </c>
      <c r="G99" s="6">
        <v>22516</v>
      </c>
      <c r="H99" s="11">
        <v>9.9860000000000004E-2</v>
      </c>
      <c r="I99" s="6">
        <v>7.9289999999999999E-2</v>
      </c>
      <c r="J99" s="6">
        <v>0.12576000000000001</v>
      </c>
      <c r="K99" s="6">
        <v>1.1535</v>
      </c>
      <c r="L99" s="6">
        <v>0.91590000000000005</v>
      </c>
      <c r="M99" s="6">
        <v>1.4525999999999999</v>
      </c>
      <c r="N99" s="6">
        <v>0.22495699999999999</v>
      </c>
      <c r="O99" s="11"/>
      <c r="P99" s="40">
        <v>0.91849999999999998</v>
      </c>
      <c r="Q99" s="40">
        <v>0.70579999999999998</v>
      </c>
      <c r="R99" s="40">
        <v>1.1953</v>
      </c>
      <c r="S99" s="40">
        <v>0.52722999999999998</v>
      </c>
      <c r="T99" s="11"/>
      <c r="U99" s="2"/>
      <c r="W99" s="1">
        <v>91</v>
      </c>
    </row>
    <row r="100" spans="1:23" x14ac:dyDescent="0.25">
      <c r="A100" s="2" t="s">
        <v>44</v>
      </c>
      <c r="B100" s="7" t="s">
        <v>18</v>
      </c>
      <c r="C100" s="37" t="s">
        <v>40</v>
      </c>
      <c r="D100" s="6">
        <v>2016</v>
      </c>
      <c r="E100" s="6">
        <v>2</v>
      </c>
      <c r="F100" s="11">
        <v>198</v>
      </c>
      <c r="G100" s="6">
        <v>22569</v>
      </c>
      <c r="H100" s="11">
        <v>9.4310000000000005E-2</v>
      </c>
      <c r="I100" s="6">
        <v>7.46E-2</v>
      </c>
      <c r="J100" s="6">
        <v>0.11924</v>
      </c>
      <c r="K100" s="6">
        <v>1.2614000000000001</v>
      </c>
      <c r="L100" s="6">
        <v>0.99770000000000003</v>
      </c>
      <c r="M100" s="6">
        <v>1.5948</v>
      </c>
      <c r="N100" s="6">
        <v>5.2323000000000001E-2</v>
      </c>
      <c r="O100" s="11"/>
      <c r="P100" s="40">
        <v>1.4954000000000001</v>
      </c>
      <c r="Q100" s="40">
        <v>1.1221000000000001</v>
      </c>
      <c r="R100" s="40">
        <v>1.9928999999999999</v>
      </c>
      <c r="S100" s="40">
        <v>6.0350000000000004E-3</v>
      </c>
      <c r="T100" s="11" t="s">
        <v>52</v>
      </c>
      <c r="U100" s="2"/>
      <c r="W100" s="1">
        <v>91</v>
      </c>
    </row>
    <row r="101" spans="1:23" x14ac:dyDescent="0.25">
      <c r="A101" s="2" t="s">
        <v>44</v>
      </c>
      <c r="B101" s="7" t="s">
        <v>18</v>
      </c>
      <c r="C101" s="37" t="s">
        <v>40</v>
      </c>
      <c r="D101" s="6">
        <v>2016</v>
      </c>
      <c r="E101" s="6">
        <v>3</v>
      </c>
      <c r="F101" s="11">
        <v>250</v>
      </c>
      <c r="G101" s="6">
        <v>22395</v>
      </c>
      <c r="H101" s="11">
        <v>0.11991</v>
      </c>
      <c r="I101" s="6">
        <v>9.579E-2</v>
      </c>
      <c r="J101" s="6">
        <v>0.15010999999999999</v>
      </c>
      <c r="K101" s="6">
        <v>1.3066</v>
      </c>
      <c r="L101" s="6">
        <v>1.0437000000000001</v>
      </c>
      <c r="M101" s="6">
        <v>1.6356999999999999</v>
      </c>
      <c r="N101" s="6">
        <v>1.9618E-2</v>
      </c>
      <c r="O101" s="11"/>
      <c r="P101" s="40">
        <v>2.9758</v>
      </c>
      <c r="Q101" s="40">
        <v>2.1877</v>
      </c>
      <c r="R101" s="40">
        <v>4.0479000000000003</v>
      </c>
      <c r="S101" s="40">
        <v>0</v>
      </c>
      <c r="T101" s="11" t="s">
        <v>52</v>
      </c>
      <c r="U101" s="2"/>
      <c r="W101" s="1">
        <v>92</v>
      </c>
    </row>
    <row r="102" spans="1:23" x14ac:dyDescent="0.25">
      <c r="A102" s="2" t="s">
        <v>44</v>
      </c>
      <c r="B102" s="7" t="s">
        <v>18</v>
      </c>
      <c r="C102" s="37" t="s">
        <v>40</v>
      </c>
      <c r="D102" s="6">
        <v>2016</v>
      </c>
      <c r="E102" s="6">
        <v>4</v>
      </c>
      <c r="F102" s="11">
        <v>202</v>
      </c>
      <c r="G102" s="6">
        <v>22506</v>
      </c>
      <c r="H102" s="11">
        <v>9.5570000000000002E-2</v>
      </c>
      <c r="I102" s="6">
        <v>7.5689999999999993E-2</v>
      </c>
      <c r="J102" s="6">
        <v>0.12066</v>
      </c>
      <c r="K102" s="6">
        <v>1.1409</v>
      </c>
      <c r="L102" s="6">
        <v>0.90359999999999996</v>
      </c>
      <c r="M102" s="6">
        <v>1.4403999999999999</v>
      </c>
      <c r="N102" s="6">
        <v>0.26785900000000001</v>
      </c>
      <c r="O102" s="11"/>
      <c r="P102" s="40">
        <v>2.4264000000000001</v>
      </c>
      <c r="Q102" s="40">
        <v>1.7702</v>
      </c>
      <c r="R102" s="40">
        <v>3.3256999999999999</v>
      </c>
      <c r="S102" s="40">
        <v>0</v>
      </c>
      <c r="T102" s="11" t="s">
        <v>52</v>
      </c>
      <c r="U102" s="2"/>
      <c r="W102" s="1">
        <v>92</v>
      </c>
    </row>
    <row r="103" spans="1:23" x14ac:dyDescent="0.25">
      <c r="A103" s="2" t="s">
        <v>44</v>
      </c>
      <c r="B103" s="7" t="s">
        <v>19</v>
      </c>
      <c r="C103" s="37" t="s">
        <v>40</v>
      </c>
      <c r="D103" s="6">
        <v>2011</v>
      </c>
      <c r="E103" s="6">
        <v>1</v>
      </c>
      <c r="F103" s="11">
        <v>180</v>
      </c>
      <c r="G103" s="6">
        <v>22330</v>
      </c>
      <c r="H103" s="11">
        <v>8.6230000000000001E-2</v>
      </c>
      <c r="I103" s="6">
        <v>6.7949999999999997E-2</v>
      </c>
      <c r="J103" s="6">
        <v>0.10944</v>
      </c>
      <c r="K103" s="6">
        <v>0.95899999999999996</v>
      </c>
      <c r="L103" s="6">
        <v>0.75560000000000005</v>
      </c>
      <c r="M103" s="6">
        <v>1.2170000000000001</v>
      </c>
      <c r="N103" s="6">
        <v>0.73042899999999999</v>
      </c>
      <c r="O103" s="11"/>
      <c r="P103" s="40" t="s">
        <v>32</v>
      </c>
      <c r="Q103" s="40" t="s">
        <v>32</v>
      </c>
      <c r="R103" s="40" t="s">
        <v>32</v>
      </c>
      <c r="S103" s="40" t="s">
        <v>32</v>
      </c>
      <c r="T103" s="11"/>
      <c r="U103" s="2"/>
      <c r="W103" s="1">
        <v>90</v>
      </c>
    </row>
    <row r="104" spans="1:23" x14ac:dyDescent="0.25">
      <c r="A104" s="2" t="s">
        <v>44</v>
      </c>
      <c r="B104" s="7" t="s">
        <v>19</v>
      </c>
      <c r="C104" s="37" t="s">
        <v>40</v>
      </c>
      <c r="D104" s="6">
        <v>2011</v>
      </c>
      <c r="E104" s="6">
        <v>2</v>
      </c>
      <c r="F104" s="11">
        <v>175</v>
      </c>
      <c r="G104" s="6">
        <v>22428</v>
      </c>
      <c r="H104" s="11">
        <v>8.3280000000000007E-2</v>
      </c>
      <c r="I104" s="6">
        <v>6.5430000000000002E-2</v>
      </c>
      <c r="J104" s="6">
        <v>0.10599</v>
      </c>
      <c r="K104" s="6">
        <v>1.2981</v>
      </c>
      <c r="L104" s="6">
        <v>1.0199</v>
      </c>
      <c r="M104" s="6">
        <v>1.6521999999999999</v>
      </c>
      <c r="N104" s="6">
        <v>3.3979000000000002E-2</v>
      </c>
      <c r="O104" s="11"/>
      <c r="P104" s="40" t="s">
        <v>32</v>
      </c>
      <c r="Q104" s="40" t="s">
        <v>32</v>
      </c>
      <c r="R104" s="40" t="s">
        <v>32</v>
      </c>
      <c r="S104" s="40" t="s">
        <v>32</v>
      </c>
      <c r="T104" s="11"/>
      <c r="U104" s="2"/>
      <c r="W104" s="1">
        <v>91</v>
      </c>
    </row>
    <row r="105" spans="1:23" x14ac:dyDescent="0.25">
      <c r="A105" s="2" t="s">
        <v>44</v>
      </c>
      <c r="B105" s="7" t="s">
        <v>19</v>
      </c>
      <c r="C105" s="37" t="s">
        <v>40</v>
      </c>
      <c r="D105" s="6">
        <v>2011</v>
      </c>
      <c r="E105" s="6">
        <v>3</v>
      </c>
      <c r="F105" s="11">
        <v>108</v>
      </c>
      <c r="G105" s="6">
        <v>22357</v>
      </c>
      <c r="H105" s="11">
        <v>5.0659999999999997E-2</v>
      </c>
      <c r="I105" s="6">
        <v>3.857E-2</v>
      </c>
      <c r="J105" s="6">
        <v>6.6530000000000006E-2</v>
      </c>
      <c r="K105" s="6">
        <v>1.4666999999999999</v>
      </c>
      <c r="L105" s="6">
        <v>1.1168</v>
      </c>
      <c r="M105" s="6">
        <v>1.9261999999999999</v>
      </c>
      <c r="N105" s="6">
        <v>5.8799999999999998E-3</v>
      </c>
      <c r="O105" s="11">
        <v>1</v>
      </c>
      <c r="P105" s="40" t="s">
        <v>32</v>
      </c>
      <c r="Q105" s="40" t="s">
        <v>32</v>
      </c>
      <c r="R105" s="40" t="s">
        <v>32</v>
      </c>
      <c r="S105" s="40" t="s">
        <v>32</v>
      </c>
      <c r="T105" s="11"/>
      <c r="U105" s="2"/>
      <c r="W105" s="1">
        <v>92</v>
      </c>
    </row>
    <row r="106" spans="1:23" x14ac:dyDescent="0.25">
      <c r="A106" s="2" t="s">
        <v>44</v>
      </c>
      <c r="B106" s="7" t="s">
        <v>19</v>
      </c>
      <c r="C106" s="37" t="s">
        <v>40</v>
      </c>
      <c r="D106" s="6">
        <v>2011</v>
      </c>
      <c r="E106" s="6">
        <v>4</v>
      </c>
      <c r="F106" s="11">
        <v>100</v>
      </c>
      <c r="G106" s="6">
        <v>22429</v>
      </c>
      <c r="H106" s="11">
        <v>4.6179999999999999E-2</v>
      </c>
      <c r="I106" s="6">
        <v>3.4909999999999997E-2</v>
      </c>
      <c r="J106" s="6">
        <v>6.1080000000000002E-2</v>
      </c>
      <c r="K106" s="6">
        <v>1.6257999999999999</v>
      </c>
      <c r="L106" s="6">
        <v>1.2291000000000001</v>
      </c>
      <c r="M106" s="6">
        <v>2.1505000000000001</v>
      </c>
      <c r="N106" s="6">
        <v>6.6E-4</v>
      </c>
      <c r="O106" s="11">
        <v>1</v>
      </c>
      <c r="P106" s="40" t="s">
        <v>32</v>
      </c>
      <c r="Q106" s="40" t="s">
        <v>32</v>
      </c>
      <c r="R106" s="40" t="s">
        <v>32</v>
      </c>
      <c r="S106" s="40" t="s">
        <v>32</v>
      </c>
      <c r="T106" s="11"/>
      <c r="U106" s="2"/>
      <c r="W106" s="1">
        <v>92</v>
      </c>
    </row>
    <row r="107" spans="1:23" x14ac:dyDescent="0.25">
      <c r="A107" s="2" t="s">
        <v>44</v>
      </c>
      <c r="B107" s="7" t="s">
        <v>19</v>
      </c>
      <c r="C107" s="37" t="s">
        <v>40</v>
      </c>
      <c r="D107" s="6">
        <v>2012</v>
      </c>
      <c r="E107" s="6">
        <v>1</v>
      </c>
      <c r="F107" s="11">
        <v>95</v>
      </c>
      <c r="G107" s="6">
        <v>22456</v>
      </c>
      <c r="H107" s="11">
        <v>4.4819999999999999E-2</v>
      </c>
      <c r="I107" s="6">
        <v>3.3759999999999998E-2</v>
      </c>
      <c r="J107" s="6">
        <v>5.9490000000000001E-2</v>
      </c>
      <c r="K107" s="6">
        <v>1.5468</v>
      </c>
      <c r="L107" s="6">
        <v>1.1653</v>
      </c>
      <c r="M107" s="6">
        <v>2.0531000000000001</v>
      </c>
      <c r="N107" s="6">
        <v>2.5370000000000002E-3</v>
      </c>
      <c r="O107" s="11">
        <v>1</v>
      </c>
      <c r="P107" s="40" t="s">
        <v>32</v>
      </c>
      <c r="Q107" s="40" t="s">
        <v>32</v>
      </c>
      <c r="R107" s="40" t="s">
        <v>32</v>
      </c>
      <c r="S107" s="40" t="s">
        <v>32</v>
      </c>
      <c r="T107" s="11"/>
      <c r="U107" s="2"/>
      <c r="W107" s="1">
        <v>91</v>
      </c>
    </row>
    <row r="108" spans="1:23" x14ac:dyDescent="0.25">
      <c r="A108" s="2" t="s">
        <v>44</v>
      </c>
      <c r="B108" s="7" t="s">
        <v>19</v>
      </c>
      <c r="C108" s="37" t="s">
        <v>40</v>
      </c>
      <c r="D108" s="6">
        <v>2012</v>
      </c>
      <c r="E108" s="6">
        <v>2</v>
      </c>
      <c r="F108" s="11">
        <v>133</v>
      </c>
      <c r="G108" s="6">
        <v>22486</v>
      </c>
      <c r="H108" s="11">
        <v>6.2789999999999999E-2</v>
      </c>
      <c r="I108" s="6">
        <v>4.8509999999999998E-2</v>
      </c>
      <c r="J108" s="6">
        <v>8.1269999999999995E-2</v>
      </c>
      <c r="K108" s="6">
        <v>1.4414</v>
      </c>
      <c r="L108" s="6">
        <v>1.1135999999999999</v>
      </c>
      <c r="M108" s="6">
        <v>1.8656999999999999</v>
      </c>
      <c r="N108" s="6">
        <v>5.4780000000000002E-3</v>
      </c>
      <c r="O108" s="11">
        <v>1</v>
      </c>
      <c r="P108" s="40" t="s">
        <v>32</v>
      </c>
      <c r="Q108" s="40" t="s">
        <v>32</v>
      </c>
      <c r="R108" s="40" t="s">
        <v>32</v>
      </c>
      <c r="S108" s="40" t="s">
        <v>32</v>
      </c>
      <c r="T108" s="11"/>
      <c r="U108" s="2"/>
      <c r="W108" s="1">
        <v>91</v>
      </c>
    </row>
    <row r="109" spans="1:23" x14ac:dyDescent="0.25">
      <c r="A109" s="2" t="s">
        <v>44</v>
      </c>
      <c r="B109" s="7" t="s">
        <v>19</v>
      </c>
      <c r="C109" s="37" t="s">
        <v>40</v>
      </c>
      <c r="D109" s="6">
        <v>2012</v>
      </c>
      <c r="E109" s="6">
        <v>3</v>
      </c>
      <c r="F109" s="11">
        <v>243</v>
      </c>
      <c r="G109" s="6">
        <v>22512</v>
      </c>
      <c r="H109" s="11">
        <v>0.11337999999999999</v>
      </c>
      <c r="I109" s="6">
        <v>9.0289999999999995E-2</v>
      </c>
      <c r="J109" s="6">
        <v>0.14238999999999999</v>
      </c>
      <c r="K109" s="6">
        <v>1.7712000000000001</v>
      </c>
      <c r="L109" s="6">
        <v>1.4104000000000001</v>
      </c>
      <c r="M109" s="6">
        <v>2.2242999999999999</v>
      </c>
      <c r="N109" s="6">
        <v>9.9999999999999995E-7</v>
      </c>
      <c r="O109" s="11">
        <v>1</v>
      </c>
      <c r="P109" s="40" t="s">
        <v>32</v>
      </c>
      <c r="Q109" s="40" t="s">
        <v>32</v>
      </c>
      <c r="R109" s="40" t="s">
        <v>32</v>
      </c>
      <c r="S109" s="40" t="s">
        <v>32</v>
      </c>
      <c r="T109" s="11"/>
      <c r="U109" s="2"/>
      <c r="W109" s="1">
        <v>92</v>
      </c>
    </row>
    <row r="110" spans="1:23" x14ac:dyDescent="0.25">
      <c r="A110" s="2" t="s">
        <v>44</v>
      </c>
      <c r="B110" s="7" t="s">
        <v>19</v>
      </c>
      <c r="C110" s="37" t="s">
        <v>40</v>
      </c>
      <c r="D110" s="6">
        <v>2012</v>
      </c>
      <c r="E110" s="6">
        <v>4</v>
      </c>
      <c r="F110" s="11">
        <v>216</v>
      </c>
      <c r="G110" s="6">
        <v>22566</v>
      </c>
      <c r="H110" s="11">
        <v>0.10222000000000001</v>
      </c>
      <c r="I110" s="6">
        <v>8.1070000000000003E-2</v>
      </c>
      <c r="J110" s="6">
        <v>0.12889</v>
      </c>
      <c r="K110" s="6">
        <v>1.5064</v>
      </c>
      <c r="L110" s="6">
        <v>1.1947000000000001</v>
      </c>
      <c r="M110" s="6">
        <v>1.8995</v>
      </c>
      <c r="N110" s="6">
        <v>5.3200000000000003E-4</v>
      </c>
      <c r="O110" s="11">
        <v>1</v>
      </c>
      <c r="P110" s="40" t="s">
        <v>32</v>
      </c>
      <c r="Q110" s="40" t="s">
        <v>32</v>
      </c>
      <c r="R110" s="40" t="s">
        <v>32</v>
      </c>
      <c r="S110" s="40" t="s">
        <v>32</v>
      </c>
      <c r="T110" s="11"/>
      <c r="U110" s="2"/>
      <c r="W110" s="1">
        <v>92</v>
      </c>
    </row>
    <row r="111" spans="1:23" x14ac:dyDescent="0.25">
      <c r="A111" s="2" t="s">
        <v>44</v>
      </c>
      <c r="B111" s="7" t="s">
        <v>19</v>
      </c>
      <c r="C111" s="37" t="s">
        <v>40</v>
      </c>
      <c r="D111" s="6">
        <v>2013</v>
      </c>
      <c r="E111" s="6">
        <v>1</v>
      </c>
      <c r="F111" s="11">
        <v>222</v>
      </c>
      <c r="G111" s="6">
        <v>22634</v>
      </c>
      <c r="H111" s="11">
        <v>0.10427</v>
      </c>
      <c r="I111" s="6">
        <v>8.2790000000000002E-2</v>
      </c>
      <c r="J111" s="6">
        <v>0.13131000000000001</v>
      </c>
      <c r="K111" s="6">
        <v>1.5267999999999999</v>
      </c>
      <c r="L111" s="6">
        <v>1.2122999999999999</v>
      </c>
      <c r="M111" s="6">
        <v>1.9228000000000001</v>
      </c>
      <c r="N111" s="6">
        <v>3.2299999999999999E-4</v>
      </c>
      <c r="O111" s="11">
        <v>1</v>
      </c>
      <c r="P111" s="40" t="s">
        <v>32</v>
      </c>
      <c r="Q111" s="40" t="s">
        <v>32</v>
      </c>
      <c r="R111" s="40" t="s">
        <v>32</v>
      </c>
      <c r="S111" s="40" t="s">
        <v>32</v>
      </c>
      <c r="T111" s="11"/>
      <c r="U111" s="2"/>
      <c r="W111" s="1">
        <v>90</v>
      </c>
    </row>
    <row r="112" spans="1:23" x14ac:dyDescent="0.25">
      <c r="A112" s="2" t="s">
        <v>44</v>
      </c>
      <c r="B112" s="7" t="s">
        <v>19</v>
      </c>
      <c r="C112" s="37" t="s">
        <v>40</v>
      </c>
      <c r="D112" s="6">
        <v>2013</v>
      </c>
      <c r="E112" s="6">
        <v>2</v>
      </c>
      <c r="F112" s="11">
        <v>215</v>
      </c>
      <c r="G112" s="6">
        <v>22684</v>
      </c>
      <c r="H112" s="11">
        <v>9.9640000000000006E-2</v>
      </c>
      <c r="I112" s="6">
        <v>7.9030000000000003E-2</v>
      </c>
      <c r="J112" s="6">
        <v>0.12564</v>
      </c>
      <c r="K112" s="6">
        <v>1.4177</v>
      </c>
      <c r="L112" s="6">
        <v>1.1244000000000001</v>
      </c>
      <c r="M112" s="6">
        <v>1.7876000000000001</v>
      </c>
      <c r="N112" s="6">
        <v>3.163E-3</v>
      </c>
      <c r="O112" s="11">
        <v>1</v>
      </c>
      <c r="P112" s="40" t="s">
        <v>32</v>
      </c>
      <c r="Q112" s="40" t="s">
        <v>32</v>
      </c>
      <c r="R112" s="40" t="s">
        <v>32</v>
      </c>
      <c r="S112" s="40" t="s">
        <v>32</v>
      </c>
      <c r="T112" s="11"/>
      <c r="U112" s="2"/>
      <c r="W112" s="1">
        <v>91</v>
      </c>
    </row>
    <row r="113" spans="1:23" x14ac:dyDescent="0.25">
      <c r="A113" s="2" t="s">
        <v>44</v>
      </c>
      <c r="B113" s="7" t="s">
        <v>19</v>
      </c>
      <c r="C113" s="37" t="s">
        <v>40</v>
      </c>
      <c r="D113" s="6">
        <v>2013</v>
      </c>
      <c r="E113" s="6">
        <v>3</v>
      </c>
      <c r="F113" s="11">
        <v>262</v>
      </c>
      <c r="G113" s="6">
        <v>22590</v>
      </c>
      <c r="H113" s="11">
        <v>0.12284</v>
      </c>
      <c r="I113" s="6">
        <v>9.8159999999999997E-2</v>
      </c>
      <c r="J113" s="6">
        <v>0.15371000000000001</v>
      </c>
      <c r="K113" s="6">
        <v>1.6648000000000001</v>
      </c>
      <c r="L113" s="6">
        <v>1.3304</v>
      </c>
      <c r="M113" s="6">
        <v>2.0832000000000002</v>
      </c>
      <c r="N113" s="6">
        <v>7.9999999999999996E-6</v>
      </c>
      <c r="O113" s="11">
        <v>1</v>
      </c>
      <c r="P113" s="40" t="s">
        <v>32</v>
      </c>
      <c r="Q113" s="40" t="s">
        <v>32</v>
      </c>
      <c r="R113" s="40" t="s">
        <v>32</v>
      </c>
      <c r="S113" s="40" t="s">
        <v>32</v>
      </c>
      <c r="T113" s="11"/>
      <c r="U113" s="2"/>
      <c r="W113" s="1">
        <v>92</v>
      </c>
    </row>
    <row r="114" spans="1:23" x14ac:dyDescent="0.25">
      <c r="A114" s="2" t="s">
        <v>44</v>
      </c>
      <c r="B114" s="7" t="s">
        <v>19</v>
      </c>
      <c r="C114" s="37" t="s">
        <v>40</v>
      </c>
      <c r="D114" s="6">
        <v>2013</v>
      </c>
      <c r="E114" s="6">
        <v>4</v>
      </c>
      <c r="F114" s="11">
        <v>236</v>
      </c>
      <c r="G114" s="6">
        <v>22702</v>
      </c>
      <c r="H114" s="11">
        <v>0.10956</v>
      </c>
      <c r="I114" s="6">
        <v>8.7220000000000006E-2</v>
      </c>
      <c r="J114" s="6">
        <v>0.13761999999999999</v>
      </c>
      <c r="K114" s="6">
        <v>1.5307999999999999</v>
      </c>
      <c r="L114" s="6">
        <v>1.2185999999999999</v>
      </c>
      <c r="M114" s="6">
        <v>1.9229000000000001</v>
      </c>
      <c r="N114" s="6">
        <v>2.5300000000000002E-4</v>
      </c>
      <c r="O114" s="11">
        <v>1</v>
      </c>
      <c r="P114" s="40" t="s">
        <v>32</v>
      </c>
      <c r="Q114" s="40" t="s">
        <v>32</v>
      </c>
      <c r="R114" s="40" t="s">
        <v>32</v>
      </c>
      <c r="S114" s="40" t="s">
        <v>32</v>
      </c>
      <c r="T114" s="11"/>
      <c r="U114" s="2"/>
      <c r="W114" s="1">
        <v>92</v>
      </c>
    </row>
    <row r="115" spans="1:23" x14ac:dyDescent="0.25">
      <c r="A115" s="2" t="s">
        <v>44</v>
      </c>
      <c r="B115" s="7" t="s">
        <v>19</v>
      </c>
      <c r="C115" s="37" t="s">
        <v>40</v>
      </c>
      <c r="D115" s="6">
        <v>2014</v>
      </c>
      <c r="E115" s="6">
        <v>1</v>
      </c>
      <c r="F115" s="11">
        <v>177</v>
      </c>
      <c r="G115" s="6">
        <v>22723</v>
      </c>
      <c r="H115" s="11">
        <v>8.3559999999999995E-2</v>
      </c>
      <c r="I115" s="6">
        <v>6.5629999999999994E-2</v>
      </c>
      <c r="J115" s="6">
        <v>0.10639</v>
      </c>
      <c r="K115" s="6">
        <v>1.4973000000000001</v>
      </c>
      <c r="L115" s="6">
        <v>1.1759999999999999</v>
      </c>
      <c r="M115" s="6">
        <v>1.9063000000000001</v>
      </c>
      <c r="N115" s="6">
        <v>1.0549999999999999E-3</v>
      </c>
      <c r="O115" s="11">
        <v>1</v>
      </c>
      <c r="P115" s="40" t="s">
        <v>32</v>
      </c>
      <c r="Q115" s="40" t="s">
        <v>32</v>
      </c>
      <c r="R115" s="40" t="s">
        <v>32</v>
      </c>
      <c r="S115" s="40" t="s">
        <v>32</v>
      </c>
      <c r="T115" s="11"/>
      <c r="U115" s="2"/>
      <c r="W115" s="1">
        <v>90</v>
      </c>
    </row>
    <row r="116" spans="1:23" x14ac:dyDescent="0.25">
      <c r="A116" s="2" t="s">
        <v>44</v>
      </c>
      <c r="B116" s="7" t="s">
        <v>19</v>
      </c>
      <c r="C116" s="37" t="s">
        <v>40</v>
      </c>
      <c r="D116" s="6">
        <v>2014</v>
      </c>
      <c r="E116" s="6">
        <v>2</v>
      </c>
      <c r="F116" s="11">
        <v>91</v>
      </c>
      <c r="G116" s="6">
        <v>22871</v>
      </c>
      <c r="H116" s="11">
        <v>4.2479999999999997E-2</v>
      </c>
      <c r="I116" s="6">
        <v>3.1870000000000002E-2</v>
      </c>
      <c r="J116" s="6">
        <v>5.6619999999999997E-2</v>
      </c>
      <c r="K116" s="6">
        <v>1.6435999999999999</v>
      </c>
      <c r="L116" s="6">
        <v>1.2331000000000001</v>
      </c>
      <c r="M116" s="6">
        <v>2.1905999999999999</v>
      </c>
      <c r="N116" s="6">
        <v>7.0100000000000002E-4</v>
      </c>
      <c r="O116" s="11">
        <v>1</v>
      </c>
      <c r="P116" s="40" t="s">
        <v>32</v>
      </c>
      <c r="Q116" s="40" t="s">
        <v>32</v>
      </c>
      <c r="R116" s="40" t="s">
        <v>32</v>
      </c>
      <c r="S116" s="40" t="s">
        <v>32</v>
      </c>
      <c r="T116" s="11"/>
      <c r="U116" s="2"/>
      <c r="W116" s="1">
        <v>91</v>
      </c>
    </row>
    <row r="117" spans="1:23" x14ac:dyDescent="0.25">
      <c r="A117" s="2" t="s">
        <v>44</v>
      </c>
      <c r="B117" s="7" t="s">
        <v>19</v>
      </c>
      <c r="C117" s="37" t="s">
        <v>40</v>
      </c>
      <c r="D117" s="6">
        <v>2014</v>
      </c>
      <c r="E117" s="6">
        <v>3</v>
      </c>
      <c r="F117" s="11">
        <v>80</v>
      </c>
      <c r="G117" s="6">
        <v>22887</v>
      </c>
      <c r="H117" s="11">
        <v>3.7589999999999998E-2</v>
      </c>
      <c r="I117" s="6">
        <v>2.7900000000000001E-2</v>
      </c>
      <c r="J117" s="6">
        <v>5.0659999999999997E-2</v>
      </c>
      <c r="K117" s="6">
        <v>1.5304</v>
      </c>
      <c r="L117" s="6">
        <v>1.1356999999999999</v>
      </c>
      <c r="M117" s="6">
        <v>2.0623</v>
      </c>
      <c r="N117" s="6">
        <v>5.1729999999999996E-3</v>
      </c>
      <c r="O117" s="11">
        <v>1</v>
      </c>
      <c r="P117" s="40" t="s">
        <v>32</v>
      </c>
      <c r="Q117" s="40" t="s">
        <v>32</v>
      </c>
      <c r="R117" s="40" t="s">
        <v>32</v>
      </c>
      <c r="S117" s="40" t="s">
        <v>32</v>
      </c>
      <c r="T117" s="11"/>
      <c r="U117" s="2"/>
      <c r="W117" s="1">
        <v>92</v>
      </c>
    </row>
    <row r="118" spans="1:23" x14ac:dyDescent="0.25">
      <c r="A118" s="2" t="s">
        <v>44</v>
      </c>
      <c r="B118" s="7" t="s">
        <v>19</v>
      </c>
      <c r="C118" s="37" t="s">
        <v>40</v>
      </c>
      <c r="D118" s="6">
        <v>2014</v>
      </c>
      <c r="E118" s="6">
        <v>4</v>
      </c>
      <c r="F118" s="11">
        <v>172</v>
      </c>
      <c r="G118" s="6">
        <v>22795</v>
      </c>
      <c r="H118" s="11">
        <v>8.1030000000000005E-2</v>
      </c>
      <c r="I118" s="6">
        <v>6.3490000000000005E-2</v>
      </c>
      <c r="J118" s="6">
        <v>0.10340000000000001</v>
      </c>
      <c r="K118" s="6">
        <v>1.7246999999999999</v>
      </c>
      <c r="L118" s="6">
        <v>1.3514999999999999</v>
      </c>
      <c r="M118" s="6">
        <v>2.2010000000000001</v>
      </c>
      <c r="N118" s="6">
        <v>1.2E-5</v>
      </c>
      <c r="O118" s="11">
        <v>1</v>
      </c>
      <c r="P118" s="40" t="s">
        <v>32</v>
      </c>
      <c r="Q118" s="40" t="s">
        <v>32</v>
      </c>
      <c r="R118" s="40" t="s">
        <v>32</v>
      </c>
      <c r="S118" s="40" t="s">
        <v>32</v>
      </c>
      <c r="T118" s="11"/>
      <c r="U118" s="2"/>
      <c r="W118" s="1">
        <v>92</v>
      </c>
    </row>
    <row r="119" spans="1:23" x14ac:dyDescent="0.25">
      <c r="A119" s="2" t="s">
        <v>44</v>
      </c>
      <c r="B119" s="7" t="s">
        <v>19</v>
      </c>
      <c r="C119" s="37" t="s">
        <v>40</v>
      </c>
      <c r="D119" s="6">
        <v>2015</v>
      </c>
      <c r="E119" s="6">
        <v>1</v>
      </c>
      <c r="F119" s="11">
        <v>211</v>
      </c>
      <c r="G119" s="6">
        <v>22827</v>
      </c>
      <c r="H119" s="11">
        <v>9.8839999999999997E-2</v>
      </c>
      <c r="I119" s="6">
        <v>7.8310000000000005E-2</v>
      </c>
      <c r="J119" s="6">
        <v>0.12474</v>
      </c>
      <c r="K119" s="6">
        <v>1.4777</v>
      </c>
      <c r="L119" s="6">
        <v>1.1708000000000001</v>
      </c>
      <c r="M119" s="6">
        <v>1.865</v>
      </c>
      <c r="N119" s="6">
        <v>1.011E-3</v>
      </c>
      <c r="O119" s="11">
        <v>1</v>
      </c>
      <c r="P119" s="40" t="s">
        <v>32</v>
      </c>
      <c r="Q119" s="40" t="s">
        <v>32</v>
      </c>
      <c r="R119" s="40" t="s">
        <v>32</v>
      </c>
      <c r="S119" s="40" t="s">
        <v>32</v>
      </c>
      <c r="T119" s="11"/>
      <c r="U119" s="2"/>
      <c r="W119" s="1">
        <v>90</v>
      </c>
    </row>
    <row r="120" spans="1:23" x14ac:dyDescent="0.25">
      <c r="A120" s="2" t="s">
        <v>44</v>
      </c>
      <c r="B120" s="7" t="s">
        <v>19</v>
      </c>
      <c r="C120" s="37" t="s">
        <v>40</v>
      </c>
      <c r="D120" s="6">
        <v>2015</v>
      </c>
      <c r="E120" s="6">
        <v>2</v>
      </c>
      <c r="F120" s="11">
        <v>163</v>
      </c>
      <c r="G120" s="6">
        <v>22901</v>
      </c>
      <c r="H120" s="11">
        <v>7.7380000000000004E-2</v>
      </c>
      <c r="I120" s="6">
        <v>6.0589999999999998E-2</v>
      </c>
      <c r="J120" s="6">
        <v>9.8820000000000005E-2</v>
      </c>
      <c r="K120" s="6">
        <v>1.2236</v>
      </c>
      <c r="L120" s="6">
        <v>0.95809999999999995</v>
      </c>
      <c r="M120" s="6">
        <v>1.5627</v>
      </c>
      <c r="N120" s="6">
        <v>0.105938</v>
      </c>
      <c r="O120" s="11"/>
      <c r="P120" s="40" t="s">
        <v>32</v>
      </c>
      <c r="Q120" s="40" t="s">
        <v>32</v>
      </c>
      <c r="R120" s="40" t="s">
        <v>32</v>
      </c>
      <c r="S120" s="40" t="s">
        <v>32</v>
      </c>
      <c r="T120" s="11"/>
      <c r="U120" s="2"/>
      <c r="W120" s="1">
        <v>91</v>
      </c>
    </row>
    <row r="121" spans="1:23" x14ac:dyDescent="0.25">
      <c r="A121" s="2" t="s">
        <v>44</v>
      </c>
      <c r="B121" s="7" t="s">
        <v>19</v>
      </c>
      <c r="C121" s="37" t="s">
        <v>40</v>
      </c>
      <c r="D121" s="6">
        <v>2015</v>
      </c>
      <c r="E121" s="6">
        <v>3</v>
      </c>
      <c r="F121" s="11">
        <v>312</v>
      </c>
      <c r="G121" s="6">
        <v>22891</v>
      </c>
      <c r="H121" s="11">
        <v>0.151</v>
      </c>
      <c r="I121" s="6">
        <v>0.12146</v>
      </c>
      <c r="J121" s="6">
        <v>0.18773000000000001</v>
      </c>
      <c r="K121" s="6">
        <v>1.6659999999999999</v>
      </c>
      <c r="L121" s="6">
        <v>1.3401000000000001</v>
      </c>
      <c r="M121" s="6">
        <v>2.0712999999999999</v>
      </c>
      <c r="N121" s="6">
        <v>3.9999999999999998E-6</v>
      </c>
      <c r="O121" s="11">
        <v>1</v>
      </c>
      <c r="P121" s="40" t="s">
        <v>32</v>
      </c>
      <c r="Q121" s="40" t="s">
        <v>32</v>
      </c>
      <c r="R121" s="40" t="s">
        <v>32</v>
      </c>
      <c r="S121" s="40" t="s">
        <v>32</v>
      </c>
      <c r="T121" s="11"/>
      <c r="U121" s="2"/>
      <c r="W121" s="1">
        <v>92</v>
      </c>
    </row>
    <row r="122" spans="1:23" x14ac:dyDescent="0.25">
      <c r="A122" s="2" t="s">
        <v>44</v>
      </c>
      <c r="B122" s="7" t="s">
        <v>19</v>
      </c>
      <c r="C122" s="37" t="s">
        <v>40</v>
      </c>
      <c r="D122" s="6">
        <v>2015</v>
      </c>
      <c r="E122" s="6">
        <v>4</v>
      </c>
      <c r="F122" s="11">
        <v>364</v>
      </c>
      <c r="G122" s="6">
        <v>22897</v>
      </c>
      <c r="H122" s="11">
        <v>0.17410999999999999</v>
      </c>
      <c r="I122" s="6">
        <v>0.14071</v>
      </c>
      <c r="J122" s="6">
        <v>0.21543000000000001</v>
      </c>
      <c r="K122" s="6">
        <v>1.7744</v>
      </c>
      <c r="L122" s="6">
        <v>1.4339999999999999</v>
      </c>
      <c r="M122" s="6">
        <v>2.1955</v>
      </c>
      <c r="N122" s="6">
        <v>0</v>
      </c>
      <c r="O122" s="11">
        <v>1</v>
      </c>
      <c r="P122" s="40" t="s">
        <v>32</v>
      </c>
      <c r="Q122" s="40" t="s">
        <v>32</v>
      </c>
      <c r="R122" s="40" t="s">
        <v>32</v>
      </c>
      <c r="S122" s="40" t="s">
        <v>32</v>
      </c>
      <c r="T122" s="11"/>
      <c r="U122" s="2"/>
      <c r="W122" s="1">
        <v>92</v>
      </c>
    </row>
    <row r="123" spans="1:23" x14ac:dyDescent="0.25">
      <c r="A123" s="2" t="s">
        <v>44</v>
      </c>
      <c r="B123" s="7" t="s">
        <v>19</v>
      </c>
      <c r="C123" s="37" t="s">
        <v>40</v>
      </c>
      <c r="D123" s="6">
        <v>2016</v>
      </c>
      <c r="E123" s="6">
        <v>1</v>
      </c>
      <c r="F123" s="11">
        <v>296</v>
      </c>
      <c r="G123" s="6">
        <v>22999</v>
      </c>
      <c r="H123" s="11">
        <v>0.14219999999999999</v>
      </c>
      <c r="I123" s="6">
        <v>0.11418</v>
      </c>
      <c r="J123" s="6">
        <v>0.17707999999999999</v>
      </c>
      <c r="K123" s="6">
        <v>1.6425000000000001</v>
      </c>
      <c r="L123" s="6">
        <v>1.3189</v>
      </c>
      <c r="M123" s="6">
        <v>2.0455000000000001</v>
      </c>
      <c r="N123" s="6">
        <v>9.0000000000000002E-6</v>
      </c>
      <c r="O123" s="11">
        <v>1</v>
      </c>
      <c r="P123" s="40">
        <v>1.649</v>
      </c>
      <c r="Q123" s="40">
        <v>1.2693000000000001</v>
      </c>
      <c r="R123" s="40">
        <v>2.1423000000000001</v>
      </c>
      <c r="S123" s="40">
        <v>1.8000000000000001E-4</v>
      </c>
      <c r="T123" s="11" t="s">
        <v>52</v>
      </c>
      <c r="U123" s="2"/>
      <c r="W123" s="1">
        <v>91</v>
      </c>
    </row>
    <row r="124" spans="1:23" x14ac:dyDescent="0.25">
      <c r="A124" s="2" t="s">
        <v>44</v>
      </c>
      <c r="B124" s="7" t="s">
        <v>19</v>
      </c>
      <c r="C124" s="37" t="s">
        <v>40</v>
      </c>
      <c r="D124" s="6">
        <v>2016</v>
      </c>
      <c r="E124" s="6">
        <v>2</v>
      </c>
      <c r="F124" s="11">
        <v>282</v>
      </c>
      <c r="G124" s="6">
        <v>23029</v>
      </c>
      <c r="H124" s="11">
        <v>0.13241</v>
      </c>
      <c r="I124" s="6">
        <v>0.10609</v>
      </c>
      <c r="J124" s="6">
        <v>0.16527</v>
      </c>
      <c r="K124" s="6">
        <v>1.7708999999999999</v>
      </c>
      <c r="L124" s="6">
        <v>1.4189000000000001</v>
      </c>
      <c r="M124" s="6">
        <v>2.2103000000000002</v>
      </c>
      <c r="N124" s="6">
        <v>0</v>
      </c>
      <c r="O124" s="11">
        <v>1</v>
      </c>
      <c r="P124" s="40">
        <v>1.5901000000000001</v>
      </c>
      <c r="Q124" s="40">
        <v>1.2210000000000001</v>
      </c>
      <c r="R124" s="40">
        <v>2.0708000000000002</v>
      </c>
      <c r="S124" s="40">
        <v>5.7899999999999998E-4</v>
      </c>
      <c r="T124" s="11" t="s">
        <v>52</v>
      </c>
      <c r="U124" s="2"/>
      <c r="W124" s="1">
        <v>91</v>
      </c>
    </row>
    <row r="125" spans="1:23" x14ac:dyDescent="0.25">
      <c r="A125" s="2" t="s">
        <v>44</v>
      </c>
      <c r="B125" s="7" t="s">
        <v>19</v>
      </c>
      <c r="C125" s="37" t="s">
        <v>40</v>
      </c>
      <c r="D125" s="6">
        <v>2016</v>
      </c>
      <c r="E125" s="6">
        <v>3</v>
      </c>
      <c r="F125" s="11">
        <v>381</v>
      </c>
      <c r="G125" s="6">
        <v>23075</v>
      </c>
      <c r="H125" s="11">
        <v>0.17852999999999999</v>
      </c>
      <c r="I125" s="6">
        <v>0.14441000000000001</v>
      </c>
      <c r="J125" s="6">
        <v>0.22070000000000001</v>
      </c>
      <c r="K125" s="6">
        <v>1.9453</v>
      </c>
      <c r="L125" s="6">
        <v>1.5736000000000001</v>
      </c>
      <c r="M125" s="6">
        <v>2.4047999999999998</v>
      </c>
      <c r="N125" s="6">
        <v>0</v>
      </c>
      <c r="O125" s="11">
        <v>1</v>
      </c>
      <c r="P125" s="40">
        <v>3.5244</v>
      </c>
      <c r="Q125" s="40">
        <v>2.6566000000000001</v>
      </c>
      <c r="R125" s="40">
        <v>4.6756000000000002</v>
      </c>
      <c r="S125" s="40">
        <v>0</v>
      </c>
      <c r="T125" s="11" t="s">
        <v>52</v>
      </c>
      <c r="U125" s="2"/>
      <c r="W125" s="1">
        <v>92</v>
      </c>
    </row>
    <row r="126" spans="1:23" x14ac:dyDescent="0.25">
      <c r="A126" s="2" t="s">
        <v>44</v>
      </c>
      <c r="B126" s="7" t="s">
        <v>19</v>
      </c>
      <c r="C126" s="37" t="s">
        <v>40</v>
      </c>
      <c r="D126" s="6">
        <v>2016</v>
      </c>
      <c r="E126" s="6">
        <v>4</v>
      </c>
      <c r="F126" s="11">
        <v>288</v>
      </c>
      <c r="G126" s="6">
        <v>23064</v>
      </c>
      <c r="H126" s="11">
        <v>0.13578000000000001</v>
      </c>
      <c r="I126" s="6">
        <v>0.10893</v>
      </c>
      <c r="J126" s="6">
        <v>0.16924</v>
      </c>
      <c r="K126" s="6">
        <v>1.6209</v>
      </c>
      <c r="L126" s="6">
        <v>1.3004</v>
      </c>
      <c r="M126" s="6">
        <v>2.0204</v>
      </c>
      <c r="N126" s="6">
        <v>1.7E-5</v>
      </c>
      <c r="O126" s="11">
        <v>1</v>
      </c>
      <c r="P126" s="40">
        <v>2.9405000000000001</v>
      </c>
      <c r="Q126" s="40">
        <v>2.1926000000000001</v>
      </c>
      <c r="R126" s="40">
        <v>3.9434</v>
      </c>
      <c r="S126" s="40">
        <v>0</v>
      </c>
      <c r="T126" s="11" t="s">
        <v>52</v>
      </c>
      <c r="U126" s="2"/>
      <c r="W126" s="1">
        <v>92</v>
      </c>
    </row>
    <row r="127" spans="1:23" x14ac:dyDescent="0.25">
      <c r="A127" s="2" t="s">
        <v>44</v>
      </c>
      <c r="B127" s="7" t="s">
        <v>23</v>
      </c>
      <c r="C127" s="37" t="s">
        <v>40</v>
      </c>
      <c r="D127" s="6">
        <v>2011</v>
      </c>
      <c r="E127" s="6">
        <v>1</v>
      </c>
      <c r="F127" s="11">
        <v>1909</v>
      </c>
      <c r="G127" s="6">
        <v>235885</v>
      </c>
      <c r="H127" s="11">
        <v>8.992E-2</v>
      </c>
      <c r="I127" s="6">
        <v>8.5980000000000001E-2</v>
      </c>
      <c r="J127" s="6">
        <v>9.4049999999999995E-2</v>
      </c>
      <c r="K127" s="6" t="s">
        <v>32</v>
      </c>
      <c r="L127" s="6" t="s">
        <v>32</v>
      </c>
      <c r="M127" s="6" t="s">
        <v>32</v>
      </c>
      <c r="N127" s="6" t="s">
        <v>32</v>
      </c>
      <c r="O127" s="11"/>
      <c r="P127" s="40" t="s">
        <v>32</v>
      </c>
      <c r="Q127" s="40" t="s">
        <v>32</v>
      </c>
      <c r="R127" s="40" t="s">
        <v>32</v>
      </c>
      <c r="S127" s="40" t="s">
        <v>32</v>
      </c>
      <c r="T127" s="11"/>
      <c r="U127" s="2"/>
      <c r="W127" s="1">
        <v>90</v>
      </c>
    </row>
    <row r="128" spans="1:23" x14ac:dyDescent="0.25">
      <c r="A128" s="2" t="s">
        <v>44</v>
      </c>
      <c r="B128" s="7" t="s">
        <v>23</v>
      </c>
      <c r="C128" s="37" t="s">
        <v>40</v>
      </c>
      <c r="D128" s="6">
        <v>2011</v>
      </c>
      <c r="E128" s="6">
        <v>2</v>
      </c>
      <c r="F128" s="11">
        <v>1428</v>
      </c>
      <c r="G128" s="6">
        <v>236839</v>
      </c>
      <c r="H128" s="11">
        <v>6.4149999999999999E-2</v>
      </c>
      <c r="I128" s="6">
        <v>5.289E-2</v>
      </c>
      <c r="J128" s="6">
        <v>7.7810000000000004E-2</v>
      </c>
      <c r="K128" s="6" t="s">
        <v>32</v>
      </c>
      <c r="L128" s="6" t="s">
        <v>32</v>
      </c>
      <c r="M128" s="6" t="s">
        <v>32</v>
      </c>
      <c r="N128" s="6" t="s">
        <v>32</v>
      </c>
      <c r="O128" s="11"/>
      <c r="P128" s="40" t="s">
        <v>32</v>
      </c>
      <c r="Q128" s="40" t="s">
        <v>32</v>
      </c>
      <c r="R128" s="40" t="s">
        <v>32</v>
      </c>
      <c r="S128" s="40" t="s">
        <v>32</v>
      </c>
      <c r="T128" s="11"/>
      <c r="U128" s="2"/>
      <c r="W128" s="1">
        <v>91</v>
      </c>
    </row>
    <row r="129" spans="1:23" x14ac:dyDescent="0.25">
      <c r="A129" s="2" t="s">
        <v>44</v>
      </c>
      <c r="B129" s="8" t="s">
        <v>23</v>
      </c>
      <c r="C129" s="8" t="s">
        <v>40</v>
      </c>
      <c r="D129">
        <v>2011</v>
      </c>
      <c r="E129">
        <v>3</v>
      </c>
      <c r="F129" s="12">
        <v>798</v>
      </c>
      <c r="G129">
        <v>236578</v>
      </c>
      <c r="H129" s="12">
        <v>3.4540000000000001E-2</v>
      </c>
      <c r="I129">
        <v>2.8309999999999998E-2</v>
      </c>
      <c r="J129">
        <v>4.2139999999999997E-2</v>
      </c>
      <c r="K129" t="s">
        <v>32</v>
      </c>
      <c r="L129" t="s">
        <v>32</v>
      </c>
      <c r="M129" t="s">
        <v>32</v>
      </c>
      <c r="N129" t="s">
        <v>32</v>
      </c>
      <c r="P129" s="26" t="s">
        <v>32</v>
      </c>
      <c r="Q129" s="26" t="s">
        <v>32</v>
      </c>
      <c r="R129" s="26" t="s">
        <v>32</v>
      </c>
      <c r="S129" s="26" t="s">
        <v>32</v>
      </c>
      <c r="U129" s="2"/>
      <c r="W129" s="1">
        <v>92</v>
      </c>
    </row>
    <row r="130" spans="1:23" x14ac:dyDescent="0.25">
      <c r="A130" s="2" t="s">
        <v>44</v>
      </c>
      <c r="B130" s="9" t="s">
        <v>23</v>
      </c>
      <c r="C130" s="9" t="s">
        <v>40</v>
      </c>
      <c r="D130">
        <v>2011</v>
      </c>
      <c r="E130">
        <v>4</v>
      </c>
      <c r="F130" s="12">
        <v>657</v>
      </c>
      <c r="G130">
        <v>238454</v>
      </c>
      <c r="H130" s="12">
        <v>2.8400000000000002E-2</v>
      </c>
      <c r="I130">
        <v>2.3210000000000001E-2</v>
      </c>
      <c r="J130">
        <v>3.4750000000000003E-2</v>
      </c>
      <c r="K130" t="s">
        <v>32</v>
      </c>
      <c r="L130" t="s">
        <v>32</v>
      </c>
      <c r="M130" t="s">
        <v>32</v>
      </c>
      <c r="N130" t="s">
        <v>32</v>
      </c>
      <c r="P130" s="26" t="s">
        <v>32</v>
      </c>
      <c r="Q130" s="26" t="s">
        <v>32</v>
      </c>
      <c r="R130" s="26" t="s">
        <v>32</v>
      </c>
      <c r="S130" s="26" t="s">
        <v>32</v>
      </c>
      <c r="U130" s="2"/>
      <c r="W130" s="1">
        <v>92</v>
      </c>
    </row>
    <row r="131" spans="1:23" x14ac:dyDescent="0.25">
      <c r="A131" s="2" t="s">
        <v>44</v>
      </c>
      <c r="B131" s="2" t="s">
        <v>23</v>
      </c>
      <c r="C131" s="2" t="s">
        <v>40</v>
      </c>
      <c r="D131" s="2">
        <v>2012</v>
      </c>
      <c r="E131" s="2">
        <v>1</v>
      </c>
      <c r="F131" s="12">
        <v>666</v>
      </c>
      <c r="G131" s="2">
        <v>238641</v>
      </c>
      <c r="H131" s="12">
        <v>2.8969999999999999E-2</v>
      </c>
      <c r="I131" s="2">
        <v>2.3689999999999999E-2</v>
      </c>
      <c r="J131" s="2">
        <v>3.5439999999999999E-2</v>
      </c>
      <c r="K131" s="2" t="s">
        <v>32</v>
      </c>
      <c r="L131" s="2" t="s">
        <v>32</v>
      </c>
      <c r="M131" s="2" t="s">
        <v>32</v>
      </c>
      <c r="N131" s="2" t="s">
        <v>32</v>
      </c>
      <c r="P131" s="26" t="s">
        <v>32</v>
      </c>
      <c r="Q131" s="26" t="s">
        <v>32</v>
      </c>
      <c r="R131" s="26" t="s">
        <v>32</v>
      </c>
      <c r="S131" s="26" t="s">
        <v>32</v>
      </c>
      <c r="U131" s="2"/>
      <c r="W131" s="1">
        <v>91</v>
      </c>
    </row>
    <row r="132" spans="1:23" x14ac:dyDescent="0.25">
      <c r="A132" s="2" t="s">
        <v>44</v>
      </c>
      <c r="B132" s="2" t="s">
        <v>23</v>
      </c>
      <c r="C132" s="2" t="s">
        <v>40</v>
      </c>
      <c r="D132" s="2">
        <v>2012</v>
      </c>
      <c r="E132" s="2">
        <v>2</v>
      </c>
      <c r="F132" s="12">
        <v>981</v>
      </c>
      <c r="G132" s="2">
        <v>239863</v>
      </c>
      <c r="H132" s="12">
        <v>4.3560000000000001E-2</v>
      </c>
      <c r="I132" s="2">
        <v>3.5790000000000002E-2</v>
      </c>
      <c r="J132" s="2">
        <v>5.3010000000000002E-2</v>
      </c>
      <c r="K132" s="2" t="s">
        <v>32</v>
      </c>
      <c r="L132" s="2" t="s">
        <v>32</v>
      </c>
      <c r="M132" s="2" t="s">
        <v>32</v>
      </c>
      <c r="N132" s="2" t="s">
        <v>32</v>
      </c>
      <c r="P132" s="26" t="s">
        <v>32</v>
      </c>
      <c r="Q132" s="26" t="s">
        <v>32</v>
      </c>
      <c r="R132" s="26" t="s">
        <v>32</v>
      </c>
      <c r="S132" s="26" t="s">
        <v>32</v>
      </c>
      <c r="U132" s="2"/>
      <c r="W132" s="1">
        <v>91</v>
      </c>
    </row>
    <row r="133" spans="1:23" x14ac:dyDescent="0.25">
      <c r="A133" s="2" t="s">
        <v>44</v>
      </c>
      <c r="B133" s="2" t="s">
        <v>23</v>
      </c>
      <c r="C133" s="2" t="s">
        <v>40</v>
      </c>
      <c r="D133" s="2">
        <v>2012</v>
      </c>
      <c r="E133" s="2">
        <v>3</v>
      </c>
      <c r="F133" s="12">
        <v>1443</v>
      </c>
      <c r="G133" s="2">
        <v>239270</v>
      </c>
      <c r="H133" s="12">
        <v>6.4019999999999994E-2</v>
      </c>
      <c r="I133" s="2">
        <v>5.2780000000000001E-2</v>
      </c>
      <c r="J133" s="2">
        <v>7.7640000000000001E-2</v>
      </c>
      <c r="K133" s="2" t="s">
        <v>32</v>
      </c>
      <c r="L133" s="2" t="s">
        <v>32</v>
      </c>
      <c r="M133" s="2" t="s">
        <v>32</v>
      </c>
      <c r="N133" s="2" t="s">
        <v>32</v>
      </c>
      <c r="P133" s="26" t="s">
        <v>32</v>
      </c>
      <c r="Q133" s="26" t="s">
        <v>32</v>
      </c>
      <c r="R133" s="26" t="s">
        <v>32</v>
      </c>
      <c r="S133" s="26" t="s">
        <v>32</v>
      </c>
      <c r="U133" s="2"/>
      <c r="W133" s="1">
        <v>92</v>
      </c>
    </row>
    <row r="134" spans="1:23" x14ac:dyDescent="0.25">
      <c r="A134" s="2" t="s">
        <v>44</v>
      </c>
      <c r="B134" s="2" t="s">
        <v>23</v>
      </c>
      <c r="C134" s="2" t="s">
        <v>40</v>
      </c>
      <c r="D134" s="2">
        <v>2012</v>
      </c>
      <c r="E134" s="2">
        <v>4</v>
      </c>
      <c r="F134" s="12">
        <v>1540</v>
      </c>
      <c r="G134" s="2">
        <v>241351</v>
      </c>
      <c r="H134" s="12">
        <v>6.7860000000000004E-2</v>
      </c>
      <c r="I134" s="2">
        <v>5.5969999999999999E-2</v>
      </c>
      <c r="J134" s="2">
        <v>8.226E-2</v>
      </c>
      <c r="K134" s="2" t="s">
        <v>32</v>
      </c>
      <c r="L134" s="2" t="s">
        <v>32</v>
      </c>
      <c r="M134" s="2" t="s">
        <v>32</v>
      </c>
      <c r="N134" s="2" t="s">
        <v>32</v>
      </c>
      <c r="P134" s="26" t="s">
        <v>32</v>
      </c>
      <c r="Q134" s="26" t="s">
        <v>32</v>
      </c>
      <c r="R134" s="26" t="s">
        <v>32</v>
      </c>
      <c r="S134" s="26" t="s">
        <v>32</v>
      </c>
      <c r="U134" s="2"/>
      <c r="W134" s="1">
        <v>92</v>
      </c>
    </row>
    <row r="135" spans="1:23" x14ac:dyDescent="0.25">
      <c r="A135" s="2" t="s">
        <v>44</v>
      </c>
      <c r="B135" s="2" t="s">
        <v>23</v>
      </c>
      <c r="C135" s="2" t="s">
        <v>40</v>
      </c>
      <c r="D135" s="2">
        <v>2013</v>
      </c>
      <c r="E135" s="2">
        <v>1</v>
      </c>
      <c r="F135" s="12">
        <v>1532</v>
      </c>
      <c r="G135" s="2">
        <v>241478</v>
      </c>
      <c r="H135" s="12">
        <v>6.8290000000000003E-2</v>
      </c>
      <c r="I135" s="2">
        <v>5.6329999999999998E-2</v>
      </c>
      <c r="J135" s="2">
        <v>8.2790000000000002E-2</v>
      </c>
      <c r="K135" s="2" t="s">
        <v>32</v>
      </c>
      <c r="L135" s="2" t="s">
        <v>32</v>
      </c>
      <c r="M135" s="2" t="s">
        <v>32</v>
      </c>
      <c r="N135" s="2" t="s">
        <v>32</v>
      </c>
      <c r="P135" s="26" t="s">
        <v>32</v>
      </c>
      <c r="Q135" s="26" t="s">
        <v>32</v>
      </c>
      <c r="R135" s="26" t="s">
        <v>32</v>
      </c>
      <c r="S135" s="26" t="s">
        <v>32</v>
      </c>
      <c r="U135" s="2"/>
      <c r="W135" s="1">
        <v>90</v>
      </c>
    </row>
    <row r="136" spans="1:23" x14ac:dyDescent="0.25">
      <c r="A136" s="2" t="s">
        <v>44</v>
      </c>
      <c r="B136" s="2" t="s">
        <v>23</v>
      </c>
      <c r="C136" s="2" t="s">
        <v>40</v>
      </c>
      <c r="D136" s="2">
        <v>2013</v>
      </c>
      <c r="E136" s="2">
        <v>2</v>
      </c>
      <c r="F136" s="12">
        <v>1577</v>
      </c>
      <c r="G136" s="2">
        <v>242575</v>
      </c>
      <c r="H136" s="12">
        <v>7.0279999999999995E-2</v>
      </c>
      <c r="I136" s="2">
        <v>5.799E-2</v>
      </c>
      <c r="J136" s="2">
        <v>8.5190000000000002E-2</v>
      </c>
      <c r="K136" s="2" t="s">
        <v>32</v>
      </c>
      <c r="L136" s="2" t="s">
        <v>32</v>
      </c>
      <c r="M136" s="2" t="s">
        <v>32</v>
      </c>
      <c r="N136" s="2" t="s">
        <v>32</v>
      </c>
      <c r="P136" s="26" t="s">
        <v>32</v>
      </c>
      <c r="Q136" s="26" t="s">
        <v>32</v>
      </c>
      <c r="R136" s="26" t="s">
        <v>32</v>
      </c>
      <c r="S136" s="26" t="s">
        <v>32</v>
      </c>
      <c r="U136" s="2"/>
      <c r="W136" s="1">
        <v>91</v>
      </c>
    </row>
    <row r="137" spans="1:23" x14ac:dyDescent="0.25">
      <c r="A137" s="2" t="s">
        <v>44</v>
      </c>
      <c r="B137" s="2" t="s">
        <v>23</v>
      </c>
      <c r="C137" s="2" t="s">
        <v>40</v>
      </c>
      <c r="D137" s="2">
        <v>2013</v>
      </c>
      <c r="E137" s="2">
        <v>3</v>
      </c>
      <c r="F137" s="12">
        <v>1683</v>
      </c>
      <c r="G137" s="2">
        <v>242152</v>
      </c>
      <c r="H137" s="12">
        <v>7.3779999999999998E-2</v>
      </c>
      <c r="I137" s="2">
        <v>6.0900000000000003E-2</v>
      </c>
      <c r="J137" s="2">
        <v>8.9389999999999997E-2</v>
      </c>
      <c r="K137" s="2" t="s">
        <v>32</v>
      </c>
      <c r="L137" s="2" t="s">
        <v>32</v>
      </c>
      <c r="M137" s="2" t="s">
        <v>32</v>
      </c>
      <c r="N137" s="2" t="s">
        <v>32</v>
      </c>
      <c r="P137" s="26" t="s">
        <v>32</v>
      </c>
      <c r="Q137" s="26" t="s">
        <v>32</v>
      </c>
      <c r="R137" s="26" t="s">
        <v>32</v>
      </c>
      <c r="S137" s="26" t="s">
        <v>32</v>
      </c>
      <c r="U137" s="2"/>
      <c r="W137" s="1">
        <v>92</v>
      </c>
    </row>
    <row r="138" spans="1:23" x14ac:dyDescent="0.25">
      <c r="A138" s="2" t="s">
        <v>44</v>
      </c>
      <c r="B138" s="2" t="s">
        <v>23</v>
      </c>
      <c r="C138" s="2" t="s">
        <v>40</v>
      </c>
      <c r="D138" s="2">
        <v>2013</v>
      </c>
      <c r="E138" s="2">
        <v>4</v>
      </c>
      <c r="F138" s="12">
        <v>1618</v>
      </c>
      <c r="G138" s="2">
        <v>244063</v>
      </c>
      <c r="H138" s="12">
        <v>7.1569999999999995E-2</v>
      </c>
      <c r="I138" s="2">
        <v>5.9060000000000001E-2</v>
      </c>
      <c r="J138" s="2">
        <v>8.6730000000000002E-2</v>
      </c>
      <c r="K138" s="2" t="s">
        <v>32</v>
      </c>
      <c r="L138" s="2" t="s">
        <v>32</v>
      </c>
      <c r="M138" s="2" t="s">
        <v>32</v>
      </c>
      <c r="N138" s="2" t="s">
        <v>32</v>
      </c>
      <c r="P138" s="26" t="s">
        <v>32</v>
      </c>
      <c r="Q138" s="26" t="s">
        <v>32</v>
      </c>
      <c r="R138" s="26" t="s">
        <v>32</v>
      </c>
      <c r="S138" s="26" t="s">
        <v>32</v>
      </c>
      <c r="U138" s="2"/>
      <c r="W138" s="1">
        <v>92</v>
      </c>
    </row>
    <row r="139" spans="1:23" x14ac:dyDescent="0.25">
      <c r="A139" s="2" t="s">
        <v>44</v>
      </c>
      <c r="B139" s="2" t="s">
        <v>23</v>
      </c>
      <c r="C139" s="2" t="s">
        <v>40</v>
      </c>
      <c r="D139" s="2">
        <v>2014</v>
      </c>
      <c r="E139" s="2">
        <v>1</v>
      </c>
      <c r="F139" s="12">
        <v>1243</v>
      </c>
      <c r="G139" s="2">
        <v>244009</v>
      </c>
      <c r="H139" s="12">
        <v>5.5809999999999998E-2</v>
      </c>
      <c r="I139" s="2">
        <v>4.5960000000000001E-2</v>
      </c>
      <c r="J139" s="2">
        <v>6.7769999999999997E-2</v>
      </c>
      <c r="K139" s="2" t="s">
        <v>32</v>
      </c>
      <c r="L139" s="2" t="s">
        <v>32</v>
      </c>
      <c r="M139" s="2" t="s">
        <v>32</v>
      </c>
      <c r="N139" s="2" t="s">
        <v>32</v>
      </c>
      <c r="P139" s="26" t="s">
        <v>32</v>
      </c>
      <c r="Q139" s="26" t="s">
        <v>32</v>
      </c>
      <c r="R139" s="26" t="s">
        <v>32</v>
      </c>
      <c r="S139" s="26" t="s">
        <v>32</v>
      </c>
      <c r="U139" s="2"/>
      <c r="W139" s="1">
        <v>90</v>
      </c>
    </row>
    <row r="140" spans="1:23" x14ac:dyDescent="0.25">
      <c r="A140" s="2" t="s">
        <v>44</v>
      </c>
      <c r="B140" s="2" t="s">
        <v>23</v>
      </c>
      <c r="C140" s="2" t="s">
        <v>40</v>
      </c>
      <c r="D140" s="2">
        <v>2014</v>
      </c>
      <c r="E140" s="2">
        <v>2</v>
      </c>
      <c r="F140" s="12">
        <v>614</v>
      </c>
      <c r="G140" s="2">
        <v>245118</v>
      </c>
      <c r="H140" s="12">
        <v>2.5850000000000001E-2</v>
      </c>
      <c r="I140" s="2">
        <v>2.1100000000000001E-2</v>
      </c>
      <c r="J140" s="2">
        <v>3.1660000000000001E-2</v>
      </c>
      <c r="K140" s="2" t="s">
        <v>32</v>
      </c>
      <c r="L140" s="2" t="s">
        <v>32</v>
      </c>
      <c r="M140" s="2" t="s">
        <v>32</v>
      </c>
      <c r="N140" s="2" t="s">
        <v>32</v>
      </c>
      <c r="P140" s="26" t="s">
        <v>32</v>
      </c>
      <c r="Q140" s="26" t="s">
        <v>32</v>
      </c>
      <c r="R140" s="26" t="s">
        <v>32</v>
      </c>
      <c r="S140" s="26" t="s">
        <v>32</v>
      </c>
      <c r="U140" s="2"/>
      <c r="W140" s="1">
        <v>91</v>
      </c>
    </row>
    <row r="141" spans="1:23" x14ac:dyDescent="0.25">
      <c r="A141" s="2" t="s">
        <v>44</v>
      </c>
      <c r="B141" s="2" t="s">
        <v>23</v>
      </c>
      <c r="C141" s="2" t="s">
        <v>40</v>
      </c>
      <c r="D141" s="2">
        <v>2014</v>
      </c>
      <c r="E141" s="2">
        <v>3</v>
      </c>
      <c r="F141" s="12">
        <v>567</v>
      </c>
      <c r="G141" s="2">
        <v>245193</v>
      </c>
      <c r="H141" s="12">
        <v>2.4559999999999998E-2</v>
      </c>
      <c r="I141" s="2">
        <v>2.0029999999999999E-2</v>
      </c>
      <c r="J141" s="2">
        <v>3.0130000000000001E-2</v>
      </c>
      <c r="K141" s="2" t="s">
        <v>32</v>
      </c>
      <c r="L141" s="2" t="s">
        <v>32</v>
      </c>
      <c r="M141" s="2" t="s">
        <v>32</v>
      </c>
      <c r="N141" s="2" t="s">
        <v>32</v>
      </c>
      <c r="P141" s="26" t="s">
        <v>32</v>
      </c>
      <c r="Q141" s="26" t="s">
        <v>32</v>
      </c>
      <c r="R141" s="26" t="s">
        <v>32</v>
      </c>
      <c r="S141" s="26" t="s">
        <v>32</v>
      </c>
      <c r="U141" s="2"/>
      <c r="W141" s="1">
        <v>92</v>
      </c>
    </row>
    <row r="142" spans="1:23" x14ac:dyDescent="0.25">
      <c r="A142" s="2" t="s">
        <v>44</v>
      </c>
      <c r="B142" s="2" t="s">
        <v>23</v>
      </c>
      <c r="C142" s="2" t="s">
        <v>40</v>
      </c>
      <c r="D142" s="2">
        <v>2014</v>
      </c>
      <c r="E142" s="2">
        <v>4</v>
      </c>
      <c r="F142" s="12">
        <v>1100</v>
      </c>
      <c r="G142" s="2">
        <v>247437</v>
      </c>
      <c r="H142" s="12">
        <v>4.6980000000000001E-2</v>
      </c>
      <c r="I142" s="2">
        <v>3.8649999999999997E-2</v>
      </c>
      <c r="J142" s="2">
        <v>5.7110000000000001E-2</v>
      </c>
      <c r="K142" s="2" t="s">
        <v>32</v>
      </c>
      <c r="L142" s="2" t="s">
        <v>32</v>
      </c>
      <c r="M142" s="2" t="s">
        <v>32</v>
      </c>
      <c r="N142" s="2" t="s">
        <v>32</v>
      </c>
      <c r="P142" s="26" t="s">
        <v>32</v>
      </c>
      <c r="Q142" s="26" t="s">
        <v>32</v>
      </c>
      <c r="R142" s="26" t="s">
        <v>32</v>
      </c>
      <c r="S142" s="26" t="s">
        <v>32</v>
      </c>
      <c r="U142" s="2"/>
      <c r="W142" s="1">
        <v>92</v>
      </c>
    </row>
    <row r="143" spans="1:23" x14ac:dyDescent="0.25">
      <c r="A143" s="2" t="s">
        <v>44</v>
      </c>
      <c r="B143" s="2" t="s">
        <v>23</v>
      </c>
      <c r="C143" s="2" t="s">
        <v>40</v>
      </c>
      <c r="D143" s="2">
        <v>2015</v>
      </c>
      <c r="E143" s="2">
        <v>1</v>
      </c>
      <c r="F143" s="12">
        <v>1506</v>
      </c>
      <c r="G143" s="2">
        <v>247109</v>
      </c>
      <c r="H143" s="12">
        <v>6.6890000000000005E-2</v>
      </c>
      <c r="I143" s="2">
        <v>5.5169999999999997E-2</v>
      </c>
      <c r="J143" s="2">
        <v>8.1100000000000005E-2</v>
      </c>
      <c r="K143" s="2" t="s">
        <v>32</v>
      </c>
      <c r="L143" s="2" t="s">
        <v>32</v>
      </c>
      <c r="M143" s="2" t="s">
        <v>32</v>
      </c>
      <c r="N143" s="2" t="s">
        <v>32</v>
      </c>
      <c r="P143" s="26" t="s">
        <v>32</v>
      </c>
      <c r="Q143" s="26" t="s">
        <v>32</v>
      </c>
      <c r="R143" s="26" t="s">
        <v>32</v>
      </c>
      <c r="S143" s="26" t="s">
        <v>32</v>
      </c>
      <c r="U143" s="2"/>
      <c r="W143" s="1">
        <v>90</v>
      </c>
    </row>
    <row r="144" spans="1:23" x14ac:dyDescent="0.25">
      <c r="A144" s="2" t="s">
        <v>44</v>
      </c>
      <c r="B144" s="2" t="s">
        <v>23</v>
      </c>
      <c r="C144" s="2" t="s">
        <v>40</v>
      </c>
      <c r="D144" s="2">
        <v>2015</v>
      </c>
      <c r="E144" s="2">
        <v>2</v>
      </c>
      <c r="F144" s="12">
        <v>1437</v>
      </c>
      <c r="G144" s="2">
        <v>247957</v>
      </c>
      <c r="H144" s="12">
        <v>6.3240000000000005E-2</v>
      </c>
      <c r="I144" s="2">
        <v>5.2139999999999999E-2</v>
      </c>
      <c r="J144" s="2">
        <v>7.6700000000000004E-2</v>
      </c>
      <c r="K144" s="2" t="s">
        <v>32</v>
      </c>
      <c r="L144" s="2" t="s">
        <v>32</v>
      </c>
      <c r="M144" s="2" t="s">
        <v>32</v>
      </c>
      <c r="N144" s="2" t="s">
        <v>32</v>
      </c>
      <c r="P144" s="26" t="s">
        <v>32</v>
      </c>
      <c r="Q144" s="26" t="s">
        <v>32</v>
      </c>
      <c r="R144" s="26" t="s">
        <v>32</v>
      </c>
      <c r="S144" s="26" t="s">
        <v>32</v>
      </c>
      <c r="U144" s="2"/>
      <c r="W144" s="1">
        <v>91</v>
      </c>
    </row>
    <row r="145" spans="1:23" x14ac:dyDescent="0.25">
      <c r="A145" s="2" t="s">
        <v>44</v>
      </c>
      <c r="B145" s="2" t="s">
        <v>23</v>
      </c>
      <c r="C145" s="2" t="s">
        <v>40</v>
      </c>
      <c r="D145" s="2">
        <v>2015</v>
      </c>
      <c r="E145" s="2">
        <v>3</v>
      </c>
      <c r="F145" s="12">
        <v>2022</v>
      </c>
      <c r="G145" s="2">
        <v>247500</v>
      </c>
      <c r="H145" s="12">
        <v>9.0639999999999998E-2</v>
      </c>
      <c r="I145" s="2">
        <v>7.4899999999999994E-2</v>
      </c>
      <c r="J145" s="2">
        <v>0.10969</v>
      </c>
      <c r="K145" s="2" t="s">
        <v>32</v>
      </c>
      <c r="L145" s="2" t="s">
        <v>32</v>
      </c>
      <c r="M145" s="2" t="s">
        <v>32</v>
      </c>
      <c r="N145" s="2" t="s">
        <v>32</v>
      </c>
      <c r="P145" s="26" t="s">
        <v>32</v>
      </c>
      <c r="Q145" s="26" t="s">
        <v>32</v>
      </c>
      <c r="R145" s="26" t="s">
        <v>32</v>
      </c>
      <c r="S145" s="26" t="s">
        <v>32</v>
      </c>
      <c r="U145" s="2"/>
      <c r="W145" s="1">
        <v>92</v>
      </c>
    </row>
    <row r="146" spans="1:23" x14ac:dyDescent="0.25">
      <c r="A146" s="2" t="s">
        <v>44</v>
      </c>
      <c r="B146" s="2" t="s">
        <v>23</v>
      </c>
      <c r="C146" s="2" t="s">
        <v>40</v>
      </c>
      <c r="D146" s="2">
        <v>2015</v>
      </c>
      <c r="E146" s="2">
        <v>4</v>
      </c>
      <c r="F146" s="12">
        <v>2224</v>
      </c>
      <c r="G146" s="2">
        <v>249717</v>
      </c>
      <c r="H146" s="12">
        <v>9.8119999999999999E-2</v>
      </c>
      <c r="I146" s="2">
        <v>8.1119999999999998E-2</v>
      </c>
      <c r="J146" s="2">
        <v>0.11869</v>
      </c>
      <c r="K146" s="2" t="s">
        <v>32</v>
      </c>
      <c r="L146" s="2" t="s">
        <v>32</v>
      </c>
      <c r="M146" s="2" t="s">
        <v>32</v>
      </c>
      <c r="N146" s="2" t="s">
        <v>32</v>
      </c>
      <c r="P146" s="26" t="s">
        <v>32</v>
      </c>
      <c r="Q146" s="26" t="s">
        <v>32</v>
      </c>
      <c r="R146" s="26" t="s">
        <v>32</v>
      </c>
      <c r="S146" s="26" t="s">
        <v>32</v>
      </c>
      <c r="U146" s="2"/>
      <c r="W146" s="1">
        <v>92</v>
      </c>
    </row>
    <row r="147" spans="1:23" x14ac:dyDescent="0.25">
      <c r="A147" s="2" t="s">
        <v>44</v>
      </c>
      <c r="B147" s="2" t="s">
        <v>23</v>
      </c>
      <c r="C147" s="2" t="s">
        <v>40</v>
      </c>
      <c r="D147" s="2">
        <v>2016</v>
      </c>
      <c r="E147" s="2">
        <v>1</v>
      </c>
      <c r="F147" s="12">
        <v>1967</v>
      </c>
      <c r="G147" s="2">
        <v>250291</v>
      </c>
      <c r="H147" s="12">
        <v>8.6569999999999994E-2</v>
      </c>
      <c r="I147" s="2">
        <v>7.1529999999999996E-2</v>
      </c>
      <c r="J147" s="2">
        <v>0.10478</v>
      </c>
      <c r="K147" s="2" t="s">
        <v>32</v>
      </c>
      <c r="L147" s="2" t="s">
        <v>32</v>
      </c>
      <c r="M147" s="2" t="s">
        <v>32</v>
      </c>
      <c r="N147" s="2" t="s">
        <v>32</v>
      </c>
      <c r="P147" s="26">
        <v>0.96279999999999999</v>
      </c>
      <c r="Q147" s="26">
        <v>0.7954</v>
      </c>
      <c r="R147" s="26">
        <v>1.1653</v>
      </c>
      <c r="S147" s="26">
        <v>0.69676800000000005</v>
      </c>
      <c r="U147" s="2"/>
      <c r="W147" s="1">
        <v>91</v>
      </c>
    </row>
    <row r="148" spans="1:23" x14ac:dyDescent="0.25">
      <c r="A148" s="2" t="s">
        <v>44</v>
      </c>
      <c r="B148" s="2" t="s">
        <v>23</v>
      </c>
      <c r="C148" s="2" t="s">
        <v>40</v>
      </c>
      <c r="D148" s="2">
        <v>2016</v>
      </c>
      <c r="E148" s="2">
        <v>2</v>
      </c>
      <c r="F148" s="12">
        <v>1707</v>
      </c>
      <c r="G148" s="2">
        <v>251731</v>
      </c>
      <c r="H148" s="12">
        <v>7.4770000000000003E-2</v>
      </c>
      <c r="I148" s="2">
        <v>6.1719999999999997E-2</v>
      </c>
      <c r="J148" s="2">
        <v>9.0579999999999994E-2</v>
      </c>
      <c r="K148" s="2" t="s">
        <v>32</v>
      </c>
      <c r="L148" s="2" t="s">
        <v>32</v>
      </c>
      <c r="M148" s="2" t="s">
        <v>32</v>
      </c>
      <c r="N148" s="2" t="s">
        <v>32</v>
      </c>
      <c r="P148" s="26">
        <v>1.1655</v>
      </c>
      <c r="Q148" s="26">
        <v>0.96030000000000004</v>
      </c>
      <c r="R148" s="26">
        <v>1.4147000000000001</v>
      </c>
      <c r="S148" s="26">
        <v>0.121171</v>
      </c>
      <c r="U148" s="2"/>
      <c r="W148" s="1">
        <v>91</v>
      </c>
    </row>
    <row r="149" spans="1:23" x14ac:dyDescent="0.25">
      <c r="A149" s="2" t="s">
        <v>44</v>
      </c>
      <c r="B149" s="2" t="s">
        <v>23</v>
      </c>
      <c r="C149" s="2" t="s">
        <v>40</v>
      </c>
      <c r="D149" s="2">
        <v>2016</v>
      </c>
      <c r="E149" s="2">
        <v>3</v>
      </c>
      <c r="F149" s="12">
        <v>2108</v>
      </c>
      <c r="G149" s="2">
        <v>251706</v>
      </c>
      <c r="H149" s="12">
        <v>9.1770000000000004E-2</v>
      </c>
      <c r="I149" s="2">
        <v>7.5850000000000001E-2</v>
      </c>
      <c r="J149" s="2">
        <v>0.11104</v>
      </c>
      <c r="K149" s="2" t="s">
        <v>32</v>
      </c>
      <c r="L149" s="2" t="s">
        <v>32</v>
      </c>
      <c r="M149" s="2" t="s">
        <v>32</v>
      </c>
      <c r="N149" s="2" t="s">
        <v>32</v>
      </c>
      <c r="P149" s="26">
        <v>2.6573000000000002</v>
      </c>
      <c r="Q149" s="26">
        <v>2.1791</v>
      </c>
      <c r="R149" s="26">
        <v>3.2403</v>
      </c>
      <c r="S149" s="26">
        <v>0</v>
      </c>
      <c r="T149" s="12" t="s">
        <v>52</v>
      </c>
      <c r="U149" s="2"/>
      <c r="W149" s="1">
        <v>92</v>
      </c>
    </row>
    <row r="150" spans="1:23" x14ac:dyDescent="0.25">
      <c r="A150" s="2" t="s">
        <v>44</v>
      </c>
      <c r="B150" s="2" t="s">
        <v>23</v>
      </c>
      <c r="C150" s="2" t="s">
        <v>40</v>
      </c>
      <c r="D150" s="2">
        <v>2016</v>
      </c>
      <c r="E150" s="2">
        <v>4</v>
      </c>
      <c r="F150" s="12">
        <v>1944</v>
      </c>
      <c r="G150" s="2">
        <v>254173</v>
      </c>
      <c r="H150" s="12">
        <v>8.3760000000000001E-2</v>
      </c>
      <c r="I150" s="2">
        <v>6.9199999999999998E-2</v>
      </c>
      <c r="J150" s="2">
        <v>0.10138999999999999</v>
      </c>
      <c r="K150" s="2" t="s">
        <v>32</v>
      </c>
      <c r="L150" s="2" t="s">
        <v>32</v>
      </c>
      <c r="M150" s="2" t="s">
        <v>32</v>
      </c>
      <c r="N150" s="2" t="s">
        <v>32</v>
      </c>
      <c r="P150" s="26">
        <v>2.9493</v>
      </c>
      <c r="Q150" s="26">
        <v>2.4108999999999998</v>
      </c>
      <c r="R150" s="26">
        <v>3.6078999999999999</v>
      </c>
      <c r="S150" s="26">
        <v>0</v>
      </c>
      <c r="T150" s="12" t="s">
        <v>52</v>
      </c>
      <c r="U150" s="2"/>
      <c r="W150" s="1">
        <v>92</v>
      </c>
    </row>
    <row r="151" spans="1:23" x14ac:dyDescent="0.25">
      <c r="B151" s="2"/>
      <c r="D151" s="2"/>
      <c r="G151" s="2"/>
      <c r="I151" s="2"/>
      <c r="J151" s="2"/>
      <c r="K151" s="2"/>
      <c r="L151" s="2"/>
      <c r="M151" s="2"/>
      <c r="N151" s="2"/>
      <c r="U151" s="2"/>
    </row>
    <row r="152" spans="1:23" x14ac:dyDescent="0.25">
      <c r="A152" s="2" t="s">
        <v>53</v>
      </c>
      <c r="B152" s="2"/>
      <c r="D152" s="2"/>
      <c r="G152" s="2"/>
      <c r="I152" s="2"/>
      <c r="J152" s="2"/>
      <c r="K152" s="2"/>
      <c r="L152" s="2"/>
      <c r="M152" s="2"/>
      <c r="N152" s="2"/>
      <c r="U152" s="2"/>
    </row>
    <row r="153" spans="1:23" x14ac:dyDescent="0.25">
      <c r="B153" s="2"/>
      <c r="D153" s="2"/>
      <c r="G153" s="2"/>
      <c r="I153" s="2"/>
      <c r="J153" s="2"/>
      <c r="K153" s="2"/>
      <c r="L153" s="2"/>
      <c r="M153" s="2"/>
      <c r="N153" s="2"/>
      <c r="U153" s="2"/>
    </row>
    <row r="154" spans="1:23" x14ac:dyDescent="0.25">
      <c r="B154" s="2"/>
      <c r="D154" s="2"/>
      <c r="G154" s="2"/>
      <c r="I154" s="2"/>
      <c r="J154" s="2"/>
      <c r="K154" s="2"/>
      <c r="L154" s="2"/>
      <c r="M154" s="2"/>
      <c r="N154" s="2"/>
      <c r="U154" s="2"/>
    </row>
    <row r="155" spans="1:23" x14ac:dyDescent="0.25">
      <c r="B155" s="2"/>
      <c r="D155" s="2"/>
      <c r="G155" s="2"/>
      <c r="I155" s="2"/>
      <c r="J155" s="2"/>
      <c r="K155" s="2"/>
      <c r="L155" s="2"/>
      <c r="M155" s="2"/>
      <c r="N155" s="2"/>
      <c r="U155" s="2"/>
    </row>
    <row r="156" spans="1:23" x14ac:dyDescent="0.25">
      <c r="B156" s="2"/>
      <c r="D156" s="2"/>
      <c r="G156" s="2"/>
      <c r="I156" s="2"/>
      <c r="J156" s="2"/>
      <c r="K156" s="2"/>
      <c r="L156" s="2"/>
      <c r="M156" s="2"/>
      <c r="N156" s="2"/>
      <c r="U156" s="2"/>
    </row>
    <row r="157" spans="1:23" x14ac:dyDescent="0.25">
      <c r="B157" s="2"/>
      <c r="D157" s="2"/>
      <c r="G157" s="2"/>
      <c r="I157" s="2"/>
      <c r="J157" s="2"/>
      <c r="K157" s="2"/>
      <c r="L157" s="2"/>
      <c r="M157" s="2"/>
      <c r="N157" s="2"/>
      <c r="U157" s="2"/>
    </row>
    <row r="158" spans="1:23" x14ac:dyDescent="0.25">
      <c r="B158" s="2"/>
      <c r="D158" s="2"/>
      <c r="G158" s="2"/>
      <c r="I158" s="2"/>
      <c r="J158" s="2"/>
      <c r="K158" s="2"/>
      <c r="L158" s="2"/>
      <c r="M158" s="2"/>
      <c r="N158" s="2"/>
      <c r="U158" s="2"/>
    </row>
    <row r="159" spans="1:23" x14ac:dyDescent="0.25">
      <c r="B159" s="2"/>
      <c r="D159" s="2"/>
      <c r="G159" s="2"/>
      <c r="I159" s="2"/>
      <c r="J159" s="2"/>
      <c r="K159" s="2"/>
      <c r="L159" s="2"/>
      <c r="M159" s="2"/>
      <c r="N159" s="2"/>
      <c r="U159" s="2"/>
    </row>
    <row r="160" spans="1:23" x14ac:dyDescent="0.25">
      <c r="B160" s="2"/>
      <c r="D160" s="2"/>
      <c r="G160" s="2"/>
      <c r="I160" s="2"/>
      <c r="J160" s="2"/>
      <c r="K160" s="2"/>
      <c r="L160" s="2"/>
      <c r="M160" s="2"/>
      <c r="N160" s="2"/>
      <c r="U160" s="2"/>
    </row>
    <row r="161" spans="2:21" x14ac:dyDescent="0.25">
      <c r="B161" s="2"/>
      <c r="D161" s="2"/>
      <c r="G161" s="2"/>
      <c r="I161" s="2"/>
      <c r="J161" s="2"/>
      <c r="K161" s="2"/>
      <c r="L161" s="2"/>
      <c r="M161" s="2"/>
      <c r="N161" s="2"/>
      <c r="U161" s="2"/>
    </row>
    <row r="162" spans="2:21" x14ac:dyDescent="0.25">
      <c r="B162" s="2"/>
      <c r="D162" s="2"/>
      <c r="G162" s="2"/>
      <c r="I162" s="2"/>
      <c r="J162" s="2"/>
      <c r="K162" s="2"/>
      <c r="L162" s="2"/>
      <c r="M162" s="2"/>
      <c r="N162" s="2"/>
      <c r="U162" s="2"/>
    </row>
    <row r="163" spans="2:21" x14ac:dyDescent="0.25">
      <c r="B163" s="2"/>
      <c r="D163" s="2"/>
      <c r="G163" s="2"/>
      <c r="I163" s="2"/>
      <c r="J163" s="2"/>
      <c r="K163" s="2"/>
      <c r="L163" s="2"/>
      <c r="M163" s="2"/>
      <c r="N163" s="2"/>
      <c r="U163" s="2"/>
    </row>
    <row r="164" spans="2:21" x14ac:dyDescent="0.25">
      <c r="B164" s="2"/>
      <c r="D164" s="2"/>
      <c r="G164" s="2"/>
      <c r="I164" s="2"/>
      <c r="J164" s="2"/>
      <c r="K164" s="2"/>
      <c r="L164" s="2"/>
      <c r="M164" s="2"/>
      <c r="N164" s="2"/>
      <c r="U164" s="2"/>
    </row>
    <row r="165" spans="2:21" x14ac:dyDescent="0.25">
      <c r="B165" s="2"/>
      <c r="D165" s="2"/>
      <c r="G165" s="2"/>
      <c r="I165" s="2"/>
      <c r="J165" s="2"/>
      <c r="K165" s="2"/>
      <c r="L165" s="2"/>
      <c r="M165" s="2"/>
      <c r="N165" s="2"/>
      <c r="U165" s="2"/>
    </row>
    <row r="166" spans="2:21" x14ac:dyDescent="0.25">
      <c r="B166" s="2"/>
      <c r="D166" s="2"/>
      <c r="G166" s="2"/>
      <c r="I166" s="2"/>
      <c r="J166" s="2"/>
      <c r="K166" s="2"/>
      <c r="L166" s="2"/>
      <c r="M166" s="2"/>
      <c r="N166" s="2"/>
      <c r="U166" s="2"/>
    </row>
    <row r="167" spans="2:21" x14ac:dyDescent="0.25">
      <c r="B167" s="2"/>
      <c r="D167" s="2"/>
      <c r="G167" s="2"/>
      <c r="I167" s="2"/>
      <c r="J167" s="2"/>
      <c r="K167" s="2"/>
      <c r="L167" s="2"/>
      <c r="M167" s="2"/>
      <c r="N167" s="2"/>
      <c r="U167" s="2"/>
    </row>
    <row r="168" spans="2:21" x14ac:dyDescent="0.25">
      <c r="B168" s="2"/>
      <c r="D168" s="2"/>
      <c r="G168" s="2"/>
      <c r="I168" s="2"/>
      <c r="J168" s="2"/>
      <c r="K168" s="2"/>
      <c r="L168" s="2"/>
      <c r="M168" s="2"/>
      <c r="N168" s="2"/>
      <c r="U168" s="2"/>
    </row>
    <row r="169" spans="2:21" x14ac:dyDescent="0.25">
      <c r="B169" s="2"/>
      <c r="D169" s="2"/>
      <c r="G169" s="2"/>
      <c r="I169" s="2"/>
      <c r="J169" s="2"/>
      <c r="K169" s="2"/>
      <c r="L169" s="2"/>
      <c r="M169" s="2"/>
      <c r="N169" s="2"/>
      <c r="U169" s="2"/>
    </row>
    <row r="170" spans="2:21" x14ac:dyDescent="0.25">
      <c r="B170" s="2"/>
      <c r="D170" s="2"/>
      <c r="G170" s="2"/>
      <c r="I170" s="2"/>
      <c r="J170" s="2"/>
      <c r="K170" s="2"/>
      <c r="L170" s="2"/>
      <c r="M170" s="2"/>
      <c r="N170" s="2"/>
      <c r="U170" s="2"/>
    </row>
    <row r="171" spans="2:21" x14ac:dyDescent="0.25">
      <c r="B171" s="2"/>
      <c r="D171" s="2"/>
      <c r="G171" s="2"/>
      <c r="I171" s="2"/>
      <c r="J171" s="2"/>
      <c r="K171" s="2"/>
      <c r="L171" s="2"/>
      <c r="M171" s="2"/>
      <c r="N171" s="2"/>
      <c r="U171" s="2"/>
    </row>
    <row r="172" spans="2:21" x14ac:dyDescent="0.25">
      <c r="B172" s="2"/>
      <c r="D172" s="2"/>
      <c r="G172" s="2"/>
      <c r="I172" s="2"/>
      <c r="J172" s="2"/>
      <c r="K172" s="2"/>
      <c r="L172" s="2"/>
      <c r="M172" s="2"/>
      <c r="N172" s="2"/>
      <c r="U172" s="2"/>
    </row>
    <row r="173" spans="2:21" x14ac:dyDescent="0.25">
      <c r="B173" s="2"/>
      <c r="D173" s="2"/>
      <c r="G173" s="2"/>
      <c r="I173" s="2"/>
      <c r="J173" s="2"/>
      <c r="K173" s="2"/>
      <c r="L173" s="2"/>
      <c r="M173" s="2"/>
      <c r="N173" s="2"/>
      <c r="U173" s="2"/>
    </row>
    <row r="174" spans="2:21" x14ac:dyDescent="0.25">
      <c r="B174" s="2"/>
      <c r="D174" s="2"/>
      <c r="G174" s="2"/>
      <c r="I174" s="2"/>
      <c r="J174" s="2"/>
      <c r="K174" s="2"/>
      <c r="L174" s="2"/>
      <c r="M174" s="2"/>
      <c r="N174" s="2"/>
      <c r="U174" s="2"/>
    </row>
    <row r="175" spans="2:21" x14ac:dyDescent="0.25">
      <c r="B175" s="2"/>
      <c r="D175" s="2"/>
      <c r="G175" s="2"/>
      <c r="I175" s="2"/>
      <c r="J175" s="2"/>
      <c r="K175" s="2"/>
      <c r="L175" s="2"/>
      <c r="M175" s="2"/>
      <c r="N175" s="2"/>
      <c r="U175" s="2"/>
    </row>
    <row r="176" spans="2:21" x14ac:dyDescent="0.25">
      <c r="B176" s="2"/>
      <c r="D176" s="2"/>
      <c r="G176" s="2"/>
      <c r="I176" s="2"/>
      <c r="J176" s="2"/>
      <c r="K176" s="2"/>
      <c r="L176" s="2"/>
      <c r="M176" s="2"/>
      <c r="N176" s="2"/>
      <c r="U176" s="2"/>
    </row>
    <row r="177" spans="2:21" x14ac:dyDescent="0.25">
      <c r="B177" s="2"/>
      <c r="D177" s="2"/>
      <c r="G177" s="2"/>
      <c r="I177" s="2"/>
      <c r="J177" s="2"/>
      <c r="K177" s="2"/>
      <c r="L177" s="2"/>
      <c r="M177" s="2"/>
      <c r="N177" s="2"/>
      <c r="U177" s="2"/>
    </row>
    <row r="178" spans="2:21" x14ac:dyDescent="0.25">
      <c r="B178" s="2"/>
      <c r="D178" s="2"/>
      <c r="G178" s="2"/>
      <c r="I178" s="2"/>
      <c r="J178" s="2"/>
      <c r="K178" s="2"/>
      <c r="L178" s="2"/>
      <c r="M178" s="2"/>
      <c r="N178" s="2"/>
      <c r="U178" s="2"/>
    </row>
    <row r="179" spans="2:21" x14ac:dyDescent="0.25">
      <c r="B179" s="2"/>
      <c r="D179" s="2"/>
      <c r="G179" s="2"/>
      <c r="I179" s="2"/>
      <c r="J179" s="2"/>
      <c r="K179" s="2"/>
      <c r="L179" s="2"/>
      <c r="M179" s="2"/>
      <c r="N179" s="2"/>
      <c r="U179" s="2"/>
    </row>
    <row r="180" spans="2:21" x14ac:dyDescent="0.25">
      <c r="B180" s="2"/>
      <c r="D180" s="2"/>
      <c r="G180" s="2"/>
      <c r="I180" s="2"/>
      <c r="J180" s="2"/>
      <c r="K180" s="2"/>
      <c r="L180" s="2"/>
      <c r="M180" s="2"/>
      <c r="N180" s="2"/>
      <c r="U180" s="2"/>
    </row>
    <row r="181" spans="2:21" x14ac:dyDescent="0.25">
      <c r="B181" s="2"/>
      <c r="D181" s="2"/>
      <c r="G181" s="2"/>
      <c r="I181" s="2"/>
      <c r="J181" s="2"/>
      <c r="K181" s="2"/>
      <c r="L181" s="2"/>
      <c r="M181" s="2"/>
      <c r="N181" s="2"/>
      <c r="U181" s="2"/>
    </row>
    <row r="182" spans="2:21" x14ac:dyDescent="0.25">
      <c r="B182" s="2"/>
      <c r="D182" s="2"/>
      <c r="G182" s="2"/>
      <c r="I182" s="2"/>
      <c r="J182" s="2"/>
      <c r="K182" s="2"/>
      <c r="L182" s="2"/>
      <c r="M182" s="2"/>
      <c r="N182" s="2"/>
      <c r="U182" s="2"/>
    </row>
    <row r="183" spans="2:21" x14ac:dyDescent="0.25">
      <c r="B183" s="2"/>
      <c r="D183" s="2"/>
      <c r="G183" s="2"/>
      <c r="I183" s="2"/>
      <c r="J183" s="2"/>
      <c r="K183" s="2"/>
      <c r="L183" s="2"/>
      <c r="M183" s="2"/>
      <c r="N183" s="2"/>
      <c r="U183" s="2"/>
    </row>
    <row r="184" spans="2:21" x14ac:dyDescent="0.25">
      <c r="B184" s="2"/>
      <c r="D184" s="2"/>
      <c r="G184" s="2"/>
      <c r="I184" s="2"/>
      <c r="J184" s="2"/>
      <c r="K184" s="2"/>
      <c r="L184" s="2"/>
      <c r="M184" s="2"/>
      <c r="N184" s="2"/>
      <c r="U184" s="2"/>
    </row>
    <row r="185" spans="2:21" x14ac:dyDescent="0.25">
      <c r="B185" s="2"/>
      <c r="D185" s="2"/>
      <c r="G185" s="2"/>
      <c r="I185" s="2"/>
      <c r="J185" s="2"/>
      <c r="K185" s="2"/>
      <c r="L185" s="2"/>
      <c r="M185" s="2"/>
      <c r="N185" s="2"/>
      <c r="U185" s="2"/>
    </row>
    <row r="186" spans="2:21" x14ac:dyDescent="0.25">
      <c r="B186" s="2"/>
      <c r="D186" s="2"/>
      <c r="G186" s="2"/>
      <c r="I186" s="2"/>
      <c r="J186" s="2"/>
      <c r="K186" s="2"/>
      <c r="L186" s="2"/>
      <c r="M186" s="2"/>
      <c r="N186" s="2"/>
      <c r="U186" s="2"/>
    </row>
    <row r="187" spans="2:21" x14ac:dyDescent="0.25">
      <c r="B187" s="2"/>
      <c r="D187" s="2"/>
      <c r="G187" s="2"/>
      <c r="I187" s="2"/>
      <c r="J187" s="2"/>
      <c r="K187" s="2"/>
      <c r="L187" s="2"/>
      <c r="M187" s="2"/>
      <c r="N187" s="2"/>
      <c r="U187" s="2"/>
    </row>
    <row r="188" spans="2:21" x14ac:dyDescent="0.25">
      <c r="B188" s="2"/>
      <c r="D188" s="2"/>
      <c r="G188" s="2"/>
      <c r="I188" s="2"/>
      <c r="J188" s="2"/>
      <c r="K188" s="2"/>
      <c r="L188" s="2"/>
      <c r="M188" s="2"/>
      <c r="N188" s="2"/>
      <c r="U188" s="2"/>
    </row>
    <row r="189" spans="2:21" x14ac:dyDescent="0.25">
      <c r="B189" s="2"/>
      <c r="D189" s="2"/>
      <c r="G189" s="2"/>
      <c r="I189" s="2"/>
      <c r="J189" s="2"/>
      <c r="K189" s="2"/>
      <c r="L189" s="2"/>
      <c r="M189" s="2"/>
      <c r="N189" s="2"/>
      <c r="U189" s="2"/>
    </row>
    <row r="190" spans="2:21" x14ac:dyDescent="0.25">
      <c r="B190" s="2"/>
      <c r="D190" s="2"/>
      <c r="G190" s="2"/>
      <c r="I190" s="2"/>
      <c r="J190" s="2"/>
      <c r="K190" s="2"/>
      <c r="L190" s="2"/>
      <c r="M190" s="2"/>
      <c r="N190" s="2"/>
      <c r="U190" s="2"/>
    </row>
    <row r="191" spans="2:21" x14ac:dyDescent="0.25">
      <c r="B191" s="2"/>
      <c r="D191" s="2"/>
      <c r="G191" s="2"/>
      <c r="I191" s="2"/>
      <c r="J191" s="2"/>
      <c r="K191" s="2"/>
      <c r="L191" s="2"/>
      <c r="M191" s="2"/>
      <c r="N191" s="2"/>
      <c r="U191" s="2"/>
    </row>
    <row r="192" spans="2:21" x14ac:dyDescent="0.25">
      <c r="B192" s="2"/>
      <c r="D192" s="2"/>
      <c r="G192" s="2"/>
      <c r="I192" s="2"/>
      <c r="J192" s="2"/>
      <c r="K192" s="2"/>
      <c r="L192" s="2"/>
      <c r="M192" s="2"/>
      <c r="N192" s="2"/>
      <c r="U192" s="2"/>
    </row>
    <row r="193" spans="2:21" x14ac:dyDescent="0.25">
      <c r="B193" s="2"/>
      <c r="D193" s="2"/>
      <c r="G193" s="2"/>
      <c r="I193" s="2"/>
      <c r="J193" s="2"/>
      <c r="K193" s="2"/>
      <c r="L193" s="2"/>
      <c r="M193" s="2"/>
      <c r="N193" s="2"/>
      <c r="U193" s="2"/>
    </row>
    <row r="194" spans="2:21" x14ac:dyDescent="0.25">
      <c r="B194" s="2"/>
      <c r="D194" s="2"/>
      <c r="G194" s="2"/>
      <c r="I194" s="2"/>
      <c r="J194" s="2"/>
      <c r="K194" s="2"/>
      <c r="L194" s="2"/>
      <c r="M194" s="2"/>
      <c r="N194" s="2"/>
      <c r="U194" s="2"/>
    </row>
    <row r="195" spans="2:21" x14ac:dyDescent="0.25">
      <c r="B195" s="2"/>
      <c r="D195" s="2"/>
      <c r="G195" s="2"/>
      <c r="I195" s="2"/>
      <c r="J195" s="2"/>
      <c r="K195" s="2"/>
      <c r="L195" s="2"/>
      <c r="M195" s="2"/>
      <c r="N195" s="2"/>
      <c r="U195" s="2"/>
    </row>
    <row r="196" spans="2:21" x14ac:dyDescent="0.25">
      <c r="B196" s="2"/>
      <c r="D196" s="2"/>
      <c r="G196" s="2"/>
      <c r="I196" s="2"/>
      <c r="J196" s="2"/>
      <c r="K196" s="2"/>
      <c r="L196" s="2"/>
      <c r="M196" s="2"/>
      <c r="N196" s="2"/>
      <c r="U196" s="2"/>
    </row>
    <row r="197" spans="2:21" x14ac:dyDescent="0.25">
      <c r="B197" s="2"/>
      <c r="D197" s="2"/>
      <c r="G197" s="2"/>
      <c r="I197" s="2"/>
      <c r="J197" s="2"/>
      <c r="K197" s="2"/>
      <c r="L197" s="2"/>
      <c r="M197" s="2"/>
      <c r="N197" s="2"/>
      <c r="U197" s="2"/>
    </row>
    <row r="198" spans="2:21" x14ac:dyDescent="0.25">
      <c r="B198" s="2"/>
      <c r="D198" s="2"/>
      <c r="G198" s="2"/>
      <c r="I198" s="2"/>
      <c r="J198" s="2"/>
      <c r="K198" s="2"/>
      <c r="L198" s="2"/>
      <c r="M198" s="2"/>
      <c r="N198" s="2"/>
      <c r="U198" s="2"/>
    </row>
    <row r="199" spans="2:21" x14ac:dyDescent="0.25">
      <c r="B199" s="2"/>
      <c r="D199" s="2"/>
      <c r="G199" s="2"/>
      <c r="I199" s="2"/>
      <c r="J199" s="2"/>
      <c r="K199" s="2"/>
      <c r="L199" s="2"/>
      <c r="M199" s="2"/>
      <c r="N199" s="2"/>
      <c r="U199" s="2"/>
    </row>
    <row r="200" spans="2:21" x14ac:dyDescent="0.25">
      <c r="B200" s="2"/>
      <c r="D200" s="2"/>
      <c r="G200" s="2"/>
      <c r="I200" s="2"/>
      <c r="J200" s="2"/>
      <c r="K200" s="2"/>
      <c r="L200" s="2"/>
      <c r="M200" s="2"/>
      <c r="N200" s="2"/>
      <c r="U200" s="2"/>
    </row>
    <row r="201" spans="2:21" x14ac:dyDescent="0.25">
      <c r="B201" s="2"/>
      <c r="D201" s="2"/>
      <c r="G201" s="2"/>
      <c r="I201" s="2"/>
      <c r="J201" s="2"/>
      <c r="K201" s="2"/>
      <c r="L201" s="2"/>
      <c r="M201" s="2"/>
      <c r="N201" s="2"/>
      <c r="U201" s="2"/>
    </row>
    <row r="202" spans="2:21" x14ac:dyDescent="0.25">
      <c r="B202" s="2"/>
      <c r="D202" s="2"/>
      <c r="G202" s="2"/>
      <c r="I202" s="2"/>
      <c r="J202" s="2"/>
      <c r="K202" s="2"/>
      <c r="L202" s="2"/>
      <c r="M202" s="2"/>
      <c r="N202" s="2"/>
      <c r="U202" s="2"/>
    </row>
    <row r="203" spans="2:21" x14ac:dyDescent="0.25">
      <c r="B203" s="2"/>
      <c r="D203" s="2"/>
      <c r="G203" s="2"/>
      <c r="I203" s="2"/>
      <c r="J203" s="2"/>
      <c r="K203" s="2"/>
      <c r="L203" s="2"/>
      <c r="M203" s="2"/>
      <c r="N203" s="2"/>
      <c r="U203" s="2"/>
    </row>
    <row r="204" spans="2:21" x14ac:dyDescent="0.25">
      <c r="B204" s="2"/>
      <c r="D204" s="2"/>
      <c r="G204" s="2"/>
      <c r="I204" s="2"/>
      <c r="J204" s="2"/>
      <c r="K204" s="2"/>
      <c r="L204" s="2"/>
      <c r="M204" s="2"/>
      <c r="N204" s="2"/>
      <c r="U204" s="2"/>
    </row>
    <row r="205" spans="2:21" x14ac:dyDescent="0.25">
      <c r="B205" s="2"/>
      <c r="D205" s="2"/>
      <c r="G205" s="2"/>
      <c r="I205" s="2"/>
      <c r="J205" s="2"/>
      <c r="K205" s="2"/>
      <c r="L205" s="2"/>
      <c r="M205" s="2"/>
      <c r="N205" s="2"/>
      <c r="U205" s="2"/>
    </row>
    <row r="206" spans="2:21" x14ac:dyDescent="0.25">
      <c r="B206" s="2"/>
      <c r="D206" s="2"/>
      <c r="G206" s="2"/>
      <c r="I206" s="2"/>
      <c r="J206" s="2"/>
      <c r="K206" s="2"/>
      <c r="L206" s="2"/>
      <c r="M206" s="2"/>
      <c r="N206" s="2"/>
      <c r="U206" s="2"/>
    </row>
    <row r="207" spans="2:21" x14ac:dyDescent="0.25">
      <c r="B207" s="2"/>
      <c r="D207" s="2"/>
      <c r="G207" s="2"/>
      <c r="I207" s="2"/>
      <c r="J207" s="2"/>
      <c r="K207" s="2"/>
      <c r="L207" s="2"/>
      <c r="M207" s="2"/>
      <c r="N207" s="2"/>
      <c r="U207" s="2"/>
    </row>
    <row r="208" spans="2:21" x14ac:dyDescent="0.25">
      <c r="B208" s="2"/>
      <c r="D208" s="2"/>
      <c r="G208" s="2"/>
      <c r="I208" s="2"/>
      <c r="J208" s="2"/>
      <c r="K208" s="2"/>
      <c r="L208" s="2"/>
      <c r="M208" s="2"/>
      <c r="N208" s="2"/>
      <c r="U208" s="2"/>
    </row>
    <row r="209" spans="2:21" x14ac:dyDescent="0.25">
      <c r="B209" s="2"/>
      <c r="D209" s="2"/>
      <c r="G209" s="2"/>
      <c r="I209" s="2"/>
      <c r="J209" s="2"/>
      <c r="K209" s="2"/>
      <c r="L209" s="2"/>
      <c r="M209" s="2"/>
      <c r="N209" s="2"/>
      <c r="U209" s="2"/>
    </row>
    <row r="210" spans="2:21" x14ac:dyDescent="0.25">
      <c r="B210" s="2"/>
      <c r="D210" s="2"/>
      <c r="G210" s="2"/>
      <c r="I210" s="2"/>
      <c r="J210" s="2"/>
      <c r="K210" s="2"/>
      <c r="L210" s="2"/>
      <c r="M210" s="2"/>
      <c r="N210" s="2"/>
      <c r="U210" s="2"/>
    </row>
    <row r="211" spans="2:21" x14ac:dyDescent="0.25">
      <c r="B211" s="2"/>
      <c r="D211" s="2"/>
      <c r="G211" s="2"/>
      <c r="I211" s="2"/>
      <c r="J211" s="2"/>
      <c r="K211" s="2"/>
      <c r="L211" s="2"/>
      <c r="M211" s="2"/>
      <c r="N211" s="2"/>
      <c r="U211" s="2"/>
    </row>
    <row r="212" spans="2:21" x14ac:dyDescent="0.25">
      <c r="B212" s="2"/>
      <c r="D212" s="2"/>
      <c r="G212" s="2"/>
      <c r="I212" s="2"/>
      <c r="J212" s="2"/>
      <c r="K212" s="2"/>
      <c r="L212" s="2"/>
      <c r="M212" s="2"/>
      <c r="N212" s="2"/>
      <c r="U212" s="2"/>
    </row>
    <row r="213" spans="2:21" x14ac:dyDescent="0.25">
      <c r="B213" s="2"/>
      <c r="D213" s="2"/>
      <c r="G213" s="2"/>
      <c r="I213" s="2"/>
      <c r="J213" s="2"/>
      <c r="K213" s="2"/>
      <c r="L213" s="2"/>
      <c r="M213" s="2"/>
      <c r="N213" s="2"/>
      <c r="U213" s="2"/>
    </row>
    <row r="214" spans="2:21" x14ac:dyDescent="0.25">
      <c r="B214" s="2"/>
      <c r="D214" s="2"/>
      <c r="G214" s="2"/>
      <c r="I214" s="2"/>
      <c r="J214" s="2"/>
      <c r="K214" s="2"/>
      <c r="L214" s="2"/>
      <c r="M214" s="2"/>
      <c r="N214" s="2"/>
      <c r="U214" s="2"/>
    </row>
    <row r="215" spans="2:21" x14ac:dyDescent="0.25">
      <c r="B215" s="2"/>
      <c r="D215" s="2"/>
      <c r="G215" s="2"/>
      <c r="I215" s="2"/>
      <c r="J215" s="2"/>
      <c r="K215" s="2"/>
      <c r="L215" s="2"/>
      <c r="M215" s="2"/>
      <c r="N215" s="2"/>
      <c r="U215" s="2"/>
    </row>
    <row r="216" spans="2:21" x14ac:dyDescent="0.25">
      <c r="B216" s="2"/>
      <c r="D216" s="2"/>
      <c r="G216" s="2"/>
      <c r="I216" s="2"/>
      <c r="J216" s="2"/>
      <c r="K216" s="2"/>
      <c r="L216" s="2"/>
      <c r="M216" s="2"/>
      <c r="N216" s="2"/>
      <c r="U216" s="2"/>
    </row>
    <row r="217" spans="2:21" x14ac:dyDescent="0.25">
      <c r="B217" s="2"/>
      <c r="D217" s="2"/>
      <c r="G217" s="2"/>
      <c r="I217" s="2"/>
      <c r="J217" s="2"/>
      <c r="K217" s="2"/>
      <c r="L217" s="2"/>
      <c r="M217" s="2"/>
      <c r="N217" s="2"/>
      <c r="U217" s="2"/>
    </row>
    <row r="218" spans="2:21" x14ac:dyDescent="0.25">
      <c r="B218" s="2"/>
      <c r="D218" s="2"/>
      <c r="G218" s="2"/>
      <c r="I218" s="2"/>
      <c r="J218" s="2"/>
      <c r="K218" s="2"/>
      <c r="L218" s="2"/>
      <c r="M218" s="2"/>
      <c r="N218" s="2"/>
      <c r="U218" s="2"/>
    </row>
    <row r="219" spans="2:21" x14ac:dyDescent="0.25">
      <c r="B219" s="2"/>
      <c r="D219" s="2"/>
      <c r="G219" s="2"/>
      <c r="I219" s="2"/>
      <c r="J219" s="2"/>
      <c r="K219" s="2"/>
      <c r="L219" s="2"/>
      <c r="M219" s="2"/>
      <c r="N219" s="2"/>
      <c r="U219" s="2"/>
    </row>
    <row r="220" spans="2:21" x14ac:dyDescent="0.25">
      <c r="B220" s="2"/>
      <c r="D220" s="2"/>
      <c r="G220" s="2"/>
      <c r="I220" s="2"/>
      <c r="J220" s="2"/>
      <c r="K220" s="2"/>
      <c r="L220" s="2"/>
      <c r="M220" s="2"/>
      <c r="N220" s="2"/>
      <c r="U220" s="2"/>
    </row>
    <row r="221" spans="2:21" x14ac:dyDescent="0.25">
      <c r="B221" s="2"/>
      <c r="D221" s="2"/>
      <c r="G221" s="2"/>
      <c r="I221" s="2"/>
      <c r="J221" s="2"/>
      <c r="K221" s="2"/>
      <c r="L221" s="2"/>
      <c r="M221" s="2"/>
      <c r="N221" s="2"/>
      <c r="U221" s="2"/>
    </row>
    <row r="222" spans="2:21" x14ac:dyDescent="0.25">
      <c r="B222" s="2"/>
      <c r="D222" s="2"/>
      <c r="G222" s="2"/>
      <c r="I222" s="2"/>
      <c r="J222" s="2"/>
      <c r="K222" s="2"/>
      <c r="L222" s="2"/>
      <c r="M222" s="2"/>
      <c r="N222" s="2"/>
      <c r="U222" s="2"/>
    </row>
    <row r="223" spans="2:21" x14ac:dyDescent="0.25">
      <c r="B223" s="2"/>
      <c r="D223" s="2"/>
      <c r="G223" s="2"/>
      <c r="I223" s="2"/>
      <c r="J223" s="2"/>
      <c r="K223" s="2"/>
      <c r="L223" s="2"/>
      <c r="M223" s="2"/>
      <c r="N223" s="2"/>
      <c r="U223" s="2"/>
    </row>
    <row r="224" spans="2:21" x14ac:dyDescent="0.25">
      <c r="B224" s="2"/>
      <c r="D224" s="2"/>
      <c r="G224" s="2"/>
      <c r="I224" s="2"/>
      <c r="J224" s="2"/>
      <c r="K224" s="2"/>
      <c r="L224" s="2"/>
      <c r="M224" s="2"/>
      <c r="N224" s="2"/>
      <c r="U224" s="2"/>
    </row>
    <row r="225" spans="2:21" x14ac:dyDescent="0.25">
      <c r="B225" s="2"/>
      <c r="D225" s="2"/>
      <c r="G225" s="2"/>
      <c r="I225" s="2"/>
      <c r="J225" s="2"/>
      <c r="K225" s="2"/>
      <c r="L225" s="2"/>
      <c r="M225" s="2"/>
      <c r="N225" s="2"/>
      <c r="U225" s="2"/>
    </row>
    <row r="226" spans="2:21" x14ac:dyDescent="0.25">
      <c r="B226" s="2"/>
      <c r="D226" s="2"/>
      <c r="G226" s="2"/>
      <c r="I226" s="2"/>
      <c r="J226" s="2"/>
      <c r="K226" s="2"/>
      <c r="L226" s="2"/>
      <c r="M226" s="2"/>
      <c r="N226" s="2"/>
      <c r="U226" s="2"/>
    </row>
    <row r="227" spans="2:21" x14ac:dyDescent="0.25">
      <c r="B227" s="2"/>
      <c r="D227" s="2"/>
      <c r="G227" s="2"/>
      <c r="I227" s="2"/>
      <c r="J227" s="2"/>
      <c r="K227" s="2"/>
      <c r="L227" s="2"/>
      <c r="M227" s="2"/>
      <c r="N227" s="2"/>
      <c r="U227" s="2"/>
    </row>
    <row r="228" spans="2:21" x14ac:dyDescent="0.25">
      <c r="B228" s="2"/>
      <c r="D228" s="2"/>
      <c r="G228" s="2"/>
      <c r="I228" s="2"/>
      <c r="J228" s="2"/>
      <c r="K228" s="2"/>
      <c r="L228" s="2"/>
      <c r="M228" s="2"/>
      <c r="N228" s="2"/>
      <c r="U228" s="2"/>
    </row>
    <row r="229" spans="2:21" x14ac:dyDescent="0.25">
      <c r="B229" s="2"/>
      <c r="D229" s="2"/>
      <c r="G229" s="2"/>
      <c r="I229" s="2"/>
      <c r="J229" s="2"/>
      <c r="K229" s="2"/>
      <c r="L229" s="2"/>
      <c r="M229" s="2"/>
      <c r="N229" s="2"/>
      <c r="U229" s="2"/>
    </row>
    <row r="230" spans="2:21" x14ac:dyDescent="0.25">
      <c r="B230" s="2"/>
      <c r="D230" s="2"/>
      <c r="G230" s="2"/>
      <c r="I230" s="2"/>
      <c r="J230" s="2"/>
      <c r="K230" s="2"/>
      <c r="L230" s="2"/>
      <c r="M230" s="2"/>
      <c r="N230" s="2"/>
      <c r="U230" s="2"/>
    </row>
    <row r="231" spans="2:21" x14ac:dyDescent="0.25">
      <c r="B231" s="2"/>
      <c r="D231" s="2"/>
      <c r="G231" s="2"/>
      <c r="I231" s="2"/>
      <c r="J231" s="2"/>
      <c r="K231" s="2"/>
      <c r="L231" s="2"/>
      <c r="M231" s="2"/>
      <c r="N231" s="2"/>
      <c r="U231" s="2"/>
    </row>
    <row r="232" spans="2:21" x14ac:dyDescent="0.25">
      <c r="B232" s="2"/>
      <c r="D232" s="2"/>
      <c r="G232" s="2"/>
      <c r="I232" s="2"/>
      <c r="J232" s="2"/>
      <c r="K232" s="2"/>
      <c r="L232" s="2"/>
      <c r="M232" s="2"/>
      <c r="N232" s="2"/>
      <c r="U232" s="2"/>
    </row>
    <row r="233" spans="2:21" x14ac:dyDescent="0.25">
      <c r="B233" s="2"/>
      <c r="D233" s="2"/>
      <c r="G233" s="2"/>
      <c r="I233" s="2"/>
      <c r="J233" s="2"/>
      <c r="K233" s="2"/>
      <c r="L233" s="2"/>
      <c r="M233" s="2"/>
      <c r="N233" s="2"/>
      <c r="U233" s="2"/>
    </row>
    <row r="234" spans="2:21" x14ac:dyDescent="0.25">
      <c r="B234" s="2"/>
      <c r="D234" s="2"/>
      <c r="G234" s="2"/>
      <c r="I234" s="2"/>
      <c r="J234" s="2"/>
      <c r="K234" s="2"/>
      <c r="L234" s="2"/>
      <c r="M234" s="2"/>
      <c r="N234" s="2"/>
      <c r="U234" s="2"/>
    </row>
    <row r="235" spans="2:21" x14ac:dyDescent="0.25">
      <c r="B235" s="2"/>
      <c r="D235" s="2"/>
      <c r="G235" s="2"/>
      <c r="I235" s="2"/>
      <c r="J235" s="2"/>
      <c r="K235" s="2"/>
      <c r="L235" s="2"/>
      <c r="M235" s="2"/>
      <c r="N235" s="2"/>
      <c r="U235" s="2"/>
    </row>
    <row r="236" spans="2:21" x14ac:dyDescent="0.25">
      <c r="B236" s="2"/>
      <c r="D236" s="2"/>
      <c r="G236" s="2"/>
      <c r="I236" s="2"/>
      <c r="J236" s="2"/>
      <c r="K236" s="2"/>
      <c r="L236" s="2"/>
      <c r="M236" s="2"/>
      <c r="N236" s="2"/>
      <c r="U236" s="2"/>
    </row>
    <row r="237" spans="2:21" x14ac:dyDescent="0.25">
      <c r="B237" s="2"/>
      <c r="D237" s="2"/>
      <c r="G237" s="2"/>
      <c r="I237" s="2"/>
      <c r="J237" s="2"/>
      <c r="K237" s="2"/>
      <c r="L237" s="2"/>
      <c r="M237" s="2"/>
      <c r="N237" s="2"/>
      <c r="U237" s="2"/>
    </row>
    <row r="238" spans="2:21" x14ac:dyDescent="0.25">
      <c r="B238" s="2"/>
      <c r="D238" s="2"/>
      <c r="G238" s="2"/>
      <c r="I238" s="2"/>
      <c r="J238" s="2"/>
      <c r="K238" s="2"/>
      <c r="L238" s="2"/>
      <c r="M238" s="2"/>
      <c r="N238" s="2"/>
      <c r="U238" s="2"/>
    </row>
    <row r="239" spans="2:21" x14ac:dyDescent="0.25">
      <c r="B239" s="2"/>
      <c r="D239" s="2"/>
      <c r="G239" s="2"/>
      <c r="I239" s="2"/>
      <c r="J239" s="2"/>
      <c r="K239" s="2"/>
      <c r="L239" s="2"/>
      <c r="M239" s="2"/>
      <c r="N239" s="2"/>
      <c r="U239" s="2"/>
    </row>
    <row r="240" spans="2:21" x14ac:dyDescent="0.25">
      <c r="B240" s="2"/>
      <c r="D240" s="2"/>
      <c r="G240" s="2"/>
      <c r="I240" s="2"/>
      <c r="J240" s="2"/>
      <c r="K240" s="2"/>
      <c r="L240" s="2"/>
      <c r="M240" s="2"/>
      <c r="N240" s="2"/>
      <c r="U240" s="2"/>
    </row>
    <row r="241" spans="2:21" x14ac:dyDescent="0.25">
      <c r="B241" s="2"/>
      <c r="D241" s="2"/>
      <c r="G241" s="2"/>
      <c r="I241" s="2"/>
      <c r="J241" s="2"/>
      <c r="K241" s="2"/>
      <c r="L241" s="2"/>
      <c r="M241" s="2"/>
      <c r="N241" s="2"/>
      <c r="U241" s="2"/>
    </row>
    <row r="242" spans="2:21" x14ac:dyDescent="0.25">
      <c r="B242" s="2"/>
      <c r="D242" s="2"/>
      <c r="G242" s="2"/>
      <c r="I242" s="2"/>
      <c r="J242" s="2"/>
      <c r="K242" s="2"/>
      <c r="L242" s="2"/>
      <c r="M242" s="2"/>
      <c r="N242" s="2"/>
      <c r="U242" s="2"/>
    </row>
    <row r="243" spans="2:21" x14ac:dyDescent="0.25">
      <c r="B243" s="2"/>
      <c r="D243" s="2"/>
      <c r="G243" s="2"/>
      <c r="I243" s="2"/>
      <c r="J243" s="2"/>
      <c r="K243" s="2"/>
      <c r="L243" s="2"/>
      <c r="M243" s="2"/>
      <c r="N243" s="2"/>
      <c r="U243" s="2"/>
    </row>
    <row r="244" spans="2:21" x14ac:dyDescent="0.25">
      <c r="B244" s="2"/>
      <c r="D244" s="2"/>
      <c r="G244" s="2"/>
      <c r="I244" s="2"/>
      <c r="J244" s="2"/>
      <c r="K244" s="2"/>
      <c r="L244" s="2"/>
      <c r="M244" s="2"/>
      <c r="N244" s="2"/>
      <c r="U244" s="2"/>
    </row>
    <row r="245" spans="2:21" x14ac:dyDescent="0.25">
      <c r="B245" s="2"/>
      <c r="D245" s="2"/>
      <c r="G245" s="2"/>
      <c r="I245" s="2"/>
      <c r="J245" s="2"/>
      <c r="K245" s="2"/>
      <c r="L245" s="2"/>
      <c r="M245" s="2"/>
      <c r="N245" s="2"/>
      <c r="U245" s="2"/>
    </row>
    <row r="246" spans="2:21" x14ac:dyDescent="0.25">
      <c r="B246" s="2"/>
      <c r="D246" s="2"/>
      <c r="G246" s="2"/>
      <c r="I246" s="2"/>
      <c r="J246" s="2"/>
      <c r="K246" s="2"/>
      <c r="L246" s="2"/>
      <c r="M246" s="2"/>
      <c r="N246" s="2"/>
      <c r="U246" s="2"/>
    </row>
    <row r="247" spans="2:21" x14ac:dyDescent="0.25">
      <c r="B247" s="2"/>
      <c r="D247" s="2"/>
      <c r="G247" s="2"/>
      <c r="I247" s="2"/>
      <c r="J247" s="2"/>
      <c r="K247" s="2"/>
      <c r="L247" s="2"/>
      <c r="M247" s="2"/>
      <c r="N247" s="2"/>
      <c r="U247" s="2"/>
    </row>
    <row r="248" spans="2:21" x14ac:dyDescent="0.25">
      <c r="B248" s="2"/>
      <c r="D248" s="2"/>
      <c r="G248" s="2"/>
      <c r="I248" s="2"/>
      <c r="J248" s="2"/>
      <c r="K248" s="2"/>
      <c r="L248" s="2"/>
      <c r="M248" s="2"/>
      <c r="N248" s="2"/>
      <c r="U248" s="2"/>
    </row>
    <row r="249" spans="2:21" x14ac:dyDescent="0.25">
      <c r="B249" s="2"/>
      <c r="D249" s="2"/>
      <c r="G249" s="2"/>
      <c r="I249" s="2"/>
      <c r="J249" s="2"/>
      <c r="K249" s="2"/>
      <c r="L249" s="2"/>
      <c r="M249" s="2"/>
      <c r="N249" s="2"/>
      <c r="U249" s="2"/>
    </row>
    <row r="250" spans="2:21" x14ac:dyDescent="0.25">
      <c r="B250" s="2"/>
      <c r="D250" s="2"/>
      <c r="G250" s="2"/>
      <c r="I250" s="2"/>
      <c r="J250" s="2"/>
      <c r="K250" s="2"/>
      <c r="L250" s="2"/>
      <c r="M250" s="2"/>
      <c r="N250" s="2"/>
      <c r="U250" s="2"/>
    </row>
    <row r="251" spans="2:21" x14ac:dyDescent="0.25">
      <c r="B251" s="2"/>
      <c r="D251" s="2"/>
      <c r="G251" s="2"/>
      <c r="I251" s="2"/>
      <c r="J251" s="2"/>
      <c r="K251" s="2"/>
      <c r="L251" s="2"/>
      <c r="M251" s="2"/>
      <c r="N251" s="2"/>
      <c r="U251" s="2"/>
    </row>
    <row r="252" spans="2:21" x14ac:dyDescent="0.25">
      <c r="B252" s="2"/>
      <c r="D252" s="2"/>
      <c r="G252" s="2"/>
      <c r="I252" s="2"/>
      <c r="J252" s="2"/>
      <c r="K252" s="2"/>
      <c r="L252" s="2"/>
      <c r="M252" s="2"/>
      <c r="N252" s="2"/>
      <c r="U252" s="2"/>
    </row>
    <row r="253" spans="2:21" x14ac:dyDescent="0.25">
      <c r="B253" s="2"/>
      <c r="D253" s="2"/>
      <c r="G253" s="2"/>
      <c r="I253" s="2"/>
      <c r="J253" s="2"/>
      <c r="K253" s="2"/>
      <c r="L253" s="2"/>
      <c r="M253" s="2"/>
      <c r="N253" s="2"/>
      <c r="U253" s="2"/>
    </row>
    <row r="254" spans="2:21" x14ac:dyDescent="0.25">
      <c r="B254" s="2"/>
      <c r="D254" s="2"/>
      <c r="G254" s="2"/>
      <c r="I254" s="2"/>
      <c r="J254" s="2"/>
      <c r="K254" s="2"/>
      <c r="L254" s="2"/>
      <c r="M254" s="2"/>
      <c r="N254" s="2"/>
      <c r="U254" s="2"/>
    </row>
    <row r="255" spans="2:21" x14ac:dyDescent="0.25">
      <c r="B255" s="2"/>
      <c r="D255" s="2"/>
      <c r="G255" s="2"/>
      <c r="I255" s="2"/>
      <c r="J255" s="2"/>
      <c r="K255" s="2"/>
      <c r="L255" s="2"/>
      <c r="M255" s="2"/>
      <c r="N255" s="2"/>
      <c r="U255" s="2"/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588598-7A89-45FD-A98B-5FBE33730A4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FF4446-9998-4370-A457-93F0B3F936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5C619E-38AB-4AAD-96AD-4E882AEF84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2021-04-07T17:17:17Z</cp:lastPrinted>
  <dcterms:created xsi:type="dcterms:W3CDTF">2014-12-05T20:46:10Z</dcterms:created>
  <dcterms:modified xsi:type="dcterms:W3CDTF">2021-06-21T17:31:29Z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