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3-Dispensation_trends/J01X/"/>
    </mc:Choice>
  </mc:AlternateContent>
  <xr:revisionPtr revIDLastSave="1" documentId="8_{C4C8C9CA-C8E5-40AF-A409-56339830A240}" xr6:coauthVersionLast="46" xr6:coauthVersionMax="46" xr10:uidLastSave="{CC2A1DD1-9261-44D8-9FD5-14C9573919FA}"/>
  <bookViews>
    <workbookView xWindow="-120" yWindow="-120" windowWidth="29040" windowHeight="15840" firstSheet="2" activeTab="3" xr2:uid="{00000000-000D-0000-FFFF-FFFF00000000}"/>
  </bookViews>
  <sheets>
    <sheet name="Figure_adult_by_RHA COL" sheetId="25" state="hidden" r:id="rId1"/>
    <sheet name="Figure_Kids_by_RHA Col" sheetId="26" state="hidden" r:id="rId2"/>
    <sheet name="fig" sheetId="7" r:id="rId3"/>
    <sheet name="Table_sig" sheetId="29" r:id="rId4"/>
    <sheet name="fig_tbl_data" sheetId="5" r:id="rId5"/>
    <sheet name="orig_data" sheetId="3" r:id="rId6"/>
    <sheet name="Figure_prevalence_count" sheetId="4" state="hidden" r:id="rId7"/>
  </sheets>
  <definedNames>
    <definedName name="IDX" localSheetId="5">orig_data!#REF!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8" i="5" l="1"/>
  <c r="N29" i="5"/>
  <c r="N30" i="5"/>
  <c r="N31" i="5"/>
  <c r="L28" i="5"/>
  <c r="L29" i="5"/>
  <c r="L30" i="5"/>
  <c r="L31" i="5"/>
  <c r="J28" i="5"/>
  <c r="J29" i="5"/>
  <c r="J30" i="5"/>
  <c r="J31" i="5"/>
  <c r="H28" i="5"/>
  <c r="H29" i="5"/>
  <c r="H30" i="5"/>
  <c r="H31" i="5"/>
  <c r="H35" i="5" s="1"/>
  <c r="F28" i="5"/>
  <c r="F29" i="5"/>
  <c r="F30" i="5"/>
  <c r="F31" i="5"/>
  <c r="D28" i="5"/>
  <c r="D29" i="5"/>
  <c r="D33" i="5" s="1"/>
  <c r="D30" i="5"/>
  <c r="D31" i="5"/>
  <c r="N34" i="5"/>
  <c r="L34" i="5"/>
  <c r="J34" i="5"/>
  <c r="H34" i="5"/>
  <c r="F34" i="5"/>
  <c r="D34" i="5"/>
  <c r="L33" i="5"/>
  <c r="H36" i="5"/>
  <c r="H37" i="5" s="1"/>
  <c r="H38" i="5" s="1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N5" i="5"/>
  <c r="N4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L5" i="5"/>
  <c r="L4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J6" i="5"/>
  <c r="J5" i="5"/>
  <c r="J4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H4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5" i="5" l="1"/>
  <c r="F35" i="5"/>
  <c r="F33" i="5"/>
  <c r="H33" i="5"/>
  <c r="J35" i="5"/>
  <c r="J33" i="5"/>
  <c r="L35" i="5"/>
  <c r="L36" i="5"/>
  <c r="L37" i="5" s="1"/>
  <c r="L38" i="5" s="1"/>
  <c r="N35" i="5"/>
  <c r="N33" i="5"/>
  <c r="D32" i="5"/>
  <c r="D36" i="5" s="1"/>
  <c r="D37" i="5" s="1"/>
  <c r="D38" i="5" s="1"/>
  <c r="H32" i="5"/>
  <c r="L32" i="5"/>
  <c r="F32" i="5"/>
  <c r="F36" i="5" s="1"/>
  <c r="F37" i="5" s="1"/>
  <c r="F38" i="5" s="1"/>
  <c r="J32" i="5"/>
  <c r="J36" i="5" s="1"/>
  <c r="J37" i="5" s="1"/>
  <c r="J38" i="5" s="1"/>
  <c r="N32" i="5"/>
  <c r="N36" i="5" s="1"/>
  <c r="N37" i="5" s="1"/>
  <c r="N38" i="5" s="1"/>
  <c r="B10" i="29" l="1"/>
  <c r="C10" i="29"/>
  <c r="D10" i="29"/>
  <c r="E10" i="29"/>
  <c r="F10" i="29"/>
  <c r="G10" i="29"/>
  <c r="B11" i="29"/>
  <c r="C11" i="29"/>
  <c r="D11" i="29"/>
  <c r="E11" i="29"/>
  <c r="F11" i="29"/>
  <c r="G11" i="29"/>
  <c r="B12" i="29"/>
  <c r="C12" i="29"/>
  <c r="D12" i="29"/>
  <c r="E12" i="29"/>
  <c r="F12" i="29"/>
  <c r="G12" i="29"/>
  <c r="B13" i="29"/>
  <c r="C13" i="29"/>
  <c r="D13" i="29"/>
  <c r="E13" i="29"/>
  <c r="F13" i="29"/>
  <c r="G13" i="29"/>
  <c r="B15" i="29"/>
  <c r="C15" i="29"/>
  <c r="D15" i="29"/>
  <c r="E15" i="29"/>
  <c r="F15" i="29"/>
  <c r="G15" i="29"/>
  <c r="B16" i="29"/>
  <c r="C16" i="29"/>
  <c r="D16" i="29"/>
  <c r="E16" i="29"/>
  <c r="F16" i="29"/>
  <c r="G16" i="29"/>
  <c r="B17" i="29"/>
  <c r="C17" i="29"/>
  <c r="D17" i="29"/>
  <c r="E17" i="29"/>
  <c r="F17" i="29"/>
  <c r="G17" i="29"/>
  <c r="B18" i="29"/>
  <c r="C18" i="29"/>
  <c r="D18" i="29"/>
  <c r="E18" i="29"/>
  <c r="F18" i="29"/>
  <c r="G18" i="29"/>
  <c r="B20" i="29"/>
  <c r="C20" i="29"/>
  <c r="D20" i="29"/>
  <c r="E20" i="29"/>
  <c r="F20" i="29"/>
  <c r="G20" i="29"/>
  <c r="B21" i="29"/>
  <c r="C21" i="29"/>
  <c r="D21" i="29"/>
  <c r="E21" i="29"/>
  <c r="F21" i="29"/>
  <c r="G21" i="29"/>
  <c r="B22" i="29"/>
  <c r="C22" i="29"/>
  <c r="D22" i="29"/>
  <c r="E22" i="29"/>
  <c r="F22" i="29"/>
  <c r="G22" i="29"/>
  <c r="B23" i="29"/>
  <c r="C23" i="29"/>
  <c r="D23" i="29"/>
  <c r="E23" i="29"/>
  <c r="F23" i="29"/>
  <c r="G23" i="29"/>
  <c r="B25" i="29"/>
  <c r="C25" i="29"/>
  <c r="D25" i="29"/>
  <c r="E25" i="29"/>
  <c r="F25" i="29"/>
  <c r="G25" i="29"/>
  <c r="B26" i="29"/>
  <c r="C26" i="29"/>
  <c r="D26" i="29"/>
  <c r="E26" i="29"/>
  <c r="F26" i="29"/>
  <c r="G26" i="29"/>
  <c r="B27" i="29"/>
  <c r="C27" i="29"/>
  <c r="D27" i="29"/>
  <c r="E27" i="29"/>
  <c r="F27" i="29"/>
  <c r="G27" i="29"/>
  <c r="B28" i="29"/>
  <c r="C28" i="29"/>
  <c r="D28" i="29"/>
  <c r="E28" i="29"/>
  <c r="F28" i="29"/>
  <c r="G28" i="29"/>
  <c r="B30" i="29"/>
  <c r="C30" i="29"/>
  <c r="D30" i="29"/>
  <c r="E30" i="29"/>
  <c r="F30" i="29"/>
  <c r="G30" i="29"/>
  <c r="B31" i="29"/>
  <c r="C31" i="29"/>
  <c r="D31" i="29"/>
  <c r="E31" i="29"/>
  <c r="F31" i="29"/>
  <c r="G31" i="29"/>
  <c r="B32" i="29"/>
  <c r="C32" i="29"/>
  <c r="D32" i="29"/>
  <c r="E32" i="29"/>
  <c r="F32" i="29"/>
  <c r="G32" i="29"/>
  <c r="B33" i="29"/>
  <c r="C33" i="29"/>
  <c r="D33" i="29"/>
  <c r="E33" i="29"/>
  <c r="F33" i="29"/>
  <c r="G33" i="29"/>
  <c r="B6" i="29"/>
  <c r="C6" i="29"/>
  <c r="D6" i="29"/>
  <c r="E6" i="29"/>
  <c r="F6" i="29"/>
  <c r="G6" i="29"/>
  <c r="B7" i="29"/>
  <c r="C7" i="29"/>
  <c r="D7" i="29"/>
  <c r="E7" i="29"/>
  <c r="F7" i="29"/>
  <c r="G7" i="29"/>
  <c r="B8" i="29"/>
  <c r="C8" i="29"/>
  <c r="D8" i="29"/>
  <c r="E8" i="29"/>
  <c r="F8" i="29"/>
  <c r="G8" i="29"/>
  <c r="G5" i="29"/>
  <c r="F5" i="29"/>
  <c r="E5" i="29"/>
  <c r="D5" i="29"/>
  <c r="C5" i="29"/>
  <c r="B5" i="29"/>
  <c r="E5" i="5" l="1"/>
  <c r="G5" i="5"/>
  <c r="I5" i="5"/>
  <c r="K5" i="5"/>
  <c r="M5" i="5"/>
  <c r="O5" i="5"/>
  <c r="E6" i="5"/>
  <c r="G6" i="5"/>
  <c r="I6" i="5"/>
  <c r="K6" i="5"/>
  <c r="M6" i="5"/>
  <c r="O6" i="5"/>
  <c r="E7" i="5"/>
  <c r="G7" i="5"/>
  <c r="I7" i="5"/>
  <c r="K7" i="5"/>
  <c r="M7" i="5"/>
  <c r="O7" i="5"/>
  <c r="E8" i="5"/>
  <c r="G8" i="5"/>
  <c r="I8" i="5"/>
  <c r="K8" i="5"/>
  <c r="M8" i="5"/>
  <c r="O8" i="5"/>
  <c r="E9" i="5"/>
  <c r="G9" i="5"/>
  <c r="I9" i="5"/>
  <c r="K9" i="5"/>
  <c r="M9" i="5"/>
  <c r="O9" i="5"/>
  <c r="E10" i="5"/>
  <c r="G10" i="5"/>
  <c r="I10" i="5"/>
  <c r="K10" i="5"/>
  <c r="M10" i="5"/>
  <c r="O10" i="5"/>
  <c r="E11" i="5"/>
  <c r="G11" i="5"/>
  <c r="I11" i="5"/>
  <c r="K11" i="5"/>
  <c r="M11" i="5"/>
  <c r="O11" i="5"/>
  <c r="E12" i="5"/>
  <c r="G12" i="5"/>
  <c r="I12" i="5"/>
  <c r="K12" i="5"/>
  <c r="M12" i="5"/>
  <c r="O12" i="5"/>
  <c r="E13" i="5"/>
  <c r="G13" i="5"/>
  <c r="I13" i="5"/>
  <c r="K13" i="5"/>
  <c r="M13" i="5"/>
  <c r="O13" i="5"/>
  <c r="E14" i="5"/>
  <c r="G14" i="5"/>
  <c r="I14" i="5"/>
  <c r="K14" i="5"/>
  <c r="M14" i="5"/>
  <c r="O14" i="5"/>
  <c r="E15" i="5"/>
  <c r="G15" i="5"/>
  <c r="I15" i="5"/>
  <c r="K15" i="5"/>
  <c r="M15" i="5"/>
  <c r="O15" i="5"/>
  <c r="E16" i="5"/>
  <c r="G16" i="5"/>
  <c r="I16" i="5"/>
  <c r="K16" i="5"/>
  <c r="M16" i="5"/>
  <c r="O16" i="5"/>
  <c r="E17" i="5"/>
  <c r="G17" i="5"/>
  <c r="I17" i="5"/>
  <c r="K17" i="5"/>
  <c r="M17" i="5"/>
  <c r="O17" i="5"/>
  <c r="E18" i="5"/>
  <c r="G18" i="5"/>
  <c r="I18" i="5"/>
  <c r="K18" i="5"/>
  <c r="M18" i="5"/>
  <c r="O18" i="5"/>
  <c r="E19" i="5"/>
  <c r="G19" i="5"/>
  <c r="I19" i="5"/>
  <c r="K19" i="5"/>
  <c r="M19" i="5"/>
  <c r="O19" i="5"/>
  <c r="E20" i="5"/>
  <c r="G20" i="5"/>
  <c r="I20" i="5"/>
  <c r="K20" i="5"/>
  <c r="M20" i="5"/>
  <c r="O20" i="5"/>
  <c r="E21" i="5"/>
  <c r="G21" i="5"/>
  <c r="I21" i="5"/>
  <c r="K21" i="5"/>
  <c r="M21" i="5"/>
  <c r="O21" i="5"/>
  <c r="E22" i="5"/>
  <c r="G22" i="5"/>
  <c r="I22" i="5"/>
  <c r="K22" i="5"/>
  <c r="M22" i="5"/>
  <c r="O22" i="5"/>
  <c r="E23" i="5"/>
  <c r="G23" i="5"/>
  <c r="I23" i="5"/>
  <c r="K23" i="5"/>
  <c r="M23" i="5"/>
  <c r="O23" i="5"/>
  <c r="E24" i="5"/>
  <c r="G24" i="5"/>
  <c r="I24" i="5"/>
  <c r="K24" i="5"/>
  <c r="M24" i="5"/>
  <c r="O24" i="5"/>
  <c r="E25" i="5"/>
  <c r="G25" i="5"/>
  <c r="I25" i="5"/>
  <c r="K25" i="5"/>
  <c r="M25" i="5"/>
  <c r="O25" i="5"/>
  <c r="E26" i="5"/>
  <c r="G26" i="5"/>
  <c r="I26" i="5"/>
  <c r="K26" i="5"/>
  <c r="M26" i="5"/>
  <c r="O26" i="5"/>
  <c r="E27" i="5"/>
  <c r="G27" i="5"/>
  <c r="I27" i="5"/>
  <c r="K27" i="5"/>
  <c r="M27" i="5"/>
  <c r="O27" i="5"/>
  <c r="O4" i="5"/>
  <c r="M4" i="5"/>
  <c r="K4" i="5"/>
  <c r="I4" i="5"/>
  <c r="G4" i="5"/>
  <c r="E4" i="5"/>
</calcChain>
</file>

<file path=xl/sharedStrings.xml><?xml version="1.0" encoding="utf-8"?>
<sst xmlns="http://schemas.openxmlformats.org/spreadsheetml/2006/main" count="1134" uniqueCount="59">
  <si>
    <t>pop</t>
  </si>
  <si>
    <t xml:space="preserve"> </t>
  </si>
  <si>
    <t>Year</t>
  </si>
  <si>
    <t>Quarter</t>
  </si>
  <si>
    <t>Manitoba</t>
  </si>
  <si>
    <t>Prairie Mountain Health</t>
  </si>
  <si>
    <t>Southern Health-Santé Sud</t>
  </si>
  <si>
    <t>area</t>
  </si>
  <si>
    <t>year</t>
  </si>
  <si>
    <t>count</t>
  </si>
  <si>
    <t>adj_rate</t>
  </si>
  <si>
    <t>lcl_adj_rate</t>
  </si>
  <si>
    <t>ucl_adj_rate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</si>
  <si>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</si>
  <si>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</si>
  <si>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</si>
  <si>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</si>
  <si>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</si>
  <si>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</si>
  <si>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</si>
  <si>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</si>
  <si>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</si>
  <si>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</si>
  <si>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</si>
  <si>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Q1</t>
  </si>
  <si>
    <t>Q2</t>
  </si>
  <si>
    <t>Q3</t>
  </si>
  <si>
    <t>Q4</t>
  </si>
  <si>
    <t xml:space="preserve">  </t>
  </si>
  <si>
    <t>Interlake-Eastern RHA</t>
  </si>
  <si>
    <t>Northern Health Region</t>
  </si>
  <si>
    <t>quart</t>
  </si>
  <si>
    <t>.</t>
  </si>
  <si>
    <t>Winnipeg RHA</t>
  </si>
  <si>
    <t>Data imported:</t>
  </si>
  <si>
    <t>Data location:</t>
  </si>
  <si>
    <t>days</t>
  </si>
  <si>
    <t>Health Region</t>
  </si>
  <si>
    <t>Year / Quarter</t>
  </si>
  <si>
    <t>ageka</t>
  </si>
  <si>
    <t>adults(15+)</t>
  </si>
  <si>
    <t>class</t>
  </si>
  <si>
    <t>suppress</t>
  </si>
  <si>
    <t>Adjusted (age sex) J01X.other prescriptions per 1000 people per day by RHA, adults (p=0.01 to compare over areas)</t>
  </si>
  <si>
    <t>J01X.other</t>
  </si>
  <si>
    <t>\\mchpe.cpe.umanitoba.ca\MCHP\Public\Shared Resources\Project\asp\Analyses\Prescriptions\Class\Pres_rate_class_q_adults_Adj_J01X.html</t>
  </si>
  <si>
    <t>RateY_Rate2011</t>
  </si>
  <si>
    <t>L_RYR2011</t>
  </si>
  <si>
    <t>U_RYR2011</t>
  </si>
  <si>
    <t>prob_2011</t>
  </si>
  <si>
    <t>sign_2011</t>
  </si>
  <si>
    <t>sup2011</t>
  </si>
  <si>
    <t>t</t>
  </si>
  <si>
    <t>Program: S:\asp\prog\RoxanaD\Prescriptions\Pres_rate_class_q.sas Date: 20FEB2020 11:39:24 User: roxanad Host: SAL-DA-1</t>
  </si>
  <si>
    <t>2011 vs 2016</t>
  </si>
  <si>
    <t>Notation</t>
  </si>
  <si>
    <t>Notation label</t>
  </si>
  <si>
    <t>Notation final label</t>
  </si>
  <si>
    <t>Final label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</si>
</sst>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C1C1C1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/>
      <right/>
      <top style="medium">
        <color indexed="64"/>
      </top>
      <bottom/>
      <diagonal/>
    </border>
  </borders>
  <cellStyleXfs count="64">
    <xf numFmtId="0" fontId="0" fillId="0" borderId="0"/>
    <xf numFmtId="0" fontId="27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4" borderId="30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9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4" borderId="29" applyFill="0">
      <alignment horizontal="center" vertical="center"/>
    </xf>
    <xf numFmtId="3" fontId="2" fillId="34" borderId="29" applyFill="0">
      <alignment horizontal="right" vertical="center" indent="1"/>
    </xf>
    <xf numFmtId="166" fontId="2" fillId="34" borderId="29" applyFill="0">
      <alignment horizontal="right" vertical="center" indent="1"/>
    </xf>
    <xf numFmtId="2" fontId="2" fillId="34" borderId="29" applyFill="0">
      <alignment horizontal="right" vertical="center" indent="1"/>
    </xf>
    <xf numFmtId="164" fontId="14" fillId="34" borderId="29" applyFill="0">
      <alignment horizontal="right" vertical="center" indent="1"/>
    </xf>
    <xf numFmtId="167" fontId="2" fillId="34" borderId="29" applyFill="0">
      <alignment horizontal="right" vertical="center" indent="1"/>
    </xf>
    <xf numFmtId="165" fontId="2" fillId="34" borderId="29" applyFill="0">
      <alignment horizontal="right" vertical="center" indent="1"/>
    </xf>
    <xf numFmtId="9" fontId="2" fillId="34" borderId="29" applyFill="0">
      <alignment horizontal="right" vertical="center" indent="1"/>
    </xf>
    <xf numFmtId="168" fontId="2" fillId="34" borderId="29" applyFill="0">
      <alignment horizontal="right" vertical="center" indent="1"/>
    </xf>
    <xf numFmtId="10" fontId="2" fillId="34" borderId="29" applyFill="0">
      <alignment horizontal="right" vertical="center" indent="1"/>
    </xf>
    <xf numFmtId="0" fontId="16" fillId="34" borderId="0">
      <alignment horizontal="left" vertical="top"/>
    </xf>
    <xf numFmtId="0" fontId="18" fillId="34" borderId="29" applyFill="0">
      <alignment horizontal="center" vertical="center"/>
    </xf>
    <xf numFmtId="0" fontId="4" fillId="34" borderId="0">
      <alignment horizontal="center" vertical="center" wrapText="1"/>
    </xf>
    <xf numFmtId="0" fontId="3" fillId="35" borderId="31">
      <alignment horizontal="center" vertical="center" wrapText="1"/>
    </xf>
    <xf numFmtId="0" fontId="4" fillId="34" borderId="32" applyFill="0">
      <alignment horizontal="left" vertical="center" indent="1"/>
    </xf>
    <xf numFmtId="49" fontId="4" fillId="36" borderId="0">
      <alignment horizontal="left" vertical="center" indent="1"/>
    </xf>
    <xf numFmtId="49" fontId="26" fillId="34" borderId="0"/>
    <xf numFmtId="49" fontId="4" fillId="34" borderId="0">
      <alignment vertical="center" wrapText="1"/>
    </xf>
    <xf numFmtId="49" fontId="4" fillId="34" borderId="0">
      <alignment vertical="center"/>
    </xf>
  </cellStyleXfs>
  <cellXfs count="49"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0" fontId="0" fillId="0" borderId="0" xfId="0" applyAlignment="1">
      <alignment vertical="center"/>
    </xf>
    <xf numFmtId="2" fontId="0" fillId="0" borderId="25" xfId="0" applyNumberFormat="1" applyBorder="1" applyAlignment="1">
      <alignment horizontal="center" wrapText="1"/>
    </xf>
    <xf numFmtId="0" fontId="9" fillId="0" borderId="0" xfId="44" applyAlignment="1">
      <alignment horizontal="left" vertical="top"/>
    </xf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4" xfId="0" applyNumberFormat="1" applyBorder="1" applyAlignment="1">
      <alignment horizontal="center" wrapText="1"/>
    </xf>
    <xf numFmtId="0" fontId="8" fillId="0" borderId="22" xfId="0" applyFont="1" applyBorder="1" applyAlignment="1">
      <alignment vertical="top"/>
    </xf>
    <xf numFmtId="0" fontId="0" fillId="0" borderId="27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20" xfId="0" applyBorder="1" applyAlignment="1">
      <alignment wrapText="1"/>
    </xf>
    <xf numFmtId="0" fontId="0" fillId="0" borderId="10" xfId="0" applyBorder="1"/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33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28" xfId="0" applyBorder="1" applyAlignment="1">
      <alignment wrapText="1"/>
    </xf>
    <xf numFmtId="0" fontId="8" fillId="0" borderId="0" xfId="0" applyFont="1" applyBorder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8" fillId="0" borderId="0" xfId="0" applyFont="1" applyAlignment="1">
      <alignment vertical="top"/>
    </xf>
    <xf numFmtId="0" fontId="8" fillId="33" borderId="0" xfId="0" applyFont="1" applyFill="1" applyAlignment="1">
      <alignment vertical="top"/>
    </xf>
    <xf numFmtId="0" fontId="0" fillId="33" borderId="0" xfId="0" applyFill="1" applyAlignment="1"/>
    <xf numFmtId="0" fontId="7" fillId="32" borderId="0" xfId="0" applyFont="1" applyFill="1" applyAlignment="1">
      <alignment vertical="top"/>
    </xf>
    <xf numFmtId="0" fontId="0" fillId="0" borderId="0" xfId="0" applyFill="1" applyAlignment="1"/>
    <xf numFmtId="0" fontId="8" fillId="0" borderId="0" xfId="0" applyFont="1" applyFill="1" applyAlignment="1">
      <alignment vertical="top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4" fillId="0" borderId="0" xfId="0" applyFont="1" applyAlignment="1">
      <alignment horizontal="left" vertical="center" wrapText="1"/>
    </xf>
    <xf numFmtId="0" fontId="0" fillId="0" borderId="0" xfId="0" quotePrefix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0" applyNumberFormat="1" applyFont="1" applyAlignment="1">
      <alignment horizontal="left" vertical="center" wrapText="1"/>
    </xf>
    <xf numFmtId="0" fontId="0" fillId="0" borderId="0" xfId="0" applyNumberFormat="1" applyAlignment="1">
      <alignment horizontal="left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6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able title 2" xfId="63" xr:uid="{00000000-0005-0000-0000-00003C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chartsheet" Target="chartsheets/sheet3.xml"/><Relationship Id="rId7" Type="http://schemas.openxmlformats.org/officeDocument/2006/relationships/chartsheet" Target="chartsheets/sheet4.xml"/><Relationship Id="rId12" Type="http://schemas.openxmlformats.org/officeDocument/2006/relationships/customXml" Target="../customXml/item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calcChain" Target="calcChain.xml"/><Relationship Id="rId5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fig_tbl_data!$D$3</c:f>
              <c:strCache>
                <c:ptCount val="1"/>
                <c:pt idx="0">
                  <c:v>Southern Health-Santé Sud</c:v>
                </c:pt>
              </c:strCache>
            </c:strRef>
          </c:tx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fig_tbl_data!$E$4:$E$27</c:f>
              <c:numCache>
                <c:formatCode>General</c:formatCode>
                <c:ptCount val="24"/>
                <c:pt idx="0">
                  <c:v>0.10797</c:v>
                </c:pt>
                <c:pt idx="1">
                  <c:v>0.10743999999999999</c:v>
                </c:pt>
                <c:pt idx="2">
                  <c:v>0.10367</c:v>
                </c:pt>
                <c:pt idx="3">
                  <c:v>0.10917</c:v>
                </c:pt>
                <c:pt idx="4">
                  <c:v>0.11391</c:v>
                </c:pt>
                <c:pt idx="5">
                  <c:v>0.11186</c:v>
                </c:pt>
                <c:pt idx="6">
                  <c:v>0.10687000000000001</c:v>
                </c:pt>
                <c:pt idx="7">
                  <c:v>0.11068</c:v>
                </c:pt>
                <c:pt idx="8">
                  <c:v>0.10979999999999999</c:v>
                </c:pt>
                <c:pt idx="9">
                  <c:v>0.10756</c:v>
                </c:pt>
                <c:pt idx="10">
                  <c:v>0.11262999999999999</c:v>
                </c:pt>
                <c:pt idx="11">
                  <c:v>0.11736000000000001</c:v>
                </c:pt>
                <c:pt idx="12">
                  <c:v>0.11527</c:v>
                </c:pt>
                <c:pt idx="13">
                  <c:v>0.11428000000000001</c:v>
                </c:pt>
                <c:pt idx="14">
                  <c:v>0.13192000000000001</c:v>
                </c:pt>
                <c:pt idx="15">
                  <c:v>0.13042000000000001</c:v>
                </c:pt>
                <c:pt idx="16">
                  <c:v>0.12856000000000001</c:v>
                </c:pt>
                <c:pt idx="17">
                  <c:v>0.13084999999999999</c:v>
                </c:pt>
                <c:pt idx="18">
                  <c:v>0.14421</c:v>
                </c:pt>
                <c:pt idx="19">
                  <c:v>0.14791000000000001</c:v>
                </c:pt>
                <c:pt idx="20">
                  <c:v>0.14598</c:v>
                </c:pt>
                <c:pt idx="21">
                  <c:v>0.14041000000000001</c:v>
                </c:pt>
                <c:pt idx="22">
                  <c:v>0.14818999999999999</c:v>
                </c:pt>
                <c:pt idx="23">
                  <c:v>0.14182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tx>
            <c:strRef>
              <c:f>fig_tbl_data!$F$3</c:f>
              <c:strCache>
                <c:ptCount val="1"/>
                <c:pt idx="0">
                  <c:v>Winnipeg RHA</c:v>
                </c:pt>
              </c:strCache>
            </c:strRef>
          </c:tx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fig_tbl_data!$G$4:$G$27</c:f>
              <c:numCache>
                <c:formatCode>General</c:formatCode>
                <c:ptCount val="24"/>
                <c:pt idx="0">
                  <c:v>0.1123</c:v>
                </c:pt>
                <c:pt idx="1">
                  <c:v>0.11446000000000001</c:v>
                </c:pt>
                <c:pt idx="2">
                  <c:v>0.11924</c:v>
                </c:pt>
                <c:pt idx="3">
                  <c:v>0.11456</c:v>
                </c:pt>
                <c:pt idx="4">
                  <c:v>0.12231</c:v>
                </c:pt>
                <c:pt idx="5">
                  <c:v>0.12307999999999999</c:v>
                </c:pt>
                <c:pt idx="6">
                  <c:v>0.12655</c:v>
                </c:pt>
                <c:pt idx="7">
                  <c:v>0.12092</c:v>
                </c:pt>
                <c:pt idx="8">
                  <c:v>0.11966</c:v>
                </c:pt>
                <c:pt idx="9">
                  <c:v>0.12129</c:v>
                </c:pt>
                <c:pt idx="10">
                  <c:v>0.12573999999999999</c:v>
                </c:pt>
                <c:pt idx="11">
                  <c:v>0.12457</c:v>
                </c:pt>
                <c:pt idx="12">
                  <c:v>0.12551000000000001</c:v>
                </c:pt>
                <c:pt idx="13">
                  <c:v>0.12411</c:v>
                </c:pt>
                <c:pt idx="14">
                  <c:v>0.13444</c:v>
                </c:pt>
                <c:pt idx="15">
                  <c:v>0.12920000000000001</c:v>
                </c:pt>
                <c:pt idx="16">
                  <c:v>0.13664999999999999</c:v>
                </c:pt>
                <c:pt idx="17">
                  <c:v>0.13289000000000001</c:v>
                </c:pt>
                <c:pt idx="18">
                  <c:v>0.14301</c:v>
                </c:pt>
                <c:pt idx="19">
                  <c:v>0.14624999999999999</c:v>
                </c:pt>
                <c:pt idx="20">
                  <c:v>0.14351</c:v>
                </c:pt>
                <c:pt idx="21">
                  <c:v>0.14582999999999999</c:v>
                </c:pt>
                <c:pt idx="22">
                  <c:v>0.14910999999999999</c:v>
                </c:pt>
                <c:pt idx="23">
                  <c:v>0.14718999999999999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tx>
            <c:strRef>
              <c:f>fig_tbl_data!$H$3</c:f>
              <c:strCache>
                <c:ptCount val="1"/>
                <c:pt idx="0">
                  <c:v>Prairie Mountain Health</c:v>
                </c:pt>
              </c:strCache>
            </c:strRef>
          </c:tx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fig_tbl_data!$I$4:$I$27</c:f>
              <c:numCache>
                <c:formatCode>General</c:formatCode>
                <c:ptCount val="24"/>
                <c:pt idx="0">
                  <c:v>0.14258000000000001</c:v>
                </c:pt>
                <c:pt idx="1">
                  <c:v>0.14352000000000001</c:v>
                </c:pt>
                <c:pt idx="2">
                  <c:v>0.15004000000000001</c:v>
                </c:pt>
                <c:pt idx="3">
                  <c:v>0.15895000000000001</c:v>
                </c:pt>
                <c:pt idx="4">
                  <c:v>0.16203999999999999</c:v>
                </c:pt>
                <c:pt idx="5">
                  <c:v>0.15686</c:v>
                </c:pt>
                <c:pt idx="6">
                  <c:v>0.15572</c:v>
                </c:pt>
                <c:pt idx="7">
                  <c:v>0.15273</c:v>
                </c:pt>
                <c:pt idx="8">
                  <c:v>0.14867</c:v>
                </c:pt>
                <c:pt idx="9">
                  <c:v>0.14663999999999999</c:v>
                </c:pt>
                <c:pt idx="10">
                  <c:v>0.14892</c:v>
                </c:pt>
                <c:pt idx="11">
                  <c:v>0.13993</c:v>
                </c:pt>
                <c:pt idx="12">
                  <c:v>0.15770000000000001</c:v>
                </c:pt>
                <c:pt idx="13">
                  <c:v>0.15598000000000001</c:v>
                </c:pt>
                <c:pt idx="14">
                  <c:v>0.16283</c:v>
                </c:pt>
                <c:pt idx="15">
                  <c:v>0.15594</c:v>
                </c:pt>
                <c:pt idx="16">
                  <c:v>0.158</c:v>
                </c:pt>
                <c:pt idx="17">
                  <c:v>0.14998</c:v>
                </c:pt>
                <c:pt idx="18">
                  <c:v>0.17272999999999999</c:v>
                </c:pt>
                <c:pt idx="19">
                  <c:v>0.16844000000000001</c:v>
                </c:pt>
                <c:pt idx="20">
                  <c:v>0.16744000000000001</c:v>
                </c:pt>
                <c:pt idx="21">
                  <c:v>0.16400999999999999</c:v>
                </c:pt>
                <c:pt idx="22">
                  <c:v>0.17430999999999999</c:v>
                </c:pt>
                <c:pt idx="23">
                  <c:v>0.17562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tx>
            <c:strRef>
              <c:f>fig_tbl_data!$J$3</c:f>
              <c:strCache>
                <c:ptCount val="1"/>
                <c:pt idx="0">
                  <c:v>Interlake-Eastern RHA</c:v>
                </c:pt>
              </c:strCache>
            </c:strRef>
          </c:tx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fig_tbl_data!$K$4:$K$27</c:f>
              <c:numCache>
                <c:formatCode>General</c:formatCode>
                <c:ptCount val="24"/>
                <c:pt idx="0">
                  <c:v>0.15706000000000001</c:v>
                </c:pt>
                <c:pt idx="1">
                  <c:v>0.15558</c:v>
                </c:pt>
                <c:pt idx="2">
                  <c:v>0.15009</c:v>
                </c:pt>
                <c:pt idx="3">
                  <c:v>0.16281000000000001</c:v>
                </c:pt>
                <c:pt idx="4">
                  <c:v>0.14824000000000001</c:v>
                </c:pt>
                <c:pt idx="5">
                  <c:v>0.14702000000000001</c:v>
                </c:pt>
                <c:pt idx="6">
                  <c:v>0.15495999999999999</c:v>
                </c:pt>
                <c:pt idx="7">
                  <c:v>0.15412999999999999</c:v>
                </c:pt>
                <c:pt idx="8">
                  <c:v>0.15264</c:v>
                </c:pt>
                <c:pt idx="9">
                  <c:v>0.16067000000000001</c:v>
                </c:pt>
                <c:pt idx="10">
                  <c:v>0.16234000000000001</c:v>
                </c:pt>
                <c:pt idx="11">
                  <c:v>0.16116</c:v>
                </c:pt>
                <c:pt idx="12">
                  <c:v>0.16047</c:v>
                </c:pt>
                <c:pt idx="13">
                  <c:v>0.15806999999999999</c:v>
                </c:pt>
                <c:pt idx="14">
                  <c:v>0.16672000000000001</c:v>
                </c:pt>
                <c:pt idx="15">
                  <c:v>0.16167000000000001</c:v>
                </c:pt>
                <c:pt idx="16">
                  <c:v>0.17227000000000001</c:v>
                </c:pt>
                <c:pt idx="17">
                  <c:v>0.17521999999999999</c:v>
                </c:pt>
                <c:pt idx="18">
                  <c:v>0.17655999999999999</c:v>
                </c:pt>
                <c:pt idx="19">
                  <c:v>0.19853000000000001</c:v>
                </c:pt>
                <c:pt idx="20">
                  <c:v>0.19399</c:v>
                </c:pt>
                <c:pt idx="21">
                  <c:v>0.18276999999999999</c:v>
                </c:pt>
                <c:pt idx="22">
                  <c:v>0.17993999999999999</c:v>
                </c:pt>
                <c:pt idx="23">
                  <c:v>0.17896000000000001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tx>
            <c:strRef>
              <c:f>fig_tbl_data!$L$3</c:f>
              <c:strCache>
                <c:ptCount val="1"/>
                <c:pt idx="0">
                  <c:v>Northern Health Region</c:v>
                </c:pt>
              </c:strCache>
            </c:strRef>
          </c:tx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fig_tbl_data!$M$4:$M$27</c:f>
              <c:numCache>
                <c:formatCode>General</c:formatCode>
                <c:ptCount val="24"/>
                <c:pt idx="0">
                  <c:v>0.15937000000000001</c:v>
                </c:pt>
                <c:pt idx="1">
                  <c:v>0.14557</c:v>
                </c:pt>
                <c:pt idx="2">
                  <c:v>0.15206</c:v>
                </c:pt>
                <c:pt idx="3">
                  <c:v>0.15473000000000001</c:v>
                </c:pt>
                <c:pt idx="4">
                  <c:v>0.16922999999999999</c:v>
                </c:pt>
                <c:pt idx="5">
                  <c:v>0.16142999999999999</c:v>
                </c:pt>
                <c:pt idx="6">
                  <c:v>0.17413999999999999</c:v>
                </c:pt>
                <c:pt idx="7">
                  <c:v>0.16607</c:v>
                </c:pt>
                <c:pt idx="8">
                  <c:v>0.16508</c:v>
                </c:pt>
                <c:pt idx="9">
                  <c:v>0.15942000000000001</c:v>
                </c:pt>
                <c:pt idx="10">
                  <c:v>0.15944</c:v>
                </c:pt>
                <c:pt idx="11">
                  <c:v>0.15543000000000001</c:v>
                </c:pt>
                <c:pt idx="12">
                  <c:v>0.17552000000000001</c:v>
                </c:pt>
                <c:pt idx="13">
                  <c:v>0.16574</c:v>
                </c:pt>
                <c:pt idx="14">
                  <c:v>0.17061999999999999</c:v>
                </c:pt>
                <c:pt idx="15">
                  <c:v>0.16814000000000001</c:v>
                </c:pt>
                <c:pt idx="16">
                  <c:v>0.1757</c:v>
                </c:pt>
                <c:pt idx="17">
                  <c:v>0.16772999999999999</c:v>
                </c:pt>
                <c:pt idx="18">
                  <c:v>0.18232000000000001</c:v>
                </c:pt>
                <c:pt idx="19">
                  <c:v>0.19056999999999999</c:v>
                </c:pt>
                <c:pt idx="20">
                  <c:v>0.17943000000000001</c:v>
                </c:pt>
                <c:pt idx="21">
                  <c:v>0.17957000000000001</c:v>
                </c:pt>
                <c:pt idx="22">
                  <c:v>0.18704000000000001</c:v>
                </c:pt>
                <c:pt idx="23">
                  <c:v>0.1991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tx>
            <c:strRef>
              <c:f>fig_tbl_data!$N$3</c:f>
              <c:strCache>
                <c:ptCount val="1"/>
                <c:pt idx="0">
                  <c:v>Manitoba</c:v>
                </c:pt>
              </c:strCache>
            </c:strRef>
          </c:tx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fig_tbl_data!$O$4:$O$27</c:f>
              <c:numCache>
                <c:formatCode>General</c:formatCode>
                <c:ptCount val="24"/>
                <c:pt idx="0">
                  <c:v>0.1245</c:v>
                </c:pt>
                <c:pt idx="1">
                  <c:v>0.12554999999999999</c:v>
                </c:pt>
                <c:pt idx="2">
                  <c:v>0.12889</c:v>
                </c:pt>
                <c:pt idx="3">
                  <c:v>0.12920000000000001</c:v>
                </c:pt>
                <c:pt idx="4">
                  <c:v>0.13431000000000001</c:v>
                </c:pt>
                <c:pt idx="5">
                  <c:v>0.13267999999999999</c:v>
                </c:pt>
                <c:pt idx="6">
                  <c:v>0.13568</c:v>
                </c:pt>
                <c:pt idx="7">
                  <c:v>0.13224</c:v>
                </c:pt>
                <c:pt idx="8">
                  <c:v>0.13022</c:v>
                </c:pt>
                <c:pt idx="9">
                  <c:v>0.13114999999999999</c:v>
                </c:pt>
                <c:pt idx="10">
                  <c:v>0.13322000000000001</c:v>
                </c:pt>
                <c:pt idx="11">
                  <c:v>0.13164000000000001</c:v>
                </c:pt>
                <c:pt idx="12">
                  <c:v>0.13528999999999999</c:v>
                </c:pt>
                <c:pt idx="13">
                  <c:v>0.13241</c:v>
                </c:pt>
                <c:pt idx="14">
                  <c:v>0.14451</c:v>
                </c:pt>
                <c:pt idx="15">
                  <c:v>0.13822000000000001</c:v>
                </c:pt>
                <c:pt idx="16">
                  <c:v>0.14393</c:v>
                </c:pt>
                <c:pt idx="17">
                  <c:v>0.14221</c:v>
                </c:pt>
                <c:pt idx="18">
                  <c:v>0.15279000000000001</c:v>
                </c:pt>
                <c:pt idx="19">
                  <c:v>0.15812000000000001</c:v>
                </c:pt>
                <c:pt idx="20">
                  <c:v>0.15548999999999999</c:v>
                </c:pt>
                <c:pt idx="21">
                  <c:v>0.15368999999999999</c:v>
                </c:pt>
                <c:pt idx="22">
                  <c:v>0.15687000000000001</c:v>
                </c:pt>
                <c:pt idx="23">
                  <c:v>0.15551000000000001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0131057281961895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fig_tbl_data!$D$38</c:f>
              <c:strCache>
                <c:ptCount val="1"/>
                <c:pt idx="0">
                  <c:v>Southern Health-Santé Sud (Q1-4)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fig_tbl_data!$E$4:$E$27</c:f>
              <c:numCache>
                <c:formatCode>General</c:formatCode>
                <c:ptCount val="24"/>
                <c:pt idx="0">
                  <c:v>0.10797</c:v>
                </c:pt>
                <c:pt idx="1">
                  <c:v>0.10743999999999999</c:v>
                </c:pt>
                <c:pt idx="2">
                  <c:v>0.10367</c:v>
                </c:pt>
                <c:pt idx="3">
                  <c:v>0.10917</c:v>
                </c:pt>
                <c:pt idx="4">
                  <c:v>0.11391</c:v>
                </c:pt>
                <c:pt idx="5">
                  <c:v>0.11186</c:v>
                </c:pt>
                <c:pt idx="6">
                  <c:v>0.10687000000000001</c:v>
                </c:pt>
                <c:pt idx="7">
                  <c:v>0.11068</c:v>
                </c:pt>
                <c:pt idx="8">
                  <c:v>0.10979999999999999</c:v>
                </c:pt>
                <c:pt idx="9">
                  <c:v>0.10756</c:v>
                </c:pt>
                <c:pt idx="10">
                  <c:v>0.11262999999999999</c:v>
                </c:pt>
                <c:pt idx="11">
                  <c:v>0.11736000000000001</c:v>
                </c:pt>
                <c:pt idx="12">
                  <c:v>0.11527</c:v>
                </c:pt>
                <c:pt idx="13">
                  <c:v>0.11428000000000001</c:v>
                </c:pt>
                <c:pt idx="14">
                  <c:v>0.13192000000000001</c:v>
                </c:pt>
                <c:pt idx="15">
                  <c:v>0.13042000000000001</c:v>
                </c:pt>
                <c:pt idx="16">
                  <c:v>0.12856000000000001</c:v>
                </c:pt>
                <c:pt idx="17">
                  <c:v>0.13084999999999999</c:v>
                </c:pt>
                <c:pt idx="18">
                  <c:v>0.14421</c:v>
                </c:pt>
                <c:pt idx="19">
                  <c:v>0.14791000000000001</c:v>
                </c:pt>
                <c:pt idx="20">
                  <c:v>0.14598</c:v>
                </c:pt>
                <c:pt idx="21">
                  <c:v>0.14041000000000001</c:v>
                </c:pt>
                <c:pt idx="22">
                  <c:v>0.14818999999999999</c:v>
                </c:pt>
                <c:pt idx="23">
                  <c:v>0.14182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fig_tbl_data!$F$38</c:f>
              <c:strCache>
                <c:ptCount val="1"/>
                <c:pt idx="0">
                  <c:v>Winnipeg RHA (Q1-4)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fig_tbl_data!$G$4:$G$27</c:f>
              <c:numCache>
                <c:formatCode>General</c:formatCode>
                <c:ptCount val="24"/>
                <c:pt idx="0">
                  <c:v>0.1123</c:v>
                </c:pt>
                <c:pt idx="1">
                  <c:v>0.11446000000000001</c:v>
                </c:pt>
                <c:pt idx="2">
                  <c:v>0.11924</c:v>
                </c:pt>
                <c:pt idx="3">
                  <c:v>0.11456</c:v>
                </c:pt>
                <c:pt idx="4">
                  <c:v>0.12231</c:v>
                </c:pt>
                <c:pt idx="5">
                  <c:v>0.12307999999999999</c:v>
                </c:pt>
                <c:pt idx="6">
                  <c:v>0.12655</c:v>
                </c:pt>
                <c:pt idx="7">
                  <c:v>0.12092</c:v>
                </c:pt>
                <c:pt idx="8">
                  <c:v>0.11966</c:v>
                </c:pt>
                <c:pt idx="9">
                  <c:v>0.12129</c:v>
                </c:pt>
                <c:pt idx="10">
                  <c:v>0.12573999999999999</c:v>
                </c:pt>
                <c:pt idx="11">
                  <c:v>0.12457</c:v>
                </c:pt>
                <c:pt idx="12">
                  <c:v>0.12551000000000001</c:v>
                </c:pt>
                <c:pt idx="13">
                  <c:v>0.12411</c:v>
                </c:pt>
                <c:pt idx="14">
                  <c:v>0.13444</c:v>
                </c:pt>
                <c:pt idx="15">
                  <c:v>0.12920000000000001</c:v>
                </c:pt>
                <c:pt idx="16">
                  <c:v>0.13664999999999999</c:v>
                </c:pt>
                <c:pt idx="17">
                  <c:v>0.13289000000000001</c:v>
                </c:pt>
                <c:pt idx="18">
                  <c:v>0.14301</c:v>
                </c:pt>
                <c:pt idx="19">
                  <c:v>0.14624999999999999</c:v>
                </c:pt>
                <c:pt idx="20">
                  <c:v>0.14351</c:v>
                </c:pt>
                <c:pt idx="21">
                  <c:v>0.14582999999999999</c:v>
                </c:pt>
                <c:pt idx="22">
                  <c:v>0.14910999999999999</c:v>
                </c:pt>
                <c:pt idx="23">
                  <c:v>0.14718999999999999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fig_tbl_data!$H$38</c:f>
              <c:strCache>
                <c:ptCount val="1"/>
                <c:pt idx="0">
                  <c:v>Prairie Mountain Health (Q1-3)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fig_tbl_data!$I$4:$I$27</c:f>
              <c:numCache>
                <c:formatCode>General</c:formatCode>
                <c:ptCount val="24"/>
                <c:pt idx="0">
                  <c:v>0.14258000000000001</c:v>
                </c:pt>
                <c:pt idx="1">
                  <c:v>0.14352000000000001</c:v>
                </c:pt>
                <c:pt idx="2">
                  <c:v>0.15004000000000001</c:v>
                </c:pt>
                <c:pt idx="3">
                  <c:v>0.15895000000000001</c:v>
                </c:pt>
                <c:pt idx="4">
                  <c:v>0.16203999999999999</c:v>
                </c:pt>
                <c:pt idx="5">
                  <c:v>0.15686</c:v>
                </c:pt>
                <c:pt idx="6">
                  <c:v>0.15572</c:v>
                </c:pt>
                <c:pt idx="7">
                  <c:v>0.15273</c:v>
                </c:pt>
                <c:pt idx="8">
                  <c:v>0.14867</c:v>
                </c:pt>
                <c:pt idx="9">
                  <c:v>0.14663999999999999</c:v>
                </c:pt>
                <c:pt idx="10">
                  <c:v>0.14892</c:v>
                </c:pt>
                <c:pt idx="11">
                  <c:v>0.13993</c:v>
                </c:pt>
                <c:pt idx="12">
                  <c:v>0.15770000000000001</c:v>
                </c:pt>
                <c:pt idx="13">
                  <c:v>0.15598000000000001</c:v>
                </c:pt>
                <c:pt idx="14">
                  <c:v>0.16283</c:v>
                </c:pt>
                <c:pt idx="15">
                  <c:v>0.15594</c:v>
                </c:pt>
                <c:pt idx="16">
                  <c:v>0.158</c:v>
                </c:pt>
                <c:pt idx="17">
                  <c:v>0.14998</c:v>
                </c:pt>
                <c:pt idx="18">
                  <c:v>0.17272999999999999</c:v>
                </c:pt>
                <c:pt idx="19">
                  <c:v>0.16844000000000001</c:v>
                </c:pt>
                <c:pt idx="20">
                  <c:v>0.16744000000000001</c:v>
                </c:pt>
                <c:pt idx="21">
                  <c:v>0.16400999999999999</c:v>
                </c:pt>
                <c:pt idx="22">
                  <c:v>0.17430999999999999</c:v>
                </c:pt>
                <c:pt idx="23">
                  <c:v>0.17562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fig_tbl_data!$J$38</c:f>
              <c:strCache>
                <c:ptCount val="1"/>
                <c:pt idx="0">
                  <c:v>Interlake-Eastern RHA (Q1-3)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fig_tbl_data!$K$4:$K$27</c:f>
              <c:numCache>
                <c:formatCode>General</c:formatCode>
                <c:ptCount val="24"/>
                <c:pt idx="0">
                  <c:v>0.15706000000000001</c:v>
                </c:pt>
                <c:pt idx="1">
                  <c:v>0.15558</c:v>
                </c:pt>
                <c:pt idx="2">
                  <c:v>0.15009</c:v>
                </c:pt>
                <c:pt idx="3">
                  <c:v>0.16281000000000001</c:v>
                </c:pt>
                <c:pt idx="4">
                  <c:v>0.14824000000000001</c:v>
                </c:pt>
                <c:pt idx="5">
                  <c:v>0.14702000000000001</c:v>
                </c:pt>
                <c:pt idx="6">
                  <c:v>0.15495999999999999</c:v>
                </c:pt>
                <c:pt idx="7">
                  <c:v>0.15412999999999999</c:v>
                </c:pt>
                <c:pt idx="8">
                  <c:v>0.15264</c:v>
                </c:pt>
                <c:pt idx="9">
                  <c:v>0.16067000000000001</c:v>
                </c:pt>
                <c:pt idx="10">
                  <c:v>0.16234000000000001</c:v>
                </c:pt>
                <c:pt idx="11">
                  <c:v>0.16116</c:v>
                </c:pt>
                <c:pt idx="12">
                  <c:v>0.16047</c:v>
                </c:pt>
                <c:pt idx="13">
                  <c:v>0.15806999999999999</c:v>
                </c:pt>
                <c:pt idx="14">
                  <c:v>0.16672000000000001</c:v>
                </c:pt>
                <c:pt idx="15">
                  <c:v>0.16167000000000001</c:v>
                </c:pt>
                <c:pt idx="16">
                  <c:v>0.17227000000000001</c:v>
                </c:pt>
                <c:pt idx="17">
                  <c:v>0.17521999999999999</c:v>
                </c:pt>
                <c:pt idx="18">
                  <c:v>0.17655999999999999</c:v>
                </c:pt>
                <c:pt idx="19">
                  <c:v>0.19853000000000001</c:v>
                </c:pt>
                <c:pt idx="20">
                  <c:v>0.19399</c:v>
                </c:pt>
                <c:pt idx="21">
                  <c:v>0.18276999999999999</c:v>
                </c:pt>
                <c:pt idx="22">
                  <c:v>0.17993999999999999</c:v>
                </c:pt>
                <c:pt idx="23">
                  <c:v>0.17896000000000001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fig_tbl_data!$L$38</c:f>
              <c:strCache>
                <c:ptCount val="1"/>
                <c:pt idx="0">
                  <c:v>Northern Health Region (Q2-4)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fig_tbl_data!$M$4:$M$27</c:f>
              <c:numCache>
                <c:formatCode>General</c:formatCode>
                <c:ptCount val="24"/>
                <c:pt idx="0">
                  <c:v>0.15937000000000001</c:v>
                </c:pt>
                <c:pt idx="1">
                  <c:v>0.14557</c:v>
                </c:pt>
                <c:pt idx="2">
                  <c:v>0.15206</c:v>
                </c:pt>
                <c:pt idx="3">
                  <c:v>0.15473000000000001</c:v>
                </c:pt>
                <c:pt idx="4">
                  <c:v>0.16922999999999999</c:v>
                </c:pt>
                <c:pt idx="5">
                  <c:v>0.16142999999999999</c:v>
                </c:pt>
                <c:pt idx="6">
                  <c:v>0.17413999999999999</c:v>
                </c:pt>
                <c:pt idx="7">
                  <c:v>0.16607</c:v>
                </c:pt>
                <c:pt idx="8">
                  <c:v>0.16508</c:v>
                </c:pt>
                <c:pt idx="9">
                  <c:v>0.15942000000000001</c:v>
                </c:pt>
                <c:pt idx="10">
                  <c:v>0.15944</c:v>
                </c:pt>
                <c:pt idx="11">
                  <c:v>0.15543000000000001</c:v>
                </c:pt>
                <c:pt idx="12">
                  <c:v>0.17552000000000001</c:v>
                </c:pt>
                <c:pt idx="13">
                  <c:v>0.16574</c:v>
                </c:pt>
                <c:pt idx="14">
                  <c:v>0.17061999999999999</c:v>
                </c:pt>
                <c:pt idx="15">
                  <c:v>0.16814000000000001</c:v>
                </c:pt>
                <c:pt idx="16">
                  <c:v>0.1757</c:v>
                </c:pt>
                <c:pt idx="17">
                  <c:v>0.16772999999999999</c:v>
                </c:pt>
                <c:pt idx="18">
                  <c:v>0.18232000000000001</c:v>
                </c:pt>
                <c:pt idx="19">
                  <c:v>0.19056999999999999</c:v>
                </c:pt>
                <c:pt idx="20">
                  <c:v>0.17943000000000001</c:v>
                </c:pt>
                <c:pt idx="21">
                  <c:v>0.17957000000000001</c:v>
                </c:pt>
                <c:pt idx="22">
                  <c:v>0.18704000000000001</c:v>
                </c:pt>
                <c:pt idx="23">
                  <c:v>0.1991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fig_tbl_data!$N$38</c:f>
              <c:strCache>
                <c:ptCount val="1"/>
                <c:pt idx="0">
                  <c:v>Manitoba (Q1-4)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fig_tbl_data!$O$4:$O$27</c:f>
              <c:numCache>
                <c:formatCode>General</c:formatCode>
                <c:ptCount val="24"/>
                <c:pt idx="0">
                  <c:v>0.1245</c:v>
                </c:pt>
                <c:pt idx="1">
                  <c:v>0.12554999999999999</c:v>
                </c:pt>
                <c:pt idx="2">
                  <c:v>0.12889</c:v>
                </c:pt>
                <c:pt idx="3">
                  <c:v>0.12920000000000001</c:v>
                </c:pt>
                <c:pt idx="4">
                  <c:v>0.13431000000000001</c:v>
                </c:pt>
                <c:pt idx="5">
                  <c:v>0.13267999999999999</c:v>
                </c:pt>
                <c:pt idx="6">
                  <c:v>0.13568</c:v>
                </c:pt>
                <c:pt idx="7">
                  <c:v>0.13224</c:v>
                </c:pt>
                <c:pt idx="8">
                  <c:v>0.13022</c:v>
                </c:pt>
                <c:pt idx="9">
                  <c:v>0.13114999999999999</c:v>
                </c:pt>
                <c:pt idx="10">
                  <c:v>0.13322000000000001</c:v>
                </c:pt>
                <c:pt idx="11">
                  <c:v>0.13164000000000001</c:v>
                </c:pt>
                <c:pt idx="12">
                  <c:v>0.13528999999999999</c:v>
                </c:pt>
                <c:pt idx="13">
                  <c:v>0.13241</c:v>
                </c:pt>
                <c:pt idx="14">
                  <c:v>0.14451</c:v>
                </c:pt>
                <c:pt idx="15">
                  <c:v>0.13822000000000001</c:v>
                </c:pt>
                <c:pt idx="16">
                  <c:v>0.14393</c:v>
                </c:pt>
                <c:pt idx="17">
                  <c:v>0.14221</c:v>
                </c:pt>
                <c:pt idx="18">
                  <c:v>0.15279000000000001</c:v>
                </c:pt>
                <c:pt idx="19">
                  <c:v>0.15812000000000001</c:v>
                </c:pt>
                <c:pt idx="20">
                  <c:v>0.15548999999999999</c:v>
                </c:pt>
                <c:pt idx="21">
                  <c:v>0.15368999999999999</c:v>
                </c:pt>
                <c:pt idx="22">
                  <c:v>0.15687000000000001</c:v>
                </c:pt>
                <c:pt idx="23">
                  <c:v>0.15551000000000001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0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6.5531735186070972E-2"/>
          <c:y val="0.12562962072489031"/>
          <c:w val="0.31729177684003712"/>
          <c:h val="0.19766727285638119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8" tint="0.39997558519241921"/>
  </sheetPr>
  <sheetViews>
    <sheetView zoomScale="130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374423" cy="415436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2.40711E-7</cdr:y>
    </cdr:from>
    <cdr:to>
      <cdr:x>1</cdr:x>
      <cdr:y>0.09877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1"/>
          <a:ext cx="6374423" cy="4103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 Quarterly Dispensation Rates for Other Antibiotics (J01X) for Adults by Health Region</a:t>
          </a:r>
          <a:endParaRPr kumimoji="0" lang="en-US" sz="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sex-adjusted rates per 1,000 people ages 15 and older per day</a:t>
          </a:r>
          <a:endParaRPr lang="en-US" sz="7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0.03674</cdr:x>
      <cdr:y>0.95302</cdr:y>
    </cdr:from>
    <cdr:to>
      <cdr:x>0.98622</cdr:x>
      <cdr:y>0.99883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234462" y="3963865"/>
          <a:ext cx="6059365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(Q1,2,3,4) - Indicates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corresponding quarters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G33"/>
  <sheetViews>
    <sheetView tabSelected="1" workbookViewId="0"/>
  </sheetViews>
  <sheetFormatPr defaultColWidth="9.140625" defaultRowHeight="15" x14ac:dyDescent="0.25"/>
  <cols>
    <col min="1" max="1" width="9.140625" style="1"/>
    <col min="2" max="7" width="16.85546875" style="2" customWidth="1"/>
    <col min="8" max="16384" width="9.140625" style="1"/>
  </cols>
  <sheetData>
    <row r="2" spans="1:7" ht="15.75" thickBot="1" x14ac:dyDescent="0.3">
      <c r="B2" s="45" t="s">
        <v>37</v>
      </c>
      <c r="C2" s="45"/>
      <c r="D2" s="45"/>
      <c r="E2" s="45"/>
      <c r="F2" s="45"/>
      <c r="G2" s="45"/>
    </row>
    <row r="3" spans="1:7" ht="30.75" thickBot="1" x14ac:dyDescent="0.3">
      <c r="A3" s="20" t="s">
        <v>38</v>
      </c>
      <c r="B3" s="12" t="s">
        <v>6</v>
      </c>
      <c r="C3" s="12" t="s">
        <v>33</v>
      </c>
      <c r="D3" s="12" t="s">
        <v>5</v>
      </c>
      <c r="E3" s="12" t="s">
        <v>29</v>
      </c>
      <c r="F3" s="12" t="s">
        <v>30</v>
      </c>
      <c r="G3" s="13" t="s">
        <v>4</v>
      </c>
    </row>
    <row r="4" spans="1:7" x14ac:dyDescent="0.25">
      <c r="A4" s="21">
        <v>2011</v>
      </c>
      <c r="B4" s="22"/>
      <c r="C4" s="22"/>
      <c r="D4" s="22"/>
      <c r="E4" s="22"/>
      <c r="F4" s="22"/>
      <c r="G4" s="23"/>
    </row>
    <row r="5" spans="1:7" x14ac:dyDescent="0.25">
      <c r="A5" s="15">
        <v>1</v>
      </c>
      <c r="B5" s="3">
        <f>orig_data!O7</f>
        <v>1</v>
      </c>
      <c r="C5" s="3">
        <f>orig_data!O31</f>
        <v>0</v>
      </c>
      <c r="D5" s="3">
        <f>orig_data!O55</f>
        <v>1</v>
      </c>
      <c r="E5" s="3">
        <f>orig_data!O79</f>
        <v>1</v>
      </c>
      <c r="F5" s="3">
        <f>orig_data!O103</f>
        <v>1</v>
      </c>
      <c r="G5" s="8">
        <f>orig_data!O127</f>
        <v>0</v>
      </c>
    </row>
    <row r="6" spans="1:7" x14ac:dyDescent="0.25">
      <c r="A6" s="15">
        <v>2</v>
      </c>
      <c r="B6" s="3">
        <f>orig_data!O8</f>
        <v>1</v>
      </c>
      <c r="C6" s="3">
        <f>orig_data!O32</f>
        <v>0</v>
      </c>
      <c r="D6" s="3">
        <f>orig_data!O56</f>
        <v>1</v>
      </c>
      <c r="E6" s="3">
        <f>orig_data!O80</f>
        <v>1</v>
      </c>
      <c r="F6" s="3">
        <f>orig_data!O104</f>
        <v>0</v>
      </c>
      <c r="G6" s="8">
        <f>orig_data!O128</f>
        <v>0</v>
      </c>
    </row>
    <row r="7" spans="1:7" x14ac:dyDescent="0.25">
      <c r="A7" s="15">
        <v>3</v>
      </c>
      <c r="B7" s="3">
        <f>orig_data!O9</f>
        <v>1</v>
      </c>
      <c r="C7" s="3">
        <f>orig_data!O33</f>
        <v>0</v>
      </c>
      <c r="D7" s="3">
        <f>orig_data!O57</f>
        <v>1</v>
      </c>
      <c r="E7" s="3">
        <f>orig_data!O81</f>
        <v>1</v>
      </c>
      <c r="F7" s="3">
        <f>orig_data!O105</f>
        <v>1</v>
      </c>
      <c r="G7" s="8">
        <f>orig_data!O129</f>
        <v>0</v>
      </c>
    </row>
    <row r="8" spans="1:7" ht="15.75" thickBot="1" x14ac:dyDescent="0.3">
      <c r="A8" s="18">
        <v>4</v>
      </c>
      <c r="B8" s="6">
        <f>orig_data!O10</f>
        <v>1</v>
      </c>
      <c r="C8" s="6">
        <f>orig_data!O34</f>
        <v>1</v>
      </c>
      <c r="D8" s="6">
        <f>orig_data!O58</f>
        <v>1</v>
      </c>
      <c r="E8" s="6">
        <f>orig_data!O82</f>
        <v>1</v>
      </c>
      <c r="F8" s="6">
        <f>orig_data!O106</f>
        <v>1</v>
      </c>
      <c r="G8" s="10">
        <f>orig_data!O130</f>
        <v>0</v>
      </c>
    </row>
    <row r="9" spans="1:7" x14ac:dyDescent="0.25">
      <c r="A9" s="14">
        <v>2012</v>
      </c>
      <c r="B9" s="24"/>
      <c r="C9" s="24"/>
      <c r="D9" s="24"/>
      <c r="E9" s="24"/>
      <c r="F9" s="24"/>
      <c r="G9" s="25"/>
    </row>
    <row r="10" spans="1:7" x14ac:dyDescent="0.25">
      <c r="A10" s="15">
        <v>1</v>
      </c>
      <c r="B10" s="3">
        <f>orig_data!O11</f>
        <v>1</v>
      </c>
      <c r="C10" s="3">
        <f>orig_data!O35</f>
        <v>0</v>
      </c>
      <c r="D10" s="3">
        <f>orig_data!O59</f>
        <v>1</v>
      </c>
      <c r="E10" s="3">
        <f>orig_data!O83</f>
        <v>0</v>
      </c>
      <c r="F10" s="3">
        <f>orig_data!O107</f>
        <v>1</v>
      </c>
      <c r="G10" s="8">
        <f>orig_data!O131</f>
        <v>0</v>
      </c>
    </row>
    <row r="11" spans="1:7" x14ac:dyDescent="0.25">
      <c r="A11" s="15">
        <v>2</v>
      </c>
      <c r="B11" s="3">
        <f>orig_data!O12</f>
        <v>1</v>
      </c>
      <c r="C11" s="3">
        <f>orig_data!O36</f>
        <v>0</v>
      </c>
      <c r="D11" s="3">
        <f>orig_data!O60</f>
        <v>1</v>
      </c>
      <c r="E11" s="3">
        <f>orig_data!O84</f>
        <v>0</v>
      </c>
      <c r="F11" s="3">
        <f>orig_data!O108</f>
        <v>1</v>
      </c>
      <c r="G11" s="8">
        <f>orig_data!O132</f>
        <v>0</v>
      </c>
    </row>
    <row r="12" spans="1:7" x14ac:dyDescent="0.25">
      <c r="A12" s="15">
        <v>3</v>
      </c>
      <c r="B12" s="3">
        <f>orig_data!O13</f>
        <v>1</v>
      </c>
      <c r="C12" s="3">
        <f>orig_data!O37</f>
        <v>0</v>
      </c>
      <c r="D12" s="3">
        <f>orig_data!O61</f>
        <v>1</v>
      </c>
      <c r="E12" s="3">
        <f>orig_data!O85</f>
        <v>0</v>
      </c>
      <c r="F12" s="3">
        <f>orig_data!O109</f>
        <v>1</v>
      </c>
      <c r="G12" s="8">
        <f>orig_data!O133</f>
        <v>0</v>
      </c>
    </row>
    <row r="13" spans="1:7" ht="15.75" thickBot="1" x14ac:dyDescent="0.3">
      <c r="A13" s="16">
        <v>4</v>
      </c>
      <c r="B13" s="4">
        <f>orig_data!O14</f>
        <v>1</v>
      </c>
      <c r="C13" s="4">
        <f>orig_data!O38</f>
        <v>0</v>
      </c>
      <c r="D13" s="4">
        <f>orig_data!O62</f>
        <v>1</v>
      </c>
      <c r="E13" s="4">
        <f>orig_data!O86</f>
        <v>1</v>
      </c>
      <c r="F13" s="4">
        <f>orig_data!O110</f>
        <v>1</v>
      </c>
      <c r="G13" s="9">
        <f>orig_data!O134</f>
        <v>0</v>
      </c>
    </row>
    <row r="14" spans="1:7" x14ac:dyDescent="0.25">
      <c r="A14" s="17">
        <v>2013</v>
      </c>
      <c r="B14" s="26"/>
      <c r="C14" s="26"/>
      <c r="D14" s="26"/>
      <c r="E14" s="26"/>
      <c r="F14" s="26"/>
      <c r="G14" s="27"/>
    </row>
    <row r="15" spans="1:7" x14ac:dyDescent="0.25">
      <c r="A15" s="15">
        <v>1</v>
      </c>
      <c r="B15" s="3">
        <f>orig_data!O15</f>
        <v>1</v>
      </c>
      <c r="C15" s="3">
        <f>orig_data!O39</f>
        <v>0</v>
      </c>
      <c r="D15" s="3">
        <f>orig_data!O63</f>
        <v>1</v>
      </c>
      <c r="E15" s="3">
        <f>orig_data!O87</f>
        <v>1</v>
      </c>
      <c r="F15" s="3">
        <f>orig_data!O111</f>
        <v>1</v>
      </c>
      <c r="G15" s="8">
        <f>orig_data!O135</f>
        <v>0</v>
      </c>
    </row>
    <row r="16" spans="1:7" x14ac:dyDescent="0.25">
      <c r="A16" s="15">
        <v>2</v>
      </c>
      <c r="B16" s="3">
        <f>orig_data!O16</f>
        <v>1</v>
      </c>
      <c r="C16" s="3">
        <f>orig_data!O40</f>
        <v>0</v>
      </c>
      <c r="D16" s="3">
        <f>orig_data!O64</f>
        <v>0</v>
      </c>
      <c r="E16" s="3">
        <f>orig_data!O88</f>
        <v>1</v>
      </c>
      <c r="F16" s="3">
        <f>orig_data!O112</f>
        <v>1</v>
      </c>
      <c r="G16" s="8">
        <f>orig_data!O136</f>
        <v>0</v>
      </c>
    </row>
    <row r="17" spans="1:7" x14ac:dyDescent="0.25">
      <c r="A17" s="15">
        <v>3</v>
      </c>
      <c r="B17" s="3">
        <f>orig_data!O17</f>
        <v>1</v>
      </c>
      <c r="C17" s="3">
        <f>orig_data!O41</f>
        <v>0</v>
      </c>
      <c r="D17" s="3">
        <f>orig_data!O65</f>
        <v>0</v>
      </c>
      <c r="E17" s="3">
        <f>orig_data!O89</f>
        <v>1</v>
      </c>
      <c r="F17" s="3">
        <f>orig_data!O113</f>
        <v>1</v>
      </c>
      <c r="G17" s="8">
        <f>orig_data!O137</f>
        <v>0</v>
      </c>
    </row>
    <row r="18" spans="1:7" ht="15.75" thickBot="1" x14ac:dyDescent="0.3">
      <c r="A18" s="18">
        <v>4</v>
      </c>
      <c r="B18" s="6">
        <f>orig_data!O18</f>
        <v>0</v>
      </c>
      <c r="C18" s="6">
        <f>orig_data!O42</f>
        <v>0</v>
      </c>
      <c r="D18" s="6">
        <f>orig_data!O66</f>
        <v>0</v>
      </c>
      <c r="E18" s="6">
        <f>orig_data!O90</f>
        <v>1</v>
      </c>
      <c r="F18" s="6">
        <f>orig_data!O114</f>
        <v>1</v>
      </c>
      <c r="G18" s="10">
        <f>orig_data!O138</f>
        <v>0</v>
      </c>
    </row>
    <row r="19" spans="1:7" x14ac:dyDescent="0.25">
      <c r="A19" s="14">
        <v>2014</v>
      </c>
      <c r="B19" s="24"/>
      <c r="C19" s="24"/>
      <c r="D19" s="24"/>
      <c r="E19" s="24"/>
      <c r="F19" s="24"/>
      <c r="G19" s="25"/>
    </row>
    <row r="20" spans="1:7" x14ac:dyDescent="0.25">
      <c r="A20" s="15">
        <v>1</v>
      </c>
      <c r="B20" s="3">
        <f>orig_data!O19</f>
        <v>1</v>
      </c>
      <c r="C20" s="3">
        <f>orig_data!O43</f>
        <v>0</v>
      </c>
      <c r="D20" s="3">
        <f>orig_data!O67</f>
        <v>1</v>
      </c>
      <c r="E20" s="3">
        <f>orig_data!O91</f>
        <v>1</v>
      </c>
      <c r="F20" s="3">
        <f>orig_data!O115</f>
        <v>1</v>
      </c>
      <c r="G20" s="8">
        <f>orig_data!O139</f>
        <v>0</v>
      </c>
    </row>
    <row r="21" spans="1:7" x14ac:dyDescent="0.25">
      <c r="A21" s="15">
        <v>2</v>
      </c>
      <c r="B21" s="3">
        <f>orig_data!O20</f>
        <v>1</v>
      </c>
      <c r="C21" s="3">
        <f>orig_data!O44</f>
        <v>0</v>
      </c>
      <c r="D21" s="3">
        <f>orig_data!O68</f>
        <v>1</v>
      </c>
      <c r="E21" s="3">
        <f>orig_data!O92</f>
        <v>1</v>
      </c>
      <c r="F21" s="3">
        <f>orig_data!O116</f>
        <v>1</v>
      </c>
      <c r="G21" s="8">
        <f>orig_data!O140</f>
        <v>0</v>
      </c>
    </row>
    <row r="22" spans="1:7" x14ac:dyDescent="0.25">
      <c r="A22" s="15">
        <v>3</v>
      </c>
      <c r="B22" s="3">
        <f>orig_data!O21</f>
        <v>0</v>
      </c>
      <c r="C22" s="3">
        <f>orig_data!O45</f>
        <v>0</v>
      </c>
      <c r="D22" s="3">
        <f>orig_data!O69</f>
        <v>0</v>
      </c>
      <c r="E22" s="3">
        <f>orig_data!O93</f>
        <v>1</v>
      </c>
      <c r="F22" s="3">
        <f>orig_data!O117</f>
        <v>1</v>
      </c>
      <c r="G22" s="8">
        <f>orig_data!O141</f>
        <v>0</v>
      </c>
    </row>
    <row r="23" spans="1:7" ht="15.75" thickBot="1" x14ac:dyDescent="0.3">
      <c r="A23" s="16">
        <v>4</v>
      </c>
      <c r="B23" s="4">
        <f>orig_data!O22</f>
        <v>0</v>
      </c>
      <c r="C23" s="4">
        <f>orig_data!O46</f>
        <v>0</v>
      </c>
      <c r="D23" s="4">
        <f>orig_data!O70</f>
        <v>0</v>
      </c>
      <c r="E23" s="4">
        <f>orig_data!O94</f>
        <v>1</v>
      </c>
      <c r="F23" s="4">
        <f>orig_data!O118</f>
        <v>1</v>
      </c>
      <c r="G23" s="9">
        <f>orig_data!O142</f>
        <v>0</v>
      </c>
    </row>
    <row r="24" spans="1:7" x14ac:dyDescent="0.25">
      <c r="A24" s="17">
        <v>2015</v>
      </c>
      <c r="B24" s="26"/>
      <c r="C24" s="26"/>
      <c r="D24" s="26"/>
      <c r="E24" s="26"/>
      <c r="F24" s="26"/>
      <c r="G24" s="27"/>
    </row>
    <row r="25" spans="1:7" x14ac:dyDescent="0.25">
      <c r="A25" s="15">
        <v>1</v>
      </c>
      <c r="B25" s="3">
        <f>orig_data!O23</f>
        <v>0</v>
      </c>
      <c r="C25" s="3">
        <f>orig_data!O47</f>
        <v>0</v>
      </c>
      <c r="D25" s="3">
        <f>orig_data!O71</f>
        <v>0</v>
      </c>
      <c r="E25" s="3">
        <f>orig_data!O95</f>
        <v>1</v>
      </c>
      <c r="F25" s="3">
        <f>orig_data!O119</f>
        <v>1</v>
      </c>
      <c r="G25" s="8">
        <f>orig_data!O143</f>
        <v>0</v>
      </c>
    </row>
    <row r="26" spans="1:7" x14ac:dyDescent="0.25">
      <c r="A26" s="15">
        <v>2</v>
      </c>
      <c r="B26" s="3">
        <f>orig_data!O24</f>
        <v>0</v>
      </c>
      <c r="C26" s="3">
        <f>orig_data!O48</f>
        <v>0</v>
      </c>
      <c r="D26" s="3">
        <f>orig_data!O72</f>
        <v>0</v>
      </c>
      <c r="E26" s="3">
        <f>orig_data!O96</f>
        <v>1</v>
      </c>
      <c r="F26" s="3">
        <f>orig_data!O120</f>
        <v>1</v>
      </c>
      <c r="G26" s="8">
        <f>orig_data!O144</f>
        <v>0</v>
      </c>
    </row>
    <row r="27" spans="1:7" x14ac:dyDescent="0.25">
      <c r="A27" s="15">
        <v>3</v>
      </c>
      <c r="B27" s="3">
        <f>orig_data!O25</f>
        <v>0</v>
      </c>
      <c r="C27" s="3">
        <f>orig_data!O49</f>
        <v>0</v>
      </c>
      <c r="D27" s="3">
        <f>orig_data!O73</f>
        <v>0</v>
      </c>
      <c r="E27" s="3">
        <f>orig_data!O97</f>
        <v>1</v>
      </c>
      <c r="F27" s="3">
        <f>orig_data!O121</f>
        <v>1</v>
      </c>
      <c r="G27" s="8">
        <f>orig_data!O145</f>
        <v>0</v>
      </c>
    </row>
    <row r="28" spans="1:7" ht="15.75" thickBot="1" x14ac:dyDescent="0.3">
      <c r="A28" s="18">
        <v>4</v>
      </c>
      <c r="B28" s="6">
        <f>orig_data!O26</f>
        <v>0</v>
      </c>
      <c r="C28" s="6">
        <f>orig_data!O50</f>
        <v>0</v>
      </c>
      <c r="D28" s="6">
        <f>orig_data!O74</f>
        <v>0</v>
      </c>
      <c r="E28" s="6">
        <f>orig_data!O98</f>
        <v>1</v>
      </c>
      <c r="F28" s="6">
        <f>orig_data!O122</f>
        <v>1</v>
      </c>
      <c r="G28" s="10">
        <f>orig_data!O146</f>
        <v>0</v>
      </c>
    </row>
    <row r="29" spans="1:7" x14ac:dyDescent="0.25">
      <c r="A29" s="14">
        <v>2016</v>
      </c>
      <c r="B29" s="24"/>
      <c r="C29" s="24"/>
      <c r="D29" s="24"/>
      <c r="E29" s="24"/>
      <c r="F29" s="24"/>
      <c r="G29" s="25"/>
    </row>
    <row r="30" spans="1:7" x14ac:dyDescent="0.25">
      <c r="A30" s="15">
        <v>1</v>
      </c>
      <c r="B30" s="3">
        <f>orig_data!O27</f>
        <v>0</v>
      </c>
      <c r="C30" s="3">
        <f>orig_data!O51</f>
        <v>0</v>
      </c>
      <c r="D30" s="3">
        <f>orig_data!O75</f>
        <v>0</v>
      </c>
      <c r="E30" s="3">
        <f>orig_data!O99</f>
        <v>1</v>
      </c>
      <c r="F30" s="3">
        <f>orig_data!O123</f>
        <v>0</v>
      </c>
      <c r="G30" s="8">
        <f>orig_data!O147</f>
        <v>0</v>
      </c>
    </row>
    <row r="31" spans="1:7" x14ac:dyDescent="0.25">
      <c r="A31" s="15">
        <v>2</v>
      </c>
      <c r="B31" s="3">
        <f>orig_data!O28</f>
        <v>0</v>
      </c>
      <c r="C31" s="3">
        <f>orig_data!O52</f>
        <v>0</v>
      </c>
      <c r="D31" s="3">
        <f>orig_data!O76</f>
        <v>0</v>
      </c>
      <c r="E31" s="3">
        <f>orig_data!O100</f>
        <v>1</v>
      </c>
      <c r="F31" s="3">
        <f>orig_data!O124</f>
        <v>1</v>
      </c>
      <c r="G31" s="8">
        <f>orig_data!O148</f>
        <v>0</v>
      </c>
    </row>
    <row r="32" spans="1:7" x14ac:dyDescent="0.25">
      <c r="A32" s="15">
        <v>3</v>
      </c>
      <c r="B32" s="3">
        <f>orig_data!O29</f>
        <v>0</v>
      </c>
      <c r="C32" s="3">
        <f>orig_data!O53</f>
        <v>0</v>
      </c>
      <c r="D32" s="3">
        <f>orig_data!O77</f>
        <v>0</v>
      </c>
      <c r="E32" s="3">
        <f>orig_data!O101</f>
        <v>1</v>
      </c>
      <c r="F32" s="3">
        <f>orig_data!O125</f>
        <v>1</v>
      </c>
      <c r="G32" s="8">
        <f>orig_data!O149</f>
        <v>0</v>
      </c>
    </row>
    <row r="33" spans="1:7" ht="15.75" thickBot="1" x14ac:dyDescent="0.3">
      <c r="A33" s="16">
        <v>4</v>
      </c>
      <c r="B33" s="4">
        <f>orig_data!O30</f>
        <v>0</v>
      </c>
      <c r="C33" s="4">
        <f>orig_data!O54</f>
        <v>0</v>
      </c>
      <c r="D33" s="4">
        <f>orig_data!O78</f>
        <v>0</v>
      </c>
      <c r="E33" s="4">
        <f>orig_data!O102</f>
        <v>1</v>
      </c>
      <c r="F33" s="4">
        <f>orig_data!O126</f>
        <v>1</v>
      </c>
      <c r="G33" s="9">
        <f>orig_data!O150</f>
        <v>0</v>
      </c>
    </row>
  </sheetData>
  <mergeCells count="1">
    <mergeCell ref="B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O38"/>
  <sheetViews>
    <sheetView workbookViewId="0">
      <selection activeCell="D24" sqref="D24:O27"/>
    </sheetView>
  </sheetViews>
  <sheetFormatPr defaultColWidth="9.140625" defaultRowHeight="15" x14ac:dyDescent="0.25"/>
  <cols>
    <col min="1" max="4" width="9.140625" style="37"/>
    <col min="5" max="6" width="13.5703125" style="44" customWidth="1"/>
    <col min="7" max="15" width="13.5703125" style="37" customWidth="1"/>
    <col min="16" max="16384" width="9.140625" style="37"/>
  </cols>
  <sheetData>
    <row r="3" spans="1:15" ht="36" x14ac:dyDescent="0.25">
      <c r="A3" s="42" t="s">
        <v>2</v>
      </c>
      <c r="B3" s="19"/>
      <c r="C3" s="42" t="s">
        <v>3</v>
      </c>
      <c r="D3" s="43" t="s">
        <v>6</v>
      </c>
      <c r="E3" s="43"/>
      <c r="F3" s="39" t="s">
        <v>33</v>
      </c>
      <c r="G3" s="39"/>
      <c r="H3" s="39" t="s">
        <v>5</v>
      </c>
      <c r="I3" s="39"/>
      <c r="J3" s="39" t="s">
        <v>29</v>
      </c>
      <c r="K3" s="39"/>
      <c r="L3" s="39" t="s">
        <v>30</v>
      </c>
      <c r="M3" s="39"/>
      <c r="N3" s="39" t="s">
        <v>4</v>
      </c>
    </row>
    <row r="4" spans="1:15" x14ac:dyDescent="0.25">
      <c r="A4" s="48">
        <v>2011</v>
      </c>
      <c r="B4" s="37" t="s">
        <v>1</v>
      </c>
      <c r="C4" s="37" t="s">
        <v>24</v>
      </c>
      <c r="D4" s="44">
        <f>orig_data!F7</f>
        <v>1251</v>
      </c>
      <c r="E4" s="44">
        <f>orig_data!H7</f>
        <v>0.10797</v>
      </c>
      <c r="F4" s="37">
        <f>orig_data!F31</f>
        <v>6213</v>
      </c>
      <c r="G4" s="37">
        <f>orig_data!H31</f>
        <v>0.1123</v>
      </c>
      <c r="H4" s="37">
        <f>orig_data!F55</f>
        <v>1688</v>
      </c>
      <c r="I4" s="37">
        <f>orig_data!H55</f>
        <v>0.14258000000000001</v>
      </c>
      <c r="J4" s="37">
        <f>orig_data!F79</f>
        <v>1360</v>
      </c>
      <c r="K4" s="37">
        <f>orig_data!H79</f>
        <v>0.15706000000000001</v>
      </c>
      <c r="L4" s="37">
        <f>orig_data!F103</f>
        <v>719</v>
      </c>
      <c r="M4" s="37">
        <f>orig_data!H103</f>
        <v>0.15937000000000001</v>
      </c>
      <c r="N4" s="37">
        <f>orig_data!F127</f>
        <v>11231</v>
      </c>
      <c r="O4" s="37">
        <f>orig_data!H127</f>
        <v>0.1245</v>
      </c>
    </row>
    <row r="5" spans="1:15" x14ac:dyDescent="0.25">
      <c r="A5" s="48"/>
      <c r="B5" s="37" t="s">
        <v>1</v>
      </c>
      <c r="C5" s="37" t="s">
        <v>25</v>
      </c>
      <c r="D5" s="44">
        <f>orig_data!F8</f>
        <v>1297</v>
      </c>
      <c r="E5" s="44">
        <f>orig_data!H8</f>
        <v>0.10743999999999999</v>
      </c>
      <c r="F5" s="37">
        <f>orig_data!F32</f>
        <v>6384</v>
      </c>
      <c r="G5" s="37">
        <f>orig_data!H32</f>
        <v>0.11446000000000001</v>
      </c>
      <c r="H5" s="37">
        <f>orig_data!F56</f>
        <v>1736</v>
      </c>
      <c r="I5" s="37">
        <f>orig_data!H56</f>
        <v>0.14352000000000001</v>
      </c>
      <c r="J5" s="37">
        <f>orig_data!F80</f>
        <v>1349</v>
      </c>
      <c r="K5" s="37">
        <f>orig_data!H80</f>
        <v>0.15558</v>
      </c>
      <c r="L5" s="37">
        <f>orig_data!F104</f>
        <v>666</v>
      </c>
      <c r="M5" s="37">
        <f>orig_data!H104</f>
        <v>0.14557</v>
      </c>
      <c r="N5" s="37">
        <f>orig_data!F128</f>
        <v>11432</v>
      </c>
      <c r="O5" s="37">
        <f>orig_data!H128</f>
        <v>0.12554999999999999</v>
      </c>
    </row>
    <row r="6" spans="1:15" x14ac:dyDescent="0.25">
      <c r="A6" s="48"/>
      <c r="B6" s="37" t="s">
        <v>1</v>
      </c>
      <c r="C6" s="37" t="s">
        <v>26</v>
      </c>
      <c r="D6" s="44">
        <f>orig_data!F9</f>
        <v>1282</v>
      </c>
      <c r="E6" s="44">
        <f>orig_data!H9</f>
        <v>0.10367</v>
      </c>
      <c r="F6" s="37">
        <f>orig_data!F33</f>
        <v>6686</v>
      </c>
      <c r="G6" s="37">
        <f>orig_data!H33</f>
        <v>0.11924</v>
      </c>
      <c r="H6" s="37">
        <f>orig_data!F57</f>
        <v>1838</v>
      </c>
      <c r="I6" s="37">
        <f>orig_data!H57</f>
        <v>0.15004000000000001</v>
      </c>
      <c r="J6" s="37">
        <f>orig_data!F81</f>
        <v>1315</v>
      </c>
      <c r="K6" s="37">
        <f>orig_data!H81</f>
        <v>0.15009</v>
      </c>
      <c r="L6" s="37">
        <f>orig_data!F105</f>
        <v>677</v>
      </c>
      <c r="M6" s="37">
        <f>orig_data!H105</f>
        <v>0.15206</v>
      </c>
      <c r="N6" s="37">
        <f>orig_data!F129</f>
        <v>11798</v>
      </c>
      <c r="O6" s="37">
        <f>orig_data!H129</f>
        <v>0.12889</v>
      </c>
    </row>
    <row r="7" spans="1:15" x14ac:dyDescent="0.25">
      <c r="A7" s="48"/>
      <c r="B7" s="37" t="s">
        <v>1</v>
      </c>
      <c r="C7" s="37" t="s">
        <v>27</v>
      </c>
      <c r="D7" s="44">
        <f>orig_data!F10</f>
        <v>1338</v>
      </c>
      <c r="E7" s="44">
        <f>orig_data!H10</f>
        <v>0.10917</v>
      </c>
      <c r="F7" s="37">
        <f>orig_data!F34</f>
        <v>6482</v>
      </c>
      <c r="G7" s="37">
        <f>orig_data!H34</f>
        <v>0.11456</v>
      </c>
      <c r="H7" s="37">
        <f>orig_data!F58</f>
        <v>1940</v>
      </c>
      <c r="I7" s="37">
        <f>orig_data!H58</f>
        <v>0.15895000000000001</v>
      </c>
      <c r="J7" s="37">
        <f>orig_data!F82</f>
        <v>1423</v>
      </c>
      <c r="K7" s="37">
        <f>orig_data!H82</f>
        <v>0.16281000000000001</v>
      </c>
      <c r="L7" s="37">
        <f>orig_data!F106</f>
        <v>697</v>
      </c>
      <c r="M7" s="37">
        <f>orig_data!H106</f>
        <v>0.15473000000000001</v>
      </c>
      <c r="N7" s="37">
        <f>orig_data!F130</f>
        <v>11880</v>
      </c>
      <c r="O7" s="37">
        <f>orig_data!H130</f>
        <v>0.12920000000000001</v>
      </c>
    </row>
    <row r="8" spans="1:15" x14ac:dyDescent="0.25">
      <c r="A8" s="48">
        <v>2012</v>
      </c>
      <c r="B8" s="37" t="s">
        <v>1</v>
      </c>
      <c r="C8" s="37" t="s">
        <v>24</v>
      </c>
      <c r="D8" s="44">
        <f>orig_data!F11</f>
        <v>1364</v>
      </c>
      <c r="E8" s="44">
        <f>orig_data!H11</f>
        <v>0.11391</v>
      </c>
      <c r="F8" s="37">
        <f>orig_data!F35</f>
        <v>6772</v>
      </c>
      <c r="G8" s="37">
        <f>orig_data!H35</f>
        <v>0.12231</v>
      </c>
      <c r="H8" s="37">
        <f>orig_data!F59</f>
        <v>1983</v>
      </c>
      <c r="I8" s="37">
        <f>orig_data!H59</f>
        <v>0.16203999999999999</v>
      </c>
      <c r="J8" s="37">
        <f>orig_data!F83</f>
        <v>1289</v>
      </c>
      <c r="K8" s="37">
        <f>orig_data!H83</f>
        <v>0.14824000000000001</v>
      </c>
      <c r="L8" s="37">
        <f>orig_data!F107</f>
        <v>751</v>
      </c>
      <c r="M8" s="37">
        <f>orig_data!H107</f>
        <v>0.16922999999999999</v>
      </c>
      <c r="N8" s="37">
        <f>orig_data!F131</f>
        <v>12159</v>
      </c>
      <c r="O8" s="37">
        <f>orig_data!H131</f>
        <v>0.13431000000000001</v>
      </c>
    </row>
    <row r="9" spans="1:15" x14ac:dyDescent="0.25">
      <c r="A9" s="48"/>
      <c r="B9" s="37" t="s">
        <v>1</v>
      </c>
      <c r="C9" s="37" t="s">
        <v>25</v>
      </c>
      <c r="D9" s="44">
        <f>orig_data!F12</f>
        <v>1377</v>
      </c>
      <c r="E9" s="44">
        <f>orig_data!H12</f>
        <v>0.11186</v>
      </c>
      <c r="F9" s="37">
        <f>orig_data!F36</f>
        <v>6967</v>
      </c>
      <c r="G9" s="37">
        <f>orig_data!H36</f>
        <v>0.12307999999999999</v>
      </c>
      <c r="H9" s="37">
        <f>orig_data!F60</f>
        <v>1910</v>
      </c>
      <c r="I9" s="37">
        <f>orig_data!H60</f>
        <v>0.15686</v>
      </c>
      <c r="J9" s="37">
        <f>orig_data!F84</f>
        <v>1332</v>
      </c>
      <c r="K9" s="37">
        <f>orig_data!H84</f>
        <v>0.14702000000000001</v>
      </c>
      <c r="L9" s="37">
        <f>orig_data!F108</f>
        <v>721</v>
      </c>
      <c r="M9" s="37">
        <f>orig_data!H108</f>
        <v>0.16142999999999999</v>
      </c>
      <c r="N9" s="37">
        <f>orig_data!F132</f>
        <v>12307</v>
      </c>
      <c r="O9" s="37">
        <f>orig_data!H132</f>
        <v>0.13267999999999999</v>
      </c>
    </row>
    <row r="10" spans="1:15" x14ac:dyDescent="0.25">
      <c r="A10" s="48"/>
      <c r="B10" s="37" t="s">
        <v>1</v>
      </c>
      <c r="C10" s="37" t="s">
        <v>26</v>
      </c>
      <c r="D10" s="44">
        <f>orig_data!F13</f>
        <v>1323</v>
      </c>
      <c r="E10" s="44">
        <f>orig_data!H13</f>
        <v>0.10687000000000001</v>
      </c>
      <c r="F10" s="37">
        <f>orig_data!F37</f>
        <v>7376</v>
      </c>
      <c r="G10" s="37">
        <f>orig_data!H37</f>
        <v>0.12655</v>
      </c>
      <c r="H10" s="37">
        <f>orig_data!F61</f>
        <v>1893</v>
      </c>
      <c r="I10" s="37">
        <f>orig_data!H61</f>
        <v>0.15572</v>
      </c>
      <c r="J10" s="37">
        <f>orig_data!F85</f>
        <v>1420</v>
      </c>
      <c r="K10" s="37">
        <f>orig_data!H85</f>
        <v>0.15495999999999999</v>
      </c>
      <c r="L10" s="37">
        <f>orig_data!F109</f>
        <v>805</v>
      </c>
      <c r="M10" s="37">
        <f>orig_data!H109</f>
        <v>0.17413999999999999</v>
      </c>
      <c r="N10" s="37">
        <f>orig_data!F133</f>
        <v>12817</v>
      </c>
      <c r="O10" s="37">
        <f>orig_data!H133</f>
        <v>0.13568</v>
      </c>
    </row>
    <row r="11" spans="1:15" x14ac:dyDescent="0.25">
      <c r="A11" s="48"/>
      <c r="B11" s="37" t="s">
        <v>1</v>
      </c>
      <c r="C11" s="37" t="s">
        <v>27</v>
      </c>
      <c r="D11" s="44">
        <f>orig_data!F14</f>
        <v>1376</v>
      </c>
      <c r="E11" s="44">
        <f>orig_data!H14</f>
        <v>0.11068</v>
      </c>
      <c r="F11" s="37">
        <f>orig_data!F38</f>
        <v>7174</v>
      </c>
      <c r="G11" s="37">
        <f>orig_data!H38</f>
        <v>0.12092</v>
      </c>
      <c r="H11" s="37">
        <f>orig_data!F62</f>
        <v>1854</v>
      </c>
      <c r="I11" s="37">
        <f>orig_data!H62</f>
        <v>0.15273</v>
      </c>
      <c r="J11" s="37">
        <f>orig_data!F86</f>
        <v>1403</v>
      </c>
      <c r="K11" s="37">
        <f>orig_data!H86</f>
        <v>0.15412999999999999</v>
      </c>
      <c r="L11" s="37">
        <f>orig_data!F110</f>
        <v>772</v>
      </c>
      <c r="M11" s="37">
        <f>orig_data!H110</f>
        <v>0.16607</v>
      </c>
      <c r="N11" s="37">
        <f>orig_data!F134</f>
        <v>12579</v>
      </c>
      <c r="O11" s="37">
        <f>orig_data!H134</f>
        <v>0.13224</v>
      </c>
    </row>
    <row r="12" spans="1:15" x14ac:dyDescent="0.25">
      <c r="A12" s="48">
        <v>2013</v>
      </c>
      <c r="B12" s="37" t="s">
        <v>1</v>
      </c>
      <c r="C12" s="37" t="s">
        <v>24</v>
      </c>
      <c r="D12" s="44">
        <f>orig_data!F15</f>
        <v>1369</v>
      </c>
      <c r="E12" s="44">
        <f>orig_data!H15</f>
        <v>0.10979999999999999</v>
      </c>
      <c r="F12" s="37">
        <f>orig_data!F39</f>
        <v>6828</v>
      </c>
      <c r="G12" s="37">
        <f>orig_data!H39</f>
        <v>0.11966</v>
      </c>
      <c r="H12" s="37">
        <f>orig_data!F63</f>
        <v>1813</v>
      </c>
      <c r="I12" s="37">
        <f>orig_data!H63</f>
        <v>0.14867</v>
      </c>
      <c r="J12" s="37">
        <f>orig_data!F87</f>
        <v>1342</v>
      </c>
      <c r="K12" s="37">
        <f>orig_data!H87</f>
        <v>0.15264</v>
      </c>
      <c r="L12" s="37">
        <f>orig_data!F111</f>
        <v>741</v>
      </c>
      <c r="M12" s="37">
        <f>orig_data!H111</f>
        <v>0.16508</v>
      </c>
      <c r="N12" s="37">
        <f>orig_data!F135</f>
        <v>12093</v>
      </c>
      <c r="O12" s="37">
        <f>orig_data!H135</f>
        <v>0.13022</v>
      </c>
    </row>
    <row r="13" spans="1:15" x14ac:dyDescent="0.25">
      <c r="A13" s="48"/>
      <c r="B13" s="37" t="s">
        <v>1</v>
      </c>
      <c r="C13" s="37" t="s">
        <v>25</v>
      </c>
      <c r="D13" s="44">
        <f>orig_data!F16</f>
        <v>1382</v>
      </c>
      <c r="E13" s="44">
        <f>orig_data!H16</f>
        <v>0.10756</v>
      </c>
      <c r="F13" s="37">
        <f>orig_data!F40</f>
        <v>7089</v>
      </c>
      <c r="G13" s="37">
        <f>orig_data!H40</f>
        <v>0.12129</v>
      </c>
      <c r="H13" s="37">
        <f>orig_data!F64</f>
        <v>1811</v>
      </c>
      <c r="I13" s="37">
        <f>orig_data!H64</f>
        <v>0.14663999999999999</v>
      </c>
      <c r="J13" s="37">
        <f>orig_data!F88</f>
        <v>1451</v>
      </c>
      <c r="K13" s="37">
        <f>orig_data!H88</f>
        <v>0.16067000000000001</v>
      </c>
      <c r="L13" s="37">
        <f>orig_data!F112</f>
        <v>746</v>
      </c>
      <c r="M13" s="37">
        <f>orig_data!H112</f>
        <v>0.15942000000000001</v>
      </c>
      <c r="N13" s="37">
        <f>orig_data!F136</f>
        <v>12479</v>
      </c>
      <c r="O13" s="37">
        <f>orig_data!H136</f>
        <v>0.13114999999999999</v>
      </c>
    </row>
    <row r="14" spans="1:15" x14ac:dyDescent="0.25">
      <c r="A14" s="48"/>
      <c r="B14" s="37" t="s">
        <v>1</v>
      </c>
      <c r="C14" s="37" t="s">
        <v>26</v>
      </c>
      <c r="D14" s="44">
        <f>orig_data!F17</f>
        <v>1463</v>
      </c>
      <c r="E14" s="44">
        <f>orig_data!H17</f>
        <v>0.11262999999999999</v>
      </c>
      <c r="F14" s="37">
        <f>orig_data!F41</f>
        <v>7530</v>
      </c>
      <c r="G14" s="37">
        <f>orig_data!H41</f>
        <v>0.12573999999999999</v>
      </c>
      <c r="H14" s="37">
        <f>orig_data!F65</f>
        <v>1875</v>
      </c>
      <c r="I14" s="37">
        <f>orig_data!H65</f>
        <v>0.14892</v>
      </c>
      <c r="J14" s="37">
        <f>orig_data!F89</f>
        <v>1521</v>
      </c>
      <c r="K14" s="37">
        <f>orig_data!H89</f>
        <v>0.16234000000000001</v>
      </c>
      <c r="L14" s="37">
        <f>orig_data!F113</f>
        <v>732</v>
      </c>
      <c r="M14" s="37">
        <f>orig_data!H113</f>
        <v>0.15944</v>
      </c>
      <c r="N14" s="37">
        <f>orig_data!F137</f>
        <v>13121</v>
      </c>
      <c r="O14" s="37">
        <f>orig_data!H137</f>
        <v>0.13322000000000001</v>
      </c>
    </row>
    <row r="15" spans="1:15" x14ac:dyDescent="0.25">
      <c r="A15" s="48"/>
      <c r="B15" s="37" t="s">
        <v>1</v>
      </c>
      <c r="C15" s="37" t="s">
        <v>27</v>
      </c>
      <c r="D15" s="44">
        <f>orig_data!F18</f>
        <v>1556</v>
      </c>
      <c r="E15" s="44">
        <f>orig_data!H18</f>
        <v>0.11736000000000001</v>
      </c>
      <c r="F15" s="37">
        <f>orig_data!F42</f>
        <v>7668</v>
      </c>
      <c r="G15" s="37">
        <f>orig_data!H42</f>
        <v>0.12457</v>
      </c>
      <c r="H15" s="37">
        <f>orig_data!F66</f>
        <v>1775</v>
      </c>
      <c r="I15" s="37">
        <f>orig_data!H66</f>
        <v>0.13993</v>
      </c>
      <c r="J15" s="37">
        <f>orig_data!F90</f>
        <v>1521</v>
      </c>
      <c r="K15" s="37">
        <f>orig_data!H90</f>
        <v>0.16116</v>
      </c>
      <c r="L15" s="37">
        <f>orig_data!F114</f>
        <v>738</v>
      </c>
      <c r="M15" s="37">
        <f>orig_data!H114</f>
        <v>0.15543000000000001</v>
      </c>
      <c r="N15" s="37">
        <f>orig_data!F138</f>
        <v>13258</v>
      </c>
      <c r="O15" s="37">
        <f>orig_data!H138</f>
        <v>0.13164000000000001</v>
      </c>
    </row>
    <row r="16" spans="1:15" x14ac:dyDescent="0.25">
      <c r="A16" s="48">
        <v>2014</v>
      </c>
      <c r="B16" s="37" t="s">
        <v>1</v>
      </c>
      <c r="C16" s="37" t="s">
        <v>24</v>
      </c>
      <c r="D16" s="44">
        <f>orig_data!F19</f>
        <v>1461</v>
      </c>
      <c r="E16" s="44">
        <f>orig_data!H19</f>
        <v>0.11527</v>
      </c>
      <c r="F16" s="37">
        <f>orig_data!F43</f>
        <v>7511</v>
      </c>
      <c r="G16" s="37">
        <f>orig_data!H43</f>
        <v>0.12551000000000001</v>
      </c>
      <c r="H16" s="37">
        <f>orig_data!F67</f>
        <v>1975</v>
      </c>
      <c r="I16" s="37">
        <f>orig_data!H67</f>
        <v>0.15770000000000001</v>
      </c>
      <c r="J16" s="37">
        <f>orig_data!F91</f>
        <v>1493</v>
      </c>
      <c r="K16" s="37">
        <f>orig_data!H91</f>
        <v>0.16047</v>
      </c>
      <c r="L16" s="37">
        <f>orig_data!F115</f>
        <v>813</v>
      </c>
      <c r="M16" s="37">
        <f>orig_data!H115</f>
        <v>0.17552000000000001</v>
      </c>
      <c r="N16" s="37">
        <f>orig_data!F139</f>
        <v>13253</v>
      </c>
      <c r="O16" s="37">
        <f>orig_data!H139</f>
        <v>0.13528999999999999</v>
      </c>
    </row>
    <row r="17" spans="1:15" x14ac:dyDescent="0.25">
      <c r="A17" s="48"/>
      <c r="B17" s="37" t="s">
        <v>1</v>
      </c>
      <c r="C17" s="37" t="s">
        <v>25</v>
      </c>
      <c r="D17" s="44">
        <f>orig_data!F20</f>
        <v>1517</v>
      </c>
      <c r="E17" s="44">
        <f>orig_data!H20</f>
        <v>0.11428000000000001</v>
      </c>
      <c r="F17" s="37">
        <f>orig_data!F44</f>
        <v>7567</v>
      </c>
      <c r="G17" s="37">
        <f>orig_data!H44</f>
        <v>0.12411</v>
      </c>
      <c r="H17" s="37">
        <f>orig_data!F68</f>
        <v>1996</v>
      </c>
      <c r="I17" s="37">
        <f>orig_data!H68</f>
        <v>0.15598000000000001</v>
      </c>
      <c r="J17" s="37">
        <f>orig_data!F92</f>
        <v>1480</v>
      </c>
      <c r="K17" s="37">
        <f>orig_data!H92</f>
        <v>0.15806999999999999</v>
      </c>
      <c r="L17" s="37">
        <f>orig_data!F116</f>
        <v>793</v>
      </c>
      <c r="M17" s="37">
        <f>orig_data!H116</f>
        <v>0.16574</v>
      </c>
      <c r="N17" s="37">
        <f>orig_data!F140</f>
        <v>13353</v>
      </c>
      <c r="O17" s="37">
        <f>orig_data!H140</f>
        <v>0.13241</v>
      </c>
    </row>
    <row r="18" spans="1:15" x14ac:dyDescent="0.25">
      <c r="A18" s="48"/>
      <c r="B18" s="37" t="s">
        <v>1</v>
      </c>
      <c r="C18" s="37" t="s">
        <v>26</v>
      </c>
      <c r="D18" s="44">
        <f>orig_data!F21</f>
        <v>1772</v>
      </c>
      <c r="E18" s="44">
        <f>orig_data!H21</f>
        <v>0.13192000000000001</v>
      </c>
      <c r="F18" s="37">
        <f>orig_data!F45</f>
        <v>8144</v>
      </c>
      <c r="G18" s="37">
        <f>orig_data!H45</f>
        <v>0.13444</v>
      </c>
      <c r="H18" s="37">
        <f>orig_data!F69</f>
        <v>2108</v>
      </c>
      <c r="I18" s="37">
        <f>orig_data!H69</f>
        <v>0.16283</v>
      </c>
      <c r="J18" s="37">
        <f>orig_data!F93</f>
        <v>1532</v>
      </c>
      <c r="K18" s="37">
        <f>orig_data!H93</f>
        <v>0.16672000000000001</v>
      </c>
      <c r="L18" s="37">
        <f>orig_data!F117</f>
        <v>822</v>
      </c>
      <c r="M18" s="37">
        <f>orig_data!H117</f>
        <v>0.17061999999999999</v>
      </c>
      <c r="N18" s="37">
        <f>orig_data!F141</f>
        <v>14378</v>
      </c>
      <c r="O18" s="37">
        <f>orig_data!H141</f>
        <v>0.14451</v>
      </c>
    </row>
    <row r="19" spans="1:15" x14ac:dyDescent="0.25">
      <c r="A19" s="48"/>
      <c r="B19" s="37" t="s">
        <v>1</v>
      </c>
      <c r="C19" s="37" t="s">
        <v>27</v>
      </c>
      <c r="D19" s="44">
        <f>orig_data!F22</f>
        <v>1770</v>
      </c>
      <c r="E19" s="44">
        <f>orig_data!H22</f>
        <v>0.13042000000000001</v>
      </c>
      <c r="F19" s="37">
        <f>orig_data!F46</f>
        <v>8158</v>
      </c>
      <c r="G19" s="37">
        <f>orig_data!H46</f>
        <v>0.12920000000000001</v>
      </c>
      <c r="H19" s="37">
        <f>orig_data!F70</f>
        <v>2008</v>
      </c>
      <c r="I19" s="37">
        <f>orig_data!H70</f>
        <v>0.15594</v>
      </c>
      <c r="J19" s="37">
        <f>orig_data!F94</f>
        <v>1568</v>
      </c>
      <c r="K19" s="37">
        <f>orig_data!H94</f>
        <v>0.16167000000000001</v>
      </c>
      <c r="L19" s="37">
        <f>orig_data!F118</f>
        <v>799</v>
      </c>
      <c r="M19" s="37">
        <f>orig_data!H118</f>
        <v>0.16814000000000001</v>
      </c>
      <c r="N19" s="37">
        <f>orig_data!F142</f>
        <v>14303</v>
      </c>
      <c r="O19" s="37">
        <f>orig_data!H142</f>
        <v>0.13822000000000001</v>
      </c>
    </row>
    <row r="20" spans="1:15" x14ac:dyDescent="0.25">
      <c r="A20" s="48">
        <v>2015</v>
      </c>
      <c r="B20" s="37" t="s">
        <v>1</v>
      </c>
      <c r="C20" s="37" t="s">
        <v>24</v>
      </c>
      <c r="D20" s="44">
        <f>orig_data!F23</f>
        <v>1721</v>
      </c>
      <c r="E20" s="44">
        <f>orig_data!H23</f>
        <v>0.12856000000000001</v>
      </c>
      <c r="F20" s="37">
        <f>orig_data!F47</f>
        <v>8418</v>
      </c>
      <c r="G20" s="37">
        <f>orig_data!H47</f>
        <v>0.13664999999999999</v>
      </c>
      <c r="H20" s="37">
        <f>orig_data!F71</f>
        <v>2018</v>
      </c>
      <c r="I20" s="37">
        <f>orig_data!H71</f>
        <v>0.158</v>
      </c>
      <c r="J20" s="37">
        <f>orig_data!F95</f>
        <v>1634</v>
      </c>
      <c r="K20" s="37">
        <f>orig_data!H95</f>
        <v>0.17227000000000001</v>
      </c>
      <c r="L20" s="37">
        <f>orig_data!F119</f>
        <v>823</v>
      </c>
      <c r="M20" s="37">
        <f>orig_data!H119</f>
        <v>0.1757</v>
      </c>
      <c r="N20" s="37">
        <f>orig_data!F143</f>
        <v>14614</v>
      </c>
      <c r="O20" s="37">
        <f>orig_data!H143</f>
        <v>0.14393</v>
      </c>
    </row>
    <row r="21" spans="1:15" x14ac:dyDescent="0.25">
      <c r="A21" s="48"/>
      <c r="B21" s="37" t="s">
        <v>1</v>
      </c>
      <c r="C21" s="37" t="s">
        <v>25</v>
      </c>
      <c r="D21" s="44">
        <f>orig_data!F24</f>
        <v>1771</v>
      </c>
      <c r="E21" s="44">
        <f>orig_data!H24</f>
        <v>0.13084999999999999</v>
      </c>
      <c r="F21" s="37">
        <f>orig_data!F48</f>
        <v>8375</v>
      </c>
      <c r="G21" s="37">
        <f>orig_data!H48</f>
        <v>0.13289000000000001</v>
      </c>
      <c r="H21" s="37">
        <f>orig_data!F72</f>
        <v>1929</v>
      </c>
      <c r="I21" s="37">
        <f>orig_data!H72</f>
        <v>0.14998</v>
      </c>
      <c r="J21" s="37">
        <f>orig_data!F96</f>
        <v>1638</v>
      </c>
      <c r="K21" s="37">
        <f>orig_data!H96</f>
        <v>0.17521999999999999</v>
      </c>
      <c r="L21" s="37">
        <f>orig_data!F120</f>
        <v>793</v>
      </c>
      <c r="M21" s="37">
        <f>orig_data!H120</f>
        <v>0.16772999999999999</v>
      </c>
      <c r="N21" s="37">
        <f>orig_data!F144</f>
        <v>14506</v>
      </c>
      <c r="O21" s="37">
        <f>orig_data!H144</f>
        <v>0.14221</v>
      </c>
    </row>
    <row r="22" spans="1:15" x14ac:dyDescent="0.25">
      <c r="A22" s="48"/>
      <c r="B22" s="37" t="s">
        <v>1</v>
      </c>
      <c r="C22" s="37" t="s">
        <v>26</v>
      </c>
      <c r="D22" s="44">
        <f>orig_data!F25</f>
        <v>2005</v>
      </c>
      <c r="E22" s="44">
        <f>orig_data!H25</f>
        <v>0.14421</v>
      </c>
      <c r="F22" s="37">
        <f>orig_data!F49</f>
        <v>9007</v>
      </c>
      <c r="G22" s="37">
        <f>orig_data!H49</f>
        <v>0.14301</v>
      </c>
      <c r="H22" s="37">
        <f>orig_data!F73</f>
        <v>2219</v>
      </c>
      <c r="I22" s="37">
        <f>orig_data!H73</f>
        <v>0.17272999999999999</v>
      </c>
      <c r="J22" s="37">
        <f>orig_data!F97</f>
        <v>1714</v>
      </c>
      <c r="K22" s="37">
        <f>orig_data!H97</f>
        <v>0.17655999999999999</v>
      </c>
      <c r="L22" s="37">
        <f>orig_data!F121</f>
        <v>889</v>
      </c>
      <c r="M22" s="37">
        <f>orig_data!H121</f>
        <v>0.18232000000000001</v>
      </c>
      <c r="N22" s="37">
        <f>orig_data!F145</f>
        <v>15834</v>
      </c>
      <c r="O22" s="37">
        <f>orig_data!H145</f>
        <v>0.15279000000000001</v>
      </c>
    </row>
    <row r="23" spans="1:15" x14ac:dyDescent="0.25">
      <c r="A23" s="48"/>
      <c r="B23" s="37" t="s">
        <v>1</v>
      </c>
      <c r="C23" s="37" t="s">
        <v>27</v>
      </c>
      <c r="D23" s="44">
        <f>orig_data!F26</f>
        <v>2072</v>
      </c>
      <c r="E23" s="44">
        <f>orig_data!H26</f>
        <v>0.14791000000000001</v>
      </c>
      <c r="F23" s="37">
        <f>orig_data!F50</f>
        <v>9259</v>
      </c>
      <c r="G23" s="37">
        <f>orig_data!H50</f>
        <v>0.14624999999999999</v>
      </c>
      <c r="H23" s="37">
        <f>orig_data!F74</f>
        <v>2232</v>
      </c>
      <c r="I23" s="37">
        <f>orig_data!H74</f>
        <v>0.16844000000000001</v>
      </c>
      <c r="J23" s="37">
        <f>orig_data!F98</f>
        <v>1909</v>
      </c>
      <c r="K23" s="37">
        <f>orig_data!H98</f>
        <v>0.19853000000000001</v>
      </c>
      <c r="L23" s="37">
        <f>orig_data!F122</f>
        <v>928</v>
      </c>
      <c r="M23" s="37">
        <f>orig_data!H122</f>
        <v>0.19056999999999999</v>
      </c>
      <c r="N23" s="37">
        <f>orig_data!F146</f>
        <v>16400</v>
      </c>
      <c r="O23" s="37">
        <f>orig_data!H146</f>
        <v>0.15812000000000001</v>
      </c>
    </row>
    <row r="24" spans="1:15" x14ac:dyDescent="0.25">
      <c r="A24" s="48">
        <v>2016</v>
      </c>
      <c r="B24" s="37" t="s">
        <v>28</v>
      </c>
      <c r="C24" s="37" t="s">
        <v>24</v>
      </c>
      <c r="D24" s="44">
        <f>orig_data!F27</f>
        <v>2028</v>
      </c>
      <c r="E24" s="44">
        <f>orig_data!H27</f>
        <v>0.14598</v>
      </c>
      <c r="F24" s="37">
        <f>orig_data!F51</f>
        <v>8775</v>
      </c>
      <c r="G24" s="37">
        <f>orig_data!H51</f>
        <v>0.14351</v>
      </c>
      <c r="H24" s="37">
        <f>orig_data!F75</f>
        <v>2155</v>
      </c>
      <c r="I24" s="37">
        <f>orig_data!H75</f>
        <v>0.16744000000000001</v>
      </c>
      <c r="J24" s="37">
        <f>orig_data!F99</f>
        <v>1834</v>
      </c>
      <c r="K24" s="37">
        <f>orig_data!H99</f>
        <v>0.19399</v>
      </c>
      <c r="L24" s="37">
        <f>orig_data!F123</f>
        <v>872</v>
      </c>
      <c r="M24" s="37">
        <f>orig_data!H123</f>
        <v>0.17943000000000001</v>
      </c>
      <c r="N24" s="37">
        <f>orig_data!F147</f>
        <v>15664</v>
      </c>
      <c r="O24" s="37">
        <f>orig_data!H147</f>
        <v>0.15548999999999999</v>
      </c>
    </row>
    <row r="25" spans="1:15" x14ac:dyDescent="0.25">
      <c r="A25" s="48"/>
      <c r="B25" s="37" t="s">
        <v>1</v>
      </c>
      <c r="C25" s="37" t="s">
        <v>25</v>
      </c>
      <c r="D25" s="44">
        <f>orig_data!F28</f>
        <v>1956</v>
      </c>
      <c r="E25" s="44">
        <f>orig_data!H28</f>
        <v>0.14041000000000001</v>
      </c>
      <c r="F25" s="37">
        <f>orig_data!F52</f>
        <v>9013</v>
      </c>
      <c r="G25" s="37">
        <f>orig_data!H52</f>
        <v>0.14582999999999999</v>
      </c>
      <c r="H25" s="37">
        <f>orig_data!F76</f>
        <v>2118</v>
      </c>
      <c r="I25" s="37">
        <f>orig_data!H76</f>
        <v>0.16400999999999999</v>
      </c>
      <c r="J25" s="37">
        <f>orig_data!F100</f>
        <v>1748</v>
      </c>
      <c r="K25" s="37">
        <f>orig_data!H100</f>
        <v>0.18276999999999999</v>
      </c>
      <c r="L25" s="37">
        <f>orig_data!F124</f>
        <v>896</v>
      </c>
      <c r="M25" s="37">
        <f>orig_data!H124</f>
        <v>0.17957000000000001</v>
      </c>
      <c r="N25" s="37">
        <f>orig_data!F148</f>
        <v>15731</v>
      </c>
      <c r="O25" s="37">
        <f>orig_data!H148</f>
        <v>0.15368999999999999</v>
      </c>
    </row>
    <row r="26" spans="1:15" x14ac:dyDescent="0.25">
      <c r="A26" s="48"/>
      <c r="B26" s="37" t="s">
        <v>1</v>
      </c>
      <c r="C26" s="37" t="s">
        <v>26</v>
      </c>
      <c r="D26" s="44">
        <f>orig_data!F29</f>
        <v>2129</v>
      </c>
      <c r="E26" s="44">
        <f>orig_data!H29</f>
        <v>0.14818999999999999</v>
      </c>
      <c r="F26" s="37">
        <f>orig_data!F53</f>
        <v>9492</v>
      </c>
      <c r="G26" s="37">
        <f>orig_data!H53</f>
        <v>0.14910999999999999</v>
      </c>
      <c r="H26" s="37">
        <f>orig_data!F77</f>
        <v>2337</v>
      </c>
      <c r="I26" s="37">
        <f>orig_data!H77</f>
        <v>0.17430999999999999</v>
      </c>
      <c r="J26" s="37">
        <f>orig_data!F101</f>
        <v>1736</v>
      </c>
      <c r="K26" s="37">
        <f>orig_data!H101</f>
        <v>0.17993999999999999</v>
      </c>
      <c r="L26" s="37">
        <f>orig_data!F125</f>
        <v>907</v>
      </c>
      <c r="M26" s="37">
        <f>orig_data!H125</f>
        <v>0.18704000000000001</v>
      </c>
      <c r="N26" s="37">
        <f>orig_data!F149</f>
        <v>16601</v>
      </c>
      <c r="O26" s="37">
        <f>orig_data!H149</f>
        <v>0.15687000000000001</v>
      </c>
    </row>
    <row r="27" spans="1:15" x14ac:dyDescent="0.25">
      <c r="A27" s="48"/>
      <c r="B27" s="37" t="s">
        <v>1</v>
      </c>
      <c r="C27" s="37" t="s">
        <v>27</v>
      </c>
      <c r="D27" s="44">
        <f>orig_data!F30</f>
        <v>2041</v>
      </c>
      <c r="E27" s="44">
        <f>orig_data!H30</f>
        <v>0.14182</v>
      </c>
      <c r="F27" s="37">
        <f>orig_data!F54</f>
        <v>9535</v>
      </c>
      <c r="G27" s="37">
        <f>orig_data!H54</f>
        <v>0.14718999999999999</v>
      </c>
      <c r="H27" s="37">
        <f>orig_data!F78</f>
        <v>2306</v>
      </c>
      <c r="I27" s="37">
        <f>orig_data!H78</f>
        <v>0.17562</v>
      </c>
      <c r="J27" s="37">
        <f>orig_data!F102</f>
        <v>1745</v>
      </c>
      <c r="K27" s="37">
        <f>orig_data!H102</f>
        <v>0.17896000000000001</v>
      </c>
      <c r="L27" s="37">
        <f>orig_data!F126</f>
        <v>978</v>
      </c>
      <c r="M27" s="37">
        <f>orig_data!H126</f>
        <v>0.1991</v>
      </c>
      <c r="N27" s="37">
        <f>orig_data!F150</f>
        <v>16605</v>
      </c>
      <c r="O27" s="37">
        <f>orig_data!H150</f>
        <v>0.15551000000000001</v>
      </c>
    </row>
    <row r="28" spans="1:15" x14ac:dyDescent="0.25">
      <c r="A28" s="46" t="s">
        <v>54</v>
      </c>
      <c r="C28" s="37" t="s">
        <v>24</v>
      </c>
      <c r="D28" s="37" t="str">
        <f>orig_data!T27</f>
        <v>t</v>
      </c>
      <c r="E28" s="38"/>
      <c r="F28" s="37" t="str">
        <f>orig_data!T51</f>
        <v>t</v>
      </c>
      <c r="G28" s="38"/>
      <c r="H28" s="37" t="str">
        <f>orig_data!T75</f>
        <v>t</v>
      </c>
      <c r="I28" s="38"/>
      <c r="J28" s="37" t="str">
        <f>orig_data!T99</f>
        <v>t</v>
      </c>
      <c r="K28" s="38"/>
      <c r="L28" s="37">
        <f>orig_data!T123</f>
        <v>0</v>
      </c>
      <c r="N28" s="37" t="str">
        <f>orig_data!T147</f>
        <v>t</v>
      </c>
    </row>
    <row r="29" spans="1:15" x14ac:dyDescent="0.25">
      <c r="A29" s="46"/>
      <c r="C29" s="37" t="s">
        <v>25</v>
      </c>
      <c r="D29" s="37" t="str">
        <f>orig_data!T28</f>
        <v>t</v>
      </c>
      <c r="E29" s="38"/>
      <c r="F29" s="37" t="str">
        <f>orig_data!T52</f>
        <v>t</v>
      </c>
      <c r="G29" s="38"/>
      <c r="H29" s="37" t="str">
        <f>orig_data!T76</f>
        <v>t</v>
      </c>
      <c r="I29" s="38"/>
      <c r="J29" s="37" t="str">
        <f>orig_data!T100</f>
        <v>t</v>
      </c>
      <c r="K29" s="38"/>
      <c r="L29" s="37" t="str">
        <f>orig_data!T124</f>
        <v>t</v>
      </c>
      <c r="N29" s="37" t="str">
        <f>orig_data!T148</f>
        <v>t</v>
      </c>
    </row>
    <row r="30" spans="1:15" x14ac:dyDescent="0.25">
      <c r="A30" s="46"/>
      <c r="C30" s="37" t="s">
        <v>26</v>
      </c>
      <c r="D30" s="37" t="str">
        <f>orig_data!T29</f>
        <v>t</v>
      </c>
      <c r="E30" s="38"/>
      <c r="F30" s="37" t="str">
        <f>orig_data!T53</f>
        <v>t</v>
      </c>
      <c r="G30" s="38"/>
      <c r="H30" s="37" t="str">
        <f>orig_data!T77</f>
        <v>t</v>
      </c>
      <c r="I30" s="38"/>
      <c r="J30" s="37" t="str">
        <f>orig_data!T101</f>
        <v>t</v>
      </c>
      <c r="K30" s="38"/>
      <c r="L30" s="37" t="str">
        <f>orig_data!T125</f>
        <v>t</v>
      </c>
      <c r="N30" s="37" t="str">
        <f>orig_data!T149</f>
        <v>t</v>
      </c>
    </row>
    <row r="31" spans="1:15" x14ac:dyDescent="0.25">
      <c r="A31" s="46"/>
      <c r="C31" s="37" t="s">
        <v>27</v>
      </c>
      <c r="D31" s="37" t="str">
        <f>orig_data!T30</f>
        <v>t</v>
      </c>
      <c r="E31" s="38"/>
      <c r="F31" s="37" t="str">
        <f>orig_data!T54</f>
        <v>t</v>
      </c>
      <c r="G31" s="38"/>
      <c r="H31" s="37">
        <f>orig_data!T78</f>
        <v>0</v>
      </c>
      <c r="I31" s="38"/>
      <c r="J31" s="37">
        <f>orig_data!T102</f>
        <v>0</v>
      </c>
      <c r="K31" s="38"/>
      <c r="L31" s="37" t="str">
        <f>orig_data!T126</f>
        <v>t</v>
      </c>
      <c r="N31" s="37" t="str">
        <f>orig_data!T150</f>
        <v>t</v>
      </c>
    </row>
    <row r="32" spans="1:15" x14ac:dyDescent="0.25">
      <c r="A32" s="47" t="s">
        <v>55</v>
      </c>
      <c r="C32" s="37" t="s">
        <v>24</v>
      </c>
      <c r="D32" s="37" t="str">
        <f>IF(D28="t","1","")</f>
        <v>1</v>
      </c>
      <c r="E32" s="38"/>
      <c r="F32" s="37" t="str">
        <f t="shared" ref="F32:N32" si="0">IF(F28="t","1","")</f>
        <v>1</v>
      </c>
      <c r="G32" s="38"/>
      <c r="H32" s="37" t="str">
        <f t="shared" si="0"/>
        <v>1</v>
      </c>
      <c r="I32" s="38"/>
      <c r="J32" s="37" t="str">
        <f t="shared" si="0"/>
        <v>1</v>
      </c>
      <c r="K32" s="38"/>
      <c r="L32" s="37" t="str">
        <f t="shared" si="0"/>
        <v/>
      </c>
      <c r="N32" s="37" t="str">
        <f t="shared" si="0"/>
        <v>1</v>
      </c>
    </row>
    <row r="33" spans="1:14" x14ac:dyDescent="0.25">
      <c r="A33" s="47"/>
      <c r="C33" s="37" t="s">
        <v>25</v>
      </c>
      <c r="D33" s="37" t="str">
        <f>IF(D29="t","2","")</f>
        <v>2</v>
      </c>
      <c r="E33" s="38"/>
      <c r="F33" s="37" t="str">
        <f t="shared" ref="F33:N33" si="1">IF(F29="t","2","")</f>
        <v>2</v>
      </c>
      <c r="G33" s="38"/>
      <c r="H33" s="37" t="str">
        <f t="shared" si="1"/>
        <v>2</v>
      </c>
      <c r="I33" s="38"/>
      <c r="J33" s="37" t="str">
        <f t="shared" si="1"/>
        <v>2</v>
      </c>
      <c r="K33" s="38"/>
      <c r="L33" s="37" t="str">
        <f t="shared" si="1"/>
        <v>2</v>
      </c>
      <c r="N33" s="37" t="str">
        <f t="shared" si="1"/>
        <v>2</v>
      </c>
    </row>
    <row r="34" spans="1:14" x14ac:dyDescent="0.25">
      <c r="A34" s="47"/>
      <c r="C34" s="37" t="s">
        <v>26</v>
      </c>
      <c r="D34" s="37" t="str">
        <f>IF(D30="t","3","")</f>
        <v>3</v>
      </c>
      <c r="E34" s="38"/>
      <c r="F34" s="37" t="str">
        <f t="shared" ref="F34:N34" si="2">IF(F30="t","3","")</f>
        <v>3</v>
      </c>
      <c r="G34" s="38"/>
      <c r="H34" s="37" t="str">
        <f t="shared" si="2"/>
        <v>3</v>
      </c>
      <c r="I34" s="38"/>
      <c r="J34" s="37" t="str">
        <f t="shared" si="2"/>
        <v>3</v>
      </c>
      <c r="K34" s="38"/>
      <c r="L34" s="37" t="str">
        <f t="shared" si="2"/>
        <v>3</v>
      </c>
      <c r="N34" s="37" t="str">
        <f t="shared" si="2"/>
        <v>3</v>
      </c>
    </row>
    <row r="35" spans="1:14" x14ac:dyDescent="0.25">
      <c r="A35" s="47"/>
      <c r="C35" s="37" t="s">
        <v>27</v>
      </c>
      <c r="D35" s="37" t="str">
        <f>IF(D31="t","4","")</f>
        <v>4</v>
      </c>
      <c r="E35" s="38"/>
      <c r="F35" s="37" t="str">
        <f t="shared" ref="F35:N35" si="3">IF(F31="t","4","")</f>
        <v>4</v>
      </c>
      <c r="G35" s="38"/>
      <c r="H35" s="37" t="str">
        <f t="shared" si="3"/>
        <v/>
      </c>
      <c r="I35" s="38"/>
      <c r="J35" s="37" t="str">
        <f t="shared" si="3"/>
        <v/>
      </c>
      <c r="K35" s="38"/>
      <c r="L35" s="37" t="str">
        <f t="shared" si="3"/>
        <v>4</v>
      </c>
      <c r="N35" s="37" t="str">
        <f t="shared" si="3"/>
        <v>4</v>
      </c>
    </row>
    <row r="36" spans="1:14" ht="24" x14ac:dyDescent="0.25">
      <c r="A36" s="39" t="s">
        <v>56</v>
      </c>
      <c r="D36" s="40" t="str">
        <f>IF(AND(D28=0,D29=0,D30=0,D31=0),"",IF(AND(D28="t",D29="t",D30="t",D31="t"),"(Q1-4)",IF(AND(D28="t",D29="t",D30="t"),"(Q1-3)",IF(AND(D29="t",D30="t",D31="t"),"(Q2-4)",CONCATENATE("(Q",D32,",",D33,",",D34,",",D35,")")))))</f>
        <v>(Q1-4)</v>
      </c>
      <c r="E36" s="38"/>
      <c r="F36" s="40" t="str">
        <f>IF(AND(F28=0,F29=0,F30=0,F31=0),"",IF(AND(F28="t",F29="t",F30="t",F31="t"),"(Q1-4)",IF(AND(F28="t",F29="t",F30="t"),"(Q1-3)",IF(AND(F29="t",F30="t",F31="t"),"(Q2-4)",CONCATENATE("(Q",F32,",",F33,",",F34,",",F35,")")))))</f>
        <v>(Q1-4)</v>
      </c>
      <c r="G36" s="38"/>
      <c r="H36" s="40" t="str">
        <f>IF(AND(H28=0,H29=0,H30=0,H31=0),"",IF(AND(H28="t",H29="t",H30="t",H31="t"),"(Q1-4)",IF(AND(H28="t",H29="t",H30="t"),"(Q1-3)",IF(AND(H29="t",H30="t",H31="t"),"(Q2-4)",CONCATENATE("(Q",H32,",",H33,",",H34,",",H35,")")))))</f>
        <v>(Q1-3)</v>
      </c>
      <c r="I36" s="38"/>
      <c r="J36" s="40" t="str">
        <f>IF(AND(J28=0,J29=0,J30=0,J31=0),"",IF(AND(J28="t",J29="t",J30="t",J31="t"),"(Q1-4)",IF(AND(J28="t",J29="t",J30="t"),"(Q1-3)",IF(AND(J29="t",J30="t",J31="t"),"(Q2-4)",CONCATENATE("(Q",J32,",",J33,",",J34,",",J35,")")))))</f>
        <v>(Q1-3)</v>
      </c>
      <c r="K36" s="38"/>
      <c r="L36" s="40" t="str">
        <f>IF(AND(L28=0,L29=0,L30=0,L31=0),"",IF(AND(L28="t",L29="t",L30="t",L31="t"),"(Q1-4)",IF(AND(L28="t",L29="t",L30="t"),"(Q1-3)",IF(AND(L29="t",L30="t",L31="t"),"(Q2-4)",CONCATENATE("(Q",L32,",",L33,",",L34,",",L35,")")))))</f>
        <v>(Q2-4)</v>
      </c>
      <c r="N36" s="40" t="str">
        <f>IF(AND(N28=0,N29=0,N30=0,N31=0),"",IF(AND(N28="t",N29="t",N30="t",N31="t"),"(Q1-4)",IF(AND(N28="t",N29="t",N30="t"),"(Q1-3)",IF(AND(N29="t",N30="t",N31="t"),"(Q2-4)",CONCATENATE("(Q",N32,",",N33,",",N34,",",N35,")")))))</f>
        <v>(Q1-4)</v>
      </c>
    </row>
    <row r="37" spans="1:14" ht="24" x14ac:dyDescent="0.25">
      <c r="A37" s="39" t="s">
        <v>57</v>
      </c>
      <c r="D37" s="37" t="str">
        <f>SUBSTITUTE(SUBSTITUTE(SUBSTITUTE(SUBSTITUTE(SUBSTITUTE(SUBSTITUTE(D36,"(Q,,","(Q"),"(Q,","(Q"),",,)",")"),"(,","("),",)",")"),",,",",")</f>
        <v>(Q1-4)</v>
      </c>
      <c r="E37" s="38"/>
      <c r="F37" s="37" t="str">
        <f>SUBSTITUTE(SUBSTITUTE(SUBSTITUTE(SUBSTITUTE(SUBSTITUTE(SUBSTITUTE(F36,"(Q,,","(Q"),"(Q,","(Q"),",,)",")"),"(,","("),",)",")"),",,",",")</f>
        <v>(Q1-4)</v>
      </c>
      <c r="G37" s="38"/>
      <c r="H37" s="37" t="str">
        <f>SUBSTITUTE(SUBSTITUTE(SUBSTITUTE(SUBSTITUTE(SUBSTITUTE(SUBSTITUTE(H36,"(Q,,","(Q"),"(Q,","(Q"),",,)",")"),"(,","("),",)",")"),",,",",")</f>
        <v>(Q1-3)</v>
      </c>
      <c r="I37" s="38"/>
      <c r="J37" s="37" t="str">
        <f>SUBSTITUTE(SUBSTITUTE(SUBSTITUTE(SUBSTITUTE(SUBSTITUTE(SUBSTITUTE(J36,"(Q,,","(Q"),"(Q,","(Q"),",,)",")"),"(,","("),",)",")"),",,",",")</f>
        <v>(Q1-3)</v>
      </c>
      <c r="K37" s="38"/>
      <c r="L37" s="37" t="str">
        <f>SUBSTITUTE(SUBSTITUTE(SUBSTITUTE(SUBSTITUTE(SUBSTITUTE(SUBSTITUTE(L36,"(Q,,","(Q"),"(Q,","(Q"),",,)",")"),"(,","("),",)",")"),",,",",")</f>
        <v>(Q2-4)</v>
      </c>
      <c r="N37" s="37" t="str">
        <f>SUBSTITUTE(SUBSTITUTE(SUBSTITUTE(SUBSTITUTE(SUBSTITUTE(SUBSTITUTE(N36,"(Q,,","(Q"),"(Q,","(Q"),",,)",")"),"(,","("),",)",")"),",,",",")</f>
        <v>(Q1-4)</v>
      </c>
    </row>
    <row r="38" spans="1:14" x14ac:dyDescent="0.25">
      <c r="A38" s="41" t="s">
        <v>58</v>
      </c>
      <c r="D38" s="37" t="str">
        <f>CONCATENATE(D3," ",D37)</f>
        <v>Southern Health-Santé Sud (Q1-4)</v>
      </c>
      <c r="E38" s="38"/>
      <c r="F38" s="37" t="str">
        <f>CONCATENATE(F3," ",F37)</f>
        <v>Winnipeg RHA (Q1-4)</v>
      </c>
      <c r="G38" s="38"/>
      <c r="H38" s="37" t="str">
        <f>CONCATENATE(H3," ",H37)</f>
        <v>Prairie Mountain Health (Q1-3)</v>
      </c>
      <c r="I38" s="38"/>
      <c r="J38" s="37" t="str">
        <f>CONCATENATE(J3," ",J37)</f>
        <v>Interlake-Eastern RHA (Q1-3)</v>
      </c>
      <c r="K38" s="38"/>
      <c r="L38" s="37" t="str">
        <f>CONCATENATE(L3," ",L37)</f>
        <v>Northern Health Region (Q2-4)</v>
      </c>
      <c r="N38" s="37" t="str">
        <f>CONCATENATE(N3," ",N37)</f>
        <v>Manitoba (Q1-4)</v>
      </c>
    </row>
  </sheetData>
  <mergeCells count="8">
    <mergeCell ref="A28:A31"/>
    <mergeCell ref="A32:A35"/>
    <mergeCell ref="A24:A27"/>
    <mergeCell ref="A4:A7"/>
    <mergeCell ref="A8:A11"/>
    <mergeCell ref="A12:A15"/>
    <mergeCell ref="A16:A19"/>
    <mergeCell ref="A20:A2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152"/>
  <sheetViews>
    <sheetView workbookViewId="0"/>
  </sheetViews>
  <sheetFormatPr defaultColWidth="9.140625" defaultRowHeight="15" x14ac:dyDescent="0.25"/>
  <cols>
    <col min="1" max="1" width="9.140625" style="29"/>
    <col min="2" max="2" width="14" style="29" customWidth="1"/>
    <col min="3" max="3" width="12.42578125" style="29" customWidth="1"/>
    <col min="4" max="4" width="5.7109375" style="29" customWidth="1"/>
    <col min="5" max="5" width="6" style="29" customWidth="1"/>
    <col min="6" max="6" width="9.140625" style="33"/>
    <col min="7" max="7" width="9.140625" style="29"/>
    <col min="8" max="8" width="9.7109375" style="33" customWidth="1"/>
    <col min="9" max="10" width="9.7109375" style="29" customWidth="1"/>
    <col min="11" max="11" width="8.5703125" style="29" customWidth="1"/>
    <col min="12" max="12" width="8.7109375" style="29" customWidth="1"/>
    <col min="13" max="13" width="8.85546875" style="29" customWidth="1"/>
    <col min="14" max="14" width="9.85546875" style="29" customWidth="1"/>
    <col min="15" max="15" width="8.28515625" style="33" customWidth="1"/>
    <col min="16" max="19" width="8.28515625" style="35" customWidth="1"/>
    <col min="20" max="20" width="8.28515625" style="33" customWidth="1"/>
    <col min="21" max="22" width="12" style="29" customWidth="1"/>
    <col min="23" max="23" width="9.140625" style="29"/>
    <col min="24" max="24" width="8.42578125" style="29" bestFit="1" customWidth="1"/>
    <col min="25" max="25" width="8.85546875" style="29" customWidth="1"/>
    <col min="26" max="16384" width="9.140625" style="29"/>
  </cols>
  <sheetData>
    <row r="1" spans="1:23" x14ac:dyDescent="0.25">
      <c r="A1" s="29" t="s">
        <v>34</v>
      </c>
      <c r="B1" s="30">
        <v>43900</v>
      </c>
      <c r="F1" s="29"/>
      <c r="H1" s="29"/>
      <c r="O1" s="29"/>
      <c r="T1" s="29"/>
    </row>
    <row r="2" spans="1:23" x14ac:dyDescent="0.25">
      <c r="A2" s="29" t="s">
        <v>35</v>
      </c>
      <c r="B2" s="7" t="s">
        <v>45</v>
      </c>
      <c r="F2" s="29"/>
      <c r="H2" s="29"/>
      <c r="O2" s="29"/>
      <c r="T2" s="29"/>
    </row>
    <row r="3" spans="1:23" x14ac:dyDescent="0.25">
      <c r="F3" s="29"/>
      <c r="H3" s="29"/>
      <c r="O3" s="29"/>
      <c r="T3" s="29"/>
    </row>
    <row r="4" spans="1:23" x14ac:dyDescent="0.25">
      <c r="A4" s="29" t="s">
        <v>43</v>
      </c>
      <c r="B4" s="11"/>
      <c r="C4" s="28"/>
      <c r="D4" s="31"/>
      <c r="E4" s="31"/>
      <c r="F4" s="32"/>
      <c r="G4" s="31"/>
      <c r="H4" s="32"/>
      <c r="I4" s="31"/>
      <c r="J4" s="31"/>
      <c r="K4" s="31"/>
      <c r="L4" s="31"/>
      <c r="M4" s="31"/>
      <c r="N4" s="31"/>
      <c r="O4" s="32"/>
      <c r="P4" s="36"/>
      <c r="Q4" s="36"/>
      <c r="R4" s="36"/>
      <c r="S4" s="36"/>
      <c r="T4" s="32"/>
    </row>
    <row r="5" spans="1:23" x14ac:dyDescent="0.25">
      <c r="B5" s="11"/>
      <c r="C5" s="28"/>
      <c r="D5" s="31"/>
      <c r="E5" s="31"/>
      <c r="F5" s="32"/>
      <c r="G5" s="31"/>
      <c r="H5" s="32"/>
      <c r="I5" s="31"/>
      <c r="J5" s="31"/>
      <c r="K5" s="31"/>
      <c r="L5" s="31"/>
      <c r="M5" s="31"/>
      <c r="N5" s="31"/>
      <c r="O5" s="32"/>
      <c r="P5" s="36"/>
      <c r="Q5" s="36"/>
      <c r="R5" s="36"/>
      <c r="S5" s="36"/>
      <c r="T5" s="32"/>
    </row>
    <row r="6" spans="1:23" x14ac:dyDescent="0.25">
      <c r="A6" s="29" t="s">
        <v>41</v>
      </c>
      <c r="B6" s="11" t="s">
        <v>7</v>
      </c>
      <c r="C6" s="28" t="s">
        <v>39</v>
      </c>
      <c r="D6" s="31" t="s">
        <v>8</v>
      </c>
      <c r="E6" s="31" t="s">
        <v>31</v>
      </c>
      <c r="F6" s="32" t="s">
        <v>9</v>
      </c>
      <c r="G6" s="31" t="s">
        <v>0</v>
      </c>
      <c r="H6" s="32" t="s">
        <v>10</v>
      </c>
      <c r="I6" s="31" t="s">
        <v>11</v>
      </c>
      <c r="J6" s="31" t="s">
        <v>12</v>
      </c>
      <c r="K6" s="31" t="s">
        <v>13</v>
      </c>
      <c r="L6" s="31" t="s">
        <v>14</v>
      </c>
      <c r="M6" s="31" t="s">
        <v>15</v>
      </c>
      <c r="N6" s="31" t="s">
        <v>16</v>
      </c>
      <c r="O6" s="32" t="s">
        <v>17</v>
      </c>
      <c r="P6" s="36" t="s">
        <v>46</v>
      </c>
      <c r="Q6" s="36" t="s">
        <v>47</v>
      </c>
      <c r="R6" s="36" t="s">
        <v>48</v>
      </c>
      <c r="S6" s="36" t="s">
        <v>49</v>
      </c>
      <c r="T6" s="32" t="s">
        <v>50</v>
      </c>
      <c r="U6" s="29" t="s">
        <v>42</v>
      </c>
      <c r="V6" s="29" t="s">
        <v>51</v>
      </c>
      <c r="W6" s="29" t="s">
        <v>36</v>
      </c>
    </row>
    <row r="7" spans="1:23" x14ac:dyDescent="0.25">
      <c r="A7" s="29" t="s">
        <v>44</v>
      </c>
      <c r="B7" s="11" t="s">
        <v>20</v>
      </c>
      <c r="C7" s="28" t="s">
        <v>40</v>
      </c>
      <c r="D7" s="31">
        <v>2011</v>
      </c>
      <c r="E7" s="31">
        <v>1</v>
      </c>
      <c r="F7" s="32">
        <v>1251</v>
      </c>
      <c r="G7" s="31">
        <v>136318</v>
      </c>
      <c r="H7" s="32">
        <v>0.10797</v>
      </c>
      <c r="I7" s="31">
        <v>9.7220000000000001E-2</v>
      </c>
      <c r="J7" s="31">
        <v>0.11992</v>
      </c>
      <c r="K7" s="31">
        <v>0.86729999999999996</v>
      </c>
      <c r="L7" s="31">
        <v>0.78090000000000004</v>
      </c>
      <c r="M7" s="31">
        <v>0.96319999999999995</v>
      </c>
      <c r="N7" s="31">
        <v>7.8220000000000008E-3</v>
      </c>
      <c r="O7" s="32">
        <v>1</v>
      </c>
      <c r="P7" s="36" t="s">
        <v>32</v>
      </c>
      <c r="Q7" s="36" t="s">
        <v>32</v>
      </c>
      <c r="R7" s="36" t="s">
        <v>32</v>
      </c>
      <c r="S7" s="36" t="s">
        <v>32</v>
      </c>
      <c r="T7" s="32"/>
      <c r="W7" s="29">
        <v>90</v>
      </c>
    </row>
    <row r="8" spans="1:23" x14ac:dyDescent="0.25">
      <c r="A8" s="29" t="s">
        <v>44</v>
      </c>
      <c r="B8" s="11" t="s">
        <v>20</v>
      </c>
      <c r="C8" s="28" t="s">
        <v>40</v>
      </c>
      <c r="D8" s="31">
        <v>2011</v>
      </c>
      <c r="E8" s="31">
        <v>2</v>
      </c>
      <c r="F8" s="32">
        <v>1297</v>
      </c>
      <c r="G8" s="31">
        <v>137594</v>
      </c>
      <c r="H8" s="32">
        <v>0.10743999999999999</v>
      </c>
      <c r="I8" s="31">
        <v>9.6799999999999997E-2</v>
      </c>
      <c r="J8" s="31">
        <v>0.11924999999999999</v>
      </c>
      <c r="K8" s="31">
        <v>0.85570000000000002</v>
      </c>
      <c r="L8" s="31">
        <v>0.77100000000000002</v>
      </c>
      <c r="M8" s="31">
        <v>0.94979999999999998</v>
      </c>
      <c r="N8" s="31">
        <v>3.4120000000000001E-3</v>
      </c>
      <c r="O8" s="32">
        <v>1</v>
      </c>
      <c r="P8" s="36" t="s">
        <v>32</v>
      </c>
      <c r="Q8" s="36" t="s">
        <v>32</v>
      </c>
      <c r="R8" s="36" t="s">
        <v>32</v>
      </c>
      <c r="S8" s="36" t="s">
        <v>32</v>
      </c>
      <c r="T8" s="32"/>
      <c r="W8" s="29">
        <v>91</v>
      </c>
    </row>
    <row r="9" spans="1:23" x14ac:dyDescent="0.25">
      <c r="A9" s="29" t="s">
        <v>44</v>
      </c>
      <c r="B9" s="11" t="s">
        <v>20</v>
      </c>
      <c r="C9" s="28" t="s">
        <v>40</v>
      </c>
      <c r="D9" s="31">
        <v>2011</v>
      </c>
      <c r="E9" s="31">
        <v>3</v>
      </c>
      <c r="F9" s="32">
        <v>1282</v>
      </c>
      <c r="G9" s="31">
        <v>137580</v>
      </c>
      <c r="H9" s="32">
        <v>0.10367</v>
      </c>
      <c r="I9" s="31">
        <v>9.3390000000000001E-2</v>
      </c>
      <c r="J9" s="31">
        <v>0.11508</v>
      </c>
      <c r="K9" s="31">
        <v>0.80430000000000001</v>
      </c>
      <c r="L9" s="31">
        <v>0.72460000000000002</v>
      </c>
      <c r="M9" s="31">
        <v>0.89290000000000003</v>
      </c>
      <c r="N9" s="31">
        <v>4.3999999999999999E-5</v>
      </c>
      <c r="O9" s="32">
        <v>1</v>
      </c>
      <c r="P9" s="36" t="s">
        <v>32</v>
      </c>
      <c r="Q9" s="36" t="s">
        <v>32</v>
      </c>
      <c r="R9" s="36" t="s">
        <v>32</v>
      </c>
      <c r="S9" s="36" t="s">
        <v>32</v>
      </c>
      <c r="T9" s="32"/>
      <c r="W9" s="29">
        <v>92</v>
      </c>
    </row>
    <row r="10" spans="1:23" x14ac:dyDescent="0.25">
      <c r="A10" s="29" t="s">
        <v>44</v>
      </c>
      <c r="B10" s="11" t="s">
        <v>20</v>
      </c>
      <c r="C10" s="28" t="s">
        <v>40</v>
      </c>
      <c r="D10" s="31">
        <v>2011</v>
      </c>
      <c r="E10" s="31">
        <v>4</v>
      </c>
      <c r="F10" s="32">
        <v>1338</v>
      </c>
      <c r="G10" s="31">
        <v>138972</v>
      </c>
      <c r="H10" s="32">
        <v>0.10917</v>
      </c>
      <c r="I10" s="31">
        <v>9.8409999999999997E-2</v>
      </c>
      <c r="J10" s="31">
        <v>0.1211</v>
      </c>
      <c r="K10" s="31">
        <v>0.84489999999999998</v>
      </c>
      <c r="L10" s="31">
        <v>0.76170000000000004</v>
      </c>
      <c r="M10" s="31">
        <v>0.93730000000000002</v>
      </c>
      <c r="N10" s="31">
        <v>1.457E-3</v>
      </c>
      <c r="O10" s="32">
        <v>1</v>
      </c>
      <c r="P10" s="36" t="s">
        <v>32</v>
      </c>
      <c r="Q10" s="36" t="s">
        <v>32</v>
      </c>
      <c r="R10" s="36" t="s">
        <v>32</v>
      </c>
      <c r="S10" s="36" t="s">
        <v>32</v>
      </c>
      <c r="T10" s="32"/>
      <c r="W10" s="29">
        <v>92</v>
      </c>
    </row>
    <row r="11" spans="1:23" x14ac:dyDescent="0.25">
      <c r="A11" s="29" t="s">
        <v>44</v>
      </c>
      <c r="B11" s="11" t="s">
        <v>20</v>
      </c>
      <c r="C11" s="28" t="s">
        <v>40</v>
      </c>
      <c r="D11" s="31">
        <v>2012</v>
      </c>
      <c r="E11" s="31">
        <v>1</v>
      </c>
      <c r="F11" s="32">
        <v>1364</v>
      </c>
      <c r="G11" s="31">
        <v>139035</v>
      </c>
      <c r="H11" s="32">
        <v>0.11391</v>
      </c>
      <c r="I11" s="31">
        <v>0.10272000000000001</v>
      </c>
      <c r="J11" s="31">
        <v>0.12633</v>
      </c>
      <c r="K11" s="31">
        <v>0.84819999999999995</v>
      </c>
      <c r="L11" s="31">
        <v>0.76480000000000004</v>
      </c>
      <c r="M11" s="31">
        <v>0.94059999999999999</v>
      </c>
      <c r="N11" s="31">
        <v>1.807E-3</v>
      </c>
      <c r="O11" s="32">
        <v>1</v>
      </c>
      <c r="P11" s="36" t="s">
        <v>32</v>
      </c>
      <c r="Q11" s="36" t="s">
        <v>32</v>
      </c>
      <c r="R11" s="36" t="s">
        <v>32</v>
      </c>
      <c r="S11" s="36" t="s">
        <v>32</v>
      </c>
      <c r="T11" s="32"/>
      <c r="W11" s="29">
        <v>91</v>
      </c>
    </row>
    <row r="12" spans="1:23" x14ac:dyDescent="0.25">
      <c r="A12" s="29" t="s">
        <v>44</v>
      </c>
      <c r="B12" s="11" t="s">
        <v>20</v>
      </c>
      <c r="C12" s="28" t="s">
        <v>40</v>
      </c>
      <c r="D12" s="31">
        <v>2012</v>
      </c>
      <c r="E12" s="31">
        <v>2</v>
      </c>
      <c r="F12" s="32">
        <v>1377</v>
      </c>
      <c r="G12" s="31">
        <v>140387</v>
      </c>
      <c r="H12" s="32">
        <v>0.11186</v>
      </c>
      <c r="I12" s="31">
        <v>0.1009</v>
      </c>
      <c r="J12" s="31">
        <v>0.124</v>
      </c>
      <c r="K12" s="31">
        <v>0.84299999999999997</v>
      </c>
      <c r="L12" s="31">
        <v>0.76049999999999995</v>
      </c>
      <c r="M12" s="31">
        <v>0.93459999999999999</v>
      </c>
      <c r="N12" s="31">
        <v>1.168E-3</v>
      </c>
      <c r="O12" s="32">
        <v>1</v>
      </c>
      <c r="P12" s="36" t="s">
        <v>32</v>
      </c>
      <c r="Q12" s="36" t="s">
        <v>32</v>
      </c>
      <c r="R12" s="36" t="s">
        <v>32</v>
      </c>
      <c r="S12" s="36" t="s">
        <v>32</v>
      </c>
      <c r="T12" s="32"/>
      <c r="W12" s="29">
        <v>91</v>
      </c>
    </row>
    <row r="13" spans="1:23" x14ac:dyDescent="0.25">
      <c r="A13" s="29" t="s">
        <v>44</v>
      </c>
      <c r="B13" s="11" t="s">
        <v>20</v>
      </c>
      <c r="C13" s="28" t="s">
        <v>40</v>
      </c>
      <c r="D13" s="31">
        <v>2012</v>
      </c>
      <c r="E13" s="31">
        <v>3</v>
      </c>
      <c r="F13" s="32">
        <v>1323</v>
      </c>
      <c r="G13" s="31">
        <v>140173</v>
      </c>
      <c r="H13" s="32">
        <v>0.10687000000000001</v>
      </c>
      <c r="I13" s="31">
        <v>9.6339999999999995E-2</v>
      </c>
      <c r="J13" s="31">
        <v>0.11856</v>
      </c>
      <c r="K13" s="31">
        <v>0.78769999999999996</v>
      </c>
      <c r="L13" s="31">
        <v>0.71</v>
      </c>
      <c r="M13" s="31">
        <v>0.87390000000000001</v>
      </c>
      <c r="N13" s="31">
        <v>6.9999999999999999E-6</v>
      </c>
      <c r="O13" s="32">
        <v>1</v>
      </c>
      <c r="P13" s="36" t="s">
        <v>32</v>
      </c>
      <c r="Q13" s="36" t="s">
        <v>32</v>
      </c>
      <c r="R13" s="36" t="s">
        <v>32</v>
      </c>
      <c r="S13" s="36" t="s">
        <v>32</v>
      </c>
      <c r="T13" s="32"/>
      <c r="W13" s="29">
        <v>92</v>
      </c>
    </row>
    <row r="14" spans="1:23" x14ac:dyDescent="0.25">
      <c r="A14" s="29" t="s">
        <v>44</v>
      </c>
      <c r="B14" s="11" t="s">
        <v>20</v>
      </c>
      <c r="C14" s="28" t="s">
        <v>40</v>
      </c>
      <c r="D14" s="31">
        <v>2012</v>
      </c>
      <c r="E14" s="31">
        <v>4</v>
      </c>
      <c r="F14" s="32">
        <v>1376</v>
      </c>
      <c r="G14" s="31">
        <v>142044</v>
      </c>
      <c r="H14" s="32">
        <v>0.11068</v>
      </c>
      <c r="I14" s="31">
        <v>9.9839999999999998E-2</v>
      </c>
      <c r="J14" s="31">
        <v>0.12268999999999999</v>
      </c>
      <c r="K14" s="31">
        <v>0.83689999999999998</v>
      </c>
      <c r="L14" s="31">
        <v>0.755</v>
      </c>
      <c r="M14" s="31">
        <v>0.92779999999999996</v>
      </c>
      <c r="N14" s="31">
        <v>7.0799999999999997E-4</v>
      </c>
      <c r="O14" s="32">
        <v>1</v>
      </c>
      <c r="P14" s="36" t="s">
        <v>32</v>
      </c>
      <c r="Q14" s="36" t="s">
        <v>32</v>
      </c>
      <c r="R14" s="36" t="s">
        <v>32</v>
      </c>
      <c r="S14" s="36" t="s">
        <v>32</v>
      </c>
      <c r="T14" s="32"/>
      <c r="W14" s="29">
        <v>92</v>
      </c>
    </row>
    <row r="15" spans="1:23" x14ac:dyDescent="0.25">
      <c r="A15" s="29" t="s">
        <v>44</v>
      </c>
      <c r="B15" s="11" t="s">
        <v>20</v>
      </c>
      <c r="C15" s="28" t="s">
        <v>40</v>
      </c>
      <c r="D15" s="31">
        <v>2013</v>
      </c>
      <c r="E15" s="31">
        <v>1</v>
      </c>
      <c r="F15" s="32">
        <v>1369</v>
      </c>
      <c r="G15" s="31">
        <v>142286</v>
      </c>
      <c r="H15" s="32">
        <v>0.10979999999999999</v>
      </c>
      <c r="I15" s="31">
        <v>9.9030000000000007E-2</v>
      </c>
      <c r="J15" s="31">
        <v>0.12174</v>
      </c>
      <c r="K15" s="31">
        <v>0.84319999999999995</v>
      </c>
      <c r="L15" s="31">
        <v>0.76049999999999995</v>
      </c>
      <c r="M15" s="31">
        <v>0.93489999999999995</v>
      </c>
      <c r="N15" s="31">
        <v>1.201E-3</v>
      </c>
      <c r="O15" s="32">
        <v>1</v>
      </c>
      <c r="P15" s="36" t="s">
        <v>32</v>
      </c>
      <c r="Q15" s="36" t="s">
        <v>32</v>
      </c>
      <c r="R15" s="36" t="s">
        <v>32</v>
      </c>
      <c r="S15" s="36" t="s">
        <v>32</v>
      </c>
      <c r="T15" s="32"/>
      <c r="W15" s="29">
        <v>90</v>
      </c>
    </row>
    <row r="16" spans="1:23" x14ac:dyDescent="0.25">
      <c r="A16" s="29" t="s">
        <v>44</v>
      </c>
      <c r="B16" s="11" t="s">
        <v>20</v>
      </c>
      <c r="C16" s="28" t="s">
        <v>40</v>
      </c>
      <c r="D16" s="31">
        <v>2013</v>
      </c>
      <c r="E16" s="31">
        <v>2</v>
      </c>
      <c r="F16" s="32">
        <v>1382</v>
      </c>
      <c r="G16" s="31">
        <v>143857</v>
      </c>
      <c r="H16" s="32">
        <v>0.10756</v>
      </c>
      <c r="I16" s="31">
        <v>9.7049999999999997E-2</v>
      </c>
      <c r="J16" s="31">
        <v>0.11922000000000001</v>
      </c>
      <c r="K16" s="31">
        <v>0.82020000000000004</v>
      </c>
      <c r="L16" s="31">
        <v>0.74</v>
      </c>
      <c r="M16" s="31">
        <v>0.90910000000000002</v>
      </c>
      <c r="N16" s="31">
        <v>1.6000000000000001E-4</v>
      </c>
      <c r="O16" s="32">
        <v>1</v>
      </c>
      <c r="P16" s="36" t="s">
        <v>32</v>
      </c>
      <c r="Q16" s="36" t="s">
        <v>32</v>
      </c>
      <c r="R16" s="36" t="s">
        <v>32</v>
      </c>
      <c r="S16" s="36" t="s">
        <v>32</v>
      </c>
      <c r="T16" s="32"/>
      <c r="W16" s="29">
        <v>91</v>
      </c>
    </row>
    <row r="17" spans="1:23" x14ac:dyDescent="0.25">
      <c r="A17" s="29" t="s">
        <v>44</v>
      </c>
      <c r="B17" s="11" t="s">
        <v>20</v>
      </c>
      <c r="C17" s="28" t="s">
        <v>40</v>
      </c>
      <c r="D17" s="31">
        <v>2013</v>
      </c>
      <c r="E17" s="31">
        <v>3</v>
      </c>
      <c r="F17" s="32">
        <v>1463</v>
      </c>
      <c r="G17" s="31">
        <v>143602</v>
      </c>
      <c r="H17" s="32">
        <v>0.11262999999999999</v>
      </c>
      <c r="I17" s="31">
        <v>0.10174</v>
      </c>
      <c r="J17" s="31">
        <v>0.12470000000000001</v>
      </c>
      <c r="K17" s="31">
        <v>0.84550000000000003</v>
      </c>
      <c r="L17" s="31">
        <v>0.76370000000000005</v>
      </c>
      <c r="M17" s="31">
        <v>0.93600000000000005</v>
      </c>
      <c r="N17" s="31">
        <v>1.222E-3</v>
      </c>
      <c r="O17" s="32">
        <v>1</v>
      </c>
      <c r="P17" s="36" t="s">
        <v>32</v>
      </c>
      <c r="Q17" s="36" t="s">
        <v>32</v>
      </c>
      <c r="R17" s="36" t="s">
        <v>32</v>
      </c>
      <c r="S17" s="36" t="s">
        <v>32</v>
      </c>
      <c r="T17" s="32"/>
      <c r="W17" s="29">
        <v>92</v>
      </c>
    </row>
    <row r="18" spans="1:23" x14ac:dyDescent="0.25">
      <c r="A18" s="29" t="s">
        <v>44</v>
      </c>
      <c r="B18" s="11" t="s">
        <v>20</v>
      </c>
      <c r="C18" s="28" t="s">
        <v>40</v>
      </c>
      <c r="D18" s="31">
        <v>2013</v>
      </c>
      <c r="E18" s="31">
        <v>4</v>
      </c>
      <c r="F18" s="32">
        <v>1556</v>
      </c>
      <c r="G18" s="31">
        <v>145388</v>
      </c>
      <c r="H18" s="32">
        <v>0.11736000000000001</v>
      </c>
      <c r="I18" s="31">
        <v>0.1061</v>
      </c>
      <c r="J18" s="31">
        <v>0.12981999999999999</v>
      </c>
      <c r="K18" s="31">
        <v>0.89159999999999995</v>
      </c>
      <c r="L18" s="31">
        <v>0.80600000000000005</v>
      </c>
      <c r="M18" s="31">
        <v>0.98619999999999997</v>
      </c>
      <c r="N18" s="31">
        <v>2.5760000000000002E-2</v>
      </c>
      <c r="O18" s="32"/>
      <c r="P18" s="36" t="s">
        <v>32</v>
      </c>
      <c r="Q18" s="36" t="s">
        <v>32</v>
      </c>
      <c r="R18" s="36" t="s">
        <v>32</v>
      </c>
      <c r="S18" s="36" t="s">
        <v>32</v>
      </c>
      <c r="T18" s="32"/>
      <c r="W18" s="29">
        <v>92</v>
      </c>
    </row>
    <row r="19" spans="1:23" x14ac:dyDescent="0.25">
      <c r="A19" s="29" t="s">
        <v>44</v>
      </c>
      <c r="B19" s="11" t="s">
        <v>20</v>
      </c>
      <c r="C19" s="28" t="s">
        <v>40</v>
      </c>
      <c r="D19" s="31">
        <v>2014</v>
      </c>
      <c r="E19" s="31">
        <v>1</v>
      </c>
      <c r="F19" s="32">
        <v>1461</v>
      </c>
      <c r="G19" s="31">
        <v>145292</v>
      </c>
      <c r="H19" s="32">
        <v>0.11527</v>
      </c>
      <c r="I19" s="31">
        <v>0.1041</v>
      </c>
      <c r="J19" s="31">
        <v>0.12765000000000001</v>
      </c>
      <c r="K19" s="31">
        <v>0.85199999999999998</v>
      </c>
      <c r="L19" s="31">
        <v>0.76939999999999997</v>
      </c>
      <c r="M19" s="31">
        <v>0.94350000000000001</v>
      </c>
      <c r="N19" s="31">
        <v>2.088E-3</v>
      </c>
      <c r="O19" s="32">
        <v>1</v>
      </c>
      <c r="P19" s="36" t="s">
        <v>32</v>
      </c>
      <c r="Q19" s="36" t="s">
        <v>32</v>
      </c>
      <c r="R19" s="36" t="s">
        <v>32</v>
      </c>
      <c r="S19" s="36" t="s">
        <v>32</v>
      </c>
      <c r="T19" s="32"/>
      <c r="W19" s="29">
        <v>90</v>
      </c>
    </row>
    <row r="20" spans="1:23" x14ac:dyDescent="0.25">
      <c r="A20" s="29" t="s">
        <v>44</v>
      </c>
      <c r="B20" s="11" t="s">
        <v>20</v>
      </c>
      <c r="C20" s="28" t="s">
        <v>40</v>
      </c>
      <c r="D20" s="31">
        <v>2014</v>
      </c>
      <c r="E20" s="31">
        <v>2</v>
      </c>
      <c r="F20" s="32">
        <v>1517</v>
      </c>
      <c r="G20" s="31">
        <v>146664</v>
      </c>
      <c r="H20" s="32">
        <v>0.11428000000000001</v>
      </c>
      <c r="I20" s="31">
        <v>0.10329000000000001</v>
      </c>
      <c r="J20" s="31">
        <v>0.12644</v>
      </c>
      <c r="K20" s="31">
        <v>0.86309999999999998</v>
      </c>
      <c r="L20" s="31">
        <v>0.78010000000000002</v>
      </c>
      <c r="M20" s="31">
        <v>0.95499999999999996</v>
      </c>
      <c r="N20" s="31">
        <v>4.3280000000000002E-3</v>
      </c>
      <c r="O20" s="32">
        <v>1</v>
      </c>
      <c r="P20" s="36" t="s">
        <v>32</v>
      </c>
      <c r="Q20" s="36" t="s">
        <v>32</v>
      </c>
      <c r="R20" s="36" t="s">
        <v>32</v>
      </c>
      <c r="S20" s="36" t="s">
        <v>32</v>
      </c>
      <c r="T20" s="32"/>
      <c r="W20" s="29">
        <v>91</v>
      </c>
    </row>
    <row r="21" spans="1:23" x14ac:dyDescent="0.25">
      <c r="A21" s="29" t="s">
        <v>44</v>
      </c>
      <c r="B21" s="11" t="s">
        <v>20</v>
      </c>
      <c r="C21" s="28" t="s">
        <v>40</v>
      </c>
      <c r="D21" s="31">
        <v>2014</v>
      </c>
      <c r="E21" s="31">
        <v>3</v>
      </c>
      <c r="F21" s="32">
        <v>1772</v>
      </c>
      <c r="G21" s="31">
        <v>146518</v>
      </c>
      <c r="H21" s="32">
        <v>0.13192000000000001</v>
      </c>
      <c r="I21" s="31">
        <v>0.11948</v>
      </c>
      <c r="J21" s="31">
        <v>0.14565</v>
      </c>
      <c r="K21" s="31">
        <v>0.91290000000000004</v>
      </c>
      <c r="L21" s="31">
        <v>0.82679999999999998</v>
      </c>
      <c r="M21" s="31">
        <v>1.0079</v>
      </c>
      <c r="N21" s="31">
        <v>7.1313000000000001E-2</v>
      </c>
      <c r="O21" s="32"/>
      <c r="P21" s="36" t="s">
        <v>32</v>
      </c>
      <c r="Q21" s="36" t="s">
        <v>32</v>
      </c>
      <c r="R21" s="36" t="s">
        <v>32</v>
      </c>
      <c r="S21" s="36" t="s">
        <v>32</v>
      </c>
      <c r="T21" s="32"/>
      <c r="W21" s="29">
        <v>92</v>
      </c>
    </row>
    <row r="22" spans="1:23" x14ac:dyDescent="0.25">
      <c r="A22" s="29" t="s">
        <v>44</v>
      </c>
      <c r="B22" s="11" t="s">
        <v>20</v>
      </c>
      <c r="C22" s="28" t="s">
        <v>40</v>
      </c>
      <c r="D22" s="31">
        <v>2014</v>
      </c>
      <c r="E22" s="31">
        <v>4</v>
      </c>
      <c r="F22" s="32">
        <v>1770</v>
      </c>
      <c r="G22" s="31">
        <v>148198</v>
      </c>
      <c r="H22" s="32">
        <v>0.13042000000000001</v>
      </c>
      <c r="I22" s="31">
        <v>0.11814</v>
      </c>
      <c r="J22" s="31">
        <v>0.14396999999999999</v>
      </c>
      <c r="K22" s="31">
        <v>0.94350000000000001</v>
      </c>
      <c r="L22" s="31">
        <v>0.85470000000000002</v>
      </c>
      <c r="M22" s="31">
        <v>1.0416000000000001</v>
      </c>
      <c r="N22" s="31">
        <v>0.24943499999999999</v>
      </c>
      <c r="O22" s="32"/>
      <c r="P22" s="36" t="s">
        <v>32</v>
      </c>
      <c r="Q22" s="36" t="s">
        <v>32</v>
      </c>
      <c r="R22" s="36" t="s">
        <v>32</v>
      </c>
      <c r="S22" s="36" t="s">
        <v>32</v>
      </c>
      <c r="T22" s="32"/>
      <c r="W22" s="29">
        <v>92</v>
      </c>
    </row>
    <row r="23" spans="1:23" x14ac:dyDescent="0.25">
      <c r="A23" s="29" t="s">
        <v>44</v>
      </c>
      <c r="B23" s="11" t="s">
        <v>20</v>
      </c>
      <c r="C23" s="28" t="s">
        <v>40</v>
      </c>
      <c r="D23" s="31">
        <v>2015</v>
      </c>
      <c r="E23" s="31">
        <v>1</v>
      </c>
      <c r="F23" s="32">
        <v>1721</v>
      </c>
      <c r="G23" s="31">
        <v>147764</v>
      </c>
      <c r="H23" s="32">
        <v>0.12856000000000001</v>
      </c>
      <c r="I23" s="31">
        <v>0.11642</v>
      </c>
      <c r="J23" s="31">
        <v>0.14196</v>
      </c>
      <c r="K23" s="31">
        <v>0.89319999999999999</v>
      </c>
      <c r="L23" s="31">
        <v>0.80889999999999995</v>
      </c>
      <c r="M23" s="31">
        <v>0.98640000000000005</v>
      </c>
      <c r="N23" s="31">
        <v>2.5663999999999999E-2</v>
      </c>
      <c r="O23" s="32"/>
      <c r="P23" s="36" t="s">
        <v>32</v>
      </c>
      <c r="Q23" s="36" t="s">
        <v>32</v>
      </c>
      <c r="R23" s="36" t="s">
        <v>32</v>
      </c>
      <c r="S23" s="36" t="s">
        <v>32</v>
      </c>
      <c r="T23" s="32"/>
      <c r="W23" s="29">
        <v>90</v>
      </c>
    </row>
    <row r="24" spans="1:23" x14ac:dyDescent="0.25">
      <c r="A24" s="29" t="s">
        <v>44</v>
      </c>
      <c r="B24" s="11" t="s">
        <v>20</v>
      </c>
      <c r="C24" s="28" t="s">
        <v>40</v>
      </c>
      <c r="D24" s="31">
        <v>2015</v>
      </c>
      <c r="E24" s="31">
        <v>2</v>
      </c>
      <c r="F24" s="32">
        <v>1771</v>
      </c>
      <c r="G24" s="31">
        <v>149247</v>
      </c>
      <c r="H24" s="32">
        <v>0.13084999999999999</v>
      </c>
      <c r="I24" s="31">
        <v>0.11853</v>
      </c>
      <c r="J24" s="31">
        <v>0.14446000000000001</v>
      </c>
      <c r="K24" s="31">
        <v>0.92010000000000003</v>
      </c>
      <c r="L24" s="31">
        <v>0.83350000000000002</v>
      </c>
      <c r="M24" s="31">
        <v>1.0158</v>
      </c>
      <c r="N24" s="31">
        <v>9.9010000000000001E-2</v>
      </c>
      <c r="O24" s="32"/>
      <c r="P24" s="36" t="s">
        <v>32</v>
      </c>
      <c r="Q24" s="36" t="s">
        <v>32</v>
      </c>
      <c r="R24" s="36" t="s">
        <v>32</v>
      </c>
      <c r="S24" s="36" t="s">
        <v>32</v>
      </c>
      <c r="T24" s="32"/>
      <c r="W24" s="29">
        <v>91</v>
      </c>
    </row>
    <row r="25" spans="1:23" x14ac:dyDescent="0.25">
      <c r="A25" s="29" t="s">
        <v>44</v>
      </c>
      <c r="B25" s="11" t="s">
        <v>20</v>
      </c>
      <c r="C25" s="28" t="s">
        <v>40</v>
      </c>
      <c r="D25" s="31">
        <v>2015</v>
      </c>
      <c r="E25" s="31">
        <v>3</v>
      </c>
      <c r="F25" s="32">
        <v>2005</v>
      </c>
      <c r="G25" s="31">
        <v>149015</v>
      </c>
      <c r="H25" s="32">
        <v>0.14421</v>
      </c>
      <c r="I25" s="31">
        <v>0.13086</v>
      </c>
      <c r="J25" s="31">
        <v>0.15892000000000001</v>
      </c>
      <c r="K25" s="31">
        <v>0.94389999999999996</v>
      </c>
      <c r="L25" s="31">
        <v>0.85650000000000004</v>
      </c>
      <c r="M25" s="31">
        <v>1.0401</v>
      </c>
      <c r="N25" s="31">
        <v>0.243729</v>
      </c>
      <c r="O25" s="32"/>
      <c r="P25" s="36" t="s">
        <v>32</v>
      </c>
      <c r="Q25" s="36" t="s">
        <v>32</v>
      </c>
      <c r="R25" s="36" t="s">
        <v>32</v>
      </c>
      <c r="S25" s="36" t="s">
        <v>32</v>
      </c>
      <c r="T25" s="32"/>
      <c r="W25" s="29">
        <v>92</v>
      </c>
    </row>
    <row r="26" spans="1:23" x14ac:dyDescent="0.25">
      <c r="A26" s="29" t="s">
        <v>44</v>
      </c>
      <c r="B26" s="11" t="s">
        <v>20</v>
      </c>
      <c r="C26" s="28" t="s">
        <v>40</v>
      </c>
      <c r="D26" s="31">
        <v>2015</v>
      </c>
      <c r="E26" s="31">
        <v>4</v>
      </c>
      <c r="F26" s="32">
        <v>2072</v>
      </c>
      <c r="G26" s="31">
        <v>150741</v>
      </c>
      <c r="H26" s="32">
        <v>0.14791000000000001</v>
      </c>
      <c r="I26" s="31">
        <v>0.13425999999999999</v>
      </c>
      <c r="J26" s="31">
        <v>0.16295999999999999</v>
      </c>
      <c r="K26" s="31">
        <v>0.93540000000000001</v>
      </c>
      <c r="L26" s="31">
        <v>0.84909999999999997</v>
      </c>
      <c r="M26" s="31">
        <v>1.0306</v>
      </c>
      <c r="N26" s="31">
        <v>0.176873</v>
      </c>
      <c r="O26" s="32"/>
      <c r="P26" s="36" t="s">
        <v>32</v>
      </c>
      <c r="Q26" s="36" t="s">
        <v>32</v>
      </c>
      <c r="R26" s="36" t="s">
        <v>32</v>
      </c>
      <c r="S26" s="36" t="s">
        <v>32</v>
      </c>
      <c r="T26" s="32"/>
      <c r="W26" s="29">
        <v>92</v>
      </c>
    </row>
    <row r="27" spans="1:23" x14ac:dyDescent="0.25">
      <c r="A27" s="29" t="s">
        <v>44</v>
      </c>
      <c r="B27" s="11" t="s">
        <v>20</v>
      </c>
      <c r="C27" s="28" t="s">
        <v>40</v>
      </c>
      <c r="D27" s="31">
        <v>2016</v>
      </c>
      <c r="E27" s="31">
        <v>1</v>
      </c>
      <c r="F27" s="32">
        <v>2028</v>
      </c>
      <c r="G27" s="31">
        <v>150447</v>
      </c>
      <c r="H27" s="32">
        <v>0.14598</v>
      </c>
      <c r="I27" s="31">
        <v>0.13245000000000001</v>
      </c>
      <c r="J27" s="31">
        <v>0.16089000000000001</v>
      </c>
      <c r="K27" s="31">
        <v>0.93879999999999997</v>
      </c>
      <c r="L27" s="31">
        <v>0.8518</v>
      </c>
      <c r="M27" s="31">
        <v>1.0347</v>
      </c>
      <c r="N27" s="31">
        <v>0.203292</v>
      </c>
      <c r="O27" s="32"/>
      <c r="P27" s="36">
        <v>1.3520000000000001</v>
      </c>
      <c r="Q27" s="36">
        <v>1.2054</v>
      </c>
      <c r="R27" s="36">
        <v>1.5164</v>
      </c>
      <c r="S27" s="36">
        <v>0</v>
      </c>
      <c r="T27" s="32" t="s">
        <v>52</v>
      </c>
      <c r="W27" s="29">
        <v>91</v>
      </c>
    </row>
    <row r="28" spans="1:23" x14ac:dyDescent="0.25">
      <c r="A28" s="29" t="s">
        <v>44</v>
      </c>
      <c r="B28" s="11" t="s">
        <v>20</v>
      </c>
      <c r="C28" s="28" t="s">
        <v>40</v>
      </c>
      <c r="D28" s="31">
        <v>2016</v>
      </c>
      <c r="E28" s="31">
        <v>2</v>
      </c>
      <c r="F28" s="32">
        <v>1956</v>
      </c>
      <c r="G28" s="31">
        <v>151804</v>
      </c>
      <c r="H28" s="32">
        <v>0.14041000000000001</v>
      </c>
      <c r="I28" s="31">
        <v>0.12736</v>
      </c>
      <c r="J28" s="31">
        <v>0.15481</v>
      </c>
      <c r="K28" s="31">
        <v>0.91359999999999997</v>
      </c>
      <c r="L28" s="31">
        <v>0.82869999999999999</v>
      </c>
      <c r="M28" s="31">
        <v>1.0073000000000001</v>
      </c>
      <c r="N28" s="31">
        <v>6.9731000000000001E-2</v>
      </c>
      <c r="O28" s="32"/>
      <c r="P28" s="36">
        <v>1.3069</v>
      </c>
      <c r="Q28" s="36">
        <v>1.1655</v>
      </c>
      <c r="R28" s="36">
        <v>1.4656</v>
      </c>
      <c r="S28" s="36">
        <v>5.0000000000000004E-6</v>
      </c>
      <c r="T28" s="32" t="s">
        <v>52</v>
      </c>
      <c r="W28" s="29">
        <v>91</v>
      </c>
    </row>
    <row r="29" spans="1:23" x14ac:dyDescent="0.25">
      <c r="A29" s="29" t="s">
        <v>44</v>
      </c>
      <c r="B29" s="11" t="s">
        <v>20</v>
      </c>
      <c r="C29" s="28" t="s">
        <v>40</v>
      </c>
      <c r="D29" s="31">
        <v>2016</v>
      </c>
      <c r="E29" s="31">
        <v>3</v>
      </c>
      <c r="F29" s="32">
        <v>2129</v>
      </c>
      <c r="G29" s="31">
        <v>151668</v>
      </c>
      <c r="H29" s="32">
        <v>0.14818999999999999</v>
      </c>
      <c r="I29" s="31">
        <v>0.13458000000000001</v>
      </c>
      <c r="J29" s="31">
        <v>0.16317000000000001</v>
      </c>
      <c r="K29" s="31">
        <v>0.94469999999999998</v>
      </c>
      <c r="L29" s="31">
        <v>0.8579</v>
      </c>
      <c r="M29" s="31">
        <v>1.0402</v>
      </c>
      <c r="N29" s="31">
        <v>0.246696</v>
      </c>
      <c r="O29" s="32"/>
      <c r="P29" s="36">
        <v>1.4294</v>
      </c>
      <c r="Q29" s="36">
        <v>1.2757000000000001</v>
      </c>
      <c r="R29" s="36">
        <v>1.6015999999999999</v>
      </c>
      <c r="S29" s="36">
        <v>0</v>
      </c>
      <c r="T29" s="32" t="s">
        <v>52</v>
      </c>
      <c r="W29" s="29">
        <v>92</v>
      </c>
    </row>
    <row r="30" spans="1:23" x14ac:dyDescent="0.25">
      <c r="A30" s="29" t="s">
        <v>44</v>
      </c>
      <c r="B30" s="11" t="s">
        <v>20</v>
      </c>
      <c r="C30" s="28" t="s">
        <v>40</v>
      </c>
      <c r="D30" s="31">
        <v>2016</v>
      </c>
      <c r="E30" s="31">
        <v>4</v>
      </c>
      <c r="F30" s="32">
        <v>2041</v>
      </c>
      <c r="G30" s="31">
        <v>153203</v>
      </c>
      <c r="H30" s="32">
        <v>0.14182</v>
      </c>
      <c r="I30" s="31">
        <v>0.12875</v>
      </c>
      <c r="J30" s="31">
        <v>0.15622</v>
      </c>
      <c r="K30" s="31">
        <v>0.91200000000000003</v>
      </c>
      <c r="L30" s="31">
        <v>0.82789999999999997</v>
      </c>
      <c r="M30" s="31">
        <v>1.0044999999999999</v>
      </c>
      <c r="N30" s="31">
        <v>6.1765E-2</v>
      </c>
      <c r="O30" s="32"/>
      <c r="P30" s="36">
        <v>1.2990999999999999</v>
      </c>
      <c r="Q30" s="36">
        <v>1.1595</v>
      </c>
      <c r="R30" s="36">
        <v>1.4555</v>
      </c>
      <c r="S30" s="36">
        <v>6.0000000000000002E-6</v>
      </c>
      <c r="T30" s="32" t="s">
        <v>52</v>
      </c>
      <c r="W30" s="29">
        <v>92</v>
      </c>
    </row>
    <row r="31" spans="1:23" x14ac:dyDescent="0.25">
      <c r="A31" s="29" t="s">
        <v>44</v>
      </c>
      <c r="B31" s="11" t="s">
        <v>22</v>
      </c>
      <c r="C31" s="28" t="s">
        <v>40</v>
      </c>
      <c r="D31" s="31">
        <v>2011</v>
      </c>
      <c r="E31" s="31">
        <v>1</v>
      </c>
      <c r="F31" s="32">
        <v>6213</v>
      </c>
      <c r="G31" s="31">
        <v>582727</v>
      </c>
      <c r="H31" s="32">
        <v>0.1123</v>
      </c>
      <c r="I31" s="31">
        <v>0.10274999999999999</v>
      </c>
      <c r="J31" s="31">
        <v>0.12274</v>
      </c>
      <c r="K31" s="31">
        <v>0.90200000000000002</v>
      </c>
      <c r="L31" s="31">
        <v>0.82530000000000003</v>
      </c>
      <c r="M31" s="31">
        <v>0.9859</v>
      </c>
      <c r="N31" s="31">
        <v>2.2953999999999999E-2</v>
      </c>
      <c r="O31" s="32"/>
      <c r="P31" s="36" t="s">
        <v>32</v>
      </c>
      <c r="Q31" s="36" t="s">
        <v>32</v>
      </c>
      <c r="R31" s="36" t="s">
        <v>32</v>
      </c>
      <c r="S31" s="36" t="s">
        <v>32</v>
      </c>
      <c r="T31" s="32"/>
      <c r="W31" s="29">
        <v>90</v>
      </c>
    </row>
    <row r="32" spans="1:23" x14ac:dyDescent="0.25">
      <c r="A32" s="29" t="s">
        <v>44</v>
      </c>
      <c r="B32" s="11" t="s">
        <v>22</v>
      </c>
      <c r="C32" s="28" t="s">
        <v>40</v>
      </c>
      <c r="D32" s="31">
        <v>2011</v>
      </c>
      <c r="E32" s="31">
        <v>2</v>
      </c>
      <c r="F32" s="32">
        <v>6384</v>
      </c>
      <c r="G32" s="31">
        <v>587599</v>
      </c>
      <c r="H32" s="32">
        <v>0.11446000000000001</v>
      </c>
      <c r="I32" s="31">
        <v>0.10475</v>
      </c>
      <c r="J32" s="31">
        <v>0.12508</v>
      </c>
      <c r="K32" s="31">
        <v>0.91169999999999995</v>
      </c>
      <c r="L32" s="31">
        <v>0.83430000000000004</v>
      </c>
      <c r="M32" s="31">
        <v>0.99619999999999997</v>
      </c>
      <c r="N32" s="31">
        <v>4.0913999999999999E-2</v>
      </c>
      <c r="O32" s="32"/>
      <c r="P32" s="36" t="s">
        <v>32</v>
      </c>
      <c r="Q32" s="36" t="s">
        <v>32</v>
      </c>
      <c r="R32" s="36" t="s">
        <v>32</v>
      </c>
      <c r="S32" s="36" t="s">
        <v>32</v>
      </c>
      <c r="T32" s="32"/>
      <c r="W32" s="29">
        <v>91</v>
      </c>
    </row>
    <row r="33" spans="1:23" x14ac:dyDescent="0.25">
      <c r="A33" s="29" t="s">
        <v>44</v>
      </c>
      <c r="B33" s="11" t="s">
        <v>22</v>
      </c>
      <c r="C33" s="28" t="s">
        <v>40</v>
      </c>
      <c r="D33" s="31">
        <v>2011</v>
      </c>
      <c r="E33" s="31">
        <v>3</v>
      </c>
      <c r="F33" s="32">
        <v>6686</v>
      </c>
      <c r="G33" s="31">
        <v>586873</v>
      </c>
      <c r="H33" s="32">
        <v>0.11924</v>
      </c>
      <c r="I33" s="31">
        <v>0.10913</v>
      </c>
      <c r="J33" s="31">
        <v>0.13028000000000001</v>
      </c>
      <c r="K33" s="31">
        <v>0.92510000000000003</v>
      </c>
      <c r="L33" s="31">
        <v>0.84670000000000001</v>
      </c>
      <c r="M33" s="31">
        <v>1.0107999999999999</v>
      </c>
      <c r="N33" s="31">
        <v>8.4920999999999996E-2</v>
      </c>
      <c r="O33" s="32"/>
      <c r="P33" s="36" t="s">
        <v>32</v>
      </c>
      <c r="Q33" s="36" t="s">
        <v>32</v>
      </c>
      <c r="R33" s="36" t="s">
        <v>32</v>
      </c>
      <c r="S33" s="36" t="s">
        <v>32</v>
      </c>
      <c r="T33" s="32"/>
      <c r="W33" s="29">
        <v>92</v>
      </c>
    </row>
    <row r="34" spans="1:23" x14ac:dyDescent="0.25">
      <c r="A34" s="29" t="s">
        <v>44</v>
      </c>
      <c r="B34" s="11" t="s">
        <v>22</v>
      </c>
      <c r="C34" s="28" t="s">
        <v>40</v>
      </c>
      <c r="D34" s="31">
        <v>2011</v>
      </c>
      <c r="E34" s="31">
        <v>4</v>
      </c>
      <c r="F34" s="32">
        <v>6482</v>
      </c>
      <c r="G34" s="31">
        <v>593145</v>
      </c>
      <c r="H34" s="32">
        <v>0.11456</v>
      </c>
      <c r="I34" s="31">
        <v>0.10485999999999999</v>
      </c>
      <c r="J34" s="31">
        <v>0.12515999999999999</v>
      </c>
      <c r="K34" s="31">
        <v>0.88670000000000004</v>
      </c>
      <c r="L34" s="31">
        <v>0.81159999999999999</v>
      </c>
      <c r="M34" s="31">
        <v>0.96870000000000001</v>
      </c>
      <c r="N34" s="31">
        <v>7.7299999999999999E-3</v>
      </c>
      <c r="O34" s="32">
        <v>1</v>
      </c>
      <c r="P34" s="36" t="s">
        <v>32</v>
      </c>
      <c r="Q34" s="36" t="s">
        <v>32</v>
      </c>
      <c r="R34" s="36" t="s">
        <v>32</v>
      </c>
      <c r="S34" s="36" t="s">
        <v>32</v>
      </c>
      <c r="T34" s="32"/>
      <c r="W34" s="29">
        <v>92</v>
      </c>
    </row>
    <row r="35" spans="1:23" x14ac:dyDescent="0.25">
      <c r="A35" s="29" t="s">
        <v>44</v>
      </c>
      <c r="B35" s="11" t="s">
        <v>22</v>
      </c>
      <c r="C35" s="28" t="s">
        <v>40</v>
      </c>
      <c r="D35" s="31">
        <v>2012</v>
      </c>
      <c r="E35" s="31">
        <v>1</v>
      </c>
      <c r="F35" s="32">
        <v>6772</v>
      </c>
      <c r="G35" s="31">
        <v>593702</v>
      </c>
      <c r="H35" s="32">
        <v>0.12231</v>
      </c>
      <c r="I35" s="31">
        <v>0.11196</v>
      </c>
      <c r="J35" s="31">
        <v>0.13361000000000001</v>
      </c>
      <c r="K35" s="31">
        <v>0.91069999999999995</v>
      </c>
      <c r="L35" s="31">
        <v>0.8337</v>
      </c>
      <c r="M35" s="31">
        <v>0.99480000000000002</v>
      </c>
      <c r="N35" s="31">
        <v>3.7919000000000001E-2</v>
      </c>
      <c r="O35" s="32"/>
      <c r="P35" s="36" t="s">
        <v>32</v>
      </c>
      <c r="Q35" s="36" t="s">
        <v>32</v>
      </c>
      <c r="R35" s="36" t="s">
        <v>32</v>
      </c>
      <c r="S35" s="36" t="s">
        <v>32</v>
      </c>
      <c r="T35" s="32"/>
      <c r="W35" s="29">
        <v>91</v>
      </c>
    </row>
    <row r="36" spans="1:23" x14ac:dyDescent="0.25">
      <c r="A36" s="29" t="s">
        <v>44</v>
      </c>
      <c r="B36" s="11" t="s">
        <v>22</v>
      </c>
      <c r="C36" s="28" t="s">
        <v>40</v>
      </c>
      <c r="D36" s="31">
        <v>2012</v>
      </c>
      <c r="E36" s="31">
        <v>2</v>
      </c>
      <c r="F36" s="32">
        <v>6967</v>
      </c>
      <c r="G36" s="31">
        <v>600022</v>
      </c>
      <c r="H36" s="32">
        <v>0.12307999999999999</v>
      </c>
      <c r="I36" s="31">
        <v>0.11269999999999999</v>
      </c>
      <c r="J36" s="31">
        <v>0.13442999999999999</v>
      </c>
      <c r="K36" s="31">
        <v>0.92759999999999998</v>
      </c>
      <c r="L36" s="31">
        <v>0.84940000000000004</v>
      </c>
      <c r="M36" s="31">
        <v>1.0130999999999999</v>
      </c>
      <c r="N36" s="31">
        <v>9.4914999999999999E-2</v>
      </c>
      <c r="O36" s="32"/>
      <c r="P36" s="36" t="s">
        <v>32</v>
      </c>
      <c r="Q36" s="36" t="s">
        <v>32</v>
      </c>
      <c r="R36" s="36" t="s">
        <v>32</v>
      </c>
      <c r="S36" s="36" t="s">
        <v>32</v>
      </c>
      <c r="T36" s="32"/>
      <c r="W36" s="29">
        <v>91</v>
      </c>
    </row>
    <row r="37" spans="1:23" x14ac:dyDescent="0.25">
      <c r="A37" s="29" t="s">
        <v>44</v>
      </c>
      <c r="B37" s="11" t="s">
        <v>22</v>
      </c>
      <c r="C37" s="28" t="s">
        <v>40</v>
      </c>
      <c r="D37" s="31">
        <v>2012</v>
      </c>
      <c r="E37" s="31">
        <v>3</v>
      </c>
      <c r="F37" s="32">
        <v>7376</v>
      </c>
      <c r="G37" s="31">
        <v>598845</v>
      </c>
      <c r="H37" s="32">
        <v>0.12655</v>
      </c>
      <c r="I37" s="31">
        <v>0.11591</v>
      </c>
      <c r="J37" s="31">
        <v>0.13816000000000001</v>
      </c>
      <c r="K37" s="31">
        <v>0.93269999999999997</v>
      </c>
      <c r="L37" s="31">
        <v>0.85429999999999995</v>
      </c>
      <c r="M37" s="31">
        <v>1.0183</v>
      </c>
      <c r="N37" s="31">
        <v>0.119876</v>
      </c>
      <c r="O37" s="32"/>
      <c r="P37" s="36" t="s">
        <v>32</v>
      </c>
      <c r="Q37" s="36" t="s">
        <v>32</v>
      </c>
      <c r="R37" s="36" t="s">
        <v>32</v>
      </c>
      <c r="S37" s="36" t="s">
        <v>32</v>
      </c>
      <c r="T37" s="32"/>
      <c r="W37" s="29">
        <v>92</v>
      </c>
    </row>
    <row r="38" spans="1:23" x14ac:dyDescent="0.25">
      <c r="A38" s="29" t="s">
        <v>44</v>
      </c>
      <c r="B38" s="11" t="s">
        <v>22</v>
      </c>
      <c r="C38" s="28" t="s">
        <v>40</v>
      </c>
      <c r="D38" s="31">
        <v>2012</v>
      </c>
      <c r="E38" s="31">
        <v>4</v>
      </c>
      <c r="F38" s="32">
        <v>7174</v>
      </c>
      <c r="G38" s="31">
        <v>605847</v>
      </c>
      <c r="H38" s="32">
        <v>0.12092</v>
      </c>
      <c r="I38" s="31">
        <v>0.11076</v>
      </c>
      <c r="J38" s="31">
        <v>0.13200999999999999</v>
      </c>
      <c r="K38" s="31">
        <v>0.91439999999999999</v>
      </c>
      <c r="L38" s="31">
        <v>0.83750000000000002</v>
      </c>
      <c r="M38" s="31">
        <v>0.99819999999999998</v>
      </c>
      <c r="N38" s="31">
        <v>4.5534999999999999E-2</v>
      </c>
      <c r="O38" s="32"/>
      <c r="P38" s="36" t="s">
        <v>32</v>
      </c>
      <c r="Q38" s="36" t="s">
        <v>32</v>
      </c>
      <c r="R38" s="36" t="s">
        <v>32</v>
      </c>
      <c r="S38" s="36" t="s">
        <v>32</v>
      </c>
      <c r="T38" s="32"/>
      <c r="W38" s="29">
        <v>92</v>
      </c>
    </row>
    <row r="39" spans="1:23" x14ac:dyDescent="0.25">
      <c r="A39" s="29" t="s">
        <v>44</v>
      </c>
      <c r="B39" s="11" t="s">
        <v>22</v>
      </c>
      <c r="C39" s="28" t="s">
        <v>40</v>
      </c>
      <c r="D39" s="31">
        <v>2013</v>
      </c>
      <c r="E39" s="31">
        <v>1</v>
      </c>
      <c r="F39" s="32">
        <v>6828</v>
      </c>
      <c r="G39" s="31">
        <v>606485</v>
      </c>
      <c r="H39" s="32">
        <v>0.11966</v>
      </c>
      <c r="I39" s="31">
        <v>0.10956</v>
      </c>
      <c r="J39" s="31">
        <v>0.13069</v>
      </c>
      <c r="K39" s="31">
        <v>0.91890000000000005</v>
      </c>
      <c r="L39" s="31">
        <v>0.84140000000000004</v>
      </c>
      <c r="M39" s="31">
        <v>1.0036</v>
      </c>
      <c r="N39" s="31">
        <v>6.0082999999999998E-2</v>
      </c>
      <c r="O39" s="32"/>
      <c r="P39" s="36" t="s">
        <v>32</v>
      </c>
      <c r="Q39" s="36" t="s">
        <v>32</v>
      </c>
      <c r="R39" s="36" t="s">
        <v>32</v>
      </c>
      <c r="S39" s="36" t="s">
        <v>32</v>
      </c>
      <c r="T39" s="32"/>
      <c r="W39" s="29">
        <v>90</v>
      </c>
    </row>
    <row r="40" spans="1:23" x14ac:dyDescent="0.25">
      <c r="A40" s="29" t="s">
        <v>44</v>
      </c>
      <c r="B40" s="11" t="s">
        <v>22</v>
      </c>
      <c r="C40" s="28" t="s">
        <v>40</v>
      </c>
      <c r="D40" s="31">
        <v>2013</v>
      </c>
      <c r="E40" s="31">
        <v>2</v>
      </c>
      <c r="F40" s="32">
        <v>7089</v>
      </c>
      <c r="G40" s="31">
        <v>610987</v>
      </c>
      <c r="H40" s="32">
        <v>0.12129</v>
      </c>
      <c r="I40" s="31">
        <v>0.11108999999999999</v>
      </c>
      <c r="J40" s="31">
        <v>0.13241</v>
      </c>
      <c r="K40" s="31">
        <v>0.92479999999999996</v>
      </c>
      <c r="L40" s="31">
        <v>0.84709999999999996</v>
      </c>
      <c r="M40" s="31">
        <v>1.0097</v>
      </c>
      <c r="N40" s="31">
        <v>8.0967999999999998E-2</v>
      </c>
      <c r="O40" s="32"/>
      <c r="P40" s="36" t="s">
        <v>32</v>
      </c>
      <c r="Q40" s="36" t="s">
        <v>32</v>
      </c>
      <c r="R40" s="36" t="s">
        <v>32</v>
      </c>
      <c r="S40" s="36" t="s">
        <v>32</v>
      </c>
      <c r="T40" s="32"/>
      <c r="W40" s="29">
        <v>91</v>
      </c>
    </row>
    <row r="41" spans="1:23" x14ac:dyDescent="0.25">
      <c r="A41" s="29" t="s">
        <v>44</v>
      </c>
      <c r="B41" s="11" t="s">
        <v>22</v>
      </c>
      <c r="C41" s="28" t="s">
        <v>40</v>
      </c>
      <c r="D41" s="31">
        <v>2013</v>
      </c>
      <c r="E41" s="31">
        <v>3</v>
      </c>
      <c r="F41" s="32">
        <v>7530</v>
      </c>
      <c r="G41" s="31">
        <v>609486</v>
      </c>
      <c r="H41" s="32">
        <v>0.12573999999999999</v>
      </c>
      <c r="I41" s="31">
        <v>0.11524</v>
      </c>
      <c r="J41" s="31">
        <v>0.13719999999999999</v>
      </c>
      <c r="K41" s="31">
        <v>0.94389999999999996</v>
      </c>
      <c r="L41" s="31">
        <v>0.86509999999999998</v>
      </c>
      <c r="M41" s="31">
        <v>1.0299</v>
      </c>
      <c r="N41" s="31">
        <v>0.19431799999999999</v>
      </c>
      <c r="O41" s="32"/>
      <c r="P41" s="36" t="s">
        <v>32</v>
      </c>
      <c r="Q41" s="36" t="s">
        <v>32</v>
      </c>
      <c r="R41" s="36" t="s">
        <v>32</v>
      </c>
      <c r="S41" s="36" t="s">
        <v>32</v>
      </c>
      <c r="T41" s="32"/>
      <c r="W41" s="29">
        <v>92</v>
      </c>
    </row>
    <row r="42" spans="1:23" x14ac:dyDescent="0.25">
      <c r="A42" s="29" t="s">
        <v>44</v>
      </c>
      <c r="B42" s="11" t="s">
        <v>22</v>
      </c>
      <c r="C42" s="28" t="s">
        <v>40</v>
      </c>
      <c r="D42" s="31">
        <v>2013</v>
      </c>
      <c r="E42" s="31">
        <v>4</v>
      </c>
      <c r="F42" s="32">
        <v>7668</v>
      </c>
      <c r="G42" s="31">
        <v>615927</v>
      </c>
      <c r="H42" s="32">
        <v>0.12457</v>
      </c>
      <c r="I42" s="31">
        <v>0.11418</v>
      </c>
      <c r="J42" s="31">
        <v>0.13589999999999999</v>
      </c>
      <c r="K42" s="31">
        <v>0.94630000000000003</v>
      </c>
      <c r="L42" s="31">
        <v>0.86739999999999995</v>
      </c>
      <c r="M42" s="31">
        <v>1.0324</v>
      </c>
      <c r="N42" s="31">
        <v>0.21387200000000001</v>
      </c>
      <c r="O42" s="32"/>
      <c r="P42" s="36" t="s">
        <v>32</v>
      </c>
      <c r="Q42" s="36" t="s">
        <v>32</v>
      </c>
      <c r="R42" s="36" t="s">
        <v>32</v>
      </c>
      <c r="S42" s="36" t="s">
        <v>32</v>
      </c>
      <c r="T42" s="32"/>
      <c r="W42" s="29">
        <v>92</v>
      </c>
    </row>
    <row r="43" spans="1:23" x14ac:dyDescent="0.25">
      <c r="A43" s="29" t="s">
        <v>44</v>
      </c>
      <c r="B43" s="11" t="s">
        <v>22</v>
      </c>
      <c r="C43" s="28" t="s">
        <v>40</v>
      </c>
      <c r="D43" s="31">
        <v>2014</v>
      </c>
      <c r="E43" s="31">
        <v>1</v>
      </c>
      <c r="F43" s="32">
        <v>7511</v>
      </c>
      <c r="G43" s="31">
        <v>615418</v>
      </c>
      <c r="H43" s="32">
        <v>0.12551000000000001</v>
      </c>
      <c r="I43" s="31">
        <v>0.11502999999999999</v>
      </c>
      <c r="J43" s="31">
        <v>0.13696</v>
      </c>
      <c r="K43" s="31">
        <v>0.92769999999999997</v>
      </c>
      <c r="L43" s="31">
        <v>0.85019999999999996</v>
      </c>
      <c r="M43" s="31">
        <v>1.0123</v>
      </c>
      <c r="N43" s="31">
        <v>9.1930999999999999E-2</v>
      </c>
      <c r="O43" s="32"/>
      <c r="P43" s="36" t="s">
        <v>32</v>
      </c>
      <c r="Q43" s="36" t="s">
        <v>32</v>
      </c>
      <c r="R43" s="36" t="s">
        <v>32</v>
      </c>
      <c r="S43" s="36" t="s">
        <v>32</v>
      </c>
      <c r="T43" s="32"/>
      <c r="W43" s="29">
        <v>90</v>
      </c>
    </row>
    <row r="44" spans="1:23" x14ac:dyDescent="0.25">
      <c r="A44" s="29" t="s">
        <v>44</v>
      </c>
      <c r="B44" s="11" t="s">
        <v>22</v>
      </c>
      <c r="C44" s="28" t="s">
        <v>40</v>
      </c>
      <c r="D44" s="31">
        <v>2014</v>
      </c>
      <c r="E44" s="31">
        <v>2</v>
      </c>
      <c r="F44" s="32">
        <v>7567</v>
      </c>
      <c r="G44" s="31">
        <v>620102</v>
      </c>
      <c r="H44" s="32">
        <v>0.12411</v>
      </c>
      <c r="I44" s="31">
        <v>0.11377</v>
      </c>
      <c r="J44" s="31">
        <v>0.13539000000000001</v>
      </c>
      <c r="K44" s="31">
        <v>0.93730000000000002</v>
      </c>
      <c r="L44" s="31">
        <v>0.85919999999999996</v>
      </c>
      <c r="M44" s="31">
        <v>1.0225</v>
      </c>
      <c r="N44" s="31">
        <v>0.14476800000000001</v>
      </c>
      <c r="O44" s="32"/>
      <c r="P44" s="36" t="s">
        <v>32</v>
      </c>
      <c r="Q44" s="36" t="s">
        <v>32</v>
      </c>
      <c r="R44" s="36" t="s">
        <v>32</v>
      </c>
      <c r="S44" s="36" t="s">
        <v>32</v>
      </c>
      <c r="T44" s="32"/>
      <c r="W44" s="29">
        <v>91</v>
      </c>
    </row>
    <row r="45" spans="1:23" x14ac:dyDescent="0.25">
      <c r="A45" s="29" t="s">
        <v>44</v>
      </c>
      <c r="B45" s="11" t="s">
        <v>22</v>
      </c>
      <c r="C45" s="28" t="s">
        <v>40</v>
      </c>
      <c r="D45" s="31">
        <v>2014</v>
      </c>
      <c r="E45" s="31">
        <v>3</v>
      </c>
      <c r="F45" s="32">
        <v>8144</v>
      </c>
      <c r="G45" s="31">
        <v>619067</v>
      </c>
      <c r="H45" s="32">
        <v>0.13444</v>
      </c>
      <c r="I45" s="31">
        <v>0.12327</v>
      </c>
      <c r="J45" s="31">
        <v>0.14663000000000001</v>
      </c>
      <c r="K45" s="31">
        <v>0.9304</v>
      </c>
      <c r="L45" s="31">
        <v>0.85299999999999998</v>
      </c>
      <c r="M45" s="31">
        <v>1.0146999999999999</v>
      </c>
      <c r="N45" s="31">
        <v>0.102977</v>
      </c>
      <c r="O45" s="32"/>
      <c r="P45" s="36" t="s">
        <v>32</v>
      </c>
      <c r="Q45" s="36" t="s">
        <v>32</v>
      </c>
      <c r="R45" s="36" t="s">
        <v>32</v>
      </c>
      <c r="S45" s="36" t="s">
        <v>32</v>
      </c>
      <c r="T45" s="32"/>
      <c r="W45" s="29">
        <v>92</v>
      </c>
    </row>
    <row r="46" spans="1:23" x14ac:dyDescent="0.25">
      <c r="A46" s="29" t="s">
        <v>44</v>
      </c>
      <c r="B46" s="11" t="s">
        <v>22</v>
      </c>
      <c r="C46" s="28" t="s">
        <v>40</v>
      </c>
      <c r="D46" s="31">
        <v>2014</v>
      </c>
      <c r="E46" s="31">
        <v>4</v>
      </c>
      <c r="F46" s="32">
        <v>8158</v>
      </c>
      <c r="G46" s="31">
        <v>625969</v>
      </c>
      <c r="H46" s="32">
        <v>0.12920000000000001</v>
      </c>
      <c r="I46" s="31">
        <v>0.11849999999999999</v>
      </c>
      <c r="J46" s="31">
        <v>0.14087</v>
      </c>
      <c r="K46" s="31">
        <v>0.93469999999999998</v>
      </c>
      <c r="L46" s="31">
        <v>0.85729999999999995</v>
      </c>
      <c r="M46" s="31">
        <v>1.0190999999999999</v>
      </c>
      <c r="N46" s="31">
        <v>0.12603400000000001</v>
      </c>
      <c r="O46" s="32"/>
      <c r="P46" s="36" t="s">
        <v>32</v>
      </c>
      <c r="Q46" s="36" t="s">
        <v>32</v>
      </c>
      <c r="R46" s="36" t="s">
        <v>32</v>
      </c>
      <c r="S46" s="36" t="s">
        <v>32</v>
      </c>
      <c r="T46" s="32"/>
      <c r="W46" s="29">
        <v>92</v>
      </c>
    </row>
    <row r="47" spans="1:23" x14ac:dyDescent="0.25">
      <c r="A47" s="29" t="s">
        <v>44</v>
      </c>
      <c r="B47" s="11" t="s">
        <v>22</v>
      </c>
      <c r="C47" s="28" t="s">
        <v>40</v>
      </c>
      <c r="D47" s="31">
        <v>2015</v>
      </c>
      <c r="E47" s="31">
        <v>1</v>
      </c>
      <c r="F47" s="32">
        <v>8418</v>
      </c>
      <c r="G47" s="31">
        <v>624726</v>
      </c>
      <c r="H47" s="32">
        <v>0.13664999999999999</v>
      </c>
      <c r="I47" s="31">
        <v>0.12534999999999999</v>
      </c>
      <c r="J47" s="31">
        <v>0.14898</v>
      </c>
      <c r="K47" s="31">
        <v>0.94950000000000001</v>
      </c>
      <c r="L47" s="31">
        <v>0.87090000000000001</v>
      </c>
      <c r="M47" s="31">
        <v>1.0350999999999999</v>
      </c>
      <c r="N47" s="31">
        <v>0.23915</v>
      </c>
      <c r="O47" s="32"/>
      <c r="P47" s="36" t="s">
        <v>32</v>
      </c>
      <c r="Q47" s="36" t="s">
        <v>32</v>
      </c>
      <c r="R47" s="36" t="s">
        <v>32</v>
      </c>
      <c r="S47" s="36" t="s">
        <v>32</v>
      </c>
      <c r="T47" s="32"/>
      <c r="W47" s="29">
        <v>90</v>
      </c>
    </row>
    <row r="48" spans="1:23" x14ac:dyDescent="0.25">
      <c r="A48" s="29" t="s">
        <v>44</v>
      </c>
      <c r="B48" s="11" t="s">
        <v>22</v>
      </c>
      <c r="C48" s="28" t="s">
        <v>40</v>
      </c>
      <c r="D48" s="31">
        <v>2015</v>
      </c>
      <c r="E48" s="31">
        <v>2</v>
      </c>
      <c r="F48" s="32">
        <v>8375</v>
      </c>
      <c r="G48" s="31">
        <v>628869</v>
      </c>
      <c r="H48" s="32">
        <v>0.13289000000000001</v>
      </c>
      <c r="I48" s="31">
        <v>0.12189</v>
      </c>
      <c r="J48" s="31">
        <v>0.1449</v>
      </c>
      <c r="K48" s="31">
        <v>0.9345</v>
      </c>
      <c r="L48" s="31">
        <v>0.85709999999999997</v>
      </c>
      <c r="M48" s="31">
        <v>1.0188999999999999</v>
      </c>
      <c r="N48" s="31">
        <v>0.124531</v>
      </c>
      <c r="O48" s="32"/>
      <c r="P48" s="36" t="s">
        <v>32</v>
      </c>
      <c r="Q48" s="36" t="s">
        <v>32</v>
      </c>
      <c r="R48" s="36" t="s">
        <v>32</v>
      </c>
      <c r="S48" s="36" t="s">
        <v>32</v>
      </c>
      <c r="T48" s="32"/>
      <c r="W48" s="29">
        <v>91</v>
      </c>
    </row>
    <row r="49" spans="1:23" x14ac:dyDescent="0.25">
      <c r="A49" s="29" t="s">
        <v>44</v>
      </c>
      <c r="B49" s="11" t="s">
        <v>22</v>
      </c>
      <c r="C49" s="28" t="s">
        <v>40</v>
      </c>
      <c r="D49" s="31">
        <v>2015</v>
      </c>
      <c r="E49" s="31">
        <v>3</v>
      </c>
      <c r="F49" s="32">
        <v>9007</v>
      </c>
      <c r="G49" s="31">
        <v>626445</v>
      </c>
      <c r="H49" s="32">
        <v>0.14301</v>
      </c>
      <c r="I49" s="31">
        <v>0.13122</v>
      </c>
      <c r="J49" s="31">
        <v>0.15586</v>
      </c>
      <c r="K49" s="31">
        <v>0.93600000000000005</v>
      </c>
      <c r="L49" s="31">
        <v>0.85880000000000001</v>
      </c>
      <c r="M49" s="31">
        <v>1.0201</v>
      </c>
      <c r="N49" s="31">
        <v>0.13209899999999999</v>
      </c>
      <c r="O49" s="32"/>
      <c r="P49" s="36" t="s">
        <v>32</v>
      </c>
      <c r="Q49" s="36" t="s">
        <v>32</v>
      </c>
      <c r="R49" s="36" t="s">
        <v>32</v>
      </c>
      <c r="S49" s="36" t="s">
        <v>32</v>
      </c>
      <c r="T49" s="32"/>
      <c r="W49" s="29">
        <v>92</v>
      </c>
    </row>
    <row r="50" spans="1:23" x14ac:dyDescent="0.25">
      <c r="A50" s="29" t="s">
        <v>44</v>
      </c>
      <c r="B50" s="11" t="s">
        <v>22</v>
      </c>
      <c r="C50" s="28" t="s">
        <v>40</v>
      </c>
      <c r="D50" s="31">
        <v>2015</v>
      </c>
      <c r="E50" s="31">
        <v>4</v>
      </c>
      <c r="F50" s="32">
        <v>9259</v>
      </c>
      <c r="G50" s="31">
        <v>632533</v>
      </c>
      <c r="H50" s="32">
        <v>0.14624999999999999</v>
      </c>
      <c r="I50" s="31">
        <v>0.13419</v>
      </c>
      <c r="J50" s="31">
        <v>0.15939999999999999</v>
      </c>
      <c r="K50" s="31">
        <v>0.92490000000000006</v>
      </c>
      <c r="L50" s="31">
        <v>0.84860000000000002</v>
      </c>
      <c r="M50" s="31">
        <v>1.0081</v>
      </c>
      <c r="N50" s="31">
        <v>7.5642000000000001E-2</v>
      </c>
      <c r="O50" s="32"/>
      <c r="P50" s="36" t="s">
        <v>32</v>
      </c>
      <c r="Q50" s="36" t="s">
        <v>32</v>
      </c>
      <c r="R50" s="36" t="s">
        <v>32</v>
      </c>
      <c r="S50" s="36" t="s">
        <v>32</v>
      </c>
      <c r="T50" s="32"/>
      <c r="W50" s="29">
        <v>92</v>
      </c>
    </row>
    <row r="51" spans="1:23" x14ac:dyDescent="0.25">
      <c r="A51" s="29" t="s">
        <v>44</v>
      </c>
      <c r="B51" s="11" t="s">
        <v>22</v>
      </c>
      <c r="C51" s="28" t="s">
        <v>40</v>
      </c>
      <c r="D51" s="31">
        <v>2016</v>
      </c>
      <c r="E51" s="31">
        <v>1</v>
      </c>
      <c r="F51" s="32">
        <v>8775</v>
      </c>
      <c r="G51" s="31">
        <v>632216</v>
      </c>
      <c r="H51" s="32">
        <v>0.14351</v>
      </c>
      <c r="I51" s="31">
        <v>0.13163</v>
      </c>
      <c r="J51" s="31">
        <v>0.15645000000000001</v>
      </c>
      <c r="K51" s="31">
        <v>0.92290000000000005</v>
      </c>
      <c r="L51" s="31">
        <v>0.84660000000000002</v>
      </c>
      <c r="M51" s="31">
        <v>1.0062</v>
      </c>
      <c r="N51" s="31">
        <v>6.8723999999999993E-2</v>
      </c>
      <c r="O51" s="32"/>
      <c r="P51" s="36">
        <v>1.2779</v>
      </c>
      <c r="Q51" s="36">
        <v>1.1681999999999999</v>
      </c>
      <c r="R51" s="36">
        <v>1.3978999999999999</v>
      </c>
      <c r="S51" s="36">
        <v>0</v>
      </c>
      <c r="T51" s="32" t="s">
        <v>52</v>
      </c>
      <c r="W51" s="29">
        <v>91</v>
      </c>
    </row>
    <row r="52" spans="1:23" x14ac:dyDescent="0.25">
      <c r="A52" s="29" t="s">
        <v>44</v>
      </c>
      <c r="B52" s="11" t="s">
        <v>22</v>
      </c>
      <c r="C52" s="28" t="s">
        <v>40</v>
      </c>
      <c r="D52" s="31">
        <v>2016</v>
      </c>
      <c r="E52" s="31">
        <v>2</v>
      </c>
      <c r="F52" s="32">
        <v>9013</v>
      </c>
      <c r="G52" s="31">
        <v>637322</v>
      </c>
      <c r="H52" s="32">
        <v>0.14582999999999999</v>
      </c>
      <c r="I52" s="31">
        <v>0.1338</v>
      </c>
      <c r="J52" s="31">
        <v>0.15894</v>
      </c>
      <c r="K52" s="31">
        <v>0.94889999999999997</v>
      </c>
      <c r="L52" s="31">
        <v>0.87060000000000004</v>
      </c>
      <c r="M52" s="31">
        <v>1.0342</v>
      </c>
      <c r="N52" s="31">
        <v>0.23239299999999999</v>
      </c>
      <c r="O52" s="32"/>
      <c r="P52" s="36">
        <v>1.274</v>
      </c>
      <c r="Q52" s="36">
        <v>1.165</v>
      </c>
      <c r="R52" s="36">
        <v>1.3933</v>
      </c>
      <c r="S52" s="36">
        <v>0</v>
      </c>
      <c r="T52" s="32" t="s">
        <v>52</v>
      </c>
      <c r="W52" s="29">
        <v>91</v>
      </c>
    </row>
    <row r="53" spans="1:23" x14ac:dyDescent="0.25">
      <c r="A53" s="29" t="s">
        <v>44</v>
      </c>
      <c r="B53" s="11" t="s">
        <v>22</v>
      </c>
      <c r="C53" s="28" t="s">
        <v>40</v>
      </c>
      <c r="D53" s="31">
        <v>2016</v>
      </c>
      <c r="E53" s="31">
        <v>3</v>
      </c>
      <c r="F53" s="32">
        <v>9492</v>
      </c>
      <c r="G53" s="31">
        <v>636272</v>
      </c>
      <c r="H53" s="32">
        <v>0.14910999999999999</v>
      </c>
      <c r="I53" s="31">
        <v>0.13686999999999999</v>
      </c>
      <c r="J53" s="31">
        <v>0.16245000000000001</v>
      </c>
      <c r="K53" s="31">
        <v>0.9506</v>
      </c>
      <c r="L53" s="31">
        <v>0.87250000000000005</v>
      </c>
      <c r="M53" s="31">
        <v>1.0356000000000001</v>
      </c>
      <c r="N53" s="31">
        <v>0.24599699999999999</v>
      </c>
      <c r="O53" s="32"/>
      <c r="P53" s="36">
        <v>1.2504999999999999</v>
      </c>
      <c r="Q53" s="36">
        <v>1.1438999999999999</v>
      </c>
      <c r="R53" s="36">
        <v>1.3671</v>
      </c>
      <c r="S53" s="36">
        <v>9.9999999999999995E-7</v>
      </c>
      <c r="T53" s="32" t="s">
        <v>52</v>
      </c>
      <c r="W53" s="29">
        <v>92</v>
      </c>
    </row>
    <row r="54" spans="1:23" x14ac:dyDescent="0.25">
      <c r="A54" s="29" t="s">
        <v>44</v>
      </c>
      <c r="B54" s="11" t="s">
        <v>22</v>
      </c>
      <c r="C54" s="28" t="s">
        <v>40</v>
      </c>
      <c r="D54" s="31">
        <v>2016</v>
      </c>
      <c r="E54" s="31">
        <v>4</v>
      </c>
      <c r="F54" s="32">
        <v>9535</v>
      </c>
      <c r="G54" s="31">
        <v>643330</v>
      </c>
      <c r="H54" s="32">
        <v>0.14718999999999999</v>
      </c>
      <c r="I54" s="31">
        <v>0.13516</v>
      </c>
      <c r="J54" s="31">
        <v>0.1603</v>
      </c>
      <c r="K54" s="31">
        <v>0.94650000000000001</v>
      </c>
      <c r="L54" s="31">
        <v>0.86909999999999998</v>
      </c>
      <c r="M54" s="31">
        <v>1.0307999999999999</v>
      </c>
      <c r="N54" s="31">
        <v>0.20655399999999999</v>
      </c>
      <c r="O54" s="32"/>
      <c r="P54" s="36">
        <v>1.2847999999999999</v>
      </c>
      <c r="Q54" s="36">
        <v>1.1755</v>
      </c>
      <c r="R54" s="36">
        <v>1.4044000000000001</v>
      </c>
      <c r="S54" s="36">
        <v>0</v>
      </c>
      <c r="T54" s="32" t="s">
        <v>52</v>
      </c>
      <c r="W54" s="29">
        <v>92</v>
      </c>
    </row>
    <row r="55" spans="1:23" x14ac:dyDescent="0.25">
      <c r="A55" s="29" t="s">
        <v>44</v>
      </c>
      <c r="B55" s="11" t="s">
        <v>21</v>
      </c>
      <c r="C55" s="28" t="s">
        <v>40</v>
      </c>
      <c r="D55" s="31">
        <v>2011</v>
      </c>
      <c r="E55" s="31">
        <v>1</v>
      </c>
      <c r="F55" s="32">
        <v>1688</v>
      </c>
      <c r="G55" s="31">
        <v>132624</v>
      </c>
      <c r="H55" s="32">
        <v>0.14258000000000001</v>
      </c>
      <c r="I55" s="31">
        <v>0.12898999999999999</v>
      </c>
      <c r="J55" s="31">
        <v>0.15759000000000001</v>
      </c>
      <c r="K55" s="31">
        <v>1.1452</v>
      </c>
      <c r="L55" s="31">
        <v>1.0361</v>
      </c>
      <c r="M55" s="31">
        <v>1.2658</v>
      </c>
      <c r="N55" s="31">
        <v>7.9410000000000001E-3</v>
      </c>
      <c r="O55" s="32">
        <v>1</v>
      </c>
      <c r="P55" s="36" t="s">
        <v>32</v>
      </c>
      <c r="Q55" s="36" t="s">
        <v>32</v>
      </c>
      <c r="R55" s="36" t="s">
        <v>32</v>
      </c>
      <c r="S55" s="36" t="s">
        <v>32</v>
      </c>
      <c r="T55" s="32"/>
      <c r="W55" s="29">
        <v>90</v>
      </c>
    </row>
    <row r="56" spans="1:23" x14ac:dyDescent="0.25">
      <c r="A56" s="29" t="s">
        <v>44</v>
      </c>
      <c r="B56" s="11" t="s">
        <v>21</v>
      </c>
      <c r="C56" s="28" t="s">
        <v>40</v>
      </c>
      <c r="D56" s="31">
        <v>2011</v>
      </c>
      <c r="E56" s="31">
        <v>2</v>
      </c>
      <c r="F56" s="32">
        <v>1736</v>
      </c>
      <c r="G56" s="31">
        <v>133311</v>
      </c>
      <c r="H56" s="32">
        <v>0.14352000000000001</v>
      </c>
      <c r="I56" s="31">
        <v>0.12989999999999999</v>
      </c>
      <c r="J56" s="31">
        <v>0.15856999999999999</v>
      </c>
      <c r="K56" s="31">
        <v>1.1431</v>
      </c>
      <c r="L56" s="31">
        <v>1.0346</v>
      </c>
      <c r="M56" s="31">
        <v>1.2629999999999999</v>
      </c>
      <c r="N56" s="31">
        <v>8.5710000000000005E-3</v>
      </c>
      <c r="O56" s="32">
        <v>1</v>
      </c>
      <c r="P56" s="36" t="s">
        <v>32</v>
      </c>
      <c r="Q56" s="36" t="s">
        <v>32</v>
      </c>
      <c r="R56" s="36" t="s">
        <v>32</v>
      </c>
      <c r="S56" s="36" t="s">
        <v>32</v>
      </c>
      <c r="T56" s="32"/>
      <c r="W56" s="29">
        <v>91</v>
      </c>
    </row>
    <row r="57" spans="1:23" x14ac:dyDescent="0.25">
      <c r="A57" s="29" t="s">
        <v>44</v>
      </c>
      <c r="B57" s="11" t="s">
        <v>21</v>
      </c>
      <c r="C57" s="28" t="s">
        <v>40</v>
      </c>
      <c r="D57" s="31">
        <v>2011</v>
      </c>
      <c r="E57" s="31">
        <v>3</v>
      </c>
      <c r="F57" s="32">
        <v>1838</v>
      </c>
      <c r="G57" s="31">
        <v>132612</v>
      </c>
      <c r="H57" s="32">
        <v>0.15004000000000001</v>
      </c>
      <c r="I57" s="31">
        <v>0.13589000000000001</v>
      </c>
      <c r="J57" s="31">
        <v>0.16566</v>
      </c>
      <c r="K57" s="31">
        <v>1.1639999999999999</v>
      </c>
      <c r="L57" s="31">
        <v>1.0543</v>
      </c>
      <c r="M57" s="31">
        <v>1.2851999999999999</v>
      </c>
      <c r="N57" s="31">
        <v>2.65E-3</v>
      </c>
      <c r="O57" s="32">
        <v>1</v>
      </c>
      <c r="P57" s="36" t="s">
        <v>32</v>
      </c>
      <c r="Q57" s="36" t="s">
        <v>32</v>
      </c>
      <c r="R57" s="36" t="s">
        <v>32</v>
      </c>
      <c r="S57" s="36" t="s">
        <v>32</v>
      </c>
      <c r="T57" s="32"/>
      <c r="W57" s="29">
        <v>92</v>
      </c>
    </row>
    <row r="58" spans="1:23" x14ac:dyDescent="0.25">
      <c r="A58" s="29" t="s">
        <v>44</v>
      </c>
      <c r="B58" s="11" t="s">
        <v>21</v>
      </c>
      <c r="C58" s="28" t="s">
        <v>40</v>
      </c>
      <c r="D58" s="31">
        <v>2011</v>
      </c>
      <c r="E58" s="31">
        <v>4</v>
      </c>
      <c r="F58" s="32">
        <v>1940</v>
      </c>
      <c r="G58" s="31">
        <v>133635</v>
      </c>
      <c r="H58" s="32">
        <v>0.15895000000000001</v>
      </c>
      <c r="I58" s="31">
        <v>0.14410000000000001</v>
      </c>
      <c r="J58" s="31">
        <v>0.17534</v>
      </c>
      <c r="K58" s="31">
        <v>1.2302999999999999</v>
      </c>
      <c r="L58" s="31">
        <v>1.1153</v>
      </c>
      <c r="M58" s="31">
        <v>1.3571</v>
      </c>
      <c r="N58" s="31">
        <v>3.4999999999999997E-5</v>
      </c>
      <c r="O58" s="32">
        <v>1</v>
      </c>
      <c r="P58" s="36" t="s">
        <v>32</v>
      </c>
      <c r="Q58" s="36" t="s">
        <v>32</v>
      </c>
      <c r="R58" s="36" t="s">
        <v>32</v>
      </c>
      <c r="S58" s="36" t="s">
        <v>32</v>
      </c>
      <c r="T58" s="32"/>
      <c r="W58" s="29">
        <v>92</v>
      </c>
    </row>
    <row r="59" spans="1:23" x14ac:dyDescent="0.25">
      <c r="A59" s="29" t="s">
        <v>44</v>
      </c>
      <c r="B59" s="11" t="s">
        <v>21</v>
      </c>
      <c r="C59" s="28" t="s">
        <v>40</v>
      </c>
      <c r="D59" s="31">
        <v>2012</v>
      </c>
      <c r="E59" s="31">
        <v>1</v>
      </c>
      <c r="F59" s="32">
        <v>1983</v>
      </c>
      <c r="G59" s="31">
        <v>133390</v>
      </c>
      <c r="H59" s="32">
        <v>0.16203999999999999</v>
      </c>
      <c r="I59" s="31">
        <v>0.14693000000000001</v>
      </c>
      <c r="J59" s="31">
        <v>0.17871000000000001</v>
      </c>
      <c r="K59" s="31">
        <v>1.2064999999999999</v>
      </c>
      <c r="L59" s="31">
        <v>1.0940000000000001</v>
      </c>
      <c r="M59" s="31">
        <v>1.3306</v>
      </c>
      <c r="N59" s="31">
        <v>1.7100000000000001E-4</v>
      </c>
      <c r="O59" s="32">
        <v>1</v>
      </c>
      <c r="P59" s="36" t="s">
        <v>32</v>
      </c>
      <c r="Q59" s="36" t="s">
        <v>32</v>
      </c>
      <c r="R59" s="36" t="s">
        <v>32</v>
      </c>
      <c r="S59" s="36" t="s">
        <v>32</v>
      </c>
      <c r="T59" s="32"/>
      <c r="W59" s="29">
        <v>91</v>
      </c>
    </row>
    <row r="60" spans="1:23" x14ac:dyDescent="0.25">
      <c r="A60" s="29" t="s">
        <v>44</v>
      </c>
      <c r="B60" s="11" t="s">
        <v>21</v>
      </c>
      <c r="C60" s="28" t="s">
        <v>40</v>
      </c>
      <c r="D60" s="31">
        <v>2012</v>
      </c>
      <c r="E60" s="31">
        <v>2</v>
      </c>
      <c r="F60" s="32">
        <v>1910</v>
      </c>
      <c r="G60" s="31">
        <v>134447</v>
      </c>
      <c r="H60" s="32">
        <v>0.15686</v>
      </c>
      <c r="I60" s="31">
        <v>0.14216000000000001</v>
      </c>
      <c r="J60" s="31">
        <v>0.17308999999999999</v>
      </c>
      <c r="K60" s="31">
        <v>1.1821999999999999</v>
      </c>
      <c r="L60" s="31">
        <v>1.0713999999999999</v>
      </c>
      <c r="M60" s="31">
        <v>1.3045</v>
      </c>
      <c r="N60" s="31">
        <v>8.5499999999999997E-4</v>
      </c>
      <c r="O60" s="32">
        <v>1</v>
      </c>
      <c r="P60" s="36" t="s">
        <v>32</v>
      </c>
      <c r="Q60" s="36" t="s">
        <v>32</v>
      </c>
      <c r="R60" s="36" t="s">
        <v>32</v>
      </c>
      <c r="S60" s="36" t="s">
        <v>32</v>
      </c>
      <c r="T60" s="32"/>
      <c r="W60" s="29">
        <v>91</v>
      </c>
    </row>
    <row r="61" spans="1:23" x14ac:dyDescent="0.25">
      <c r="A61" s="29" t="s">
        <v>44</v>
      </c>
      <c r="B61" s="11" t="s">
        <v>21</v>
      </c>
      <c r="C61" s="28" t="s">
        <v>40</v>
      </c>
      <c r="D61" s="31">
        <v>2012</v>
      </c>
      <c r="E61" s="31">
        <v>3</v>
      </c>
      <c r="F61" s="32">
        <v>1893</v>
      </c>
      <c r="G61" s="31">
        <v>133784</v>
      </c>
      <c r="H61" s="32">
        <v>0.15572</v>
      </c>
      <c r="I61" s="31">
        <v>0.14112</v>
      </c>
      <c r="J61" s="31">
        <v>0.17183999999999999</v>
      </c>
      <c r="K61" s="31">
        <v>1.1476999999999999</v>
      </c>
      <c r="L61" s="31">
        <v>1.0401</v>
      </c>
      <c r="M61" s="31">
        <v>1.2665</v>
      </c>
      <c r="N61" s="31">
        <v>6.0939999999999996E-3</v>
      </c>
      <c r="O61" s="32">
        <v>1</v>
      </c>
      <c r="P61" s="36" t="s">
        <v>32</v>
      </c>
      <c r="Q61" s="36" t="s">
        <v>32</v>
      </c>
      <c r="R61" s="36" t="s">
        <v>32</v>
      </c>
      <c r="S61" s="36" t="s">
        <v>32</v>
      </c>
      <c r="T61" s="32"/>
      <c r="W61" s="29">
        <v>92</v>
      </c>
    </row>
    <row r="62" spans="1:23" x14ac:dyDescent="0.25">
      <c r="A62" s="29" t="s">
        <v>44</v>
      </c>
      <c r="B62" s="11" t="s">
        <v>21</v>
      </c>
      <c r="C62" s="28" t="s">
        <v>40</v>
      </c>
      <c r="D62" s="31">
        <v>2012</v>
      </c>
      <c r="E62" s="31">
        <v>4</v>
      </c>
      <c r="F62" s="32">
        <v>1854</v>
      </c>
      <c r="G62" s="31">
        <v>135147</v>
      </c>
      <c r="H62" s="32">
        <v>0.15273</v>
      </c>
      <c r="I62" s="31">
        <v>0.13836000000000001</v>
      </c>
      <c r="J62" s="31">
        <v>0.16858999999999999</v>
      </c>
      <c r="K62" s="31">
        <v>1.1549</v>
      </c>
      <c r="L62" s="31">
        <v>1.0462</v>
      </c>
      <c r="M62" s="31">
        <v>1.2748999999999999</v>
      </c>
      <c r="N62" s="31">
        <v>4.2880000000000001E-3</v>
      </c>
      <c r="O62" s="32">
        <v>1</v>
      </c>
      <c r="P62" s="36" t="s">
        <v>32</v>
      </c>
      <c r="Q62" s="36" t="s">
        <v>32</v>
      </c>
      <c r="R62" s="36" t="s">
        <v>32</v>
      </c>
      <c r="S62" s="36" t="s">
        <v>32</v>
      </c>
      <c r="T62" s="32"/>
      <c r="W62" s="29">
        <v>92</v>
      </c>
    </row>
    <row r="63" spans="1:23" x14ac:dyDescent="0.25">
      <c r="A63" s="29" t="s">
        <v>44</v>
      </c>
      <c r="B63" s="11" t="s">
        <v>21</v>
      </c>
      <c r="C63" s="28" t="s">
        <v>40</v>
      </c>
      <c r="D63" s="31">
        <v>2013</v>
      </c>
      <c r="E63" s="31">
        <v>1</v>
      </c>
      <c r="F63" s="32">
        <v>1813</v>
      </c>
      <c r="G63" s="31">
        <v>135112</v>
      </c>
      <c r="H63" s="32">
        <v>0.14867</v>
      </c>
      <c r="I63" s="31">
        <v>0.13464999999999999</v>
      </c>
      <c r="J63" s="31">
        <v>0.16416</v>
      </c>
      <c r="K63" s="31">
        <v>1.1416999999999999</v>
      </c>
      <c r="L63" s="31">
        <v>1.034</v>
      </c>
      <c r="M63" s="31">
        <v>1.2605999999999999</v>
      </c>
      <c r="N63" s="31">
        <v>8.7510000000000001E-3</v>
      </c>
      <c r="O63" s="32">
        <v>1</v>
      </c>
      <c r="P63" s="36" t="s">
        <v>32</v>
      </c>
      <c r="Q63" s="36" t="s">
        <v>32</v>
      </c>
      <c r="R63" s="36" t="s">
        <v>32</v>
      </c>
      <c r="S63" s="36" t="s">
        <v>32</v>
      </c>
      <c r="T63" s="32"/>
      <c r="W63" s="29">
        <v>90</v>
      </c>
    </row>
    <row r="64" spans="1:23" x14ac:dyDescent="0.25">
      <c r="A64" s="29" t="s">
        <v>44</v>
      </c>
      <c r="B64" s="11" t="s">
        <v>21</v>
      </c>
      <c r="C64" s="28" t="s">
        <v>40</v>
      </c>
      <c r="D64" s="31">
        <v>2013</v>
      </c>
      <c r="E64" s="31">
        <v>2</v>
      </c>
      <c r="F64" s="32">
        <v>1811</v>
      </c>
      <c r="G64" s="31">
        <v>136150</v>
      </c>
      <c r="H64" s="32">
        <v>0.14663999999999999</v>
      </c>
      <c r="I64" s="31">
        <v>0.13281000000000001</v>
      </c>
      <c r="J64" s="31">
        <v>0.16189999999999999</v>
      </c>
      <c r="K64" s="31">
        <v>1.1181000000000001</v>
      </c>
      <c r="L64" s="31">
        <v>1.0126999999999999</v>
      </c>
      <c r="M64" s="31">
        <v>1.2344999999999999</v>
      </c>
      <c r="N64" s="31">
        <v>2.7143E-2</v>
      </c>
      <c r="O64" s="32"/>
      <c r="P64" s="36" t="s">
        <v>32</v>
      </c>
      <c r="Q64" s="36" t="s">
        <v>32</v>
      </c>
      <c r="R64" s="36" t="s">
        <v>32</v>
      </c>
      <c r="S64" s="36" t="s">
        <v>32</v>
      </c>
      <c r="T64" s="32"/>
      <c r="W64" s="29">
        <v>91</v>
      </c>
    </row>
    <row r="65" spans="1:23" x14ac:dyDescent="0.25">
      <c r="A65" s="29" t="s">
        <v>44</v>
      </c>
      <c r="B65" s="11" t="s">
        <v>21</v>
      </c>
      <c r="C65" s="28" t="s">
        <v>40</v>
      </c>
      <c r="D65" s="31">
        <v>2013</v>
      </c>
      <c r="E65" s="31">
        <v>3</v>
      </c>
      <c r="F65" s="32">
        <v>1875</v>
      </c>
      <c r="G65" s="31">
        <v>135239</v>
      </c>
      <c r="H65" s="32">
        <v>0.14892</v>
      </c>
      <c r="I65" s="31">
        <v>0.13497999999999999</v>
      </c>
      <c r="J65" s="31">
        <v>0.16428999999999999</v>
      </c>
      <c r="K65" s="31">
        <v>1.1177999999999999</v>
      </c>
      <c r="L65" s="31">
        <v>1.0132000000000001</v>
      </c>
      <c r="M65" s="31">
        <v>1.2332000000000001</v>
      </c>
      <c r="N65" s="31">
        <v>2.6263000000000002E-2</v>
      </c>
      <c r="O65" s="32"/>
      <c r="P65" s="36" t="s">
        <v>32</v>
      </c>
      <c r="Q65" s="36" t="s">
        <v>32</v>
      </c>
      <c r="R65" s="36" t="s">
        <v>32</v>
      </c>
      <c r="S65" s="36" t="s">
        <v>32</v>
      </c>
      <c r="T65" s="32"/>
      <c r="W65" s="29">
        <v>92</v>
      </c>
    </row>
    <row r="66" spans="1:23" x14ac:dyDescent="0.25">
      <c r="A66" s="29" t="s">
        <v>44</v>
      </c>
      <c r="B66" s="11" t="s">
        <v>21</v>
      </c>
      <c r="C66" s="28" t="s">
        <v>40</v>
      </c>
      <c r="D66" s="31">
        <v>2013</v>
      </c>
      <c r="E66" s="31">
        <v>4</v>
      </c>
      <c r="F66" s="32">
        <v>1775</v>
      </c>
      <c r="G66" s="31">
        <v>136328</v>
      </c>
      <c r="H66" s="32">
        <v>0.13993</v>
      </c>
      <c r="I66" s="31">
        <v>0.12676999999999999</v>
      </c>
      <c r="J66" s="31">
        <v>0.15447</v>
      </c>
      <c r="K66" s="31">
        <v>1.0629999999999999</v>
      </c>
      <c r="L66" s="31">
        <v>0.96299999999999997</v>
      </c>
      <c r="M66" s="31">
        <v>1.1734</v>
      </c>
      <c r="N66" s="31">
        <v>0.225499</v>
      </c>
      <c r="O66" s="32"/>
      <c r="P66" s="36" t="s">
        <v>32</v>
      </c>
      <c r="Q66" s="36" t="s">
        <v>32</v>
      </c>
      <c r="R66" s="36" t="s">
        <v>32</v>
      </c>
      <c r="S66" s="36" t="s">
        <v>32</v>
      </c>
      <c r="T66" s="32"/>
      <c r="W66" s="29">
        <v>92</v>
      </c>
    </row>
    <row r="67" spans="1:23" x14ac:dyDescent="0.25">
      <c r="A67" s="29" t="s">
        <v>44</v>
      </c>
      <c r="B67" s="11" t="s">
        <v>21</v>
      </c>
      <c r="C67" s="28" t="s">
        <v>40</v>
      </c>
      <c r="D67" s="31">
        <v>2014</v>
      </c>
      <c r="E67" s="31">
        <v>1</v>
      </c>
      <c r="F67" s="32">
        <v>1975</v>
      </c>
      <c r="G67" s="31">
        <v>135980</v>
      </c>
      <c r="H67" s="32">
        <v>0.15770000000000001</v>
      </c>
      <c r="I67" s="31">
        <v>0.14304</v>
      </c>
      <c r="J67" s="31">
        <v>0.17385999999999999</v>
      </c>
      <c r="K67" s="31">
        <v>1.1656</v>
      </c>
      <c r="L67" s="31">
        <v>1.0571999999999999</v>
      </c>
      <c r="M67" s="31">
        <v>1.2850999999999999</v>
      </c>
      <c r="N67" s="31">
        <v>2.0839999999999999E-3</v>
      </c>
      <c r="O67" s="32">
        <v>1</v>
      </c>
      <c r="P67" s="36" t="s">
        <v>32</v>
      </c>
      <c r="Q67" s="36" t="s">
        <v>32</v>
      </c>
      <c r="R67" s="36" t="s">
        <v>32</v>
      </c>
      <c r="S67" s="36" t="s">
        <v>32</v>
      </c>
      <c r="T67" s="32"/>
      <c r="W67" s="29">
        <v>90</v>
      </c>
    </row>
    <row r="68" spans="1:23" x14ac:dyDescent="0.25">
      <c r="A68" s="29" t="s">
        <v>44</v>
      </c>
      <c r="B68" s="11" t="s">
        <v>21</v>
      </c>
      <c r="C68" s="28" t="s">
        <v>40</v>
      </c>
      <c r="D68" s="31">
        <v>2014</v>
      </c>
      <c r="E68" s="31">
        <v>2</v>
      </c>
      <c r="F68" s="32">
        <v>1996</v>
      </c>
      <c r="G68" s="31">
        <v>136821</v>
      </c>
      <c r="H68" s="32">
        <v>0.15598000000000001</v>
      </c>
      <c r="I68" s="31">
        <v>0.14154</v>
      </c>
      <c r="J68" s="31">
        <v>0.1719</v>
      </c>
      <c r="K68" s="31">
        <v>1.1780999999999999</v>
      </c>
      <c r="L68" s="31">
        <v>1.069</v>
      </c>
      <c r="M68" s="31">
        <v>1.2983</v>
      </c>
      <c r="N68" s="31">
        <v>9.4899999999999997E-4</v>
      </c>
      <c r="O68" s="32">
        <v>1</v>
      </c>
      <c r="P68" s="36" t="s">
        <v>32</v>
      </c>
      <c r="Q68" s="36" t="s">
        <v>32</v>
      </c>
      <c r="R68" s="36" t="s">
        <v>32</v>
      </c>
      <c r="S68" s="36" t="s">
        <v>32</v>
      </c>
      <c r="T68" s="32"/>
      <c r="W68" s="29">
        <v>91</v>
      </c>
    </row>
    <row r="69" spans="1:23" x14ac:dyDescent="0.25">
      <c r="A69" s="29" t="s">
        <v>44</v>
      </c>
      <c r="B69" s="11" t="s">
        <v>21</v>
      </c>
      <c r="C69" s="28" t="s">
        <v>40</v>
      </c>
      <c r="D69" s="31">
        <v>2014</v>
      </c>
      <c r="E69" s="31">
        <v>3</v>
      </c>
      <c r="F69" s="32">
        <v>2108</v>
      </c>
      <c r="G69" s="31">
        <v>135946</v>
      </c>
      <c r="H69" s="32">
        <v>0.16283</v>
      </c>
      <c r="I69" s="31">
        <v>0.14785000000000001</v>
      </c>
      <c r="J69" s="31">
        <v>0.17932999999999999</v>
      </c>
      <c r="K69" s="31">
        <v>1.1268</v>
      </c>
      <c r="L69" s="31">
        <v>1.0230999999999999</v>
      </c>
      <c r="M69" s="31">
        <v>1.2410000000000001</v>
      </c>
      <c r="N69" s="31">
        <v>1.5363999999999999E-2</v>
      </c>
      <c r="O69" s="32"/>
      <c r="P69" s="36" t="s">
        <v>32</v>
      </c>
      <c r="Q69" s="36" t="s">
        <v>32</v>
      </c>
      <c r="R69" s="36" t="s">
        <v>32</v>
      </c>
      <c r="S69" s="36" t="s">
        <v>32</v>
      </c>
      <c r="T69" s="32"/>
      <c r="W69" s="29">
        <v>92</v>
      </c>
    </row>
    <row r="70" spans="1:23" x14ac:dyDescent="0.25">
      <c r="A70" s="29" t="s">
        <v>44</v>
      </c>
      <c r="B70" s="11" t="s">
        <v>21</v>
      </c>
      <c r="C70" s="28" t="s">
        <v>40</v>
      </c>
      <c r="D70" s="31">
        <v>2014</v>
      </c>
      <c r="E70" s="31">
        <v>4</v>
      </c>
      <c r="F70" s="32">
        <v>2008</v>
      </c>
      <c r="G70" s="31">
        <v>136943</v>
      </c>
      <c r="H70" s="32">
        <v>0.15594</v>
      </c>
      <c r="I70" s="31">
        <v>0.14154</v>
      </c>
      <c r="J70" s="31">
        <v>0.17180999999999999</v>
      </c>
      <c r="K70" s="31">
        <v>1.1282000000000001</v>
      </c>
      <c r="L70" s="31">
        <v>1.024</v>
      </c>
      <c r="M70" s="31">
        <v>1.2430000000000001</v>
      </c>
      <c r="N70" s="31">
        <v>1.4683999999999999E-2</v>
      </c>
      <c r="O70" s="32"/>
      <c r="P70" s="36" t="s">
        <v>32</v>
      </c>
      <c r="Q70" s="36" t="s">
        <v>32</v>
      </c>
      <c r="R70" s="36" t="s">
        <v>32</v>
      </c>
      <c r="S70" s="36" t="s">
        <v>32</v>
      </c>
      <c r="T70" s="32"/>
      <c r="W70" s="29">
        <v>92</v>
      </c>
    </row>
    <row r="71" spans="1:23" x14ac:dyDescent="0.25">
      <c r="A71" s="29" t="s">
        <v>44</v>
      </c>
      <c r="B71" s="11" t="s">
        <v>21</v>
      </c>
      <c r="C71" s="28" t="s">
        <v>40</v>
      </c>
      <c r="D71" s="31">
        <v>2015</v>
      </c>
      <c r="E71" s="31">
        <v>1</v>
      </c>
      <c r="F71" s="32">
        <v>2018</v>
      </c>
      <c r="G71" s="31">
        <v>136139</v>
      </c>
      <c r="H71" s="32">
        <v>0.158</v>
      </c>
      <c r="I71" s="31">
        <v>0.1434</v>
      </c>
      <c r="J71" s="31">
        <v>0.17408000000000001</v>
      </c>
      <c r="K71" s="31">
        <v>1.0978000000000001</v>
      </c>
      <c r="L71" s="31">
        <v>0.99639999999999995</v>
      </c>
      <c r="M71" s="31">
        <v>1.2095</v>
      </c>
      <c r="N71" s="31">
        <v>5.9256999999999997E-2</v>
      </c>
      <c r="O71" s="32"/>
      <c r="P71" s="36" t="s">
        <v>32</v>
      </c>
      <c r="Q71" s="36" t="s">
        <v>32</v>
      </c>
      <c r="R71" s="36" t="s">
        <v>32</v>
      </c>
      <c r="S71" s="36" t="s">
        <v>32</v>
      </c>
      <c r="T71" s="32"/>
      <c r="W71" s="29">
        <v>90</v>
      </c>
    </row>
    <row r="72" spans="1:23" x14ac:dyDescent="0.25">
      <c r="A72" s="29" t="s">
        <v>44</v>
      </c>
      <c r="B72" s="11" t="s">
        <v>21</v>
      </c>
      <c r="C72" s="28" t="s">
        <v>40</v>
      </c>
      <c r="D72" s="31">
        <v>2015</v>
      </c>
      <c r="E72" s="31">
        <v>2</v>
      </c>
      <c r="F72" s="32">
        <v>1929</v>
      </c>
      <c r="G72" s="31">
        <v>137015</v>
      </c>
      <c r="H72" s="32">
        <v>0.14998</v>
      </c>
      <c r="I72" s="31">
        <v>0.13603999999999999</v>
      </c>
      <c r="J72" s="31">
        <v>0.16535</v>
      </c>
      <c r="K72" s="31">
        <v>1.0546</v>
      </c>
      <c r="L72" s="31">
        <v>0.95660000000000001</v>
      </c>
      <c r="M72" s="31">
        <v>1.1627000000000001</v>
      </c>
      <c r="N72" s="31">
        <v>0.28536299999999998</v>
      </c>
      <c r="O72" s="32"/>
      <c r="P72" s="36" t="s">
        <v>32</v>
      </c>
      <c r="Q72" s="36" t="s">
        <v>32</v>
      </c>
      <c r="R72" s="36" t="s">
        <v>32</v>
      </c>
      <c r="S72" s="36" t="s">
        <v>32</v>
      </c>
      <c r="T72" s="32"/>
      <c r="W72" s="29">
        <v>91</v>
      </c>
    </row>
    <row r="73" spans="1:23" x14ac:dyDescent="0.25">
      <c r="A73" s="29" t="s">
        <v>44</v>
      </c>
      <c r="B73" s="11" t="s">
        <v>21</v>
      </c>
      <c r="C73" s="28" t="s">
        <v>40</v>
      </c>
      <c r="D73" s="31">
        <v>2015</v>
      </c>
      <c r="E73" s="31">
        <v>3</v>
      </c>
      <c r="F73" s="32">
        <v>2219</v>
      </c>
      <c r="G73" s="31">
        <v>136078</v>
      </c>
      <c r="H73" s="32">
        <v>0.17272999999999999</v>
      </c>
      <c r="I73" s="31">
        <v>0.15695999999999999</v>
      </c>
      <c r="J73" s="31">
        <v>0.19008</v>
      </c>
      <c r="K73" s="31">
        <v>1.1305000000000001</v>
      </c>
      <c r="L73" s="31">
        <v>1.0273000000000001</v>
      </c>
      <c r="M73" s="31">
        <v>1.2441</v>
      </c>
      <c r="N73" s="31">
        <v>1.1993999999999999E-2</v>
      </c>
      <c r="O73" s="32"/>
      <c r="P73" s="36" t="s">
        <v>32</v>
      </c>
      <c r="Q73" s="36" t="s">
        <v>32</v>
      </c>
      <c r="R73" s="36" t="s">
        <v>32</v>
      </c>
      <c r="S73" s="36" t="s">
        <v>32</v>
      </c>
      <c r="T73" s="32"/>
      <c r="W73" s="29">
        <v>92</v>
      </c>
    </row>
    <row r="74" spans="1:23" x14ac:dyDescent="0.25">
      <c r="A74" s="29" t="s">
        <v>44</v>
      </c>
      <c r="B74" s="11" t="s">
        <v>21</v>
      </c>
      <c r="C74" s="28" t="s">
        <v>40</v>
      </c>
      <c r="D74" s="31">
        <v>2015</v>
      </c>
      <c r="E74" s="31">
        <v>4</v>
      </c>
      <c r="F74" s="32">
        <v>2232</v>
      </c>
      <c r="G74" s="31">
        <v>137024</v>
      </c>
      <c r="H74" s="32">
        <v>0.16844000000000001</v>
      </c>
      <c r="I74" s="31">
        <v>0.15307000000000001</v>
      </c>
      <c r="J74" s="31">
        <v>0.18536</v>
      </c>
      <c r="K74" s="31">
        <v>1.0652999999999999</v>
      </c>
      <c r="L74" s="31">
        <v>0.96799999999999997</v>
      </c>
      <c r="M74" s="31">
        <v>1.1722999999999999</v>
      </c>
      <c r="N74" s="31">
        <v>0.19540199999999999</v>
      </c>
      <c r="O74" s="32"/>
      <c r="P74" s="36" t="s">
        <v>32</v>
      </c>
      <c r="Q74" s="36" t="s">
        <v>32</v>
      </c>
      <c r="R74" s="36" t="s">
        <v>32</v>
      </c>
      <c r="S74" s="36" t="s">
        <v>32</v>
      </c>
      <c r="T74" s="32"/>
      <c r="W74" s="29">
        <v>92</v>
      </c>
    </row>
    <row r="75" spans="1:23" x14ac:dyDescent="0.25">
      <c r="A75" s="29" t="s">
        <v>44</v>
      </c>
      <c r="B75" s="11" t="s">
        <v>21</v>
      </c>
      <c r="C75" s="28" t="s">
        <v>40</v>
      </c>
      <c r="D75" s="31">
        <v>2016</v>
      </c>
      <c r="E75" s="31">
        <v>1</v>
      </c>
      <c r="F75" s="32">
        <v>2155</v>
      </c>
      <c r="G75" s="31">
        <v>136718</v>
      </c>
      <c r="H75" s="32">
        <v>0.16744000000000001</v>
      </c>
      <c r="I75" s="31">
        <v>0.15209</v>
      </c>
      <c r="J75" s="31">
        <v>0.18434</v>
      </c>
      <c r="K75" s="31">
        <v>1.0769</v>
      </c>
      <c r="L75" s="31">
        <v>0.97809999999999997</v>
      </c>
      <c r="M75" s="31">
        <v>1.1855</v>
      </c>
      <c r="N75" s="31">
        <v>0.13120699999999999</v>
      </c>
      <c r="O75" s="32"/>
      <c r="P75" s="36">
        <v>1.1744000000000001</v>
      </c>
      <c r="Q75" s="36">
        <v>1.0527</v>
      </c>
      <c r="R75" s="36">
        <v>1.3102</v>
      </c>
      <c r="S75" s="36">
        <v>3.9789999999999999E-3</v>
      </c>
      <c r="T75" s="32" t="s">
        <v>52</v>
      </c>
      <c r="W75" s="29">
        <v>91</v>
      </c>
    </row>
    <row r="76" spans="1:23" x14ac:dyDescent="0.25">
      <c r="A76" s="29" t="s">
        <v>44</v>
      </c>
      <c r="B76" s="11" t="s">
        <v>21</v>
      </c>
      <c r="C76" s="28" t="s">
        <v>40</v>
      </c>
      <c r="D76" s="31">
        <v>2016</v>
      </c>
      <c r="E76" s="31">
        <v>2</v>
      </c>
      <c r="F76" s="32">
        <v>2118</v>
      </c>
      <c r="G76" s="31">
        <v>137423</v>
      </c>
      <c r="H76" s="32">
        <v>0.16400999999999999</v>
      </c>
      <c r="I76" s="31">
        <v>0.14896999999999999</v>
      </c>
      <c r="J76" s="31">
        <v>0.18057999999999999</v>
      </c>
      <c r="K76" s="31">
        <v>1.0671999999999999</v>
      </c>
      <c r="L76" s="31">
        <v>0.96930000000000005</v>
      </c>
      <c r="M76" s="31">
        <v>1.175</v>
      </c>
      <c r="N76" s="31">
        <v>0.185222</v>
      </c>
      <c r="O76" s="32"/>
      <c r="P76" s="36">
        <v>1.1428</v>
      </c>
      <c r="Q76" s="36">
        <v>1.0246</v>
      </c>
      <c r="R76" s="36">
        <v>1.2746999999999999</v>
      </c>
      <c r="S76" s="36">
        <v>1.661E-2</v>
      </c>
      <c r="T76" s="32" t="s">
        <v>52</v>
      </c>
      <c r="W76" s="29">
        <v>91</v>
      </c>
    </row>
    <row r="77" spans="1:23" x14ac:dyDescent="0.25">
      <c r="A77" s="29" t="s">
        <v>44</v>
      </c>
      <c r="B77" s="11" t="s">
        <v>21</v>
      </c>
      <c r="C77" s="28" t="s">
        <v>40</v>
      </c>
      <c r="D77" s="31">
        <v>2016</v>
      </c>
      <c r="E77" s="31">
        <v>3</v>
      </c>
      <c r="F77" s="32">
        <v>2337</v>
      </c>
      <c r="G77" s="31">
        <v>136723</v>
      </c>
      <c r="H77" s="32">
        <v>0.17430999999999999</v>
      </c>
      <c r="I77" s="31">
        <v>0.15851999999999999</v>
      </c>
      <c r="J77" s="31">
        <v>0.19167000000000001</v>
      </c>
      <c r="K77" s="31">
        <v>1.1112</v>
      </c>
      <c r="L77" s="31">
        <v>1.0105</v>
      </c>
      <c r="M77" s="31">
        <v>1.2218</v>
      </c>
      <c r="N77" s="31">
        <v>2.9527000000000001E-2</v>
      </c>
      <c r="O77" s="32"/>
      <c r="P77" s="36">
        <v>1.1617999999999999</v>
      </c>
      <c r="Q77" s="36">
        <v>1.0432999999999999</v>
      </c>
      <c r="R77" s="36">
        <v>1.2938000000000001</v>
      </c>
      <c r="S77" s="36">
        <v>6.3E-3</v>
      </c>
      <c r="T77" s="32" t="s">
        <v>52</v>
      </c>
      <c r="W77" s="29">
        <v>92</v>
      </c>
    </row>
    <row r="78" spans="1:23" x14ac:dyDescent="0.25">
      <c r="A78" s="29" t="s">
        <v>44</v>
      </c>
      <c r="B78" s="11" t="s">
        <v>21</v>
      </c>
      <c r="C78" s="28" t="s">
        <v>40</v>
      </c>
      <c r="D78" s="31">
        <v>2016</v>
      </c>
      <c r="E78" s="31">
        <v>4</v>
      </c>
      <c r="F78" s="32">
        <v>2306</v>
      </c>
      <c r="G78" s="31">
        <v>137735</v>
      </c>
      <c r="H78" s="32">
        <v>0.17562</v>
      </c>
      <c r="I78" s="31">
        <v>0.15970999999999999</v>
      </c>
      <c r="J78" s="31">
        <v>0.19312000000000001</v>
      </c>
      <c r="K78" s="31">
        <v>1.1293</v>
      </c>
      <c r="L78" s="31">
        <v>1.0269999999999999</v>
      </c>
      <c r="M78" s="31">
        <v>1.2418</v>
      </c>
      <c r="N78" s="31">
        <v>1.2083999999999999E-2</v>
      </c>
      <c r="O78" s="32"/>
      <c r="P78" s="36">
        <v>1.1048</v>
      </c>
      <c r="Q78" s="36">
        <v>0.99270000000000003</v>
      </c>
      <c r="R78" s="36">
        <v>1.2297</v>
      </c>
      <c r="S78" s="36">
        <v>6.7881999999999998E-2</v>
      </c>
      <c r="T78" s="32"/>
      <c r="W78" s="29">
        <v>92</v>
      </c>
    </row>
    <row r="79" spans="1:23" x14ac:dyDescent="0.25">
      <c r="A79" s="29" t="s">
        <v>44</v>
      </c>
      <c r="B79" s="11" t="s">
        <v>18</v>
      </c>
      <c r="C79" s="28" t="s">
        <v>40</v>
      </c>
      <c r="D79" s="31">
        <v>2011</v>
      </c>
      <c r="E79" s="31">
        <v>1</v>
      </c>
      <c r="F79" s="32">
        <v>1360</v>
      </c>
      <c r="G79" s="31">
        <v>98799</v>
      </c>
      <c r="H79" s="32">
        <v>0.15706000000000001</v>
      </c>
      <c r="I79" s="31">
        <v>0.14161000000000001</v>
      </c>
      <c r="J79" s="31">
        <v>0.17419000000000001</v>
      </c>
      <c r="K79" s="31">
        <v>1.2615000000000001</v>
      </c>
      <c r="L79" s="31">
        <v>1.1374</v>
      </c>
      <c r="M79" s="31">
        <v>1.3992</v>
      </c>
      <c r="N79" s="31">
        <v>1.1E-5</v>
      </c>
      <c r="O79" s="32">
        <v>1</v>
      </c>
      <c r="P79" s="36" t="s">
        <v>32</v>
      </c>
      <c r="Q79" s="36" t="s">
        <v>32</v>
      </c>
      <c r="R79" s="36" t="s">
        <v>32</v>
      </c>
      <c r="S79" s="36" t="s">
        <v>32</v>
      </c>
      <c r="T79" s="32"/>
      <c r="W79" s="29">
        <v>90</v>
      </c>
    </row>
    <row r="80" spans="1:23" x14ac:dyDescent="0.25">
      <c r="A80" s="29" t="s">
        <v>44</v>
      </c>
      <c r="B80" s="11" t="s">
        <v>18</v>
      </c>
      <c r="C80" s="28" t="s">
        <v>40</v>
      </c>
      <c r="D80" s="31">
        <v>2011</v>
      </c>
      <c r="E80" s="31">
        <v>2</v>
      </c>
      <c r="F80" s="32">
        <v>1349</v>
      </c>
      <c r="G80" s="31">
        <v>99342</v>
      </c>
      <c r="H80" s="32">
        <v>0.15558</v>
      </c>
      <c r="I80" s="31">
        <v>0.14025000000000001</v>
      </c>
      <c r="J80" s="31">
        <v>0.17258999999999999</v>
      </c>
      <c r="K80" s="31">
        <v>1.2391000000000001</v>
      </c>
      <c r="L80" s="31">
        <v>1.117</v>
      </c>
      <c r="M80" s="31">
        <v>1.3746</v>
      </c>
      <c r="N80" s="31">
        <v>5.1E-5</v>
      </c>
      <c r="O80" s="32">
        <v>1</v>
      </c>
      <c r="P80" s="36" t="s">
        <v>32</v>
      </c>
      <c r="Q80" s="36" t="s">
        <v>32</v>
      </c>
      <c r="R80" s="36" t="s">
        <v>32</v>
      </c>
      <c r="S80" s="36" t="s">
        <v>32</v>
      </c>
      <c r="T80" s="32"/>
      <c r="W80" s="29">
        <v>91</v>
      </c>
    </row>
    <row r="81" spans="1:23" x14ac:dyDescent="0.25">
      <c r="A81" s="29" t="s">
        <v>44</v>
      </c>
      <c r="B81" s="11" t="s">
        <v>18</v>
      </c>
      <c r="C81" s="28" t="s">
        <v>40</v>
      </c>
      <c r="D81" s="31">
        <v>2011</v>
      </c>
      <c r="E81" s="31">
        <v>3</v>
      </c>
      <c r="F81" s="32">
        <v>1315</v>
      </c>
      <c r="G81" s="31">
        <v>99191</v>
      </c>
      <c r="H81" s="32">
        <v>0.15009</v>
      </c>
      <c r="I81" s="31">
        <v>0.13521</v>
      </c>
      <c r="J81" s="31">
        <v>0.1666</v>
      </c>
      <c r="K81" s="31">
        <v>1.1644000000000001</v>
      </c>
      <c r="L81" s="31">
        <v>1.0489999999999999</v>
      </c>
      <c r="M81" s="31">
        <v>1.2925</v>
      </c>
      <c r="N81" s="31">
        <v>4.2529999999999998E-3</v>
      </c>
      <c r="O81" s="32">
        <v>1</v>
      </c>
      <c r="P81" s="36" t="s">
        <v>32</v>
      </c>
      <c r="Q81" s="36" t="s">
        <v>32</v>
      </c>
      <c r="R81" s="36" t="s">
        <v>32</v>
      </c>
      <c r="S81" s="36" t="s">
        <v>32</v>
      </c>
      <c r="T81" s="32"/>
      <c r="W81" s="29">
        <v>92</v>
      </c>
    </row>
    <row r="82" spans="1:23" x14ac:dyDescent="0.25">
      <c r="A82" s="29" t="s">
        <v>44</v>
      </c>
      <c r="B82" s="11" t="s">
        <v>18</v>
      </c>
      <c r="C82" s="28" t="s">
        <v>40</v>
      </c>
      <c r="D82" s="31">
        <v>2011</v>
      </c>
      <c r="E82" s="31">
        <v>4</v>
      </c>
      <c r="F82" s="32">
        <v>1423</v>
      </c>
      <c r="G82" s="31">
        <v>100488</v>
      </c>
      <c r="H82" s="32">
        <v>0.16281000000000001</v>
      </c>
      <c r="I82" s="31">
        <v>0.14692</v>
      </c>
      <c r="J82" s="31">
        <v>0.18042</v>
      </c>
      <c r="K82" s="31">
        <v>1.2601</v>
      </c>
      <c r="L82" s="31">
        <v>1.1372</v>
      </c>
      <c r="M82" s="31">
        <v>1.3964000000000001</v>
      </c>
      <c r="N82" s="31">
        <v>1.0000000000000001E-5</v>
      </c>
      <c r="O82" s="32">
        <v>1</v>
      </c>
      <c r="P82" s="36" t="s">
        <v>32</v>
      </c>
      <c r="Q82" s="36" t="s">
        <v>32</v>
      </c>
      <c r="R82" s="36" t="s">
        <v>32</v>
      </c>
      <c r="S82" s="36" t="s">
        <v>32</v>
      </c>
      <c r="T82" s="32"/>
      <c r="W82" s="29">
        <v>92</v>
      </c>
    </row>
    <row r="83" spans="1:23" x14ac:dyDescent="0.25">
      <c r="A83" s="29" t="s">
        <v>44</v>
      </c>
      <c r="B83" s="11" t="s">
        <v>18</v>
      </c>
      <c r="C83" s="28" t="s">
        <v>40</v>
      </c>
      <c r="D83" s="31">
        <v>2012</v>
      </c>
      <c r="E83" s="31">
        <v>1</v>
      </c>
      <c r="F83" s="32">
        <v>1289</v>
      </c>
      <c r="G83" s="31">
        <v>100310</v>
      </c>
      <c r="H83" s="32">
        <v>0.14824000000000001</v>
      </c>
      <c r="I83" s="31">
        <v>0.13353999999999999</v>
      </c>
      <c r="J83" s="31">
        <v>0.16456000000000001</v>
      </c>
      <c r="K83" s="31">
        <v>1.1037999999999999</v>
      </c>
      <c r="L83" s="31">
        <v>0.99429999999999996</v>
      </c>
      <c r="M83" s="31">
        <v>1.2253000000000001</v>
      </c>
      <c r="N83" s="31">
        <v>6.3913999999999999E-2</v>
      </c>
      <c r="O83" s="32"/>
      <c r="P83" s="36" t="s">
        <v>32</v>
      </c>
      <c r="Q83" s="36" t="s">
        <v>32</v>
      </c>
      <c r="R83" s="36" t="s">
        <v>32</v>
      </c>
      <c r="S83" s="36" t="s">
        <v>32</v>
      </c>
      <c r="T83" s="32"/>
      <c r="W83" s="29">
        <v>91</v>
      </c>
    </row>
    <row r="84" spans="1:23" x14ac:dyDescent="0.25">
      <c r="A84" s="29" t="s">
        <v>44</v>
      </c>
      <c r="B84" s="11" t="s">
        <v>18</v>
      </c>
      <c r="C84" s="28" t="s">
        <v>40</v>
      </c>
      <c r="D84" s="31">
        <v>2012</v>
      </c>
      <c r="E84" s="31">
        <v>2</v>
      </c>
      <c r="F84" s="32">
        <v>1332</v>
      </c>
      <c r="G84" s="31">
        <v>101968</v>
      </c>
      <c r="H84" s="32">
        <v>0.14702000000000001</v>
      </c>
      <c r="I84" s="31">
        <v>0.13252</v>
      </c>
      <c r="J84" s="31">
        <v>0.16309000000000001</v>
      </c>
      <c r="K84" s="31">
        <v>1.1080000000000001</v>
      </c>
      <c r="L84" s="31">
        <v>0.99880000000000002</v>
      </c>
      <c r="M84" s="31">
        <v>1.2292000000000001</v>
      </c>
      <c r="N84" s="31">
        <v>5.2728999999999998E-2</v>
      </c>
      <c r="O84" s="32"/>
      <c r="P84" s="36" t="s">
        <v>32</v>
      </c>
      <c r="Q84" s="36" t="s">
        <v>32</v>
      </c>
      <c r="R84" s="36" t="s">
        <v>32</v>
      </c>
      <c r="S84" s="36" t="s">
        <v>32</v>
      </c>
      <c r="T84" s="32"/>
      <c r="W84" s="29">
        <v>91</v>
      </c>
    </row>
    <row r="85" spans="1:23" x14ac:dyDescent="0.25">
      <c r="A85" s="29" t="s">
        <v>44</v>
      </c>
      <c r="B85" s="11" t="s">
        <v>18</v>
      </c>
      <c r="C85" s="28" t="s">
        <v>40</v>
      </c>
      <c r="D85" s="31">
        <v>2012</v>
      </c>
      <c r="E85" s="31">
        <v>3</v>
      </c>
      <c r="F85" s="32">
        <v>1420</v>
      </c>
      <c r="G85" s="31">
        <v>101627</v>
      </c>
      <c r="H85" s="32">
        <v>0.15495999999999999</v>
      </c>
      <c r="I85" s="31">
        <v>0.13983000000000001</v>
      </c>
      <c r="J85" s="31">
        <v>0.17172999999999999</v>
      </c>
      <c r="K85" s="31">
        <v>1.1420999999999999</v>
      </c>
      <c r="L85" s="31">
        <v>1.0306</v>
      </c>
      <c r="M85" s="31">
        <v>1.2657</v>
      </c>
      <c r="N85" s="31">
        <v>1.1231E-2</v>
      </c>
      <c r="O85" s="32"/>
      <c r="P85" s="36" t="s">
        <v>32</v>
      </c>
      <c r="Q85" s="36" t="s">
        <v>32</v>
      </c>
      <c r="R85" s="36" t="s">
        <v>32</v>
      </c>
      <c r="S85" s="36" t="s">
        <v>32</v>
      </c>
      <c r="T85" s="32"/>
      <c r="W85" s="29">
        <v>92</v>
      </c>
    </row>
    <row r="86" spans="1:23" x14ac:dyDescent="0.25">
      <c r="A86" s="29" t="s">
        <v>44</v>
      </c>
      <c r="B86" s="11" t="s">
        <v>18</v>
      </c>
      <c r="C86" s="28" t="s">
        <v>40</v>
      </c>
      <c r="D86" s="31">
        <v>2012</v>
      </c>
      <c r="E86" s="31">
        <v>4</v>
      </c>
      <c r="F86" s="32">
        <v>1403</v>
      </c>
      <c r="G86" s="31">
        <v>102787</v>
      </c>
      <c r="H86" s="32">
        <v>0.15412999999999999</v>
      </c>
      <c r="I86" s="31">
        <v>0.13907</v>
      </c>
      <c r="J86" s="31">
        <v>0.17083000000000001</v>
      </c>
      <c r="K86" s="31">
        <v>1.1655</v>
      </c>
      <c r="L86" s="31">
        <v>1.0516000000000001</v>
      </c>
      <c r="M86" s="31">
        <v>1.2918000000000001</v>
      </c>
      <c r="N86" s="31">
        <v>3.5119999999999999E-3</v>
      </c>
      <c r="O86" s="32">
        <v>1</v>
      </c>
      <c r="P86" s="36" t="s">
        <v>32</v>
      </c>
      <c r="Q86" s="36" t="s">
        <v>32</v>
      </c>
      <c r="R86" s="36" t="s">
        <v>32</v>
      </c>
      <c r="S86" s="36" t="s">
        <v>32</v>
      </c>
      <c r="T86" s="32"/>
      <c r="W86" s="29">
        <v>92</v>
      </c>
    </row>
    <row r="87" spans="1:23" x14ac:dyDescent="0.25">
      <c r="A87" s="29" t="s">
        <v>44</v>
      </c>
      <c r="B87" s="11" t="s">
        <v>18</v>
      </c>
      <c r="C87" s="28" t="s">
        <v>40</v>
      </c>
      <c r="D87" s="31">
        <v>2013</v>
      </c>
      <c r="E87" s="31">
        <v>1</v>
      </c>
      <c r="F87" s="32">
        <v>1342</v>
      </c>
      <c r="G87" s="31">
        <v>102648</v>
      </c>
      <c r="H87" s="32">
        <v>0.15264</v>
      </c>
      <c r="I87" s="31">
        <v>0.1376</v>
      </c>
      <c r="J87" s="31">
        <v>0.16932</v>
      </c>
      <c r="K87" s="31">
        <v>1.1721999999999999</v>
      </c>
      <c r="L87" s="31">
        <v>1.0567</v>
      </c>
      <c r="M87" s="31">
        <v>1.3003</v>
      </c>
      <c r="N87" s="31">
        <v>2.689E-3</v>
      </c>
      <c r="O87" s="32">
        <v>1</v>
      </c>
      <c r="P87" s="36" t="s">
        <v>32</v>
      </c>
      <c r="Q87" s="36" t="s">
        <v>32</v>
      </c>
      <c r="R87" s="36" t="s">
        <v>32</v>
      </c>
      <c r="S87" s="36" t="s">
        <v>32</v>
      </c>
      <c r="T87" s="32"/>
      <c r="W87" s="29">
        <v>90</v>
      </c>
    </row>
    <row r="88" spans="1:23" x14ac:dyDescent="0.25">
      <c r="A88" s="29" t="s">
        <v>44</v>
      </c>
      <c r="B88" s="11" t="s">
        <v>18</v>
      </c>
      <c r="C88" s="28" t="s">
        <v>40</v>
      </c>
      <c r="D88" s="31">
        <v>2013</v>
      </c>
      <c r="E88" s="31">
        <v>2</v>
      </c>
      <c r="F88" s="32">
        <v>1451</v>
      </c>
      <c r="G88" s="31">
        <v>103682</v>
      </c>
      <c r="H88" s="32">
        <v>0.16067000000000001</v>
      </c>
      <c r="I88" s="31">
        <v>0.14499999999999999</v>
      </c>
      <c r="J88" s="31">
        <v>0.17802999999999999</v>
      </c>
      <c r="K88" s="31">
        <v>1.2251000000000001</v>
      </c>
      <c r="L88" s="31">
        <v>1.1055999999999999</v>
      </c>
      <c r="M88" s="31">
        <v>1.3574999999999999</v>
      </c>
      <c r="N88" s="31">
        <v>1.05E-4</v>
      </c>
      <c r="O88" s="32">
        <v>1</v>
      </c>
      <c r="P88" s="36" t="s">
        <v>32</v>
      </c>
      <c r="Q88" s="36" t="s">
        <v>32</v>
      </c>
      <c r="R88" s="36" t="s">
        <v>32</v>
      </c>
      <c r="S88" s="36" t="s">
        <v>32</v>
      </c>
      <c r="T88" s="32"/>
      <c r="W88" s="29">
        <v>91</v>
      </c>
    </row>
    <row r="89" spans="1:23" x14ac:dyDescent="0.25">
      <c r="A89" s="29" t="s">
        <v>44</v>
      </c>
      <c r="B89" s="11" t="s">
        <v>18</v>
      </c>
      <c r="C89" s="28" t="s">
        <v>40</v>
      </c>
      <c r="D89" s="31">
        <v>2013</v>
      </c>
      <c r="E89" s="31">
        <v>3</v>
      </c>
      <c r="F89" s="32">
        <v>1521</v>
      </c>
      <c r="G89" s="31">
        <v>103292</v>
      </c>
      <c r="H89" s="32">
        <v>0.16234000000000001</v>
      </c>
      <c r="I89" s="31">
        <v>0.14668</v>
      </c>
      <c r="J89" s="31">
        <v>0.17967</v>
      </c>
      <c r="K89" s="31">
        <v>1.2185999999999999</v>
      </c>
      <c r="L89" s="31">
        <v>1.1011</v>
      </c>
      <c r="M89" s="31">
        <v>1.3486</v>
      </c>
      <c r="N89" s="31">
        <v>1.3300000000000001E-4</v>
      </c>
      <c r="O89" s="32">
        <v>1</v>
      </c>
      <c r="P89" s="36" t="s">
        <v>32</v>
      </c>
      <c r="Q89" s="36" t="s">
        <v>32</v>
      </c>
      <c r="R89" s="36" t="s">
        <v>32</v>
      </c>
      <c r="S89" s="36" t="s">
        <v>32</v>
      </c>
      <c r="T89" s="32"/>
      <c r="W89" s="29">
        <v>92</v>
      </c>
    </row>
    <row r="90" spans="1:23" x14ac:dyDescent="0.25">
      <c r="A90" s="29" t="s">
        <v>44</v>
      </c>
      <c r="B90" s="11" t="s">
        <v>18</v>
      </c>
      <c r="C90" s="28" t="s">
        <v>40</v>
      </c>
      <c r="D90" s="31">
        <v>2013</v>
      </c>
      <c r="E90" s="31">
        <v>4</v>
      </c>
      <c r="F90" s="32">
        <v>1521</v>
      </c>
      <c r="G90" s="31">
        <v>104185</v>
      </c>
      <c r="H90" s="32">
        <v>0.16116</v>
      </c>
      <c r="I90" s="31">
        <v>0.14560999999999999</v>
      </c>
      <c r="J90" s="31">
        <v>0.17835999999999999</v>
      </c>
      <c r="K90" s="31">
        <v>1.2242</v>
      </c>
      <c r="L90" s="31">
        <v>1.1061000000000001</v>
      </c>
      <c r="M90" s="31">
        <v>1.3549</v>
      </c>
      <c r="N90" s="31">
        <v>9.2999999999999997E-5</v>
      </c>
      <c r="O90" s="32">
        <v>1</v>
      </c>
      <c r="P90" s="36" t="s">
        <v>32</v>
      </c>
      <c r="Q90" s="36" t="s">
        <v>32</v>
      </c>
      <c r="R90" s="36" t="s">
        <v>32</v>
      </c>
      <c r="S90" s="36" t="s">
        <v>32</v>
      </c>
      <c r="T90" s="32"/>
      <c r="W90" s="29">
        <v>92</v>
      </c>
    </row>
    <row r="91" spans="1:23" x14ac:dyDescent="0.25">
      <c r="A91" s="29" t="s">
        <v>44</v>
      </c>
      <c r="B91" s="11" t="s">
        <v>18</v>
      </c>
      <c r="C91" s="28" t="s">
        <v>40</v>
      </c>
      <c r="D91" s="31">
        <v>2014</v>
      </c>
      <c r="E91" s="31">
        <v>1</v>
      </c>
      <c r="F91" s="32">
        <v>1493</v>
      </c>
      <c r="G91" s="31">
        <v>103923</v>
      </c>
      <c r="H91" s="32">
        <v>0.16047</v>
      </c>
      <c r="I91" s="31">
        <v>0.14495</v>
      </c>
      <c r="J91" s="31">
        <v>0.17766000000000001</v>
      </c>
      <c r="K91" s="31">
        <v>1.1860999999999999</v>
      </c>
      <c r="L91" s="31">
        <v>1.0713999999999999</v>
      </c>
      <c r="M91" s="31">
        <v>1.3131999999999999</v>
      </c>
      <c r="N91" s="31">
        <v>1.01E-3</v>
      </c>
      <c r="O91" s="32">
        <v>1</v>
      </c>
      <c r="P91" s="36" t="s">
        <v>32</v>
      </c>
      <c r="Q91" s="36" t="s">
        <v>32</v>
      </c>
      <c r="R91" s="36" t="s">
        <v>32</v>
      </c>
      <c r="S91" s="36" t="s">
        <v>32</v>
      </c>
      <c r="T91" s="32"/>
      <c r="W91" s="29">
        <v>90</v>
      </c>
    </row>
    <row r="92" spans="1:23" x14ac:dyDescent="0.25">
      <c r="A92" s="29" t="s">
        <v>44</v>
      </c>
      <c r="B92" s="11" t="s">
        <v>18</v>
      </c>
      <c r="C92" s="28" t="s">
        <v>40</v>
      </c>
      <c r="D92" s="31">
        <v>2014</v>
      </c>
      <c r="E92" s="31">
        <v>2</v>
      </c>
      <c r="F92" s="32">
        <v>1480</v>
      </c>
      <c r="G92" s="31">
        <v>104611</v>
      </c>
      <c r="H92" s="32">
        <v>0.15806999999999999</v>
      </c>
      <c r="I92" s="31">
        <v>0.14274999999999999</v>
      </c>
      <c r="J92" s="31">
        <v>0.17502000000000001</v>
      </c>
      <c r="K92" s="31">
        <v>1.1938</v>
      </c>
      <c r="L92" s="31">
        <v>1.0781000000000001</v>
      </c>
      <c r="M92" s="31">
        <v>1.3219000000000001</v>
      </c>
      <c r="N92" s="31">
        <v>6.5799999999999995E-4</v>
      </c>
      <c r="O92" s="32">
        <v>1</v>
      </c>
      <c r="P92" s="36" t="s">
        <v>32</v>
      </c>
      <c r="Q92" s="36" t="s">
        <v>32</v>
      </c>
      <c r="R92" s="36" t="s">
        <v>32</v>
      </c>
      <c r="S92" s="36" t="s">
        <v>32</v>
      </c>
      <c r="T92" s="32"/>
      <c r="W92" s="29">
        <v>91</v>
      </c>
    </row>
    <row r="93" spans="1:23" x14ac:dyDescent="0.25">
      <c r="A93" s="29" t="s">
        <v>44</v>
      </c>
      <c r="B93" s="11" t="s">
        <v>18</v>
      </c>
      <c r="C93" s="28" t="s">
        <v>40</v>
      </c>
      <c r="D93" s="31">
        <v>2014</v>
      </c>
      <c r="E93" s="31">
        <v>3</v>
      </c>
      <c r="F93" s="32">
        <v>1532</v>
      </c>
      <c r="G93" s="31">
        <v>104268</v>
      </c>
      <c r="H93" s="32">
        <v>0.16672000000000001</v>
      </c>
      <c r="I93" s="31">
        <v>0.15064</v>
      </c>
      <c r="J93" s="31">
        <v>0.18451000000000001</v>
      </c>
      <c r="K93" s="31">
        <v>1.1536999999999999</v>
      </c>
      <c r="L93" s="31">
        <v>1.0425</v>
      </c>
      <c r="M93" s="31">
        <v>1.2767999999999999</v>
      </c>
      <c r="N93" s="31">
        <v>5.7109999999999999E-3</v>
      </c>
      <c r="O93" s="32">
        <v>1</v>
      </c>
      <c r="P93" s="36" t="s">
        <v>32</v>
      </c>
      <c r="Q93" s="36" t="s">
        <v>32</v>
      </c>
      <c r="R93" s="36" t="s">
        <v>32</v>
      </c>
      <c r="S93" s="36" t="s">
        <v>32</v>
      </c>
      <c r="T93" s="32"/>
      <c r="W93" s="29">
        <v>92</v>
      </c>
    </row>
    <row r="94" spans="1:23" x14ac:dyDescent="0.25">
      <c r="A94" s="29" t="s">
        <v>44</v>
      </c>
      <c r="B94" s="11" t="s">
        <v>18</v>
      </c>
      <c r="C94" s="28" t="s">
        <v>40</v>
      </c>
      <c r="D94" s="31">
        <v>2014</v>
      </c>
      <c r="E94" s="31">
        <v>4</v>
      </c>
      <c r="F94" s="32">
        <v>1568</v>
      </c>
      <c r="G94" s="31">
        <v>105040</v>
      </c>
      <c r="H94" s="32">
        <v>0.16167000000000001</v>
      </c>
      <c r="I94" s="31">
        <v>0.14616999999999999</v>
      </c>
      <c r="J94" s="31">
        <v>0.17881</v>
      </c>
      <c r="K94" s="31">
        <v>1.1696</v>
      </c>
      <c r="L94" s="31">
        <v>1.0575000000000001</v>
      </c>
      <c r="M94" s="31">
        <v>1.2937000000000001</v>
      </c>
      <c r="N94" s="31">
        <v>2.3140000000000001E-3</v>
      </c>
      <c r="O94" s="32">
        <v>1</v>
      </c>
      <c r="P94" s="36" t="s">
        <v>32</v>
      </c>
      <c r="Q94" s="36" t="s">
        <v>32</v>
      </c>
      <c r="R94" s="36" t="s">
        <v>32</v>
      </c>
      <c r="S94" s="36" t="s">
        <v>32</v>
      </c>
      <c r="T94" s="32"/>
      <c r="W94" s="29">
        <v>92</v>
      </c>
    </row>
    <row r="95" spans="1:23" x14ac:dyDescent="0.25">
      <c r="A95" s="29" t="s">
        <v>44</v>
      </c>
      <c r="B95" s="11" t="s">
        <v>18</v>
      </c>
      <c r="C95" s="28" t="s">
        <v>40</v>
      </c>
      <c r="D95" s="31">
        <v>2015</v>
      </c>
      <c r="E95" s="31">
        <v>1</v>
      </c>
      <c r="F95" s="32">
        <v>1634</v>
      </c>
      <c r="G95" s="31">
        <v>104490</v>
      </c>
      <c r="H95" s="32">
        <v>0.17227000000000001</v>
      </c>
      <c r="I95" s="31">
        <v>0.15583</v>
      </c>
      <c r="J95" s="31">
        <v>0.19044</v>
      </c>
      <c r="K95" s="31">
        <v>1.1969000000000001</v>
      </c>
      <c r="L95" s="31">
        <v>1.0827</v>
      </c>
      <c r="M95" s="31">
        <v>1.3231999999999999</v>
      </c>
      <c r="N95" s="31">
        <v>4.4299999999999998E-4</v>
      </c>
      <c r="O95" s="32">
        <v>1</v>
      </c>
      <c r="P95" s="36" t="s">
        <v>32</v>
      </c>
      <c r="Q95" s="36" t="s">
        <v>32</v>
      </c>
      <c r="R95" s="36" t="s">
        <v>32</v>
      </c>
      <c r="S95" s="36" t="s">
        <v>32</v>
      </c>
      <c r="T95" s="32"/>
      <c r="W95" s="29">
        <v>90</v>
      </c>
    </row>
    <row r="96" spans="1:23" x14ac:dyDescent="0.25">
      <c r="A96" s="29" t="s">
        <v>44</v>
      </c>
      <c r="B96" s="11" t="s">
        <v>18</v>
      </c>
      <c r="C96" s="28" t="s">
        <v>40</v>
      </c>
      <c r="D96" s="31">
        <v>2015</v>
      </c>
      <c r="E96" s="31">
        <v>2</v>
      </c>
      <c r="F96" s="32">
        <v>1638</v>
      </c>
      <c r="G96" s="31">
        <v>105034</v>
      </c>
      <c r="H96" s="32">
        <v>0.17521999999999999</v>
      </c>
      <c r="I96" s="31">
        <v>0.15848000000000001</v>
      </c>
      <c r="J96" s="31">
        <v>0.19374</v>
      </c>
      <c r="K96" s="31">
        <v>1.2321</v>
      </c>
      <c r="L96" s="31">
        <v>1.1144000000000001</v>
      </c>
      <c r="M96" s="31">
        <v>1.3623000000000001</v>
      </c>
      <c r="N96" s="31">
        <v>4.6E-5</v>
      </c>
      <c r="O96" s="32">
        <v>1</v>
      </c>
      <c r="P96" s="36" t="s">
        <v>32</v>
      </c>
      <c r="Q96" s="36" t="s">
        <v>32</v>
      </c>
      <c r="R96" s="36" t="s">
        <v>32</v>
      </c>
      <c r="S96" s="36" t="s">
        <v>32</v>
      </c>
      <c r="T96" s="32"/>
      <c r="W96" s="29">
        <v>91</v>
      </c>
    </row>
    <row r="97" spans="1:23" x14ac:dyDescent="0.25">
      <c r="A97" s="29" t="s">
        <v>44</v>
      </c>
      <c r="B97" s="11" t="s">
        <v>18</v>
      </c>
      <c r="C97" s="28" t="s">
        <v>40</v>
      </c>
      <c r="D97" s="31">
        <v>2015</v>
      </c>
      <c r="E97" s="31">
        <v>3</v>
      </c>
      <c r="F97" s="32">
        <v>1714</v>
      </c>
      <c r="G97" s="31">
        <v>104612</v>
      </c>
      <c r="H97" s="32">
        <v>0.17655999999999999</v>
      </c>
      <c r="I97" s="31">
        <v>0.15983</v>
      </c>
      <c r="J97" s="31">
        <v>0.19503000000000001</v>
      </c>
      <c r="K97" s="31">
        <v>1.1556</v>
      </c>
      <c r="L97" s="31">
        <v>1.0461</v>
      </c>
      <c r="M97" s="31">
        <v>1.2765</v>
      </c>
      <c r="N97" s="31">
        <v>4.3990000000000001E-3</v>
      </c>
      <c r="O97" s="32">
        <v>1</v>
      </c>
      <c r="P97" s="36" t="s">
        <v>32</v>
      </c>
      <c r="Q97" s="36" t="s">
        <v>32</v>
      </c>
      <c r="R97" s="36" t="s">
        <v>32</v>
      </c>
      <c r="S97" s="36" t="s">
        <v>32</v>
      </c>
      <c r="T97" s="32"/>
      <c r="W97" s="29">
        <v>92</v>
      </c>
    </row>
    <row r="98" spans="1:23" x14ac:dyDescent="0.25">
      <c r="A98" s="29" t="s">
        <v>44</v>
      </c>
      <c r="B98" s="11" t="s">
        <v>18</v>
      </c>
      <c r="C98" s="28" t="s">
        <v>40</v>
      </c>
      <c r="D98" s="31">
        <v>2015</v>
      </c>
      <c r="E98" s="31">
        <v>4</v>
      </c>
      <c r="F98" s="32">
        <v>1909</v>
      </c>
      <c r="G98" s="31">
        <v>105414</v>
      </c>
      <c r="H98" s="32">
        <v>0.19853000000000001</v>
      </c>
      <c r="I98" s="31">
        <v>0.17996000000000001</v>
      </c>
      <c r="J98" s="31">
        <v>0.21901000000000001</v>
      </c>
      <c r="K98" s="31">
        <v>1.2556</v>
      </c>
      <c r="L98" s="31">
        <v>1.1380999999999999</v>
      </c>
      <c r="M98" s="31">
        <v>1.3851</v>
      </c>
      <c r="N98" s="31">
        <v>6.0000000000000002E-6</v>
      </c>
      <c r="O98" s="32">
        <v>1</v>
      </c>
      <c r="P98" s="36" t="s">
        <v>32</v>
      </c>
      <c r="Q98" s="36" t="s">
        <v>32</v>
      </c>
      <c r="R98" s="36" t="s">
        <v>32</v>
      </c>
      <c r="S98" s="36" t="s">
        <v>32</v>
      </c>
      <c r="T98" s="32"/>
      <c r="W98" s="29">
        <v>92</v>
      </c>
    </row>
    <row r="99" spans="1:23" x14ac:dyDescent="0.25">
      <c r="A99" s="29" t="s">
        <v>44</v>
      </c>
      <c r="B99" s="11" t="s">
        <v>18</v>
      </c>
      <c r="C99" s="28" t="s">
        <v>40</v>
      </c>
      <c r="D99" s="31">
        <v>2016</v>
      </c>
      <c r="E99" s="31">
        <v>1</v>
      </c>
      <c r="F99" s="32">
        <v>1834</v>
      </c>
      <c r="G99" s="31">
        <v>105068</v>
      </c>
      <c r="H99" s="32">
        <v>0.19399</v>
      </c>
      <c r="I99" s="31">
        <v>0.17574000000000001</v>
      </c>
      <c r="J99" s="31">
        <v>0.21412999999999999</v>
      </c>
      <c r="K99" s="31">
        <v>1.2476</v>
      </c>
      <c r="L99" s="31">
        <v>1.1302000000000001</v>
      </c>
      <c r="M99" s="31">
        <v>1.3771</v>
      </c>
      <c r="N99" s="31">
        <v>1.1E-5</v>
      </c>
      <c r="O99" s="32">
        <v>1</v>
      </c>
      <c r="P99" s="36">
        <v>1.2351000000000001</v>
      </c>
      <c r="Q99" s="36">
        <v>1.1012</v>
      </c>
      <c r="R99" s="36">
        <v>1.3854</v>
      </c>
      <c r="S99" s="36">
        <v>3.1100000000000002E-4</v>
      </c>
      <c r="T99" s="32" t="s">
        <v>52</v>
      </c>
      <c r="W99" s="29">
        <v>91</v>
      </c>
    </row>
    <row r="100" spans="1:23" x14ac:dyDescent="0.25">
      <c r="A100" s="29" t="s">
        <v>44</v>
      </c>
      <c r="B100" s="11" t="s">
        <v>18</v>
      </c>
      <c r="C100" s="28" t="s">
        <v>40</v>
      </c>
      <c r="D100" s="31">
        <v>2016</v>
      </c>
      <c r="E100" s="31">
        <v>2</v>
      </c>
      <c r="F100" s="32">
        <v>1748</v>
      </c>
      <c r="G100" s="31">
        <v>105682</v>
      </c>
      <c r="H100" s="32">
        <v>0.18276999999999999</v>
      </c>
      <c r="I100" s="31">
        <v>0.16550000000000001</v>
      </c>
      <c r="J100" s="31">
        <v>0.20183000000000001</v>
      </c>
      <c r="K100" s="31">
        <v>1.1892</v>
      </c>
      <c r="L100" s="31">
        <v>1.0769</v>
      </c>
      <c r="M100" s="31">
        <v>1.3132999999999999</v>
      </c>
      <c r="N100" s="31">
        <v>6.1899999999999998E-4</v>
      </c>
      <c r="O100" s="32">
        <v>1</v>
      </c>
      <c r="P100" s="36">
        <v>1.1748000000000001</v>
      </c>
      <c r="Q100" s="36">
        <v>1.0467</v>
      </c>
      <c r="R100" s="36">
        <v>1.3186</v>
      </c>
      <c r="S100" s="36">
        <v>6.2570000000000004E-3</v>
      </c>
      <c r="T100" s="32" t="s">
        <v>52</v>
      </c>
      <c r="W100" s="29">
        <v>91</v>
      </c>
    </row>
    <row r="101" spans="1:23" x14ac:dyDescent="0.25">
      <c r="A101" s="29" t="s">
        <v>44</v>
      </c>
      <c r="B101" s="11" t="s">
        <v>18</v>
      </c>
      <c r="C101" s="28" t="s">
        <v>40</v>
      </c>
      <c r="D101" s="31">
        <v>2016</v>
      </c>
      <c r="E101" s="31">
        <v>3</v>
      </c>
      <c r="F101" s="32">
        <v>1736</v>
      </c>
      <c r="G101" s="31">
        <v>105340</v>
      </c>
      <c r="H101" s="32">
        <v>0.17993999999999999</v>
      </c>
      <c r="I101" s="31">
        <v>0.16295999999999999</v>
      </c>
      <c r="J101" s="31">
        <v>0.19869000000000001</v>
      </c>
      <c r="K101" s="31">
        <v>1.1471</v>
      </c>
      <c r="L101" s="31">
        <v>1.0387999999999999</v>
      </c>
      <c r="M101" s="31">
        <v>1.2665999999999999</v>
      </c>
      <c r="N101" s="31">
        <v>6.679E-3</v>
      </c>
      <c r="O101" s="32">
        <v>1</v>
      </c>
      <c r="P101" s="36">
        <v>1.1989000000000001</v>
      </c>
      <c r="Q101" s="36">
        <v>1.0674999999999999</v>
      </c>
      <c r="R101" s="36">
        <v>1.3465</v>
      </c>
      <c r="S101" s="36">
        <v>2.1919999999999999E-3</v>
      </c>
      <c r="T101" s="32" t="s">
        <v>52</v>
      </c>
      <c r="W101" s="29">
        <v>92</v>
      </c>
    </row>
    <row r="102" spans="1:23" x14ac:dyDescent="0.25">
      <c r="A102" s="29" t="s">
        <v>44</v>
      </c>
      <c r="B102" s="11" t="s">
        <v>18</v>
      </c>
      <c r="C102" s="28" t="s">
        <v>40</v>
      </c>
      <c r="D102" s="31">
        <v>2016</v>
      </c>
      <c r="E102" s="31">
        <v>4</v>
      </c>
      <c r="F102" s="32">
        <v>1745</v>
      </c>
      <c r="G102" s="31">
        <v>106082</v>
      </c>
      <c r="H102" s="32">
        <v>0.17896000000000001</v>
      </c>
      <c r="I102" s="31">
        <v>0.16211</v>
      </c>
      <c r="J102" s="31">
        <v>0.19756000000000001</v>
      </c>
      <c r="K102" s="31">
        <v>1.1508</v>
      </c>
      <c r="L102" s="31">
        <v>1.0425</v>
      </c>
      <c r="M102" s="31">
        <v>1.2704</v>
      </c>
      <c r="N102" s="31">
        <v>5.365E-3</v>
      </c>
      <c r="O102" s="32">
        <v>1</v>
      </c>
      <c r="P102" s="36">
        <v>1.0992</v>
      </c>
      <c r="Q102" s="36">
        <v>0.98019999999999996</v>
      </c>
      <c r="R102" s="36">
        <v>1.2325999999999999</v>
      </c>
      <c r="S102" s="36">
        <v>0.10574799999999999</v>
      </c>
      <c r="T102" s="32"/>
      <c r="W102" s="29">
        <v>92</v>
      </c>
    </row>
    <row r="103" spans="1:23" x14ac:dyDescent="0.25">
      <c r="A103" s="29" t="s">
        <v>44</v>
      </c>
      <c r="B103" s="11" t="s">
        <v>19</v>
      </c>
      <c r="C103" s="28" t="s">
        <v>40</v>
      </c>
      <c r="D103" s="31">
        <v>2011</v>
      </c>
      <c r="E103" s="31">
        <v>1</v>
      </c>
      <c r="F103" s="32">
        <v>719</v>
      </c>
      <c r="G103" s="31">
        <v>51876</v>
      </c>
      <c r="H103" s="32">
        <v>0.15937000000000001</v>
      </c>
      <c r="I103" s="31">
        <v>0.14163000000000001</v>
      </c>
      <c r="J103" s="31">
        <v>0.17935000000000001</v>
      </c>
      <c r="K103" s="31">
        <v>1.2801</v>
      </c>
      <c r="L103" s="31">
        <v>1.1375999999999999</v>
      </c>
      <c r="M103" s="31">
        <v>1.4406000000000001</v>
      </c>
      <c r="N103" s="31">
        <v>4.1E-5</v>
      </c>
      <c r="O103" s="32">
        <v>1</v>
      </c>
      <c r="P103" s="36" t="s">
        <v>32</v>
      </c>
      <c r="Q103" s="36" t="s">
        <v>32</v>
      </c>
      <c r="R103" s="36" t="s">
        <v>32</v>
      </c>
      <c r="S103" s="36" t="s">
        <v>32</v>
      </c>
      <c r="T103" s="32"/>
      <c r="W103" s="29">
        <v>90</v>
      </c>
    </row>
    <row r="104" spans="1:23" x14ac:dyDescent="0.25">
      <c r="A104" s="29" t="s">
        <v>44</v>
      </c>
      <c r="B104" s="11" t="s">
        <v>19</v>
      </c>
      <c r="C104" s="28" t="s">
        <v>40</v>
      </c>
      <c r="D104" s="31">
        <v>2011</v>
      </c>
      <c r="E104" s="31">
        <v>2</v>
      </c>
      <c r="F104" s="32">
        <v>666</v>
      </c>
      <c r="G104" s="31">
        <v>52306</v>
      </c>
      <c r="H104" s="32">
        <v>0.14557</v>
      </c>
      <c r="I104" s="31">
        <v>0.12909999999999999</v>
      </c>
      <c r="J104" s="31">
        <v>0.16413</v>
      </c>
      <c r="K104" s="31">
        <v>1.1594</v>
      </c>
      <c r="L104" s="31">
        <v>1.0283</v>
      </c>
      <c r="M104" s="31">
        <v>1.3072999999999999</v>
      </c>
      <c r="N104" s="31">
        <v>1.5734999999999999E-2</v>
      </c>
      <c r="O104" s="32"/>
      <c r="P104" s="36" t="s">
        <v>32</v>
      </c>
      <c r="Q104" s="36" t="s">
        <v>32</v>
      </c>
      <c r="R104" s="36" t="s">
        <v>32</v>
      </c>
      <c r="S104" s="36" t="s">
        <v>32</v>
      </c>
      <c r="T104" s="32"/>
      <c r="W104" s="29">
        <v>91</v>
      </c>
    </row>
    <row r="105" spans="1:23" x14ac:dyDescent="0.25">
      <c r="A105" s="29" t="s">
        <v>44</v>
      </c>
      <c r="B105" s="11" t="s">
        <v>19</v>
      </c>
      <c r="C105" s="28" t="s">
        <v>40</v>
      </c>
      <c r="D105" s="31">
        <v>2011</v>
      </c>
      <c r="E105" s="31">
        <v>3</v>
      </c>
      <c r="F105" s="32">
        <v>677</v>
      </c>
      <c r="G105" s="31">
        <v>52145</v>
      </c>
      <c r="H105" s="32">
        <v>0.15206</v>
      </c>
      <c r="I105" s="31">
        <v>0.13489999999999999</v>
      </c>
      <c r="J105" s="31">
        <v>0.1714</v>
      </c>
      <c r="K105" s="31">
        <v>1.1797</v>
      </c>
      <c r="L105" s="31">
        <v>1.0466</v>
      </c>
      <c r="M105" s="31">
        <v>1.3298000000000001</v>
      </c>
      <c r="N105" s="31">
        <v>6.8279999999999999E-3</v>
      </c>
      <c r="O105" s="32">
        <v>1</v>
      </c>
      <c r="P105" s="36" t="s">
        <v>32</v>
      </c>
      <c r="Q105" s="36" t="s">
        <v>32</v>
      </c>
      <c r="R105" s="36" t="s">
        <v>32</v>
      </c>
      <c r="S105" s="36" t="s">
        <v>32</v>
      </c>
      <c r="T105" s="32"/>
      <c r="W105" s="29">
        <v>92</v>
      </c>
    </row>
    <row r="106" spans="1:23" x14ac:dyDescent="0.25">
      <c r="A106" s="29" t="s">
        <v>44</v>
      </c>
      <c r="B106" s="11" t="s">
        <v>19</v>
      </c>
      <c r="C106" s="28" t="s">
        <v>40</v>
      </c>
      <c r="D106" s="31">
        <v>2011</v>
      </c>
      <c r="E106" s="31">
        <v>4</v>
      </c>
      <c r="F106" s="32">
        <v>697</v>
      </c>
      <c r="G106" s="31">
        <v>52462</v>
      </c>
      <c r="H106" s="32">
        <v>0.15473000000000001</v>
      </c>
      <c r="I106" s="31">
        <v>0.13739000000000001</v>
      </c>
      <c r="J106" s="31">
        <v>0.17426</v>
      </c>
      <c r="K106" s="31">
        <v>1.1976</v>
      </c>
      <c r="L106" s="31">
        <v>1.0633999999999999</v>
      </c>
      <c r="M106" s="31">
        <v>1.3488</v>
      </c>
      <c r="N106" s="31">
        <v>2.947E-3</v>
      </c>
      <c r="O106" s="32">
        <v>1</v>
      </c>
      <c r="P106" s="36" t="s">
        <v>32</v>
      </c>
      <c r="Q106" s="36" t="s">
        <v>32</v>
      </c>
      <c r="R106" s="36" t="s">
        <v>32</v>
      </c>
      <c r="S106" s="36" t="s">
        <v>32</v>
      </c>
      <c r="T106" s="32"/>
      <c r="W106" s="29">
        <v>92</v>
      </c>
    </row>
    <row r="107" spans="1:23" x14ac:dyDescent="0.25">
      <c r="A107" s="29" t="s">
        <v>44</v>
      </c>
      <c r="B107" s="11" t="s">
        <v>19</v>
      </c>
      <c r="C107" s="28" t="s">
        <v>40</v>
      </c>
      <c r="D107" s="31">
        <v>2012</v>
      </c>
      <c r="E107" s="31">
        <v>1</v>
      </c>
      <c r="F107" s="32">
        <v>751</v>
      </c>
      <c r="G107" s="31">
        <v>52531</v>
      </c>
      <c r="H107" s="32">
        <v>0.16922999999999999</v>
      </c>
      <c r="I107" s="31">
        <v>0.15051</v>
      </c>
      <c r="J107" s="31">
        <v>0.19026999999999999</v>
      </c>
      <c r="K107" s="31">
        <v>1.26</v>
      </c>
      <c r="L107" s="31">
        <v>1.1207</v>
      </c>
      <c r="M107" s="31">
        <v>1.4167000000000001</v>
      </c>
      <c r="N107" s="31">
        <v>1.11E-4</v>
      </c>
      <c r="O107" s="32">
        <v>1</v>
      </c>
      <c r="P107" s="36" t="s">
        <v>32</v>
      </c>
      <c r="Q107" s="36" t="s">
        <v>32</v>
      </c>
      <c r="R107" s="36" t="s">
        <v>32</v>
      </c>
      <c r="S107" s="36" t="s">
        <v>32</v>
      </c>
      <c r="T107" s="32"/>
      <c r="W107" s="29">
        <v>91</v>
      </c>
    </row>
    <row r="108" spans="1:23" x14ac:dyDescent="0.25">
      <c r="A108" s="29" t="s">
        <v>44</v>
      </c>
      <c r="B108" s="11" t="s">
        <v>19</v>
      </c>
      <c r="C108" s="28" t="s">
        <v>40</v>
      </c>
      <c r="D108" s="31">
        <v>2012</v>
      </c>
      <c r="E108" s="31">
        <v>2</v>
      </c>
      <c r="F108" s="32">
        <v>721</v>
      </c>
      <c r="G108" s="31">
        <v>52808</v>
      </c>
      <c r="H108" s="32">
        <v>0.16142999999999999</v>
      </c>
      <c r="I108" s="31">
        <v>0.14346999999999999</v>
      </c>
      <c r="J108" s="31">
        <v>0.18165000000000001</v>
      </c>
      <c r="K108" s="31">
        <v>1.2166999999999999</v>
      </c>
      <c r="L108" s="31">
        <v>1.0812999999999999</v>
      </c>
      <c r="M108" s="31">
        <v>1.369</v>
      </c>
      <c r="N108" s="31">
        <v>1.122E-3</v>
      </c>
      <c r="O108" s="32">
        <v>1</v>
      </c>
      <c r="P108" s="36" t="s">
        <v>32</v>
      </c>
      <c r="Q108" s="36" t="s">
        <v>32</v>
      </c>
      <c r="R108" s="36" t="s">
        <v>32</v>
      </c>
      <c r="S108" s="36" t="s">
        <v>32</v>
      </c>
      <c r="T108" s="32"/>
      <c r="W108" s="29">
        <v>91</v>
      </c>
    </row>
    <row r="109" spans="1:23" x14ac:dyDescent="0.25">
      <c r="A109" s="29" t="s">
        <v>44</v>
      </c>
      <c r="B109" s="11" t="s">
        <v>19</v>
      </c>
      <c r="C109" s="28" t="s">
        <v>40</v>
      </c>
      <c r="D109" s="31">
        <v>2012</v>
      </c>
      <c r="E109" s="31">
        <v>3</v>
      </c>
      <c r="F109" s="32">
        <v>805</v>
      </c>
      <c r="G109" s="31">
        <v>52689</v>
      </c>
      <c r="H109" s="32">
        <v>0.17413999999999999</v>
      </c>
      <c r="I109" s="31">
        <v>0.15518999999999999</v>
      </c>
      <c r="J109" s="31">
        <v>0.19542000000000001</v>
      </c>
      <c r="K109" s="31">
        <v>1.2835000000000001</v>
      </c>
      <c r="L109" s="31">
        <v>1.1437999999999999</v>
      </c>
      <c r="M109" s="31">
        <v>1.4402999999999999</v>
      </c>
      <c r="N109" s="31">
        <v>2.1999999999999999E-5</v>
      </c>
      <c r="O109" s="32">
        <v>1</v>
      </c>
      <c r="P109" s="36" t="s">
        <v>32</v>
      </c>
      <c r="Q109" s="36" t="s">
        <v>32</v>
      </c>
      <c r="R109" s="36" t="s">
        <v>32</v>
      </c>
      <c r="S109" s="36" t="s">
        <v>32</v>
      </c>
      <c r="T109" s="32"/>
      <c r="W109" s="29">
        <v>92</v>
      </c>
    </row>
    <row r="110" spans="1:23" x14ac:dyDescent="0.25">
      <c r="A110" s="29" t="s">
        <v>44</v>
      </c>
      <c r="B110" s="11" t="s">
        <v>19</v>
      </c>
      <c r="C110" s="28" t="s">
        <v>40</v>
      </c>
      <c r="D110" s="31">
        <v>2012</v>
      </c>
      <c r="E110" s="31">
        <v>4</v>
      </c>
      <c r="F110" s="32">
        <v>772</v>
      </c>
      <c r="G110" s="31">
        <v>52926</v>
      </c>
      <c r="H110" s="32">
        <v>0.16607</v>
      </c>
      <c r="I110" s="31">
        <v>0.14785999999999999</v>
      </c>
      <c r="J110" s="31">
        <v>0.18653</v>
      </c>
      <c r="K110" s="31">
        <v>1.2558</v>
      </c>
      <c r="L110" s="31">
        <v>1.1181000000000001</v>
      </c>
      <c r="M110" s="31">
        <v>1.4105000000000001</v>
      </c>
      <c r="N110" s="31">
        <v>1.21E-4</v>
      </c>
      <c r="O110" s="32">
        <v>1</v>
      </c>
      <c r="P110" s="36" t="s">
        <v>32</v>
      </c>
      <c r="Q110" s="36" t="s">
        <v>32</v>
      </c>
      <c r="R110" s="36" t="s">
        <v>32</v>
      </c>
      <c r="S110" s="36" t="s">
        <v>32</v>
      </c>
      <c r="T110" s="32"/>
      <c r="W110" s="29">
        <v>92</v>
      </c>
    </row>
    <row r="111" spans="1:23" x14ac:dyDescent="0.25">
      <c r="A111" s="29" t="s">
        <v>44</v>
      </c>
      <c r="B111" s="11" t="s">
        <v>19</v>
      </c>
      <c r="C111" s="28" t="s">
        <v>40</v>
      </c>
      <c r="D111" s="31">
        <v>2013</v>
      </c>
      <c r="E111" s="31">
        <v>1</v>
      </c>
      <c r="F111" s="32">
        <v>741</v>
      </c>
      <c r="G111" s="31">
        <v>53020</v>
      </c>
      <c r="H111" s="32">
        <v>0.16508</v>
      </c>
      <c r="I111" s="31">
        <v>0.14679</v>
      </c>
      <c r="J111" s="31">
        <v>0.18564</v>
      </c>
      <c r="K111" s="31">
        <v>1.2677</v>
      </c>
      <c r="L111" s="31">
        <v>1.1273</v>
      </c>
      <c r="M111" s="31">
        <v>1.4256</v>
      </c>
      <c r="N111" s="31">
        <v>7.4999999999999993E-5</v>
      </c>
      <c r="O111" s="32">
        <v>1</v>
      </c>
      <c r="P111" s="36" t="s">
        <v>32</v>
      </c>
      <c r="Q111" s="36" t="s">
        <v>32</v>
      </c>
      <c r="R111" s="36" t="s">
        <v>32</v>
      </c>
      <c r="S111" s="36" t="s">
        <v>32</v>
      </c>
      <c r="T111" s="32"/>
      <c r="W111" s="29">
        <v>90</v>
      </c>
    </row>
    <row r="112" spans="1:23" x14ac:dyDescent="0.25">
      <c r="A112" s="29" t="s">
        <v>44</v>
      </c>
      <c r="B112" s="11" t="s">
        <v>19</v>
      </c>
      <c r="C112" s="28" t="s">
        <v>40</v>
      </c>
      <c r="D112" s="31">
        <v>2013</v>
      </c>
      <c r="E112" s="31">
        <v>2</v>
      </c>
      <c r="F112" s="32">
        <v>746</v>
      </c>
      <c r="G112" s="31">
        <v>53604</v>
      </c>
      <c r="H112" s="32">
        <v>0.15942000000000001</v>
      </c>
      <c r="I112" s="31">
        <v>0.14183000000000001</v>
      </c>
      <c r="J112" s="31">
        <v>0.17918000000000001</v>
      </c>
      <c r="K112" s="31">
        <v>1.2156</v>
      </c>
      <c r="L112" s="31">
        <v>1.0814999999999999</v>
      </c>
      <c r="M112" s="31">
        <v>1.3663000000000001</v>
      </c>
      <c r="N112" s="31">
        <v>1.062E-3</v>
      </c>
      <c r="O112" s="32">
        <v>1</v>
      </c>
      <c r="P112" s="36" t="s">
        <v>32</v>
      </c>
      <c r="Q112" s="36" t="s">
        <v>32</v>
      </c>
      <c r="R112" s="36" t="s">
        <v>32</v>
      </c>
      <c r="S112" s="36" t="s">
        <v>32</v>
      </c>
      <c r="T112" s="32"/>
      <c r="W112" s="29">
        <v>91</v>
      </c>
    </row>
    <row r="113" spans="1:23" x14ac:dyDescent="0.25">
      <c r="A113" s="29" t="s">
        <v>44</v>
      </c>
      <c r="B113" s="11" t="s">
        <v>19</v>
      </c>
      <c r="C113" s="28" t="s">
        <v>40</v>
      </c>
      <c r="D113" s="31">
        <v>2013</v>
      </c>
      <c r="E113" s="31">
        <v>3</v>
      </c>
      <c r="F113" s="32">
        <v>732</v>
      </c>
      <c r="G113" s="31">
        <v>53260</v>
      </c>
      <c r="H113" s="32">
        <v>0.15944</v>
      </c>
      <c r="I113" s="31">
        <v>0.14180000000000001</v>
      </c>
      <c r="J113" s="31">
        <v>0.17926</v>
      </c>
      <c r="K113" s="31">
        <v>1.1968000000000001</v>
      </c>
      <c r="L113" s="31">
        <v>1.0644</v>
      </c>
      <c r="M113" s="31">
        <v>1.3455999999999999</v>
      </c>
      <c r="N113" s="31">
        <v>2.6700000000000001E-3</v>
      </c>
      <c r="O113" s="32">
        <v>1</v>
      </c>
      <c r="P113" s="36" t="s">
        <v>32</v>
      </c>
      <c r="Q113" s="36" t="s">
        <v>32</v>
      </c>
      <c r="R113" s="36" t="s">
        <v>32</v>
      </c>
      <c r="S113" s="36" t="s">
        <v>32</v>
      </c>
      <c r="T113" s="32"/>
      <c r="W113" s="29">
        <v>92</v>
      </c>
    </row>
    <row r="114" spans="1:23" x14ac:dyDescent="0.25">
      <c r="A114" s="29" t="s">
        <v>44</v>
      </c>
      <c r="B114" s="11" t="s">
        <v>19</v>
      </c>
      <c r="C114" s="28" t="s">
        <v>40</v>
      </c>
      <c r="D114" s="31">
        <v>2013</v>
      </c>
      <c r="E114" s="31">
        <v>4</v>
      </c>
      <c r="F114" s="32">
        <v>738</v>
      </c>
      <c r="G114" s="31">
        <v>53603</v>
      </c>
      <c r="H114" s="32">
        <v>0.15543000000000001</v>
      </c>
      <c r="I114" s="31">
        <v>0.13830000000000001</v>
      </c>
      <c r="J114" s="31">
        <v>0.17469000000000001</v>
      </c>
      <c r="K114" s="31">
        <v>1.1807000000000001</v>
      </c>
      <c r="L114" s="31">
        <v>1.0506</v>
      </c>
      <c r="M114" s="31">
        <v>1.327</v>
      </c>
      <c r="N114" s="31">
        <v>5.3020000000000003E-3</v>
      </c>
      <c r="O114" s="32">
        <v>1</v>
      </c>
      <c r="P114" s="36" t="s">
        <v>32</v>
      </c>
      <c r="Q114" s="36" t="s">
        <v>32</v>
      </c>
      <c r="R114" s="36" t="s">
        <v>32</v>
      </c>
      <c r="S114" s="36" t="s">
        <v>32</v>
      </c>
      <c r="T114" s="32"/>
      <c r="W114" s="29">
        <v>92</v>
      </c>
    </row>
    <row r="115" spans="1:23" x14ac:dyDescent="0.25">
      <c r="A115" s="29" t="s">
        <v>44</v>
      </c>
      <c r="B115" s="11" t="s">
        <v>19</v>
      </c>
      <c r="C115" s="28" t="s">
        <v>40</v>
      </c>
      <c r="D115" s="31">
        <v>2014</v>
      </c>
      <c r="E115" s="31">
        <v>1</v>
      </c>
      <c r="F115" s="32">
        <v>813</v>
      </c>
      <c r="G115" s="31">
        <v>53665</v>
      </c>
      <c r="H115" s="32">
        <v>0.17552000000000001</v>
      </c>
      <c r="I115" s="31">
        <v>0.15653</v>
      </c>
      <c r="J115" s="31">
        <v>0.19681999999999999</v>
      </c>
      <c r="K115" s="31">
        <v>1.2974000000000001</v>
      </c>
      <c r="L115" s="31">
        <v>1.157</v>
      </c>
      <c r="M115" s="31">
        <v>1.4548000000000001</v>
      </c>
      <c r="N115" s="31">
        <v>7.9999999999999996E-6</v>
      </c>
      <c r="O115" s="32">
        <v>1</v>
      </c>
      <c r="P115" s="36" t="s">
        <v>32</v>
      </c>
      <c r="Q115" s="36" t="s">
        <v>32</v>
      </c>
      <c r="R115" s="36" t="s">
        <v>32</v>
      </c>
      <c r="S115" s="36" t="s">
        <v>32</v>
      </c>
      <c r="T115" s="32"/>
      <c r="W115" s="29">
        <v>90</v>
      </c>
    </row>
    <row r="116" spans="1:23" x14ac:dyDescent="0.25">
      <c r="A116" s="29" t="s">
        <v>44</v>
      </c>
      <c r="B116" s="11" t="s">
        <v>19</v>
      </c>
      <c r="C116" s="28" t="s">
        <v>40</v>
      </c>
      <c r="D116" s="31">
        <v>2014</v>
      </c>
      <c r="E116" s="31">
        <v>2</v>
      </c>
      <c r="F116" s="32">
        <v>793</v>
      </c>
      <c r="G116" s="31">
        <v>54057</v>
      </c>
      <c r="H116" s="32">
        <v>0.16574</v>
      </c>
      <c r="I116" s="31">
        <v>0.14774000000000001</v>
      </c>
      <c r="J116" s="31">
        <v>0.18592</v>
      </c>
      <c r="K116" s="31">
        <v>1.2517</v>
      </c>
      <c r="L116" s="31">
        <v>1.1157999999999999</v>
      </c>
      <c r="M116" s="31">
        <v>1.4040999999999999</v>
      </c>
      <c r="N116" s="31">
        <v>1.2899999999999999E-4</v>
      </c>
      <c r="O116" s="32">
        <v>1</v>
      </c>
      <c r="P116" s="36" t="s">
        <v>32</v>
      </c>
      <c r="Q116" s="36" t="s">
        <v>32</v>
      </c>
      <c r="R116" s="36" t="s">
        <v>32</v>
      </c>
      <c r="S116" s="36" t="s">
        <v>32</v>
      </c>
      <c r="T116" s="32"/>
      <c r="W116" s="29">
        <v>91</v>
      </c>
    </row>
    <row r="117" spans="1:23" x14ac:dyDescent="0.25">
      <c r="A117" s="29" t="s">
        <v>44</v>
      </c>
      <c r="B117" s="11" t="s">
        <v>19</v>
      </c>
      <c r="C117" s="28" t="s">
        <v>40</v>
      </c>
      <c r="D117" s="31">
        <v>2014</v>
      </c>
      <c r="E117" s="31">
        <v>3</v>
      </c>
      <c r="F117" s="32">
        <v>822</v>
      </c>
      <c r="G117" s="31">
        <v>53948</v>
      </c>
      <c r="H117" s="32">
        <v>0.17061999999999999</v>
      </c>
      <c r="I117" s="31">
        <v>0.15221999999999999</v>
      </c>
      <c r="J117" s="31">
        <v>0.19125</v>
      </c>
      <c r="K117" s="31">
        <v>1.1807000000000001</v>
      </c>
      <c r="L117" s="31">
        <v>1.0533999999999999</v>
      </c>
      <c r="M117" s="31">
        <v>1.3234999999999999</v>
      </c>
      <c r="N117" s="31">
        <v>4.3220000000000003E-3</v>
      </c>
      <c r="O117" s="32">
        <v>1</v>
      </c>
      <c r="P117" s="36" t="s">
        <v>32</v>
      </c>
      <c r="Q117" s="36" t="s">
        <v>32</v>
      </c>
      <c r="R117" s="36" t="s">
        <v>32</v>
      </c>
      <c r="S117" s="36" t="s">
        <v>32</v>
      </c>
      <c r="T117" s="32"/>
      <c r="W117" s="29">
        <v>92</v>
      </c>
    </row>
    <row r="118" spans="1:23" x14ac:dyDescent="0.25">
      <c r="A118" s="29" t="s">
        <v>44</v>
      </c>
      <c r="B118" s="11" t="s">
        <v>19</v>
      </c>
      <c r="C118" s="28" t="s">
        <v>40</v>
      </c>
      <c r="D118" s="31">
        <v>2014</v>
      </c>
      <c r="E118" s="31">
        <v>4</v>
      </c>
      <c r="F118" s="32">
        <v>799</v>
      </c>
      <c r="G118" s="31">
        <v>54098</v>
      </c>
      <c r="H118" s="32">
        <v>0.16814000000000001</v>
      </c>
      <c r="I118" s="31">
        <v>0.14993000000000001</v>
      </c>
      <c r="J118" s="31">
        <v>0.18856000000000001</v>
      </c>
      <c r="K118" s="31">
        <v>1.2164999999999999</v>
      </c>
      <c r="L118" s="31">
        <v>1.0847</v>
      </c>
      <c r="M118" s="31">
        <v>1.3642000000000001</v>
      </c>
      <c r="N118" s="31">
        <v>8.0599999999999997E-4</v>
      </c>
      <c r="O118" s="32">
        <v>1</v>
      </c>
      <c r="P118" s="36" t="s">
        <v>32</v>
      </c>
      <c r="Q118" s="36" t="s">
        <v>32</v>
      </c>
      <c r="R118" s="36" t="s">
        <v>32</v>
      </c>
      <c r="S118" s="36" t="s">
        <v>32</v>
      </c>
      <c r="T118" s="32"/>
      <c r="W118" s="29">
        <v>92</v>
      </c>
    </row>
    <row r="119" spans="1:23" x14ac:dyDescent="0.25">
      <c r="A119" s="29" t="s">
        <v>44</v>
      </c>
      <c r="B119" s="11" t="s">
        <v>19</v>
      </c>
      <c r="C119" s="28" t="s">
        <v>40</v>
      </c>
      <c r="D119" s="31">
        <v>2015</v>
      </c>
      <c r="E119" s="31">
        <v>1</v>
      </c>
      <c r="F119" s="32">
        <v>823</v>
      </c>
      <c r="G119" s="31">
        <v>54061</v>
      </c>
      <c r="H119" s="32">
        <v>0.1757</v>
      </c>
      <c r="I119" s="31">
        <v>0.15678</v>
      </c>
      <c r="J119" s="31">
        <v>0.19692000000000001</v>
      </c>
      <c r="K119" s="31">
        <v>1.2208000000000001</v>
      </c>
      <c r="L119" s="31">
        <v>1.0892999999999999</v>
      </c>
      <c r="M119" s="31">
        <v>1.3682000000000001</v>
      </c>
      <c r="N119" s="31">
        <v>6.0300000000000002E-4</v>
      </c>
      <c r="O119" s="32">
        <v>1</v>
      </c>
      <c r="P119" s="36" t="s">
        <v>32</v>
      </c>
      <c r="Q119" s="36" t="s">
        <v>32</v>
      </c>
      <c r="R119" s="36" t="s">
        <v>32</v>
      </c>
      <c r="S119" s="36" t="s">
        <v>32</v>
      </c>
      <c r="T119" s="32"/>
      <c r="W119" s="29">
        <v>90</v>
      </c>
    </row>
    <row r="120" spans="1:23" x14ac:dyDescent="0.25">
      <c r="A120" s="29" t="s">
        <v>44</v>
      </c>
      <c r="B120" s="11" t="s">
        <v>19</v>
      </c>
      <c r="C120" s="28" t="s">
        <v>40</v>
      </c>
      <c r="D120" s="31">
        <v>2015</v>
      </c>
      <c r="E120" s="31">
        <v>2</v>
      </c>
      <c r="F120" s="32">
        <v>793</v>
      </c>
      <c r="G120" s="31">
        <v>54422</v>
      </c>
      <c r="H120" s="32">
        <v>0.16772999999999999</v>
      </c>
      <c r="I120" s="31">
        <v>0.14953</v>
      </c>
      <c r="J120" s="31">
        <v>0.18815000000000001</v>
      </c>
      <c r="K120" s="31">
        <v>1.1794</v>
      </c>
      <c r="L120" s="31">
        <v>1.0513999999999999</v>
      </c>
      <c r="M120" s="31">
        <v>1.323</v>
      </c>
      <c r="N120" s="31">
        <v>4.8690000000000001E-3</v>
      </c>
      <c r="O120" s="32">
        <v>1</v>
      </c>
      <c r="P120" s="36" t="s">
        <v>32</v>
      </c>
      <c r="Q120" s="36" t="s">
        <v>32</v>
      </c>
      <c r="R120" s="36" t="s">
        <v>32</v>
      </c>
      <c r="S120" s="36" t="s">
        <v>32</v>
      </c>
      <c r="T120" s="32"/>
      <c r="W120" s="29">
        <v>91</v>
      </c>
    </row>
    <row r="121" spans="1:23" x14ac:dyDescent="0.25">
      <c r="A121" s="29" t="s">
        <v>44</v>
      </c>
      <c r="B121" s="11" t="s">
        <v>19</v>
      </c>
      <c r="C121" s="28" t="s">
        <v>40</v>
      </c>
      <c r="D121" s="31">
        <v>2015</v>
      </c>
      <c r="E121" s="31">
        <v>3</v>
      </c>
      <c r="F121" s="32">
        <v>889</v>
      </c>
      <c r="G121" s="31">
        <v>54170</v>
      </c>
      <c r="H121" s="32">
        <v>0.18232000000000001</v>
      </c>
      <c r="I121" s="31">
        <v>0.16295999999999999</v>
      </c>
      <c r="J121" s="31">
        <v>0.20397999999999999</v>
      </c>
      <c r="K121" s="31">
        <v>1.1933</v>
      </c>
      <c r="L121" s="31">
        <v>1.0666</v>
      </c>
      <c r="M121" s="31">
        <v>1.3351</v>
      </c>
      <c r="N121" s="31">
        <v>2.032E-3</v>
      </c>
      <c r="O121" s="32">
        <v>1</v>
      </c>
      <c r="P121" s="36" t="s">
        <v>32</v>
      </c>
      <c r="Q121" s="36" t="s">
        <v>32</v>
      </c>
      <c r="R121" s="36" t="s">
        <v>32</v>
      </c>
      <c r="S121" s="36" t="s">
        <v>32</v>
      </c>
      <c r="T121" s="32"/>
      <c r="W121" s="29">
        <v>92</v>
      </c>
    </row>
    <row r="122" spans="1:23" x14ac:dyDescent="0.25">
      <c r="A122" s="29" t="s">
        <v>44</v>
      </c>
      <c r="B122" s="11" t="s">
        <v>19</v>
      </c>
      <c r="C122" s="28" t="s">
        <v>40</v>
      </c>
      <c r="D122" s="31">
        <v>2015</v>
      </c>
      <c r="E122" s="31">
        <v>4</v>
      </c>
      <c r="F122" s="32">
        <v>928</v>
      </c>
      <c r="G122" s="31">
        <v>54432</v>
      </c>
      <c r="H122" s="32">
        <v>0.19056999999999999</v>
      </c>
      <c r="I122" s="31">
        <v>0.17050999999999999</v>
      </c>
      <c r="J122" s="31">
        <v>0.21299000000000001</v>
      </c>
      <c r="K122" s="31">
        <v>1.2052</v>
      </c>
      <c r="L122" s="31">
        <v>1.0783</v>
      </c>
      <c r="M122" s="31">
        <v>1.347</v>
      </c>
      <c r="N122" s="31">
        <v>1.005E-3</v>
      </c>
      <c r="O122" s="32">
        <v>1</v>
      </c>
      <c r="P122" s="36" t="s">
        <v>32</v>
      </c>
      <c r="Q122" s="36" t="s">
        <v>32</v>
      </c>
      <c r="R122" s="36" t="s">
        <v>32</v>
      </c>
      <c r="S122" s="36" t="s">
        <v>32</v>
      </c>
      <c r="T122" s="32"/>
      <c r="W122" s="29">
        <v>92</v>
      </c>
    </row>
    <row r="123" spans="1:23" x14ac:dyDescent="0.25">
      <c r="A123" s="29" t="s">
        <v>44</v>
      </c>
      <c r="B123" s="11" t="s">
        <v>19</v>
      </c>
      <c r="C123" s="28" t="s">
        <v>40</v>
      </c>
      <c r="D123" s="31">
        <v>2016</v>
      </c>
      <c r="E123" s="31">
        <v>1</v>
      </c>
      <c r="F123" s="32">
        <v>872</v>
      </c>
      <c r="G123" s="31">
        <v>54402</v>
      </c>
      <c r="H123" s="32">
        <v>0.17943000000000001</v>
      </c>
      <c r="I123" s="31">
        <v>0.16031000000000001</v>
      </c>
      <c r="J123" s="31">
        <v>0.20082</v>
      </c>
      <c r="K123" s="31">
        <v>1.1539999999999999</v>
      </c>
      <c r="L123" s="31">
        <v>1.0309999999999999</v>
      </c>
      <c r="M123" s="31">
        <v>1.2915000000000001</v>
      </c>
      <c r="N123" s="31">
        <v>1.2725999999999999E-2</v>
      </c>
      <c r="O123" s="32"/>
      <c r="P123" s="36">
        <v>1.1257999999999999</v>
      </c>
      <c r="Q123" s="36">
        <v>0.9798</v>
      </c>
      <c r="R123" s="36">
        <v>1.2936000000000001</v>
      </c>
      <c r="S123" s="36">
        <v>9.4573000000000004E-2</v>
      </c>
      <c r="T123" s="32"/>
      <c r="W123" s="29">
        <v>91</v>
      </c>
    </row>
    <row r="124" spans="1:23" x14ac:dyDescent="0.25">
      <c r="A124" s="29" t="s">
        <v>44</v>
      </c>
      <c r="B124" s="11" t="s">
        <v>19</v>
      </c>
      <c r="C124" s="28" t="s">
        <v>40</v>
      </c>
      <c r="D124" s="31">
        <v>2016</v>
      </c>
      <c r="E124" s="31">
        <v>2</v>
      </c>
      <c r="F124" s="32">
        <v>896</v>
      </c>
      <c r="G124" s="31">
        <v>54691</v>
      </c>
      <c r="H124" s="32">
        <v>0.17957000000000001</v>
      </c>
      <c r="I124" s="31">
        <v>0.16058</v>
      </c>
      <c r="J124" s="31">
        <v>0.20082</v>
      </c>
      <c r="K124" s="31">
        <v>1.1684000000000001</v>
      </c>
      <c r="L124" s="31">
        <v>1.0448</v>
      </c>
      <c r="M124" s="31">
        <v>1.3067</v>
      </c>
      <c r="N124" s="31">
        <v>6.3579999999999999E-3</v>
      </c>
      <c r="O124" s="32">
        <v>1</v>
      </c>
      <c r="P124" s="36">
        <v>1.2336</v>
      </c>
      <c r="Q124" s="36">
        <v>1.0724</v>
      </c>
      <c r="R124" s="36">
        <v>1.4191</v>
      </c>
      <c r="S124" s="36">
        <v>3.3010000000000001E-3</v>
      </c>
      <c r="T124" s="32" t="s">
        <v>52</v>
      </c>
      <c r="W124" s="29">
        <v>91</v>
      </c>
    </row>
    <row r="125" spans="1:23" x14ac:dyDescent="0.25">
      <c r="A125" s="29" t="s">
        <v>44</v>
      </c>
      <c r="B125" s="11" t="s">
        <v>19</v>
      </c>
      <c r="C125" s="28" t="s">
        <v>40</v>
      </c>
      <c r="D125" s="31">
        <v>2016</v>
      </c>
      <c r="E125" s="31">
        <v>3</v>
      </c>
      <c r="F125" s="32">
        <v>907</v>
      </c>
      <c r="G125" s="31">
        <v>54462</v>
      </c>
      <c r="H125" s="32">
        <v>0.18704000000000001</v>
      </c>
      <c r="I125" s="31">
        <v>0.16730999999999999</v>
      </c>
      <c r="J125" s="31">
        <v>0.20909</v>
      </c>
      <c r="K125" s="31">
        <v>1.1922999999999999</v>
      </c>
      <c r="L125" s="31">
        <v>1.0665</v>
      </c>
      <c r="M125" s="31">
        <v>1.3329</v>
      </c>
      <c r="N125" s="31">
        <v>1.983E-3</v>
      </c>
      <c r="O125" s="32">
        <v>1</v>
      </c>
      <c r="P125" s="36">
        <v>1.23</v>
      </c>
      <c r="Q125" s="36">
        <v>1.0697000000000001</v>
      </c>
      <c r="R125" s="36">
        <v>1.4144000000000001</v>
      </c>
      <c r="S125" s="36">
        <v>3.6589999999999999E-3</v>
      </c>
      <c r="T125" s="32" t="s">
        <v>52</v>
      </c>
      <c r="W125" s="29">
        <v>92</v>
      </c>
    </row>
    <row r="126" spans="1:23" x14ac:dyDescent="0.25">
      <c r="A126" s="29" t="s">
        <v>44</v>
      </c>
      <c r="B126" s="11" t="s">
        <v>19</v>
      </c>
      <c r="C126" s="28" t="s">
        <v>40</v>
      </c>
      <c r="D126" s="31">
        <v>2016</v>
      </c>
      <c r="E126" s="31">
        <v>4</v>
      </c>
      <c r="F126" s="32">
        <v>978</v>
      </c>
      <c r="G126" s="31">
        <v>54618</v>
      </c>
      <c r="H126" s="32">
        <v>0.1991</v>
      </c>
      <c r="I126" s="31">
        <v>0.1784</v>
      </c>
      <c r="J126" s="31">
        <v>0.22220000000000001</v>
      </c>
      <c r="K126" s="31">
        <v>1.2803</v>
      </c>
      <c r="L126" s="31">
        <v>1.1472</v>
      </c>
      <c r="M126" s="31">
        <v>1.4289000000000001</v>
      </c>
      <c r="N126" s="31">
        <v>1.0000000000000001E-5</v>
      </c>
      <c r="O126" s="32">
        <v>1</v>
      </c>
      <c r="P126" s="36">
        <v>1.2867</v>
      </c>
      <c r="Q126" s="36">
        <v>1.1212</v>
      </c>
      <c r="R126" s="36">
        <v>1.4767999999999999</v>
      </c>
      <c r="S126" s="36">
        <v>3.3399999999999999E-4</v>
      </c>
      <c r="T126" s="32" t="s">
        <v>52</v>
      </c>
      <c r="W126" s="29">
        <v>92</v>
      </c>
    </row>
    <row r="127" spans="1:23" x14ac:dyDescent="0.25">
      <c r="A127" s="29" t="s">
        <v>44</v>
      </c>
      <c r="B127" s="11" t="s">
        <v>23</v>
      </c>
      <c r="C127" s="28" t="s">
        <v>40</v>
      </c>
      <c r="D127" s="31">
        <v>2011</v>
      </c>
      <c r="E127" s="31">
        <v>1</v>
      </c>
      <c r="F127" s="32">
        <v>11231</v>
      </c>
      <c r="G127" s="31">
        <v>1002344</v>
      </c>
      <c r="H127" s="32">
        <v>0.1245</v>
      </c>
      <c r="I127" s="31">
        <v>0.12222</v>
      </c>
      <c r="J127" s="31">
        <v>0.12681999999999999</v>
      </c>
      <c r="K127" s="31" t="s">
        <v>32</v>
      </c>
      <c r="L127" s="31" t="s">
        <v>32</v>
      </c>
      <c r="M127" s="31" t="s">
        <v>32</v>
      </c>
      <c r="N127" s="31" t="s">
        <v>32</v>
      </c>
      <c r="O127" s="32"/>
      <c r="P127" s="36" t="s">
        <v>32</v>
      </c>
      <c r="Q127" s="36" t="s">
        <v>32</v>
      </c>
      <c r="R127" s="36" t="s">
        <v>32</v>
      </c>
      <c r="S127" s="36" t="s">
        <v>32</v>
      </c>
      <c r="T127" s="32"/>
      <c r="W127" s="29">
        <v>90</v>
      </c>
    </row>
    <row r="128" spans="1:23" x14ac:dyDescent="0.25">
      <c r="A128" s="29" t="s">
        <v>44</v>
      </c>
      <c r="B128" s="11" t="s">
        <v>23</v>
      </c>
      <c r="C128" s="28" t="s">
        <v>40</v>
      </c>
      <c r="D128" s="31">
        <v>2011</v>
      </c>
      <c r="E128" s="31">
        <v>2</v>
      </c>
      <c r="F128" s="32">
        <v>11432</v>
      </c>
      <c r="G128" s="31">
        <v>1010152</v>
      </c>
      <c r="H128" s="32">
        <v>0.12554999999999999</v>
      </c>
      <c r="I128" s="31">
        <v>0.11516999999999999</v>
      </c>
      <c r="J128" s="31">
        <v>0.13686999999999999</v>
      </c>
      <c r="K128" s="31" t="s">
        <v>32</v>
      </c>
      <c r="L128" s="31" t="s">
        <v>32</v>
      </c>
      <c r="M128" s="31" t="s">
        <v>32</v>
      </c>
      <c r="N128" s="31" t="s">
        <v>32</v>
      </c>
      <c r="O128" s="32"/>
      <c r="P128" s="36" t="s">
        <v>32</v>
      </c>
      <c r="Q128" s="36" t="s">
        <v>32</v>
      </c>
      <c r="R128" s="36" t="s">
        <v>32</v>
      </c>
      <c r="S128" s="36" t="s">
        <v>32</v>
      </c>
      <c r="T128" s="32"/>
      <c r="W128" s="29">
        <v>91</v>
      </c>
    </row>
    <row r="129" spans="1:23" x14ac:dyDescent="0.25">
      <c r="A129" s="29" t="s">
        <v>44</v>
      </c>
      <c r="B129" s="5" t="s">
        <v>23</v>
      </c>
      <c r="C129" s="5" t="s">
        <v>40</v>
      </c>
      <c r="D129" s="29">
        <v>2011</v>
      </c>
      <c r="E129" s="29">
        <v>3</v>
      </c>
      <c r="F129" s="33">
        <v>11798</v>
      </c>
      <c r="G129" s="29">
        <v>1008401</v>
      </c>
      <c r="H129" s="33">
        <v>0.12889</v>
      </c>
      <c r="I129" s="29">
        <v>0.11824</v>
      </c>
      <c r="J129" s="29">
        <v>0.14051</v>
      </c>
      <c r="K129" s="29" t="s">
        <v>32</v>
      </c>
      <c r="L129" s="29" t="s">
        <v>32</v>
      </c>
      <c r="M129" s="29" t="s">
        <v>32</v>
      </c>
      <c r="N129" s="29" t="s">
        <v>32</v>
      </c>
      <c r="P129" s="35" t="s">
        <v>32</v>
      </c>
      <c r="Q129" s="35" t="s">
        <v>32</v>
      </c>
      <c r="R129" s="35" t="s">
        <v>32</v>
      </c>
      <c r="S129" s="35" t="s">
        <v>32</v>
      </c>
      <c r="W129" s="29">
        <v>92</v>
      </c>
    </row>
    <row r="130" spans="1:23" x14ac:dyDescent="0.25">
      <c r="A130" s="29" t="s">
        <v>44</v>
      </c>
      <c r="B130" s="34" t="s">
        <v>23</v>
      </c>
      <c r="C130" s="34" t="s">
        <v>40</v>
      </c>
      <c r="D130" s="29">
        <v>2011</v>
      </c>
      <c r="E130" s="29">
        <v>4</v>
      </c>
      <c r="F130" s="33">
        <v>11880</v>
      </c>
      <c r="G130" s="29">
        <v>1018702</v>
      </c>
      <c r="H130" s="33">
        <v>0.12920000000000001</v>
      </c>
      <c r="I130" s="29">
        <v>0.11854000000000001</v>
      </c>
      <c r="J130" s="29">
        <v>0.14083000000000001</v>
      </c>
      <c r="K130" s="29" t="s">
        <v>32</v>
      </c>
      <c r="L130" s="29" t="s">
        <v>32</v>
      </c>
      <c r="M130" s="29" t="s">
        <v>32</v>
      </c>
      <c r="N130" s="29" t="s">
        <v>32</v>
      </c>
      <c r="P130" s="35" t="s">
        <v>32</v>
      </c>
      <c r="Q130" s="35" t="s">
        <v>32</v>
      </c>
      <c r="R130" s="35" t="s">
        <v>32</v>
      </c>
      <c r="S130" s="35" t="s">
        <v>32</v>
      </c>
      <c r="W130" s="29">
        <v>92</v>
      </c>
    </row>
    <row r="131" spans="1:23" x14ac:dyDescent="0.25">
      <c r="A131" s="29" t="s">
        <v>44</v>
      </c>
      <c r="B131" s="29" t="s">
        <v>23</v>
      </c>
      <c r="C131" s="29" t="s">
        <v>40</v>
      </c>
      <c r="D131" s="29">
        <v>2012</v>
      </c>
      <c r="E131" s="29">
        <v>1</v>
      </c>
      <c r="F131" s="33">
        <v>12159</v>
      </c>
      <c r="G131" s="29">
        <v>1018968</v>
      </c>
      <c r="H131" s="33">
        <v>0.13431000000000001</v>
      </c>
      <c r="I131" s="29">
        <v>0.12322</v>
      </c>
      <c r="J131" s="29">
        <v>0.14638999999999999</v>
      </c>
      <c r="K131" s="29" t="s">
        <v>32</v>
      </c>
      <c r="L131" s="29" t="s">
        <v>32</v>
      </c>
      <c r="M131" s="29" t="s">
        <v>32</v>
      </c>
      <c r="N131" s="29" t="s">
        <v>32</v>
      </c>
      <c r="P131" s="35" t="s">
        <v>32</v>
      </c>
      <c r="Q131" s="35" t="s">
        <v>32</v>
      </c>
      <c r="R131" s="35" t="s">
        <v>32</v>
      </c>
      <c r="S131" s="35" t="s">
        <v>32</v>
      </c>
      <c r="W131" s="29">
        <v>91</v>
      </c>
    </row>
    <row r="132" spans="1:23" x14ac:dyDescent="0.25">
      <c r="A132" s="29" t="s">
        <v>44</v>
      </c>
      <c r="B132" s="29" t="s">
        <v>23</v>
      </c>
      <c r="C132" s="29" t="s">
        <v>40</v>
      </c>
      <c r="D132" s="29">
        <v>2012</v>
      </c>
      <c r="E132" s="29">
        <v>2</v>
      </c>
      <c r="F132" s="33">
        <v>12307</v>
      </c>
      <c r="G132" s="29">
        <v>1029632</v>
      </c>
      <c r="H132" s="33">
        <v>0.13267999999999999</v>
      </c>
      <c r="I132" s="29">
        <v>0.12174</v>
      </c>
      <c r="J132" s="29">
        <v>0.14462</v>
      </c>
      <c r="K132" s="29" t="s">
        <v>32</v>
      </c>
      <c r="L132" s="29" t="s">
        <v>32</v>
      </c>
      <c r="M132" s="29" t="s">
        <v>32</v>
      </c>
      <c r="N132" s="29" t="s">
        <v>32</v>
      </c>
      <c r="P132" s="35" t="s">
        <v>32</v>
      </c>
      <c r="Q132" s="35" t="s">
        <v>32</v>
      </c>
      <c r="R132" s="35" t="s">
        <v>32</v>
      </c>
      <c r="S132" s="35" t="s">
        <v>32</v>
      </c>
      <c r="W132" s="29">
        <v>91</v>
      </c>
    </row>
    <row r="133" spans="1:23" x14ac:dyDescent="0.25">
      <c r="A133" s="29" t="s">
        <v>44</v>
      </c>
      <c r="B133" s="29" t="s">
        <v>23</v>
      </c>
      <c r="C133" s="29" t="s">
        <v>40</v>
      </c>
      <c r="D133" s="29">
        <v>2012</v>
      </c>
      <c r="E133" s="29">
        <v>3</v>
      </c>
      <c r="F133" s="33">
        <v>12817</v>
      </c>
      <c r="G133" s="29">
        <v>1027118</v>
      </c>
      <c r="H133" s="33">
        <v>0.13568</v>
      </c>
      <c r="I133" s="29">
        <v>0.12449</v>
      </c>
      <c r="J133" s="29">
        <v>0.14787</v>
      </c>
      <c r="K133" s="29" t="s">
        <v>32</v>
      </c>
      <c r="L133" s="29" t="s">
        <v>32</v>
      </c>
      <c r="M133" s="29" t="s">
        <v>32</v>
      </c>
      <c r="N133" s="29" t="s">
        <v>32</v>
      </c>
      <c r="P133" s="35" t="s">
        <v>32</v>
      </c>
      <c r="Q133" s="35" t="s">
        <v>32</v>
      </c>
      <c r="R133" s="35" t="s">
        <v>32</v>
      </c>
      <c r="S133" s="35" t="s">
        <v>32</v>
      </c>
      <c r="W133" s="29">
        <v>92</v>
      </c>
    </row>
    <row r="134" spans="1:23" x14ac:dyDescent="0.25">
      <c r="A134" s="29" t="s">
        <v>44</v>
      </c>
      <c r="B134" s="29" t="s">
        <v>23</v>
      </c>
      <c r="C134" s="29" t="s">
        <v>40</v>
      </c>
      <c r="D134" s="29">
        <v>2012</v>
      </c>
      <c r="E134" s="29">
        <v>4</v>
      </c>
      <c r="F134" s="33">
        <v>12579</v>
      </c>
      <c r="G134" s="29">
        <v>1038751</v>
      </c>
      <c r="H134" s="33">
        <v>0.13224</v>
      </c>
      <c r="I134" s="29">
        <v>0.12134</v>
      </c>
      <c r="J134" s="29">
        <v>0.14412</v>
      </c>
      <c r="K134" s="29" t="s">
        <v>32</v>
      </c>
      <c r="L134" s="29" t="s">
        <v>32</v>
      </c>
      <c r="M134" s="29" t="s">
        <v>32</v>
      </c>
      <c r="N134" s="29" t="s">
        <v>32</v>
      </c>
      <c r="P134" s="35" t="s">
        <v>32</v>
      </c>
      <c r="Q134" s="35" t="s">
        <v>32</v>
      </c>
      <c r="R134" s="35" t="s">
        <v>32</v>
      </c>
      <c r="S134" s="35" t="s">
        <v>32</v>
      </c>
      <c r="W134" s="29">
        <v>92</v>
      </c>
    </row>
    <row r="135" spans="1:23" x14ac:dyDescent="0.25">
      <c r="A135" s="29" t="s">
        <v>44</v>
      </c>
      <c r="B135" s="29" t="s">
        <v>23</v>
      </c>
      <c r="C135" s="29" t="s">
        <v>40</v>
      </c>
      <c r="D135" s="29">
        <v>2013</v>
      </c>
      <c r="E135" s="29">
        <v>1</v>
      </c>
      <c r="F135" s="33">
        <v>12093</v>
      </c>
      <c r="G135" s="29">
        <v>1039551</v>
      </c>
      <c r="H135" s="33">
        <v>0.13022</v>
      </c>
      <c r="I135" s="29">
        <v>0.11947000000000001</v>
      </c>
      <c r="J135" s="29">
        <v>0.14194000000000001</v>
      </c>
      <c r="K135" s="29" t="s">
        <v>32</v>
      </c>
      <c r="L135" s="29" t="s">
        <v>32</v>
      </c>
      <c r="M135" s="29" t="s">
        <v>32</v>
      </c>
      <c r="N135" s="29" t="s">
        <v>32</v>
      </c>
      <c r="P135" s="35" t="s">
        <v>32</v>
      </c>
      <c r="Q135" s="35" t="s">
        <v>32</v>
      </c>
      <c r="R135" s="35" t="s">
        <v>32</v>
      </c>
      <c r="S135" s="35" t="s">
        <v>32</v>
      </c>
      <c r="W135" s="29">
        <v>90</v>
      </c>
    </row>
    <row r="136" spans="1:23" x14ac:dyDescent="0.25">
      <c r="A136" s="29" t="s">
        <v>44</v>
      </c>
      <c r="B136" s="29" t="s">
        <v>23</v>
      </c>
      <c r="C136" s="29" t="s">
        <v>40</v>
      </c>
      <c r="D136" s="29">
        <v>2013</v>
      </c>
      <c r="E136" s="29">
        <v>2</v>
      </c>
      <c r="F136" s="33">
        <v>12479</v>
      </c>
      <c r="G136" s="29">
        <v>1048280</v>
      </c>
      <c r="H136" s="33">
        <v>0.13114999999999999</v>
      </c>
      <c r="I136" s="29">
        <v>0.12033000000000001</v>
      </c>
      <c r="J136" s="29">
        <v>0.14293</v>
      </c>
      <c r="K136" s="29" t="s">
        <v>32</v>
      </c>
      <c r="L136" s="29" t="s">
        <v>32</v>
      </c>
      <c r="M136" s="29" t="s">
        <v>32</v>
      </c>
      <c r="N136" s="29" t="s">
        <v>32</v>
      </c>
      <c r="P136" s="35" t="s">
        <v>32</v>
      </c>
      <c r="Q136" s="35" t="s">
        <v>32</v>
      </c>
      <c r="R136" s="35" t="s">
        <v>32</v>
      </c>
      <c r="S136" s="35" t="s">
        <v>32</v>
      </c>
      <c r="W136" s="29">
        <v>91</v>
      </c>
    </row>
    <row r="137" spans="1:23" x14ac:dyDescent="0.25">
      <c r="A137" s="29" t="s">
        <v>44</v>
      </c>
      <c r="B137" s="29" t="s">
        <v>23</v>
      </c>
      <c r="C137" s="29" t="s">
        <v>40</v>
      </c>
      <c r="D137" s="29">
        <v>2013</v>
      </c>
      <c r="E137" s="29">
        <v>3</v>
      </c>
      <c r="F137" s="33">
        <v>13121</v>
      </c>
      <c r="G137" s="29">
        <v>1044879</v>
      </c>
      <c r="H137" s="33">
        <v>0.13322000000000001</v>
      </c>
      <c r="I137" s="29">
        <v>0.12227</v>
      </c>
      <c r="J137" s="29">
        <v>0.14515</v>
      </c>
      <c r="K137" s="29" t="s">
        <v>32</v>
      </c>
      <c r="L137" s="29" t="s">
        <v>32</v>
      </c>
      <c r="M137" s="29" t="s">
        <v>32</v>
      </c>
      <c r="N137" s="29" t="s">
        <v>32</v>
      </c>
      <c r="P137" s="35" t="s">
        <v>32</v>
      </c>
      <c r="Q137" s="35" t="s">
        <v>32</v>
      </c>
      <c r="R137" s="35" t="s">
        <v>32</v>
      </c>
      <c r="S137" s="35" t="s">
        <v>32</v>
      </c>
      <c r="W137" s="29">
        <v>92</v>
      </c>
    </row>
    <row r="138" spans="1:23" x14ac:dyDescent="0.25">
      <c r="A138" s="29" t="s">
        <v>44</v>
      </c>
      <c r="B138" s="29" t="s">
        <v>23</v>
      </c>
      <c r="C138" s="29" t="s">
        <v>40</v>
      </c>
      <c r="D138" s="29">
        <v>2013</v>
      </c>
      <c r="E138" s="29">
        <v>4</v>
      </c>
      <c r="F138" s="33">
        <v>13258</v>
      </c>
      <c r="G138" s="29">
        <v>1055431</v>
      </c>
      <c r="H138" s="33">
        <v>0.13164000000000001</v>
      </c>
      <c r="I138" s="29">
        <v>0.12083000000000001</v>
      </c>
      <c r="J138" s="29">
        <v>0.14341999999999999</v>
      </c>
      <c r="K138" s="29" t="s">
        <v>32</v>
      </c>
      <c r="L138" s="29" t="s">
        <v>32</v>
      </c>
      <c r="M138" s="29" t="s">
        <v>32</v>
      </c>
      <c r="N138" s="29" t="s">
        <v>32</v>
      </c>
      <c r="P138" s="35" t="s">
        <v>32</v>
      </c>
      <c r="Q138" s="35" t="s">
        <v>32</v>
      </c>
      <c r="R138" s="35" t="s">
        <v>32</v>
      </c>
      <c r="S138" s="35" t="s">
        <v>32</v>
      </c>
      <c r="W138" s="29">
        <v>92</v>
      </c>
    </row>
    <row r="139" spans="1:23" x14ac:dyDescent="0.25">
      <c r="A139" s="29" t="s">
        <v>44</v>
      </c>
      <c r="B139" s="29" t="s">
        <v>23</v>
      </c>
      <c r="C139" s="29" t="s">
        <v>40</v>
      </c>
      <c r="D139" s="29">
        <v>2014</v>
      </c>
      <c r="E139" s="29">
        <v>1</v>
      </c>
      <c r="F139" s="33">
        <v>13253</v>
      </c>
      <c r="G139" s="29">
        <v>1054278</v>
      </c>
      <c r="H139" s="33">
        <v>0.13528999999999999</v>
      </c>
      <c r="I139" s="29">
        <v>0.12417</v>
      </c>
      <c r="J139" s="29">
        <v>0.14741000000000001</v>
      </c>
      <c r="K139" s="29" t="s">
        <v>32</v>
      </c>
      <c r="L139" s="29" t="s">
        <v>32</v>
      </c>
      <c r="M139" s="29" t="s">
        <v>32</v>
      </c>
      <c r="N139" s="29" t="s">
        <v>32</v>
      </c>
      <c r="P139" s="35" t="s">
        <v>32</v>
      </c>
      <c r="Q139" s="35" t="s">
        <v>32</v>
      </c>
      <c r="R139" s="35" t="s">
        <v>32</v>
      </c>
      <c r="S139" s="35" t="s">
        <v>32</v>
      </c>
      <c r="W139" s="29">
        <v>90</v>
      </c>
    </row>
    <row r="140" spans="1:23" x14ac:dyDescent="0.25">
      <c r="A140" s="29" t="s">
        <v>44</v>
      </c>
      <c r="B140" s="29" t="s">
        <v>23</v>
      </c>
      <c r="C140" s="29" t="s">
        <v>40</v>
      </c>
      <c r="D140" s="29">
        <v>2014</v>
      </c>
      <c r="E140" s="29">
        <v>2</v>
      </c>
      <c r="F140" s="33">
        <v>13353</v>
      </c>
      <c r="G140" s="29">
        <v>1062255</v>
      </c>
      <c r="H140" s="33">
        <v>0.13241</v>
      </c>
      <c r="I140" s="29">
        <v>0.12154</v>
      </c>
      <c r="J140" s="29">
        <v>0.14424999999999999</v>
      </c>
      <c r="K140" s="29" t="s">
        <v>32</v>
      </c>
      <c r="L140" s="29" t="s">
        <v>32</v>
      </c>
      <c r="M140" s="29" t="s">
        <v>32</v>
      </c>
      <c r="N140" s="29" t="s">
        <v>32</v>
      </c>
      <c r="P140" s="35" t="s">
        <v>32</v>
      </c>
      <c r="Q140" s="35" t="s">
        <v>32</v>
      </c>
      <c r="R140" s="35" t="s">
        <v>32</v>
      </c>
      <c r="S140" s="35" t="s">
        <v>32</v>
      </c>
      <c r="W140" s="29">
        <v>91</v>
      </c>
    </row>
    <row r="141" spans="1:23" x14ac:dyDescent="0.25">
      <c r="A141" s="29" t="s">
        <v>44</v>
      </c>
      <c r="B141" s="29" t="s">
        <v>23</v>
      </c>
      <c r="C141" s="29" t="s">
        <v>40</v>
      </c>
      <c r="D141" s="29">
        <v>2014</v>
      </c>
      <c r="E141" s="29">
        <v>3</v>
      </c>
      <c r="F141" s="33">
        <v>14378</v>
      </c>
      <c r="G141" s="29">
        <v>1059747</v>
      </c>
      <c r="H141" s="33">
        <v>0.14451</v>
      </c>
      <c r="I141" s="29">
        <v>0.13264999999999999</v>
      </c>
      <c r="J141" s="29">
        <v>0.15742999999999999</v>
      </c>
      <c r="K141" s="29" t="s">
        <v>32</v>
      </c>
      <c r="L141" s="29" t="s">
        <v>32</v>
      </c>
      <c r="M141" s="29" t="s">
        <v>32</v>
      </c>
      <c r="N141" s="29" t="s">
        <v>32</v>
      </c>
      <c r="P141" s="35" t="s">
        <v>32</v>
      </c>
      <c r="Q141" s="35" t="s">
        <v>32</v>
      </c>
      <c r="R141" s="35" t="s">
        <v>32</v>
      </c>
      <c r="S141" s="35" t="s">
        <v>32</v>
      </c>
      <c r="W141" s="29">
        <v>92</v>
      </c>
    </row>
    <row r="142" spans="1:23" x14ac:dyDescent="0.25">
      <c r="A142" s="29" t="s">
        <v>44</v>
      </c>
      <c r="B142" s="29" t="s">
        <v>23</v>
      </c>
      <c r="C142" s="29" t="s">
        <v>40</v>
      </c>
      <c r="D142" s="29">
        <v>2014</v>
      </c>
      <c r="E142" s="29">
        <v>4</v>
      </c>
      <c r="F142" s="33">
        <v>14303</v>
      </c>
      <c r="G142" s="29">
        <v>1070248</v>
      </c>
      <c r="H142" s="33">
        <v>0.13822000000000001</v>
      </c>
      <c r="I142" s="29">
        <v>0.12690000000000001</v>
      </c>
      <c r="J142" s="29">
        <v>0.15054999999999999</v>
      </c>
      <c r="K142" s="29" t="s">
        <v>32</v>
      </c>
      <c r="L142" s="29" t="s">
        <v>32</v>
      </c>
      <c r="M142" s="29" t="s">
        <v>32</v>
      </c>
      <c r="N142" s="29" t="s">
        <v>32</v>
      </c>
      <c r="P142" s="35" t="s">
        <v>32</v>
      </c>
      <c r="Q142" s="35" t="s">
        <v>32</v>
      </c>
      <c r="R142" s="35" t="s">
        <v>32</v>
      </c>
      <c r="S142" s="35" t="s">
        <v>32</v>
      </c>
      <c r="W142" s="29">
        <v>92</v>
      </c>
    </row>
    <row r="143" spans="1:23" x14ac:dyDescent="0.25">
      <c r="A143" s="29" t="s">
        <v>44</v>
      </c>
      <c r="B143" s="29" t="s">
        <v>23</v>
      </c>
      <c r="C143" s="29" t="s">
        <v>40</v>
      </c>
      <c r="D143" s="29">
        <v>2015</v>
      </c>
      <c r="E143" s="29">
        <v>1</v>
      </c>
      <c r="F143" s="33">
        <v>14614</v>
      </c>
      <c r="G143" s="29">
        <v>1067180</v>
      </c>
      <c r="H143" s="33">
        <v>0.14393</v>
      </c>
      <c r="I143" s="29">
        <v>0.13214000000000001</v>
      </c>
      <c r="J143" s="29">
        <v>0.15676000000000001</v>
      </c>
      <c r="K143" s="29" t="s">
        <v>32</v>
      </c>
      <c r="L143" s="29" t="s">
        <v>32</v>
      </c>
      <c r="M143" s="29" t="s">
        <v>32</v>
      </c>
      <c r="N143" s="29" t="s">
        <v>32</v>
      </c>
      <c r="P143" s="35" t="s">
        <v>32</v>
      </c>
      <c r="Q143" s="35" t="s">
        <v>32</v>
      </c>
      <c r="R143" s="35" t="s">
        <v>32</v>
      </c>
      <c r="S143" s="35" t="s">
        <v>32</v>
      </c>
      <c r="W143" s="29">
        <v>90</v>
      </c>
    </row>
    <row r="144" spans="1:23" x14ac:dyDescent="0.25">
      <c r="A144" s="29" t="s">
        <v>44</v>
      </c>
      <c r="B144" s="29" t="s">
        <v>23</v>
      </c>
      <c r="C144" s="29" t="s">
        <v>40</v>
      </c>
      <c r="D144" s="29">
        <v>2015</v>
      </c>
      <c r="E144" s="29">
        <v>2</v>
      </c>
      <c r="F144" s="33">
        <v>14506</v>
      </c>
      <c r="G144" s="29">
        <v>1074587</v>
      </c>
      <c r="H144" s="33">
        <v>0.14221</v>
      </c>
      <c r="I144" s="29">
        <v>0.13056000000000001</v>
      </c>
      <c r="J144" s="29">
        <v>0.15490999999999999</v>
      </c>
      <c r="K144" s="29" t="s">
        <v>32</v>
      </c>
      <c r="L144" s="29" t="s">
        <v>32</v>
      </c>
      <c r="M144" s="29" t="s">
        <v>32</v>
      </c>
      <c r="N144" s="29" t="s">
        <v>32</v>
      </c>
      <c r="P144" s="35" t="s">
        <v>32</v>
      </c>
      <c r="Q144" s="35" t="s">
        <v>32</v>
      </c>
      <c r="R144" s="35" t="s">
        <v>32</v>
      </c>
      <c r="S144" s="35" t="s">
        <v>32</v>
      </c>
      <c r="W144" s="29">
        <v>91</v>
      </c>
    </row>
    <row r="145" spans="1:23" x14ac:dyDescent="0.25">
      <c r="A145" s="29" t="s">
        <v>44</v>
      </c>
      <c r="B145" s="29" t="s">
        <v>23</v>
      </c>
      <c r="C145" s="29" t="s">
        <v>40</v>
      </c>
      <c r="D145" s="29">
        <v>2015</v>
      </c>
      <c r="E145" s="29">
        <v>3</v>
      </c>
      <c r="F145" s="33">
        <v>15834</v>
      </c>
      <c r="G145" s="29">
        <v>1070320</v>
      </c>
      <c r="H145" s="33">
        <v>0.15279000000000001</v>
      </c>
      <c r="I145" s="29">
        <v>0.14029</v>
      </c>
      <c r="J145" s="29">
        <v>0.16639000000000001</v>
      </c>
      <c r="K145" s="29" t="s">
        <v>32</v>
      </c>
      <c r="L145" s="29" t="s">
        <v>32</v>
      </c>
      <c r="M145" s="29" t="s">
        <v>32</v>
      </c>
      <c r="N145" s="29" t="s">
        <v>32</v>
      </c>
      <c r="P145" s="35" t="s">
        <v>32</v>
      </c>
      <c r="Q145" s="35" t="s">
        <v>32</v>
      </c>
      <c r="R145" s="35" t="s">
        <v>32</v>
      </c>
      <c r="S145" s="35" t="s">
        <v>32</v>
      </c>
      <c r="W145" s="29">
        <v>92</v>
      </c>
    </row>
    <row r="146" spans="1:23" x14ac:dyDescent="0.25">
      <c r="A146" s="29" t="s">
        <v>44</v>
      </c>
      <c r="B146" s="29" t="s">
        <v>23</v>
      </c>
      <c r="C146" s="29" t="s">
        <v>40</v>
      </c>
      <c r="D146" s="29">
        <v>2015</v>
      </c>
      <c r="E146" s="29">
        <v>4</v>
      </c>
      <c r="F146" s="33">
        <v>16400</v>
      </c>
      <c r="G146" s="29">
        <v>1080144</v>
      </c>
      <c r="H146" s="33">
        <v>0.15812000000000001</v>
      </c>
      <c r="I146" s="29">
        <v>0.14519000000000001</v>
      </c>
      <c r="J146" s="29">
        <v>0.17221</v>
      </c>
      <c r="K146" s="29" t="s">
        <v>32</v>
      </c>
      <c r="L146" s="29" t="s">
        <v>32</v>
      </c>
      <c r="M146" s="29" t="s">
        <v>32</v>
      </c>
      <c r="N146" s="29" t="s">
        <v>32</v>
      </c>
      <c r="P146" s="35" t="s">
        <v>32</v>
      </c>
      <c r="Q146" s="35" t="s">
        <v>32</v>
      </c>
      <c r="R146" s="35" t="s">
        <v>32</v>
      </c>
      <c r="S146" s="35" t="s">
        <v>32</v>
      </c>
      <c r="W146" s="29">
        <v>92</v>
      </c>
    </row>
    <row r="147" spans="1:23" x14ac:dyDescent="0.25">
      <c r="A147" s="29" t="s">
        <v>44</v>
      </c>
      <c r="B147" s="29" t="s">
        <v>23</v>
      </c>
      <c r="C147" s="29" t="s">
        <v>40</v>
      </c>
      <c r="D147" s="29">
        <v>2016</v>
      </c>
      <c r="E147" s="29">
        <v>1</v>
      </c>
      <c r="F147" s="33">
        <v>15664</v>
      </c>
      <c r="G147" s="29">
        <v>1078851</v>
      </c>
      <c r="H147" s="33">
        <v>0.15548999999999999</v>
      </c>
      <c r="I147" s="29">
        <v>0.14276</v>
      </c>
      <c r="J147" s="29">
        <v>0.16936000000000001</v>
      </c>
      <c r="K147" s="29" t="s">
        <v>32</v>
      </c>
      <c r="L147" s="29" t="s">
        <v>32</v>
      </c>
      <c r="M147" s="29" t="s">
        <v>32</v>
      </c>
      <c r="N147" s="29" t="s">
        <v>32</v>
      </c>
      <c r="P147" s="35">
        <v>1.2488999999999999</v>
      </c>
      <c r="Q147" s="35">
        <v>1.1467000000000001</v>
      </c>
      <c r="R147" s="35">
        <v>1.3603000000000001</v>
      </c>
      <c r="S147" s="35">
        <v>0</v>
      </c>
      <c r="T147" s="33" t="s">
        <v>52</v>
      </c>
      <c r="W147" s="29">
        <v>91</v>
      </c>
    </row>
    <row r="148" spans="1:23" x14ac:dyDescent="0.25">
      <c r="A148" s="29" t="s">
        <v>44</v>
      </c>
      <c r="B148" s="29" t="s">
        <v>23</v>
      </c>
      <c r="C148" s="29" t="s">
        <v>40</v>
      </c>
      <c r="D148" s="29">
        <v>2016</v>
      </c>
      <c r="E148" s="29">
        <v>2</v>
      </c>
      <c r="F148" s="33">
        <v>15731</v>
      </c>
      <c r="G148" s="29">
        <v>1086922</v>
      </c>
      <c r="H148" s="33">
        <v>0.15368999999999999</v>
      </c>
      <c r="I148" s="29">
        <v>0.14111000000000001</v>
      </c>
      <c r="J148" s="29">
        <v>0.16738</v>
      </c>
      <c r="K148" s="29" t="s">
        <v>32</v>
      </c>
      <c r="L148" s="29" t="s">
        <v>32</v>
      </c>
      <c r="M148" s="29" t="s">
        <v>32</v>
      </c>
      <c r="N148" s="29" t="s">
        <v>32</v>
      </c>
      <c r="P148" s="35">
        <v>1.2241</v>
      </c>
      <c r="Q148" s="35">
        <v>1.1240000000000001</v>
      </c>
      <c r="R148" s="35">
        <v>1.333</v>
      </c>
      <c r="S148" s="35">
        <v>3.0000000000000001E-6</v>
      </c>
      <c r="T148" s="33" t="s">
        <v>52</v>
      </c>
      <c r="W148" s="29">
        <v>91</v>
      </c>
    </row>
    <row r="149" spans="1:23" x14ac:dyDescent="0.25">
      <c r="A149" s="29" t="s">
        <v>44</v>
      </c>
      <c r="B149" s="29" t="s">
        <v>23</v>
      </c>
      <c r="C149" s="29" t="s">
        <v>40</v>
      </c>
      <c r="D149" s="29">
        <v>2016</v>
      </c>
      <c r="E149" s="29">
        <v>3</v>
      </c>
      <c r="F149" s="33">
        <v>16601</v>
      </c>
      <c r="G149" s="29">
        <v>1084465</v>
      </c>
      <c r="H149" s="33">
        <v>0.15687000000000001</v>
      </c>
      <c r="I149" s="29">
        <v>0.14407</v>
      </c>
      <c r="J149" s="29">
        <v>0.17080999999999999</v>
      </c>
      <c r="K149" s="29" t="s">
        <v>32</v>
      </c>
      <c r="L149" s="29" t="s">
        <v>32</v>
      </c>
      <c r="M149" s="29" t="s">
        <v>32</v>
      </c>
      <c r="N149" s="29" t="s">
        <v>32</v>
      </c>
      <c r="P149" s="35">
        <v>1.2170000000000001</v>
      </c>
      <c r="Q149" s="35">
        <v>1.1176999999999999</v>
      </c>
      <c r="R149" s="35">
        <v>1.3251999999999999</v>
      </c>
      <c r="S149" s="35">
        <v>6.0000000000000002E-6</v>
      </c>
      <c r="T149" s="33" t="s">
        <v>52</v>
      </c>
      <c r="W149" s="29">
        <v>92</v>
      </c>
    </row>
    <row r="150" spans="1:23" x14ac:dyDescent="0.25">
      <c r="A150" s="29" t="s">
        <v>44</v>
      </c>
      <c r="B150" s="29" t="s">
        <v>23</v>
      </c>
      <c r="C150" s="29" t="s">
        <v>40</v>
      </c>
      <c r="D150" s="29">
        <v>2016</v>
      </c>
      <c r="E150" s="29">
        <v>4</v>
      </c>
      <c r="F150" s="33">
        <v>16605</v>
      </c>
      <c r="G150" s="29">
        <v>1094968</v>
      </c>
      <c r="H150" s="33">
        <v>0.15551000000000001</v>
      </c>
      <c r="I150" s="29">
        <v>0.14283999999999999</v>
      </c>
      <c r="J150" s="29">
        <v>0.16930000000000001</v>
      </c>
      <c r="K150" s="29" t="s">
        <v>32</v>
      </c>
      <c r="L150" s="29" t="s">
        <v>32</v>
      </c>
      <c r="M150" s="29" t="s">
        <v>32</v>
      </c>
      <c r="N150" s="29" t="s">
        <v>32</v>
      </c>
      <c r="P150" s="35">
        <v>1.2036</v>
      </c>
      <c r="Q150" s="35">
        <v>1.1057999999999999</v>
      </c>
      <c r="R150" s="35">
        <v>1.3101</v>
      </c>
      <c r="S150" s="35">
        <v>1.8E-5</v>
      </c>
      <c r="T150" s="33" t="s">
        <v>52</v>
      </c>
      <c r="W150" s="29">
        <v>92</v>
      </c>
    </row>
    <row r="152" spans="1:23" x14ac:dyDescent="0.25">
      <c r="A152" s="29" t="s">
        <v>53</v>
      </c>
    </row>
  </sheetData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35E92D0-E166-4FFF-8821-BC1356C8BE60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175f2bb9-7ea2-4dfb-aa70-2a37afa654a9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D7AAB8F-F91C-4D63-AEE9-A93C186BD8E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61180F-A3F9-449A-90F4-70E4AB872A4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4</vt:i4>
      </vt:variant>
    </vt:vector>
  </HeadingPairs>
  <TitlesOfParts>
    <vt:vector size="7" baseType="lpstr">
      <vt:lpstr>Table_sig</vt:lpstr>
      <vt:lpstr>fig_tbl_data</vt:lpstr>
      <vt:lpstr>orig_data</vt:lpstr>
      <vt:lpstr>Figure_adult_by_RHA COL</vt:lpstr>
      <vt:lpstr>Figure_Kids_by_RHA Col</vt:lpstr>
      <vt:lpstr>fig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cp:lastPrinted>2021-04-07T17:29:39Z</cp:lastPrinted>
  <dcterms:created xsi:type="dcterms:W3CDTF">2014-12-05T20:46:10Z</dcterms:created>
  <dcterms:modified xsi:type="dcterms:W3CDTF">2021-06-21T18:06:08Z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