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29"/>
  <workbookPr/>
  <mc:AlternateContent xmlns:mc="http://schemas.openxmlformats.org/markup-compatibility/2006">
    <mc:Choice Requires="x15">
      <x15ac:absPath xmlns:x15ac="http://schemas.microsoft.com/office/spreadsheetml/2010/11/ac" url="https://umanitoba.sharepoint.com/sites/ASP-MCHPteam/Shared Documents/General/01 online supplement/Chapter3-Dispensation_trends/1-J01-overall/"/>
    </mc:Choice>
  </mc:AlternateContent>
  <xr:revisionPtr revIDLastSave="1" documentId="8_{94A33474-9534-440D-8B7A-416165D2E4D5}" xr6:coauthVersionLast="46" xr6:coauthVersionMax="46" xr10:uidLastSave="{9205A379-95E8-4EBC-AAC4-F084D274A892}"/>
  <bookViews>
    <workbookView xWindow="-25020" yWindow="2355" windowWidth="21600" windowHeight="11385" firstSheet="2" activeTab="2" xr2:uid="{00000000-000D-0000-FFFF-FFFF00000000}"/>
  </bookViews>
  <sheets>
    <sheet name="Figure_adult_by_RHA COL" sheetId="25" state="hidden" r:id="rId1"/>
    <sheet name="Figure_Kids_by_RHA Col" sheetId="26" state="hidden" r:id="rId2"/>
    <sheet name="fig" sheetId="7" r:id="rId3"/>
    <sheet name="Table_sig" sheetId="29" r:id="rId4"/>
    <sheet name="fig_tbl_data" sheetId="5" r:id="rId5"/>
    <sheet name="orig_data" sheetId="3" r:id="rId6"/>
    <sheet name="Figure_prevalence_count" sheetId="4" state="hidden" r:id="rId7"/>
  </sheets>
  <definedNames>
    <definedName name="IDX" localSheetId="5">orig_data!#REF!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5" l="1"/>
  <c r="N29" i="5"/>
  <c r="N30" i="5"/>
  <c r="N31" i="5"/>
  <c r="L28" i="5"/>
  <c r="L29" i="5"/>
  <c r="L30" i="5"/>
  <c r="L34" i="5" s="1"/>
  <c r="L31" i="5"/>
  <c r="L35" i="5" s="1"/>
  <c r="J28" i="5"/>
  <c r="J29" i="5"/>
  <c r="J33" i="5" s="1"/>
  <c r="J30" i="5"/>
  <c r="J31" i="5"/>
  <c r="H28" i="5"/>
  <c r="H29" i="5"/>
  <c r="H30" i="5"/>
  <c r="H34" i="5" s="1"/>
  <c r="H31" i="5"/>
  <c r="F28" i="5"/>
  <c r="F29" i="5"/>
  <c r="F30" i="5"/>
  <c r="F31" i="5"/>
  <c r="D28" i="5"/>
  <c r="D29" i="5"/>
  <c r="D30" i="5"/>
  <c r="D34" i="5" s="1"/>
  <c r="D31" i="5"/>
  <c r="D35" i="5" s="1"/>
  <c r="H35" i="5"/>
  <c r="L33" i="5"/>
  <c r="D33" i="5"/>
  <c r="N27" i="5"/>
  <c r="N26" i="5"/>
  <c r="N25" i="5"/>
  <c r="N24" i="5"/>
  <c r="N23" i="5"/>
  <c r="N22" i="5"/>
  <c r="N21" i="5"/>
  <c r="N20" i="5"/>
  <c r="N19" i="5"/>
  <c r="N18" i="5"/>
  <c r="N17" i="5"/>
  <c r="N16" i="5"/>
  <c r="N15" i="5"/>
  <c r="N14" i="5"/>
  <c r="N13" i="5"/>
  <c r="N12" i="5"/>
  <c r="N11" i="5"/>
  <c r="N10" i="5"/>
  <c r="N9" i="5"/>
  <c r="N8" i="5"/>
  <c r="N7" i="5"/>
  <c r="N6" i="5"/>
  <c r="N5" i="5"/>
  <c r="N4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J27" i="5"/>
  <c r="J26" i="5"/>
  <c r="J25" i="5"/>
  <c r="J24" i="5"/>
  <c r="J23" i="5"/>
  <c r="J22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J8" i="5"/>
  <c r="J7" i="5"/>
  <c r="J6" i="5"/>
  <c r="J5" i="5"/>
  <c r="J4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6" i="5"/>
  <c r="H5" i="5"/>
  <c r="H4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D7" i="5"/>
  <c r="D6" i="5"/>
  <c r="D5" i="5"/>
  <c r="D4" i="5"/>
  <c r="F36" i="5" l="1"/>
  <c r="F37" i="5" s="1"/>
  <c r="F38" i="5" s="1"/>
  <c r="H36" i="5"/>
  <c r="H37" i="5" s="1"/>
  <c r="H38" i="5" s="1"/>
  <c r="J36" i="5"/>
  <c r="J37" i="5" s="1"/>
  <c r="J38" i="5" s="1"/>
  <c r="N36" i="5"/>
  <c r="N37" i="5" s="1"/>
  <c r="N38" i="5" s="1"/>
  <c r="D36" i="5"/>
  <c r="F34" i="5"/>
  <c r="J34" i="5"/>
  <c r="N34" i="5"/>
  <c r="F35" i="5"/>
  <c r="F33" i="5"/>
  <c r="H33" i="5"/>
  <c r="J35" i="5"/>
  <c r="N35" i="5"/>
  <c r="N33" i="5"/>
  <c r="D32" i="5"/>
  <c r="H32" i="5"/>
  <c r="L32" i="5"/>
  <c r="L36" i="5" s="1"/>
  <c r="L37" i="5" s="1"/>
  <c r="L38" i="5" s="1"/>
  <c r="F32" i="5"/>
  <c r="J32" i="5"/>
  <c r="N32" i="5"/>
  <c r="D37" i="5" l="1"/>
  <c r="D38" i="5" s="1"/>
  <c r="B10" i="29"/>
  <c r="C10" i="29"/>
  <c r="D10" i="29"/>
  <c r="E10" i="29"/>
  <c r="F10" i="29"/>
  <c r="G10" i="29"/>
  <c r="B11" i="29"/>
  <c r="C11" i="29"/>
  <c r="D11" i="29"/>
  <c r="E11" i="29"/>
  <c r="F11" i="29"/>
  <c r="G11" i="29"/>
  <c r="B12" i="29"/>
  <c r="C12" i="29"/>
  <c r="D12" i="29"/>
  <c r="E12" i="29"/>
  <c r="F12" i="29"/>
  <c r="G12" i="29"/>
  <c r="B13" i="29"/>
  <c r="C13" i="29"/>
  <c r="D13" i="29"/>
  <c r="E13" i="29"/>
  <c r="F13" i="29"/>
  <c r="G13" i="29"/>
  <c r="B15" i="29"/>
  <c r="C15" i="29"/>
  <c r="D15" i="29"/>
  <c r="E15" i="29"/>
  <c r="F15" i="29"/>
  <c r="G15" i="29"/>
  <c r="B16" i="29"/>
  <c r="C16" i="29"/>
  <c r="D16" i="29"/>
  <c r="E16" i="29"/>
  <c r="F16" i="29"/>
  <c r="G16" i="29"/>
  <c r="B17" i="29"/>
  <c r="C17" i="29"/>
  <c r="D17" i="29"/>
  <c r="E17" i="29"/>
  <c r="F17" i="29"/>
  <c r="G17" i="29"/>
  <c r="B18" i="29"/>
  <c r="C18" i="29"/>
  <c r="D18" i="29"/>
  <c r="E18" i="29"/>
  <c r="F18" i="29"/>
  <c r="G18" i="29"/>
  <c r="B20" i="29"/>
  <c r="C20" i="29"/>
  <c r="D20" i="29"/>
  <c r="E20" i="29"/>
  <c r="F20" i="29"/>
  <c r="G20" i="29"/>
  <c r="B21" i="29"/>
  <c r="C21" i="29"/>
  <c r="D21" i="29"/>
  <c r="E21" i="29"/>
  <c r="F21" i="29"/>
  <c r="G21" i="29"/>
  <c r="B22" i="29"/>
  <c r="C22" i="29"/>
  <c r="D22" i="29"/>
  <c r="E22" i="29"/>
  <c r="F22" i="29"/>
  <c r="G22" i="29"/>
  <c r="B23" i="29"/>
  <c r="C23" i="29"/>
  <c r="D23" i="29"/>
  <c r="E23" i="29"/>
  <c r="F23" i="29"/>
  <c r="G23" i="29"/>
  <c r="B25" i="29"/>
  <c r="C25" i="29"/>
  <c r="D25" i="29"/>
  <c r="E25" i="29"/>
  <c r="F25" i="29"/>
  <c r="G25" i="29"/>
  <c r="B26" i="29"/>
  <c r="C26" i="29"/>
  <c r="D26" i="29"/>
  <c r="E26" i="29"/>
  <c r="F26" i="29"/>
  <c r="G26" i="29"/>
  <c r="B27" i="29"/>
  <c r="C27" i="29"/>
  <c r="D27" i="29"/>
  <c r="E27" i="29"/>
  <c r="F27" i="29"/>
  <c r="G27" i="29"/>
  <c r="B28" i="29"/>
  <c r="C28" i="29"/>
  <c r="D28" i="29"/>
  <c r="E28" i="29"/>
  <c r="F28" i="29"/>
  <c r="G28" i="29"/>
  <c r="B30" i="29"/>
  <c r="C30" i="29"/>
  <c r="D30" i="29"/>
  <c r="E30" i="29"/>
  <c r="F30" i="29"/>
  <c r="G30" i="29"/>
  <c r="B31" i="29"/>
  <c r="C31" i="29"/>
  <c r="D31" i="29"/>
  <c r="E31" i="29"/>
  <c r="F31" i="29"/>
  <c r="G31" i="29"/>
  <c r="B32" i="29"/>
  <c r="C32" i="29"/>
  <c r="D32" i="29"/>
  <c r="E32" i="29"/>
  <c r="F32" i="29"/>
  <c r="G32" i="29"/>
  <c r="B33" i="29"/>
  <c r="C33" i="29"/>
  <c r="D33" i="29"/>
  <c r="E33" i="29"/>
  <c r="F33" i="29"/>
  <c r="G33" i="29"/>
  <c r="B6" i="29"/>
  <c r="C6" i="29"/>
  <c r="D6" i="29"/>
  <c r="E6" i="29"/>
  <c r="F6" i="29"/>
  <c r="G6" i="29"/>
  <c r="B7" i="29"/>
  <c r="C7" i="29"/>
  <c r="D7" i="29"/>
  <c r="E7" i="29"/>
  <c r="F7" i="29"/>
  <c r="G7" i="29"/>
  <c r="B8" i="29"/>
  <c r="C8" i="29"/>
  <c r="D8" i="29"/>
  <c r="E8" i="29"/>
  <c r="F8" i="29"/>
  <c r="G8" i="29"/>
  <c r="G5" i="29"/>
  <c r="F5" i="29"/>
  <c r="E5" i="29"/>
  <c r="D5" i="29"/>
  <c r="C5" i="29"/>
  <c r="B5" i="29"/>
  <c r="E5" i="5" l="1"/>
  <c r="G5" i="5"/>
  <c r="I5" i="5"/>
  <c r="K5" i="5"/>
  <c r="M5" i="5"/>
  <c r="O5" i="5"/>
  <c r="E6" i="5"/>
  <c r="G6" i="5"/>
  <c r="I6" i="5"/>
  <c r="K6" i="5"/>
  <c r="M6" i="5"/>
  <c r="O6" i="5"/>
  <c r="E7" i="5"/>
  <c r="G7" i="5"/>
  <c r="I7" i="5"/>
  <c r="K7" i="5"/>
  <c r="M7" i="5"/>
  <c r="O7" i="5"/>
  <c r="E8" i="5"/>
  <c r="G8" i="5"/>
  <c r="I8" i="5"/>
  <c r="K8" i="5"/>
  <c r="M8" i="5"/>
  <c r="O8" i="5"/>
  <c r="E9" i="5"/>
  <c r="G9" i="5"/>
  <c r="I9" i="5"/>
  <c r="K9" i="5"/>
  <c r="M9" i="5"/>
  <c r="O9" i="5"/>
  <c r="E10" i="5"/>
  <c r="G10" i="5"/>
  <c r="I10" i="5"/>
  <c r="K10" i="5"/>
  <c r="M10" i="5"/>
  <c r="O10" i="5"/>
  <c r="E11" i="5"/>
  <c r="G11" i="5"/>
  <c r="I11" i="5"/>
  <c r="K11" i="5"/>
  <c r="M11" i="5"/>
  <c r="O11" i="5"/>
  <c r="E12" i="5"/>
  <c r="G12" i="5"/>
  <c r="I12" i="5"/>
  <c r="K12" i="5"/>
  <c r="M12" i="5"/>
  <c r="O12" i="5"/>
  <c r="E13" i="5"/>
  <c r="G13" i="5"/>
  <c r="I13" i="5"/>
  <c r="K13" i="5"/>
  <c r="M13" i="5"/>
  <c r="O13" i="5"/>
  <c r="E14" i="5"/>
  <c r="G14" i="5"/>
  <c r="I14" i="5"/>
  <c r="K14" i="5"/>
  <c r="M14" i="5"/>
  <c r="O14" i="5"/>
  <c r="E15" i="5"/>
  <c r="G15" i="5"/>
  <c r="I15" i="5"/>
  <c r="K15" i="5"/>
  <c r="M15" i="5"/>
  <c r="O15" i="5"/>
  <c r="E16" i="5"/>
  <c r="G16" i="5"/>
  <c r="I16" i="5"/>
  <c r="K16" i="5"/>
  <c r="M16" i="5"/>
  <c r="O16" i="5"/>
  <c r="E17" i="5"/>
  <c r="G17" i="5"/>
  <c r="I17" i="5"/>
  <c r="K17" i="5"/>
  <c r="M17" i="5"/>
  <c r="O17" i="5"/>
  <c r="E18" i="5"/>
  <c r="G18" i="5"/>
  <c r="I18" i="5"/>
  <c r="K18" i="5"/>
  <c r="M18" i="5"/>
  <c r="O18" i="5"/>
  <c r="E19" i="5"/>
  <c r="G19" i="5"/>
  <c r="I19" i="5"/>
  <c r="K19" i="5"/>
  <c r="M19" i="5"/>
  <c r="O19" i="5"/>
  <c r="E20" i="5"/>
  <c r="G20" i="5"/>
  <c r="I20" i="5"/>
  <c r="K20" i="5"/>
  <c r="M20" i="5"/>
  <c r="O20" i="5"/>
  <c r="E21" i="5"/>
  <c r="G21" i="5"/>
  <c r="I21" i="5"/>
  <c r="K21" i="5"/>
  <c r="M21" i="5"/>
  <c r="O21" i="5"/>
  <c r="E22" i="5"/>
  <c r="G22" i="5"/>
  <c r="I22" i="5"/>
  <c r="K22" i="5"/>
  <c r="M22" i="5"/>
  <c r="O22" i="5"/>
  <c r="E23" i="5"/>
  <c r="G23" i="5"/>
  <c r="I23" i="5"/>
  <c r="K23" i="5"/>
  <c r="M23" i="5"/>
  <c r="O23" i="5"/>
  <c r="E24" i="5"/>
  <c r="G24" i="5"/>
  <c r="I24" i="5"/>
  <c r="K24" i="5"/>
  <c r="M24" i="5"/>
  <c r="O24" i="5"/>
  <c r="E25" i="5"/>
  <c r="G25" i="5"/>
  <c r="I25" i="5"/>
  <c r="K25" i="5"/>
  <c r="M25" i="5"/>
  <c r="O25" i="5"/>
  <c r="E26" i="5"/>
  <c r="G26" i="5"/>
  <c r="I26" i="5"/>
  <c r="K26" i="5"/>
  <c r="M26" i="5"/>
  <c r="O26" i="5"/>
  <c r="E27" i="5"/>
  <c r="G27" i="5"/>
  <c r="I27" i="5"/>
  <c r="K27" i="5"/>
  <c r="M27" i="5"/>
  <c r="O27" i="5"/>
  <c r="O4" i="5"/>
  <c r="M4" i="5"/>
  <c r="K4" i="5"/>
  <c r="I4" i="5"/>
  <c r="G4" i="5"/>
  <c r="E4" i="5"/>
</calcChain>
</file>

<file path=xl/sharedStrings.xml><?xml version="1.0" encoding="utf-8"?>
<sst xmlns="http://schemas.openxmlformats.org/spreadsheetml/2006/main" count="967" uniqueCount="55">
  <si>
    <t>pop</t>
  </si>
  <si>
    <t xml:space="preserve"> </t>
  </si>
  <si>
    <t>Year</t>
  </si>
  <si>
    <t>Quarter</t>
  </si>
  <si>
    <t>Manitoba</t>
  </si>
  <si>
    <t>Prairie Mountain Health</t>
  </si>
  <si>
    <t>Southern Health-Santé Sud</t>
  </si>
  <si>
    <t>area</t>
  </si>
  <si>
    <t>year</t>
  </si>
  <si>
    <t>count</t>
  </si>
  <si>
    <t>adj_rate</t>
  </si>
  <si>
    <t>lcl_adj_rate</t>
  </si>
  <si>
    <t>ucl_adj_rate</t>
  </si>
  <si>
    <t>RateRHA_RateMB</t>
  </si>
  <si>
    <t>L_RHA_MB</t>
  </si>
  <si>
    <t>U_RHA_MB</t>
  </si>
  <si>
    <t>prob_rha</t>
  </si>
  <si>
    <t>sign_rha</t>
  </si>
  <si>
    <t>IE Interlake-Eastern</t>
  </si>
  <si>
    <t>NO Northern</t>
  </si>
  <si>
    <t>SO Southern</t>
  </si>
  <si>
    <t>WE Prairie Mountain</t>
  </si>
  <si>
    <t>WP Winnipeg</t>
  </si>
  <si>
    <t>Z Manitoba</t>
  </si>
  <si>
    <t>Q1</t>
  </si>
  <si>
    <t>Q2</t>
  </si>
  <si>
    <t>Q3</t>
  </si>
  <si>
    <t>Q4</t>
  </si>
  <si>
    <t xml:space="preserve">  </t>
  </si>
  <si>
    <t>Interlake-Eastern RHA</t>
  </si>
  <si>
    <t>Northern Health Region</t>
  </si>
  <si>
    <t>quart</t>
  </si>
  <si>
    <t>.</t>
  </si>
  <si>
    <t>Winnipeg RHA</t>
  </si>
  <si>
    <t>Data imported:</t>
  </si>
  <si>
    <t>Data location:</t>
  </si>
  <si>
    <t>days</t>
  </si>
  <si>
    <t>Health Region</t>
  </si>
  <si>
    <t>\\mchpe.cpe.umanitoba.ca\MCHP\Public\Shared Resources\Project\asp\Analyses\Prescriptions\pres_rate_q_Overall_Rha_Adj.html</t>
  </si>
  <si>
    <t>Year / Quarter</t>
  </si>
  <si>
    <t>ageka</t>
  </si>
  <si>
    <t>adults(15+)</t>
  </si>
  <si>
    <t>Adjusted (age sex) prescriptions per 1000 people per day: for J01 overall for MB and RHA by kids or adults(p=0.01 to compare over areas, p=0.05 to compare over times)</t>
  </si>
  <si>
    <t>RateY_Rate2011</t>
  </si>
  <si>
    <t>L_RYR2011</t>
  </si>
  <si>
    <t>U_RYR2011</t>
  </si>
  <si>
    <t>prob_2011</t>
  </si>
  <si>
    <t>sign_2011</t>
  </si>
  <si>
    <t>t</t>
  </si>
  <si>
    <t>Program: S:\asp\prog\RoxanaD\Prescriptions\Pres_rate_q.sas Date: 22FEB2020 8:14:06 User: roxanad Host: SAL-DA-1</t>
  </si>
  <si>
    <t>2011 vs 2016</t>
  </si>
  <si>
    <t>Notation</t>
  </si>
  <si>
    <t>Final label</t>
  </si>
  <si>
    <t>Notation label</t>
  </si>
  <si>
    <t>Notation final label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</si>
</sst>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u/>
      <sz val="9"/>
      <color theme="10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1C1C1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 style="medium">
        <color indexed="64"/>
      </top>
      <bottom/>
      <diagonal/>
    </border>
  </borders>
  <cellStyleXfs count="64">
    <xf numFmtId="0" fontId="0" fillId="0" borderId="0"/>
    <xf numFmtId="0" fontId="27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4" borderId="30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9" fillId="0" borderId="0" applyNumberFormat="0" applyFill="0" applyBorder="0" applyAlignment="0" applyProtection="0"/>
    <xf numFmtId="0" fontId="2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5" fillId="0" borderId="0"/>
    <xf numFmtId="0" fontId="6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49" fontId="2" fillId="34" borderId="29" applyFill="0">
      <alignment horizontal="center" vertical="center"/>
    </xf>
    <xf numFmtId="3" fontId="2" fillId="34" borderId="29" applyFill="0">
      <alignment horizontal="right" vertical="center" indent="1"/>
    </xf>
    <xf numFmtId="166" fontId="2" fillId="34" borderId="29" applyFill="0">
      <alignment horizontal="right" vertical="center" indent="1"/>
    </xf>
    <xf numFmtId="2" fontId="2" fillId="34" borderId="29" applyFill="0">
      <alignment horizontal="right" vertical="center" indent="1"/>
    </xf>
    <xf numFmtId="164" fontId="14" fillId="34" borderId="29" applyFill="0">
      <alignment horizontal="right" vertical="center" indent="1"/>
    </xf>
    <xf numFmtId="167" fontId="2" fillId="34" borderId="29" applyFill="0">
      <alignment horizontal="right" vertical="center" indent="1"/>
    </xf>
    <xf numFmtId="165" fontId="2" fillId="34" borderId="29" applyFill="0">
      <alignment horizontal="right" vertical="center" indent="1"/>
    </xf>
    <xf numFmtId="9" fontId="2" fillId="34" borderId="29" applyFill="0">
      <alignment horizontal="right" vertical="center" indent="1"/>
    </xf>
    <xf numFmtId="168" fontId="2" fillId="34" borderId="29" applyFill="0">
      <alignment horizontal="right" vertical="center" indent="1"/>
    </xf>
    <xf numFmtId="10" fontId="2" fillId="34" borderId="29" applyFill="0">
      <alignment horizontal="right" vertical="center" indent="1"/>
    </xf>
    <xf numFmtId="0" fontId="16" fillId="34" borderId="0">
      <alignment horizontal="left" vertical="top"/>
    </xf>
    <xf numFmtId="0" fontId="18" fillId="34" borderId="29" applyFill="0">
      <alignment horizontal="center" vertical="center"/>
    </xf>
    <xf numFmtId="0" fontId="4" fillId="34" borderId="0">
      <alignment horizontal="center" vertical="center" wrapText="1"/>
    </xf>
    <xf numFmtId="0" fontId="3" fillId="35" borderId="31">
      <alignment horizontal="center" vertical="center" wrapText="1"/>
    </xf>
    <xf numFmtId="0" fontId="4" fillId="34" borderId="32" applyFill="0">
      <alignment horizontal="left" vertical="center" indent="1"/>
    </xf>
    <xf numFmtId="49" fontId="4" fillId="36" borderId="0">
      <alignment horizontal="left" vertical="center" indent="1"/>
    </xf>
    <xf numFmtId="49" fontId="26" fillId="34" borderId="0"/>
    <xf numFmtId="49" fontId="4" fillId="34" borderId="0">
      <alignment vertical="center" wrapText="1"/>
    </xf>
    <xf numFmtId="49" fontId="4" fillId="34" borderId="0">
      <alignment vertical="center"/>
    </xf>
  </cellStyleXfs>
  <cellXfs count="54"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wrapText="1"/>
    </xf>
    <xf numFmtId="2" fontId="0" fillId="0" borderId="17" xfId="0" applyNumberFormat="1" applyBorder="1" applyAlignment="1">
      <alignment horizontal="center" wrapText="1"/>
    </xf>
    <xf numFmtId="2" fontId="0" fillId="0" borderId="18" xfId="0" applyNumberFormat="1" applyBorder="1" applyAlignment="1">
      <alignment horizontal="center" wrapText="1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vertical="top" wrapText="1"/>
    </xf>
    <xf numFmtId="0" fontId="8" fillId="0" borderId="22" xfId="0" applyFont="1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32" borderId="0" xfId="0" applyFont="1" applyFill="1" applyAlignment="1">
      <alignment vertical="top" wrapText="1"/>
    </xf>
    <xf numFmtId="2" fontId="0" fillId="0" borderId="25" xfId="0" applyNumberFormat="1" applyBorder="1" applyAlignment="1">
      <alignment horizontal="center" wrapText="1"/>
    </xf>
    <xf numFmtId="0" fontId="8" fillId="33" borderId="0" xfId="0" applyFont="1" applyFill="1" applyAlignment="1">
      <alignment vertical="top" wrapText="1"/>
    </xf>
    <xf numFmtId="0" fontId="0" fillId="33" borderId="0" xfId="0" applyFill="1"/>
    <xf numFmtId="14" fontId="0" fillId="0" borderId="0" xfId="0" applyNumberFormat="1"/>
    <xf numFmtId="0" fontId="9" fillId="0" borderId="0" xfId="44" applyAlignment="1">
      <alignment horizontal="left" vertical="top"/>
    </xf>
    <xf numFmtId="2" fontId="0" fillId="0" borderId="13" xfId="0" applyNumberFormat="1" applyBorder="1" applyAlignment="1">
      <alignment horizontal="center" wrapText="1"/>
    </xf>
    <xf numFmtId="2" fontId="0" fillId="0" borderId="15" xfId="0" applyNumberFormat="1" applyBorder="1" applyAlignment="1">
      <alignment horizontal="center" wrapText="1"/>
    </xf>
    <xf numFmtId="2" fontId="0" fillId="0" borderId="24" xfId="0" applyNumberFormat="1" applyBorder="1" applyAlignment="1">
      <alignment horizontal="center" wrapText="1"/>
    </xf>
    <xf numFmtId="0" fontId="4" fillId="0" borderId="0" xfId="0" applyNumberFormat="1" applyFont="1" applyAlignment="1">
      <alignment horizontal="center" vertical="center" wrapText="1"/>
    </xf>
    <xf numFmtId="0" fontId="0" fillId="0" borderId="0" xfId="0" applyNumberFormat="1"/>
    <xf numFmtId="0" fontId="8" fillId="0" borderId="22" xfId="0" applyFont="1" applyBorder="1" applyAlignment="1">
      <alignment vertical="top"/>
    </xf>
    <xf numFmtId="0" fontId="0" fillId="0" borderId="27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1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0" xfId="0" applyFill="1"/>
    <xf numFmtId="0" fontId="0" fillId="0" borderId="20" xfId="0" applyBorder="1" applyAlignment="1">
      <alignment wrapText="1"/>
    </xf>
    <xf numFmtId="0" fontId="0" fillId="0" borderId="10" xfId="0" applyBorder="1"/>
    <xf numFmtId="0" fontId="0" fillId="0" borderId="16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33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28" xfId="0" applyBorder="1" applyAlignment="1">
      <alignment wrapText="1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Data - text" xfId="45" xr:uid="{00000000-0005-0000-0000-00001B000000}"/>
    <cellStyle name="Data#-0 Decimals" xfId="46" xr:uid="{00000000-0005-0000-0000-00001C000000}"/>
    <cellStyle name="Data#-1 Decimal" xfId="47" xr:uid="{00000000-0005-0000-0000-00001D000000}"/>
    <cellStyle name="Data#-2 Decimals" xfId="48" xr:uid="{00000000-0005-0000-0000-00001E000000}"/>
    <cellStyle name="Data$-0 Decimal" xfId="49" xr:uid="{00000000-0005-0000-0000-00001F000000}"/>
    <cellStyle name="Data$-1 Decimal" xfId="50" xr:uid="{00000000-0005-0000-0000-000020000000}"/>
    <cellStyle name="Data$-2 Decimals" xfId="51" xr:uid="{00000000-0005-0000-0000-000021000000}"/>
    <cellStyle name="Data%-0 Decimal" xfId="52" xr:uid="{00000000-0005-0000-0000-000022000000}"/>
    <cellStyle name="Data%-1 Decimal" xfId="53" xr:uid="{00000000-0005-0000-0000-000023000000}"/>
    <cellStyle name="Data%-2 Decimals" xfId="54" xr:uid="{00000000-0005-0000-0000-000024000000}"/>
    <cellStyle name="Explanatory Text" xfId="16" builtinId="53" customBuiltin="1"/>
    <cellStyle name="Footnote" xfId="55" xr:uid="{00000000-0005-0000-0000-000026000000}"/>
    <cellStyle name="Good" xfId="6" builtinId="26" customBuiltin="1"/>
    <cellStyle name="h i" xfId="56" xr:uid="{00000000-0005-0000-0000-000028000000}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4" builtinId="8"/>
    <cellStyle name="Hyperlink 2" xfId="43" xr:uid="{00000000-0005-0000-0000-00002E000000}"/>
    <cellStyle name="Input" xfId="9" builtinId="20" customBuiltin="1"/>
    <cellStyle name="Line Break" xfId="57" xr:uid="{00000000-0005-0000-0000-000030000000}"/>
    <cellStyle name="Linked Cell" xfId="12" builtinId="24" customBuiltin="1"/>
    <cellStyle name="Main heading X" xfId="58" xr:uid="{00000000-0005-0000-0000-000032000000}"/>
    <cellStyle name="Main heading Y" xfId="59" xr:uid="{00000000-0005-0000-0000-000033000000}"/>
    <cellStyle name="Neutral" xfId="8" builtinId="28" customBuiltin="1"/>
    <cellStyle name="Normal" xfId="0" builtinId="0" customBuiltin="1"/>
    <cellStyle name="Normal 2" xfId="42" xr:uid="{00000000-0005-0000-0000-000036000000}"/>
    <cellStyle name="Note" xfId="15" builtinId="10" customBuiltin="1"/>
    <cellStyle name="Output" xfId="10" builtinId="21" customBuiltin="1"/>
    <cellStyle name="Sub heading Y" xfId="60" xr:uid="{00000000-0005-0000-0000-000039000000}"/>
    <cellStyle name="Subtitle" xfId="61" xr:uid="{00000000-0005-0000-0000-00003A000000}"/>
    <cellStyle name="Table title" xfId="62" xr:uid="{00000000-0005-0000-0000-00003B000000}"/>
    <cellStyle name="Table title 2" xfId="63" xr:uid="{00000000-0005-0000-0000-00003C000000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929292"/>
      <color rgb="FFD26E2A"/>
      <color rgb="FF97B9E0"/>
      <color rgb="FF3B64AD"/>
      <color rgb="FF62993E"/>
      <color rgb="FFE2AA00"/>
      <color rgb="FF97B92A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chartsheet" Target="chartsheets/sheet3.xml"/><Relationship Id="rId7" Type="http://schemas.openxmlformats.org/officeDocument/2006/relationships/chartsheet" Target="chartsheets/sheet4.xml"/><Relationship Id="rId12" Type="http://schemas.openxmlformats.org/officeDocument/2006/relationships/customXml" Target="../customXml/item1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3.xml"/><Relationship Id="rId11" Type="http://schemas.openxmlformats.org/officeDocument/2006/relationships/calcChain" Target="calcChain.xml"/><Relationship Id="rId5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3014948131483564"/>
          <c:w val="0.93754991097690821"/>
          <c:h val="0.6816570428696413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</c:f>
              <c:strCache>
                <c:ptCount val="1"/>
                <c:pt idx="0">
                  <c:v>Southern Health-Santé Sud</c:v>
                </c:pt>
              </c:strCache>
            </c:strRef>
          </c:tx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1.7245600000000001</c:v>
                </c:pt>
                <c:pt idx="1">
                  <c:v>1.5915299999999999</c:v>
                </c:pt>
                <c:pt idx="2">
                  <c:v>1.4596100000000001</c:v>
                </c:pt>
                <c:pt idx="3">
                  <c:v>1.6008100000000001</c:v>
                </c:pt>
                <c:pt idx="4">
                  <c:v>1.6933800000000001</c:v>
                </c:pt>
                <c:pt idx="5">
                  <c:v>1.59649</c:v>
                </c:pt>
                <c:pt idx="6">
                  <c:v>1.4982200000000001</c:v>
                </c:pt>
                <c:pt idx="7">
                  <c:v>1.6886699999999999</c:v>
                </c:pt>
                <c:pt idx="8">
                  <c:v>1.6813</c:v>
                </c:pt>
                <c:pt idx="9">
                  <c:v>1.62744</c:v>
                </c:pt>
                <c:pt idx="10">
                  <c:v>1.5327299999999999</c:v>
                </c:pt>
                <c:pt idx="11">
                  <c:v>1.607</c:v>
                </c:pt>
                <c:pt idx="12">
                  <c:v>1.6427099999999999</c:v>
                </c:pt>
                <c:pt idx="13">
                  <c:v>1.5781799999999999</c:v>
                </c:pt>
                <c:pt idx="14">
                  <c:v>1.5591900000000001</c:v>
                </c:pt>
                <c:pt idx="15">
                  <c:v>1.6758900000000001</c:v>
                </c:pt>
                <c:pt idx="16">
                  <c:v>1.8339399999999999</c:v>
                </c:pt>
                <c:pt idx="17">
                  <c:v>1.6548700000000001</c:v>
                </c:pt>
                <c:pt idx="18">
                  <c:v>1.5407</c:v>
                </c:pt>
                <c:pt idx="19">
                  <c:v>1.5830500000000001</c:v>
                </c:pt>
                <c:pt idx="20">
                  <c:v>1.7317</c:v>
                </c:pt>
                <c:pt idx="21">
                  <c:v>1.5830599999999999</c:v>
                </c:pt>
                <c:pt idx="22">
                  <c:v>1.50803</c:v>
                </c:pt>
                <c:pt idx="23">
                  <c:v>1.6334200000000001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3-4EC1-A660-8434CC414D5E}"/>
            </c:ext>
          </c:extLst>
        </c:ser>
        <c:ser>
          <c:idx val="3"/>
          <c:order val="1"/>
          <c:tx>
            <c:strRef>
              <c:f>fig_tbl_data!$F$3</c:f>
              <c:strCache>
                <c:ptCount val="1"/>
                <c:pt idx="0">
                  <c:v>Winnipeg RHA</c:v>
                </c:pt>
              </c:strCache>
            </c:strRef>
          </c:tx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1.8779699999999999</c:v>
                </c:pt>
                <c:pt idx="1">
                  <c:v>1.7377499999999999</c:v>
                </c:pt>
                <c:pt idx="2">
                  <c:v>1.60503</c:v>
                </c:pt>
                <c:pt idx="3">
                  <c:v>1.7811300000000001</c:v>
                </c:pt>
                <c:pt idx="4">
                  <c:v>1.8706700000000001</c:v>
                </c:pt>
                <c:pt idx="5">
                  <c:v>1.74661</c:v>
                </c:pt>
                <c:pt idx="6">
                  <c:v>1.63605</c:v>
                </c:pt>
                <c:pt idx="7">
                  <c:v>1.84015</c:v>
                </c:pt>
                <c:pt idx="8">
                  <c:v>1.9027099999999999</c:v>
                </c:pt>
                <c:pt idx="9">
                  <c:v>1.76501</c:v>
                </c:pt>
                <c:pt idx="10">
                  <c:v>1.61537</c:v>
                </c:pt>
                <c:pt idx="11">
                  <c:v>1.74424</c:v>
                </c:pt>
                <c:pt idx="12">
                  <c:v>1.77366</c:v>
                </c:pt>
                <c:pt idx="13">
                  <c:v>1.7213099999999999</c:v>
                </c:pt>
                <c:pt idx="14">
                  <c:v>1.7427299999999999</c:v>
                </c:pt>
                <c:pt idx="15">
                  <c:v>1.88548</c:v>
                </c:pt>
                <c:pt idx="16">
                  <c:v>2.00651</c:v>
                </c:pt>
                <c:pt idx="17">
                  <c:v>1.7725599999999999</c:v>
                </c:pt>
                <c:pt idx="18">
                  <c:v>1.68472</c:v>
                </c:pt>
                <c:pt idx="19">
                  <c:v>1.7569399999999999</c:v>
                </c:pt>
                <c:pt idx="20">
                  <c:v>1.92065</c:v>
                </c:pt>
                <c:pt idx="21">
                  <c:v>1.7489300000000001</c:v>
                </c:pt>
                <c:pt idx="22">
                  <c:v>1.6805099999999999</c:v>
                </c:pt>
                <c:pt idx="23">
                  <c:v>1.85565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23-4EC1-A660-8434CC414D5E}"/>
            </c:ext>
          </c:extLst>
        </c:ser>
        <c:ser>
          <c:idx val="5"/>
          <c:order val="2"/>
          <c:tx>
            <c:strRef>
              <c:f>fig_tbl_data!$H$3</c:f>
              <c:strCache>
                <c:ptCount val="1"/>
                <c:pt idx="0">
                  <c:v>Prairie Mountain Health</c:v>
                </c:pt>
              </c:strCache>
            </c:strRef>
          </c:tx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2.4916700000000001</c:v>
                </c:pt>
                <c:pt idx="1">
                  <c:v>2.2476699999999998</c:v>
                </c:pt>
                <c:pt idx="2">
                  <c:v>2.0518000000000001</c:v>
                </c:pt>
                <c:pt idx="3">
                  <c:v>2.3537400000000002</c:v>
                </c:pt>
                <c:pt idx="4">
                  <c:v>2.4444599999999999</c:v>
                </c:pt>
                <c:pt idx="5">
                  <c:v>2.27136</c:v>
                </c:pt>
                <c:pt idx="6">
                  <c:v>2.1406000000000001</c:v>
                </c:pt>
                <c:pt idx="7">
                  <c:v>2.4898899999999999</c:v>
                </c:pt>
                <c:pt idx="8">
                  <c:v>2.3795199999999999</c:v>
                </c:pt>
                <c:pt idx="9">
                  <c:v>2.2837100000000001</c:v>
                </c:pt>
                <c:pt idx="10">
                  <c:v>2.1006</c:v>
                </c:pt>
                <c:pt idx="11">
                  <c:v>2.23942</c:v>
                </c:pt>
                <c:pt idx="12">
                  <c:v>2.31785</c:v>
                </c:pt>
                <c:pt idx="13">
                  <c:v>2.2029200000000002</c:v>
                </c:pt>
                <c:pt idx="14">
                  <c:v>2.1347499999999999</c:v>
                </c:pt>
                <c:pt idx="15">
                  <c:v>2.3324099999999999</c:v>
                </c:pt>
                <c:pt idx="16">
                  <c:v>2.5544500000000001</c:v>
                </c:pt>
                <c:pt idx="17">
                  <c:v>2.2864100000000001</c:v>
                </c:pt>
                <c:pt idx="18">
                  <c:v>2.0797699999999999</c:v>
                </c:pt>
                <c:pt idx="19">
                  <c:v>2.22919</c:v>
                </c:pt>
                <c:pt idx="20">
                  <c:v>2.46245</c:v>
                </c:pt>
                <c:pt idx="21">
                  <c:v>2.2659099999999999</c:v>
                </c:pt>
                <c:pt idx="22">
                  <c:v>2.1037400000000002</c:v>
                </c:pt>
                <c:pt idx="23">
                  <c:v>2.3170099999999998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023-4EC1-A660-8434CC414D5E}"/>
            </c:ext>
          </c:extLst>
        </c:ser>
        <c:ser>
          <c:idx val="4"/>
          <c:order val="3"/>
          <c:tx>
            <c:strRef>
              <c:f>fig_tbl_data!$J$3</c:f>
              <c:strCache>
                <c:ptCount val="1"/>
                <c:pt idx="0">
                  <c:v>Interlake-Eastern RHA</c:v>
                </c:pt>
              </c:strCache>
            </c:strRef>
          </c:tx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2.0865399999999998</c:v>
                </c:pt>
                <c:pt idx="1">
                  <c:v>1.9837199999999999</c:v>
                </c:pt>
                <c:pt idx="2">
                  <c:v>1.87382</c:v>
                </c:pt>
                <c:pt idx="3">
                  <c:v>2.0244399999999998</c:v>
                </c:pt>
                <c:pt idx="4">
                  <c:v>2.1444800000000002</c:v>
                </c:pt>
                <c:pt idx="5">
                  <c:v>1.99255</c:v>
                </c:pt>
                <c:pt idx="6">
                  <c:v>1.95072</c:v>
                </c:pt>
                <c:pt idx="7">
                  <c:v>2.06758</c:v>
                </c:pt>
                <c:pt idx="8">
                  <c:v>2.1468099999999999</c:v>
                </c:pt>
                <c:pt idx="9">
                  <c:v>1.9968699999999999</c:v>
                </c:pt>
                <c:pt idx="10">
                  <c:v>1.86006</c:v>
                </c:pt>
                <c:pt idx="11">
                  <c:v>1.96458</c:v>
                </c:pt>
                <c:pt idx="12">
                  <c:v>2.02616</c:v>
                </c:pt>
                <c:pt idx="13">
                  <c:v>1.98563</c:v>
                </c:pt>
                <c:pt idx="14">
                  <c:v>1.95888</c:v>
                </c:pt>
                <c:pt idx="15">
                  <c:v>2.06019</c:v>
                </c:pt>
                <c:pt idx="16">
                  <c:v>2.2533400000000001</c:v>
                </c:pt>
                <c:pt idx="17">
                  <c:v>2.0457800000000002</c:v>
                </c:pt>
                <c:pt idx="18">
                  <c:v>1.8684000000000001</c:v>
                </c:pt>
                <c:pt idx="19">
                  <c:v>2.0117400000000001</c:v>
                </c:pt>
                <c:pt idx="20">
                  <c:v>2.1939899999999999</c:v>
                </c:pt>
                <c:pt idx="21">
                  <c:v>1.9781299999999999</c:v>
                </c:pt>
                <c:pt idx="22">
                  <c:v>1.8654299999999999</c:v>
                </c:pt>
                <c:pt idx="23">
                  <c:v>2.0032999999999999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023-4EC1-A660-8434CC414D5E}"/>
            </c:ext>
          </c:extLst>
        </c:ser>
        <c:ser>
          <c:idx val="6"/>
          <c:order val="4"/>
          <c:tx>
            <c:strRef>
              <c:f>fig_tbl_data!$L$3</c:f>
              <c:strCache>
                <c:ptCount val="1"/>
                <c:pt idx="0">
                  <c:v>Northern Health Region</c:v>
                </c:pt>
              </c:strCache>
            </c:strRef>
          </c:tx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2.0683199999999999</c:v>
                </c:pt>
                <c:pt idx="1">
                  <c:v>1.9880599999999999</c:v>
                </c:pt>
                <c:pt idx="2">
                  <c:v>1.9043399999999999</c:v>
                </c:pt>
                <c:pt idx="3">
                  <c:v>1.95726</c:v>
                </c:pt>
                <c:pt idx="4">
                  <c:v>1.90561</c:v>
                </c:pt>
                <c:pt idx="5">
                  <c:v>1.91673</c:v>
                </c:pt>
                <c:pt idx="6">
                  <c:v>1.95878</c:v>
                </c:pt>
                <c:pt idx="7">
                  <c:v>1.96566</c:v>
                </c:pt>
                <c:pt idx="8">
                  <c:v>1.9764200000000001</c:v>
                </c:pt>
                <c:pt idx="9">
                  <c:v>1.90235</c:v>
                </c:pt>
                <c:pt idx="10">
                  <c:v>1.8972599999999999</c:v>
                </c:pt>
                <c:pt idx="11">
                  <c:v>1.92496</c:v>
                </c:pt>
                <c:pt idx="12">
                  <c:v>1.89924</c:v>
                </c:pt>
                <c:pt idx="13">
                  <c:v>1.7597700000000001</c:v>
                </c:pt>
                <c:pt idx="14">
                  <c:v>1.83639</c:v>
                </c:pt>
                <c:pt idx="15">
                  <c:v>1.8503499999999999</c:v>
                </c:pt>
                <c:pt idx="16">
                  <c:v>2.00041</c:v>
                </c:pt>
                <c:pt idx="17">
                  <c:v>1.86198</c:v>
                </c:pt>
                <c:pt idx="18">
                  <c:v>1.9400500000000001</c:v>
                </c:pt>
                <c:pt idx="19">
                  <c:v>2.0279500000000001</c:v>
                </c:pt>
                <c:pt idx="20">
                  <c:v>2.11964</c:v>
                </c:pt>
                <c:pt idx="21">
                  <c:v>2.0223499999999999</c:v>
                </c:pt>
                <c:pt idx="22">
                  <c:v>2.03647</c:v>
                </c:pt>
                <c:pt idx="23">
                  <c:v>1.9911700000000001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023-4EC1-A660-8434CC414D5E}"/>
            </c:ext>
          </c:extLst>
        </c:ser>
        <c:ser>
          <c:idx val="1"/>
          <c:order val="5"/>
          <c:tx>
            <c:strRef>
              <c:f>fig_tbl_data!$N$3</c:f>
              <c:strCache>
                <c:ptCount val="1"/>
                <c:pt idx="0">
                  <c:v>Manitoba</c:v>
                </c:pt>
              </c:strCache>
            </c:strRef>
          </c:tx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1.9603600000000001</c:v>
                </c:pt>
                <c:pt idx="1">
                  <c:v>1.8173999999999999</c:v>
                </c:pt>
                <c:pt idx="2">
                  <c:v>1.68171</c:v>
                </c:pt>
                <c:pt idx="3">
                  <c:v>1.85483</c:v>
                </c:pt>
                <c:pt idx="4">
                  <c:v>1.9451099999999999</c:v>
                </c:pt>
                <c:pt idx="5">
                  <c:v>1.82487</c:v>
                </c:pt>
                <c:pt idx="6">
                  <c:v>1.7347999999999999</c:v>
                </c:pt>
                <c:pt idx="7">
                  <c:v>1.9245300000000001</c:v>
                </c:pt>
                <c:pt idx="8">
                  <c:v>1.9633400000000001</c:v>
                </c:pt>
                <c:pt idx="9">
                  <c:v>1.8446199999999999</c:v>
                </c:pt>
                <c:pt idx="10">
                  <c:v>1.70705</c:v>
                </c:pt>
                <c:pt idx="11">
                  <c:v>1.8132900000000001</c:v>
                </c:pt>
                <c:pt idx="12">
                  <c:v>1.8526</c:v>
                </c:pt>
                <c:pt idx="13">
                  <c:v>1.7882199999999999</c:v>
                </c:pt>
                <c:pt idx="14">
                  <c:v>1.79942</c:v>
                </c:pt>
                <c:pt idx="15">
                  <c:v>1.92848</c:v>
                </c:pt>
                <c:pt idx="16">
                  <c:v>2.07538</c:v>
                </c:pt>
                <c:pt idx="17">
                  <c:v>1.8593</c:v>
                </c:pt>
                <c:pt idx="18">
                  <c:v>1.74685</c:v>
                </c:pt>
                <c:pt idx="19">
                  <c:v>1.8251500000000001</c:v>
                </c:pt>
                <c:pt idx="20">
                  <c:v>1.9923200000000001</c:v>
                </c:pt>
                <c:pt idx="21">
                  <c:v>1.8261799999999999</c:v>
                </c:pt>
                <c:pt idx="22">
                  <c:v>1.7456700000000001</c:v>
                </c:pt>
                <c:pt idx="23">
                  <c:v>1.89896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D023-4EC1-A660-8434CC414D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3.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3881769680750688E-2"/>
          <c:y val="0.13849768778902638"/>
          <c:w val="0.75433825673751564"/>
          <c:h val="9.8043744531933527E-2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491971003624547"/>
          <c:w val="0.93754991097690821"/>
          <c:h val="0.66260942382202226"/>
        </c:manualLayout>
      </c:layout>
      <c:lineChart>
        <c:grouping val="standard"/>
        <c:varyColors val="0"/>
        <c:ser>
          <c:idx val="2"/>
          <c:order val="0"/>
          <c:spPr>
            <a:ln w="19050">
              <a:solidFill>
                <a:srgbClr val="929292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29292"/>
              </a:solidFill>
              <a:ln>
                <a:solidFill>
                  <a:srgbClr val="929292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806A-4ECA-86DA-F2E0DB3E9937}"/>
            </c:ext>
          </c:extLst>
        </c:ser>
        <c:ser>
          <c:idx val="3"/>
          <c:order val="1"/>
          <c:spPr>
            <a:ln w="19050">
              <a:solidFill>
                <a:srgbClr val="E2AA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E2AA00"/>
              </a:solidFill>
              <a:ln>
                <a:solidFill>
                  <a:srgbClr val="E2AA0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806A-4ECA-86DA-F2E0DB3E9937}"/>
            </c:ext>
          </c:extLst>
        </c:ser>
        <c:ser>
          <c:idx val="5"/>
          <c:order val="2"/>
          <c:spPr>
            <a:ln w="19050">
              <a:solidFill>
                <a:srgbClr val="62993E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62993E"/>
              </a:solidFill>
              <a:ln>
                <a:solidFill>
                  <a:srgbClr val="62993E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806A-4ECA-86DA-F2E0DB3E9937}"/>
            </c:ext>
          </c:extLst>
        </c:ser>
        <c:ser>
          <c:idx val="4"/>
          <c:order val="3"/>
          <c:spPr>
            <a:ln w="19050">
              <a:solidFill>
                <a:srgbClr val="3B64AD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3B64AD"/>
              </a:solidFill>
              <a:ln>
                <a:solidFill>
                  <a:srgbClr val="3B64AD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806A-4ECA-86DA-F2E0DB3E9937}"/>
            </c:ext>
          </c:extLst>
        </c:ser>
        <c:ser>
          <c:idx val="6"/>
          <c:order val="4"/>
          <c:spPr>
            <a:ln w="19050">
              <a:solidFill>
                <a:srgbClr val="97B9E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97B9E0"/>
              </a:solidFill>
              <a:ln>
                <a:solidFill>
                  <a:srgbClr val="97B9E0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806A-4ECA-86DA-F2E0DB3E9937}"/>
            </c:ext>
          </c:extLst>
        </c:ser>
        <c:ser>
          <c:idx val="1"/>
          <c:order val="5"/>
          <c:spPr>
            <a:ln w="19050">
              <a:solidFill>
                <a:srgbClr val="D26E2A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D26E2A"/>
              </a:solidFill>
              <a:ln>
                <a:solidFill>
                  <a:srgbClr val="D26E2A"/>
                </a:solidFill>
              </a:ln>
            </c:spPr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806A-4ECA-86DA-F2E0DB3E99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.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337024"/>
        <c:crosses val="autoZero"/>
        <c:crossBetween val="midCat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5.6060418918223456E-2"/>
          <c:y val="0.6908786401699788"/>
          <c:w val="0.73914655275933649"/>
          <c:h val="0.11391676040494939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fig_tbl_data!$D$38</c:f>
              <c:strCache>
                <c:ptCount val="1"/>
                <c:pt idx="0">
                  <c:v>Southern Health-Santé Sud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fig_tbl_data!$E$4:$E$27</c:f>
              <c:numCache>
                <c:formatCode>General</c:formatCode>
                <c:ptCount val="24"/>
                <c:pt idx="0">
                  <c:v>1.7245600000000001</c:v>
                </c:pt>
                <c:pt idx="1">
                  <c:v>1.5915299999999999</c:v>
                </c:pt>
                <c:pt idx="2">
                  <c:v>1.4596100000000001</c:v>
                </c:pt>
                <c:pt idx="3">
                  <c:v>1.6008100000000001</c:v>
                </c:pt>
                <c:pt idx="4">
                  <c:v>1.6933800000000001</c:v>
                </c:pt>
                <c:pt idx="5">
                  <c:v>1.59649</c:v>
                </c:pt>
                <c:pt idx="6">
                  <c:v>1.4982200000000001</c:v>
                </c:pt>
                <c:pt idx="7">
                  <c:v>1.6886699999999999</c:v>
                </c:pt>
                <c:pt idx="8">
                  <c:v>1.6813</c:v>
                </c:pt>
                <c:pt idx="9">
                  <c:v>1.62744</c:v>
                </c:pt>
                <c:pt idx="10">
                  <c:v>1.5327299999999999</c:v>
                </c:pt>
                <c:pt idx="11">
                  <c:v>1.607</c:v>
                </c:pt>
                <c:pt idx="12">
                  <c:v>1.6427099999999999</c:v>
                </c:pt>
                <c:pt idx="13">
                  <c:v>1.5781799999999999</c:v>
                </c:pt>
                <c:pt idx="14">
                  <c:v>1.5591900000000001</c:v>
                </c:pt>
                <c:pt idx="15">
                  <c:v>1.6758900000000001</c:v>
                </c:pt>
                <c:pt idx="16">
                  <c:v>1.8339399999999999</c:v>
                </c:pt>
                <c:pt idx="17">
                  <c:v>1.6548700000000001</c:v>
                </c:pt>
                <c:pt idx="18">
                  <c:v>1.5407</c:v>
                </c:pt>
                <c:pt idx="19">
                  <c:v>1.5830500000000001</c:v>
                </c:pt>
                <c:pt idx="20">
                  <c:v>1.7317</c:v>
                </c:pt>
                <c:pt idx="21">
                  <c:v>1.5830599999999999</c:v>
                </c:pt>
                <c:pt idx="22">
                  <c:v>1.50803</c:v>
                </c:pt>
                <c:pt idx="23">
                  <c:v>1.6334200000000001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fig_tbl_data!$F$38</c:f>
              <c:strCache>
                <c:ptCount val="1"/>
                <c:pt idx="0">
                  <c:v>Winnipeg RHA 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fig_tbl_data!$G$4:$G$27</c:f>
              <c:numCache>
                <c:formatCode>General</c:formatCode>
                <c:ptCount val="24"/>
                <c:pt idx="0">
                  <c:v>1.8779699999999999</c:v>
                </c:pt>
                <c:pt idx="1">
                  <c:v>1.7377499999999999</c:v>
                </c:pt>
                <c:pt idx="2">
                  <c:v>1.60503</c:v>
                </c:pt>
                <c:pt idx="3">
                  <c:v>1.7811300000000001</c:v>
                </c:pt>
                <c:pt idx="4">
                  <c:v>1.8706700000000001</c:v>
                </c:pt>
                <c:pt idx="5">
                  <c:v>1.74661</c:v>
                </c:pt>
                <c:pt idx="6">
                  <c:v>1.63605</c:v>
                </c:pt>
                <c:pt idx="7">
                  <c:v>1.84015</c:v>
                </c:pt>
                <c:pt idx="8">
                  <c:v>1.9027099999999999</c:v>
                </c:pt>
                <c:pt idx="9">
                  <c:v>1.76501</c:v>
                </c:pt>
                <c:pt idx="10">
                  <c:v>1.61537</c:v>
                </c:pt>
                <c:pt idx="11">
                  <c:v>1.74424</c:v>
                </c:pt>
                <c:pt idx="12">
                  <c:v>1.77366</c:v>
                </c:pt>
                <c:pt idx="13">
                  <c:v>1.7213099999999999</c:v>
                </c:pt>
                <c:pt idx="14">
                  <c:v>1.7427299999999999</c:v>
                </c:pt>
                <c:pt idx="15">
                  <c:v>1.88548</c:v>
                </c:pt>
                <c:pt idx="16">
                  <c:v>2.00651</c:v>
                </c:pt>
                <c:pt idx="17">
                  <c:v>1.7725599999999999</c:v>
                </c:pt>
                <c:pt idx="18">
                  <c:v>1.68472</c:v>
                </c:pt>
                <c:pt idx="19">
                  <c:v>1.7569399999999999</c:v>
                </c:pt>
                <c:pt idx="20">
                  <c:v>1.92065</c:v>
                </c:pt>
                <c:pt idx="21">
                  <c:v>1.7489300000000001</c:v>
                </c:pt>
                <c:pt idx="22">
                  <c:v>1.6805099999999999</c:v>
                </c:pt>
                <c:pt idx="23">
                  <c:v>1.85565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fig_tbl_data!$H$38</c:f>
              <c:strCache>
                <c:ptCount val="1"/>
                <c:pt idx="0">
                  <c:v>Prairie Mountain Health 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fig_tbl_data!$I$4:$I$27</c:f>
              <c:numCache>
                <c:formatCode>General</c:formatCode>
                <c:ptCount val="24"/>
                <c:pt idx="0">
                  <c:v>2.4916700000000001</c:v>
                </c:pt>
                <c:pt idx="1">
                  <c:v>2.2476699999999998</c:v>
                </c:pt>
                <c:pt idx="2">
                  <c:v>2.0518000000000001</c:v>
                </c:pt>
                <c:pt idx="3">
                  <c:v>2.3537400000000002</c:v>
                </c:pt>
                <c:pt idx="4">
                  <c:v>2.4444599999999999</c:v>
                </c:pt>
                <c:pt idx="5">
                  <c:v>2.27136</c:v>
                </c:pt>
                <c:pt idx="6">
                  <c:v>2.1406000000000001</c:v>
                </c:pt>
                <c:pt idx="7">
                  <c:v>2.4898899999999999</c:v>
                </c:pt>
                <c:pt idx="8">
                  <c:v>2.3795199999999999</c:v>
                </c:pt>
                <c:pt idx="9">
                  <c:v>2.2837100000000001</c:v>
                </c:pt>
                <c:pt idx="10">
                  <c:v>2.1006</c:v>
                </c:pt>
                <c:pt idx="11">
                  <c:v>2.23942</c:v>
                </c:pt>
                <c:pt idx="12">
                  <c:v>2.31785</c:v>
                </c:pt>
                <c:pt idx="13">
                  <c:v>2.2029200000000002</c:v>
                </c:pt>
                <c:pt idx="14">
                  <c:v>2.1347499999999999</c:v>
                </c:pt>
                <c:pt idx="15">
                  <c:v>2.3324099999999999</c:v>
                </c:pt>
                <c:pt idx="16">
                  <c:v>2.5544500000000001</c:v>
                </c:pt>
                <c:pt idx="17">
                  <c:v>2.2864100000000001</c:v>
                </c:pt>
                <c:pt idx="18">
                  <c:v>2.0797699999999999</c:v>
                </c:pt>
                <c:pt idx="19">
                  <c:v>2.22919</c:v>
                </c:pt>
                <c:pt idx="20">
                  <c:v>2.46245</c:v>
                </c:pt>
                <c:pt idx="21">
                  <c:v>2.2659099999999999</c:v>
                </c:pt>
                <c:pt idx="22">
                  <c:v>2.1037400000000002</c:v>
                </c:pt>
                <c:pt idx="23">
                  <c:v>2.3170099999999998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fig_tbl_data!$J$38</c:f>
              <c:strCache>
                <c:ptCount val="1"/>
                <c:pt idx="0">
                  <c:v>Interlake-Eastern RHA 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fig_tbl_data!$K$4:$K$27</c:f>
              <c:numCache>
                <c:formatCode>General</c:formatCode>
                <c:ptCount val="24"/>
                <c:pt idx="0">
                  <c:v>2.0865399999999998</c:v>
                </c:pt>
                <c:pt idx="1">
                  <c:v>1.9837199999999999</c:v>
                </c:pt>
                <c:pt idx="2">
                  <c:v>1.87382</c:v>
                </c:pt>
                <c:pt idx="3">
                  <c:v>2.0244399999999998</c:v>
                </c:pt>
                <c:pt idx="4">
                  <c:v>2.1444800000000002</c:v>
                </c:pt>
                <c:pt idx="5">
                  <c:v>1.99255</c:v>
                </c:pt>
                <c:pt idx="6">
                  <c:v>1.95072</c:v>
                </c:pt>
                <c:pt idx="7">
                  <c:v>2.06758</c:v>
                </c:pt>
                <c:pt idx="8">
                  <c:v>2.1468099999999999</c:v>
                </c:pt>
                <c:pt idx="9">
                  <c:v>1.9968699999999999</c:v>
                </c:pt>
                <c:pt idx="10">
                  <c:v>1.86006</c:v>
                </c:pt>
                <c:pt idx="11">
                  <c:v>1.96458</c:v>
                </c:pt>
                <c:pt idx="12">
                  <c:v>2.02616</c:v>
                </c:pt>
                <c:pt idx="13">
                  <c:v>1.98563</c:v>
                </c:pt>
                <c:pt idx="14">
                  <c:v>1.95888</c:v>
                </c:pt>
                <c:pt idx="15">
                  <c:v>2.06019</c:v>
                </c:pt>
                <c:pt idx="16">
                  <c:v>2.2533400000000001</c:v>
                </c:pt>
                <c:pt idx="17">
                  <c:v>2.0457800000000002</c:v>
                </c:pt>
                <c:pt idx="18">
                  <c:v>1.8684000000000001</c:v>
                </c:pt>
                <c:pt idx="19">
                  <c:v>2.0117400000000001</c:v>
                </c:pt>
                <c:pt idx="20">
                  <c:v>2.1939899999999999</c:v>
                </c:pt>
                <c:pt idx="21">
                  <c:v>1.9781299999999999</c:v>
                </c:pt>
                <c:pt idx="22">
                  <c:v>1.8654299999999999</c:v>
                </c:pt>
                <c:pt idx="23">
                  <c:v>2.0032999999999999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fig_tbl_data!$L$38</c:f>
              <c:strCache>
                <c:ptCount val="1"/>
                <c:pt idx="0">
                  <c:v>Northern Health Region (Q3)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fig_tbl_data!$M$4:$M$27</c:f>
              <c:numCache>
                <c:formatCode>General</c:formatCode>
                <c:ptCount val="24"/>
                <c:pt idx="0">
                  <c:v>2.0683199999999999</c:v>
                </c:pt>
                <c:pt idx="1">
                  <c:v>1.9880599999999999</c:v>
                </c:pt>
                <c:pt idx="2">
                  <c:v>1.9043399999999999</c:v>
                </c:pt>
                <c:pt idx="3">
                  <c:v>1.95726</c:v>
                </c:pt>
                <c:pt idx="4">
                  <c:v>1.90561</c:v>
                </c:pt>
                <c:pt idx="5">
                  <c:v>1.91673</c:v>
                </c:pt>
                <c:pt idx="6">
                  <c:v>1.95878</c:v>
                </c:pt>
                <c:pt idx="7">
                  <c:v>1.96566</c:v>
                </c:pt>
                <c:pt idx="8">
                  <c:v>1.9764200000000001</c:v>
                </c:pt>
                <c:pt idx="9">
                  <c:v>1.90235</c:v>
                </c:pt>
                <c:pt idx="10">
                  <c:v>1.8972599999999999</c:v>
                </c:pt>
                <c:pt idx="11">
                  <c:v>1.92496</c:v>
                </c:pt>
                <c:pt idx="12">
                  <c:v>1.89924</c:v>
                </c:pt>
                <c:pt idx="13">
                  <c:v>1.7597700000000001</c:v>
                </c:pt>
                <c:pt idx="14">
                  <c:v>1.83639</c:v>
                </c:pt>
                <c:pt idx="15">
                  <c:v>1.8503499999999999</c:v>
                </c:pt>
                <c:pt idx="16">
                  <c:v>2.00041</c:v>
                </c:pt>
                <c:pt idx="17">
                  <c:v>1.86198</c:v>
                </c:pt>
                <c:pt idx="18">
                  <c:v>1.9400500000000001</c:v>
                </c:pt>
                <c:pt idx="19">
                  <c:v>2.0279500000000001</c:v>
                </c:pt>
                <c:pt idx="20">
                  <c:v>2.11964</c:v>
                </c:pt>
                <c:pt idx="21">
                  <c:v>2.0223499999999999</c:v>
                </c:pt>
                <c:pt idx="22">
                  <c:v>2.03647</c:v>
                </c:pt>
                <c:pt idx="23">
                  <c:v>1.9911700000000001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fig_tbl_data!$N$38</c:f>
              <c:strCache>
                <c:ptCount val="1"/>
                <c:pt idx="0">
                  <c:v>Manitoba 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cat>
            <c:multiLvlStrRef>
              <c:f>fig_tbl_data!$A$4:$B$27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fig_tbl_data!$O$4:$O$27</c:f>
              <c:numCache>
                <c:formatCode>General</c:formatCode>
                <c:ptCount val="24"/>
                <c:pt idx="0">
                  <c:v>1.9603600000000001</c:v>
                </c:pt>
                <c:pt idx="1">
                  <c:v>1.8173999999999999</c:v>
                </c:pt>
                <c:pt idx="2">
                  <c:v>1.68171</c:v>
                </c:pt>
                <c:pt idx="3">
                  <c:v>1.85483</c:v>
                </c:pt>
                <c:pt idx="4">
                  <c:v>1.9451099999999999</c:v>
                </c:pt>
                <c:pt idx="5">
                  <c:v>1.82487</c:v>
                </c:pt>
                <c:pt idx="6">
                  <c:v>1.7347999999999999</c:v>
                </c:pt>
                <c:pt idx="7">
                  <c:v>1.9245300000000001</c:v>
                </c:pt>
                <c:pt idx="8">
                  <c:v>1.9633400000000001</c:v>
                </c:pt>
                <c:pt idx="9">
                  <c:v>1.8446199999999999</c:v>
                </c:pt>
                <c:pt idx="10">
                  <c:v>1.70705</c:v>
                </c:pt>
                <c:pt idx="11">
                  <c:v>1.8132900000000001</c:v>
                </c:pt>
                <c:pt idx="12">
                  <c:v>1.8526</c:v>
                </c:pt>
                <c:pt idx="13">
                  <c:v>1.7882199999999999</c:v>
                </c:pt>
                <c:pt idx="14">
                  <c:v>1.79942</c:v>
                </c:pt>
                <c:pt idx="15">
                  <c:v>1.92848</c:v>
                </c:pt>
                <c:pt idx="16">
                  <c:v>2.07538</c:v>
                </c:pt>
                <c:pt idx="17">
                  <c:v>1.8593</c:v>
                </c:pt>
                <c:pt idx="18">
                  <c:v>1.74685</c:v>
                </c:pt>
                <c:pt idx="19">
                  <c:v>1.8251500000000001</c:v>
                </c:pt>
                <c:pt idx="20">
                  <c:v>1.9923200000000001</c:v>
                </c:pt>
                <c:pt idx="21">
                  <c:v>1.8261799999999999</c:v>
                </c:pt>
                <c:pt idx="22">
                  <c:v>1.7456700000000001</c:v>
                </c:pt>
                <c:pt idx="23">
                  <c:v>1.89896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  <c:majorUnit val="1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30718278460639825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844758749393179E-2"/>
          <c:y val="0.11110162152119125"/>
          <c:w val="0.92257691799192443"/>
          <c:h val="0.71007605629517534"/>
        </c:manualLayout>
      </c:layout>
      <c:lineChart>
        <c:grouping val="standard"/>
        <c:varyColors val="0"/>
        <c:ser>
          <c:idx val="1"/>
          <c:order val="0"/>
          <c:spPr>
            <a:ln w="19050">
              <a:solidFill>
                <a:schemeClr val="tx1"/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F0AE-404E-9925-67BD64F4E116}"/>
            </c:ext>
          </c:extLst>
        </c:ser>
        <c:ser>
          <c:idx val="2"/>
          <c:order val="1"/>
          <c:spPr>
            <a:ln w="19050">
              <a:solidFill>
                <a:schemeClr val="bg1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F0AE-404E-9925-67BD64F4E116}"/>
            </c:ext>
          </c:extLst>
        </c:ser>
        <c:ser>
          <c:idx val="3"/>
          <c:order val="2"/>
          <c:spPr>
            <a:ln w="19050">
              <a:solidFill>
                <a:schemeClr val="tx1"/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F0AE-404E-9925-67BD64F4E116}"/>
            </c:ext>
          </c:extLst>
        </c:ser>
        <c:ser>
          <c:idx val="4"/>
          <c:order val="3"/>
          <c:spPr>
            <a:ln w="19050">
              <a:solidFill>
                <a:schemeClr val="bg1">
                  <a:lumMod val="75000"/>
                </a:schemeClr>
              </a:solidFill>
              <a:prstDash val="dash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F0AE-404E-9925-67BD64F4E116}"/>
            </c:ext>
          </c:extLst>
        </c:ser>
        <c:ser>
          <c:idx val="5"/>
          <c:order val="4"/>
          <c:spPr>
            <a:ln w="19050">
              <a:solidFill>
                <a:schemeClr val="tx1"/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F0AE-404E-9925-67BD64F4E116}"/>
            </c:ext>
          </c:extLst>
        </c:ser>
        <c:ser>
          <c:idx val="6"/>
          <c:order val="5"/>
          <c:spPr>
            <a:ln w="19050">
              <a:solidFill>
                <a:schemeClr val="bg1">
                  <a:lumMod val="75000"/>
                </a:schemeClr>
              </a:solidFill>
              <a:prstDash val="dash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5-F0AE-404E-9925-67BD64F4E116}"/>
            </c:ext>
          </c:extLst>
        </c:ser>
        <c:ser>
          <c:idx val="0"/>
          <c:order val="6"/>
          <c:spPr>
            <a:ln w="19050">
              <a:solidFill>
                <a:schemeClr val="tx1"/>
              </a:solidFill>
              <a:prstDash val="sysDot"/>
            </a:ln>
          </c:spPr>
          <c:marker>
            <c:symbol val="none"/>
          </c:marker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6-F0AE-404E-9925-67BD64F4E1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0062592"/>
        <c:axId val="110072576"/>
      </c:lineChart>
      <c:catAx>
        <c:axId val="1100625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72576"/>
        <c:crosses val="autoZero"/>
        <c:auto val="1"/>
        <c:lblAlgn val="ctr"/>
        <c:lblOffset val="100"/>
        <c:noMultiLvlLbl val="0"/>
      </c:catAx>
      <c:valAx>
        <c:axId val="110072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110062592"/>
        <c:crosses val="autoZero"/>
        <c:crossBetween val="between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65886575831731953"/>
          <c:y val="0.51890033249938261"/>
          <c:w val="0.31643229263569911"/>
          <c:h val="0.21868160627791314"/>
        </c:manualLayout>
      </c:layout>
      <c:overlay val="0"/>
      <c:spPr>
        <a:solidFill>
          <a:schemeClr val="bg1"/>
        </a:solidFill>
        <a:ln>
          <a:solidFill>
            <a:schemeClr val="bg1">
              <a:lumMod val="65000"/>
            </a:schemeClr>
          </a:solidFill>
        </a:ln>
      </c:sp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8" tint="0.39997558519241921"/>
  </sheetPr>
  <sheetViews>
    <sheetView zoomScale="150" workbookViewId="0"/>
  </sheetViews>
  <pageMargins left="1" right="1" top="1" bottom="5.5" header="0.3" footer="0.3"/>
  <pageSetup orientation="portrait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>
    <tabColor theme="8" tint="0.39997558519241921"/>
  </sheetPr>
  <sheetViews>
    <sheetView tabSelected="1" zoomScale="115" workbookViewId="0"/>
  </sheetViews>
  <pageMargins left="0.7" right="0.7" top="3.1669999999999998" bottom="3.1669999999999998" header="0.3" footer="0.3"/>
  <pageSetup orientation="portrait" r:id="rId1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700-000000000000}">
  <sheetPr/>
  <sheetViews>
    <sheetView zoomScale="130" workbookViewId="0"/>
  </sheetViews>
  <pageMargins left="1" right="1" top="1" bottom="5.5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0.13968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5588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Adults Older than 15,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5829300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1.05818E-16</cdr:x>
      <cdr:y>0.0127</cdr:y>
    </cdr:from>
    <cdr:to>
      <cdr:x>1</cdr:x>
      <cdr:y>0.15238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50800" y="50800"/>
          <a:ext cx="5829300" cy="558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0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0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</a:t>
          </a:r>
          <a:r>
            <a:rPr lang="en-US" sz="1100" b="1" baseline="0">
              <a:effectLst/>
              <a:latin typeface="+mn-lt"/>
              <a:ea typeface="+mn-ea"/>
              <a:cs typeface="+mn-cs"/>
            </a:rPr>
            <a:t>Overall Antibiotic (J01) Daily Prescription Rate for Children 0-14 years, Quarterly 2011-2016</a:t>
          </a:r>
          <a:r>
            <a:rPr lang="en-US" sz="1000" b="0" baseline="0">
              <a:effectLst/>
              <a:latin typeface="+mn-lt"/>
              <a:ea typeface="+mn-ea"/>
              <a:cs typeface="+mn-cs"/>
            </a:rPr>
            <a:t>  </a:t>
          </a:r>
        </a:p>
        <a:p xmlns:a="http://schemas.openxmlformats.org/drawingml/2006/main"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7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Per 1,000 people per day, age- and sex-adjusted</a:t>
          </a:r>
          <a:br>
            <a:rPr lang="en-US" sz="1000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700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6377609" cy="415787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0.1873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5829300" cy="7493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1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Quarterly Dispensation Rates for Antibiotics Overall (J01) for Adults by Health Region, 2011-2016</a:t>
          </a: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  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en-US" sz="8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Age- and sex-adjusted rates per 1,000 people ages 15 and older per day</a:t>
          </a:r>
          <a:endParaRPr lang="en-US" sz="7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4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 - Indicates</a:t>
          </a:r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5824904" cy="4000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0.00232</cdr:y>
    </cdr:from>
    <cdr:to>
      <cdr:x>1</cdr:x>
      <cdr:y>0.09965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9304"/>
          <a:ext cx="5835805" cy="39028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100" b="1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Figure X.X:</a:t>
          </a:r>
          <a: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 End-Stage Kidney Disease Prevalence by Health Region, 2004-2011</a:t>
          </a:r>
          <a:br>
            <a:rPr lang="en-US" sz="1100" b="1" baseline="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</a:br>
          <a:endParaRPr lang="en-US" sz="900" b="1"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0.06788</cdr:x>
      <cdr:y>0.93859</cdr:y>
    </cdr:from>
    <cdr:to>
      <cdr:x>0.85454</cdr:x>
      <cdr:y>0.9957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96134" y="3763537"/>
          <a:ext cx="4590795" cy="2290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* indicates statistically significant linear trend over </a:t>
          </a:r>
        </a:p>
        <a:p xmlns:a="http://schemas.openxmlformats.org/drawingml/2006/main">
          <a:r>
            <a:rPr lang="en-US" sz="650"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† indicates statistically different Health Region rate than Manitoba rate 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G33"/>
  <sheetViews>
    <sheetView workbookViewId="0"/>
  </sheetViews>
  <sheetFormatPr defaultColWidth="9.140625" defaultRowHeight="15" x14ac:dyDescent="0.25"/>
  <cols>
    <col min="1" max="1" width="9.140625" style="4"/>
    <col min="2" max="7" width="16.85546875" style="5" customWidth="1"/>
    <col min="8" max="16384" width="9.140625" style="4"/>
  </cols>
  <sheetData>
    <row r="2" spans="1:7" ht="15.75" thickBot="1" x14ac:dyDescent="0.3">
      <c r="B2" s="50" t="s">
        <v>37</v>
      </c>
      <c r="C2" s="50"/>
      <c r="D2" s="50"/>
      <c r="E2" s="50"/>
      <c r="F2" s="50"/>
      <c r="G2" s="50"/>
    </row>
    <row r="3" spans="1:7" ht="30.75" thickBot="1" x14ac:dyDescent="0.3">
      <c r="A3" s="34" t="s">
        <v>39</v>
      </c>
      <c r="B3" s="26" t="s">
        <v>6</v>
      </c>
      <c r="C3" s="26" t="s">
        <v>33</v>
      </c>
      <c r="D3" s="26" t="s">
        <v>5</v>
      </c>
      <c r="E3" s="26" t="s">
        <v>29</v>
      </c>
      <c r="F3" s="26" t="s">
        <v>30</v>
      </c>
      <c r="G3" s="27" t="s">
        <v>4</v>
      </c>
    </row>
    <row r="4" spans="1:7" x14ac:dyDescent="0.25">
      <c r="A4" s="35">
        <v>2011</v>
      </c>
      <c r="B4" s="36"/>
      <c r="C4" s="36"/>
      <c r="D4" s="36"/>
      <c r="E4" s="36"/>
      <c r="F4" s="36"/>
      <c r="G4" s="37"/>
    </row>
    <row r="5" spans="1:7" x14ac:dyDescent="0.25">
      <c r="A5" s="29">
        <v>1</v>
      </c>
      <c r="B5" s="6">
        <f>orig_data!N7</f>
        <v>1</v>
      </c>
      <c r="C5" s="6">
        <f>orig_data!N31</f>
        <v>0</v>
      </c>
      <c r="D5" s="6">
        <f>orig_data!N55</f>
        <v>1</v>
      </c>
      <c r="E5" s="6">
        <f>orig_data!N79</f>
        <v>0</v>
      </c>
      <c r="F5" s="6">
        <f>orig_data!N103</f>
        <v>0</v>
      </c>
      <c r="G5" s="20">
        <f>orig_data!N127</f>
        <v>0</v>
      </c>
    </row>
    <row r="6" spans="1:7" x14ac:dyDescent="0.25">
      <c r="A6" s="29">
        <v>2</v>
      </c>
      <c r="B6" s="6">
        <f>orig_data!N8</f>
        <v>1</v>
      </c>
      <c r="C6" s="6">
        <f>orig_data!N32</f>
        <v>0</v>
      </c>
      <c r="D6" s="6">
        <f>orig_data!N56</f>
        <v>1</v>
      </c>
      <c r="E6" s="6">
        <f>orig_data!N80</f>
        <v>1</v>
      </c>
      <c r="F6" s="6">
        <f>orig_data!N104</f>
        <v>1</v>
      </c>
      <c r="G6" s="20">
        <f>orig_data!N128</f>
        <v>0</v>
      </c>
    </row>
    <row r="7" spans="1:7" x14ac:dyDescent="0.25">
      <c r="A7" s="29">
        <v>3</v>
      </c>
      <c r="B7" s="6">
        <f>orig_data!N9</f>
        <v>1</v>
      </c>
      <c r="C7" s="6">
        <f>orig_data!N33</f>
        <v>0</v>
      </c>
      <c r="D7" s="6">
        <f>orig_data!N57</f>
        <v>1</v>
      </c>
      <c r="E7" s="6">
        <f>orig_data!N81</f>
        <v>1</v>
      </c>
      <c r="F7" s="6">
        <f>orig_data!N105</f>
        <v>1</v>
      </c>
      <c r="G7" s="20">
        <f>orig_data!N129</f>
        <v>0</v>
      </c>
    </row>
    <row r="8" spans="1:7" ht="15.75" thickBot="1" x14ac:dyDescent="0.3">
      <c r="A8" s="32">
        <v>4</v>
      </c>
      <c r="B8" s="15">
        <f>orig_data!N10</f>
        <v>1</v>
      </c>
      <c r="C8" s="15">
        <f>orig_data!N34</f>
        <v>0</v>
      </c>
      <c r="D8" s="15">
        <f>orig_data!N58</f>
        <v>1</v>
      </c>
      <c r="E8" s="15">
        <f>orig_data!N82</f>
        <v>1</v>
      </c>
      <c r="F8" s="15">
        <f>orig_data!N106</f>
        <v>0</v>
      </c>
      <c r="G8" s="22">
        <f>orig_data!N130</f>
        <v>0</v>
      </c>
    </row>
    <row r="9" spans="1:7" x14ac:dyDescent="0.25">
      <c r="A9" s="28">
        <v>2012</v>
      </c>
      <c r="B9" s="38"/>
      <c r="C9" s="38"/>
      <c r="D9" s="38"/>
      <c r="E9" s="38"/>
      <c r="F9" s="38"/>
      <c r="G9" s="39"/>
    </row>
    <row r="10" spans="1:7" x14ac:dyDescent="0.25">
      <c r="A10" s="29">
        <v>1</v>
      </c>
      <c r="B10" s="6">
        <f>orig_data!N11</f>
        <v>1</v>
      </c>
      <c r="C10" s="6">
        <f>orig_data!N35</f>
        <v>0</v>
      </c>
      <c r="D10" s="6">
        <f>orig_data!N59</f>
        <v>1</v>
      </c>
      <c r="E10" s="6">
        <f>orig_data!N83</f>
        <v>1</v>
      </c>
      <c r="F10" s="6">
        <f>orig_data!N107</f>
        <v>0</v>
      </c>
      <c r="G10" s="20">
        <f>orig_data!N131</f>
        <v>0</v>
      </c>
    </row>
    <row r="11" spans="1:7" x14ac:dyDescent="0.25">
      <c r="A11" s="29">
        <v>2</v>
      </c>
      <c r="B11" s="6">
        <f>orig_data!N12</f>
        <v>1</v>
      </c>
      <c r="C11" s="6">
        <f>orig_data!N36</f>
        <v>0</v>
      </c>
      <c r="D11" s="6">
        <f>orig_data!N60</f>
        <v>1</v>
      </c>
      <c r="E11" s="6">
        <f>orig_data!N84</f>
        <v>1</v>
      </c>
      <c r="F11" s="6">
        <f>orig_data!N108</f>
        <v>0</v>
      </c>
      <c r="G11" s="20">
        <f>orig_data!N132</f>
        <v>0</v>
      </c>
    </row>
    <row r="12" spans="1:7" x14ac:dyDescent="0.25">
      <c r="A12" s="29">
        <v>3</v>
      </c>
      <c r="B12" s="6">
        <f>orig_data!N13</f>
        <v>1</v>
      </c>
      <c r="C12" s="6">
        <f>orig_data!N37</f>
        <v>0</v>
      </c>
      <c r="D12" s="6">
        <f>orig_data!N61</f>
        <v>1</v>
      </c>
      <c r="E12" s="6">
        <f>orig_data!N85</f>
        <v>1</v>
      </c>
      <c r="F12" s="6">
        <f>orig_data!N109</f>
        <v>1</v>
      </c>
      <c r="G12" s="20">
        <f>orig_data!N133</f>
        <v>0</v>
      </c>
    </row>
    <row r="13" spans="1:7" ht="15.75" thickBot="1" x14ac:dyDescent="0.3">
      <c r="A13" s="30">
        <v>4</v>
      </c>
      <c r="B13" s="7">
        <f>orig_data!N14</f>
        <v>1</v>
      </c>
      <c r="C13" s="7">
        <f>orig_data!N38</f>
        <v>0</v>
      </c>
      <c r="D13" s="7">
        <f>orig_data!N62</f>
        <v>1</v>
      </c>
      <c r="E13" s="7">
        <f>orig_data!N86</f>
        <v>1</v>
      </c>
      <c r="F13" s="7">
        <f>orig_data!N110</f>
        <v>0</v>
      </c>
      <c r="G13" s="21">
        <f>orig_data!N134</f>
        <v>0</v>
      </c>
    </row>
    <row r="14" spans="1:7" x14ac:dyDescent="0.25">
      <c r="A14" s="31">
        <v>2013</v>
      </c>
      <c r="B14" s="40"/>
      <c r="C14" s="40"/>
      <c r="D14" s="40"/>
      <c r="E14" s="40"/>
      <c r="F14" s="40"/>
      <c r="G14" s="41"/>
    </row>
    <row r="15" spans="1:7" x14ac:dyDescent="0.25">
      <c r="A15" s="29">
        <v>1</v>
      </c>
      <c r="B15" s="6">
        <f>orig_data!N15</f>
        <v>1</v>
      </c>
      <c r="C15" s="6">
        <f>orig_data!N39</f>
        <v>0</v>
      </c>
      <c r="D15" s="6">
        <f>orig_data!N63</f>
        <v>1</v>
      </c>
      <c r="E15" s="6">
        <f>orig_data!N87</f>
        <v>1</v>
      </c>
      <c r="F15" s="6">
        <f>orig_data!N111</f>
        <v>0</v>
      </c>
      <c r="G15" s="20">
        <f>orig_data!N135</f>
        <v>0</v>
      </c>
    </row>
    <row r="16" spans="1:7" x14ac:dyDescent="0.25">
      <c r="A16" s="29">
        <v>2</v>
      </c>
      <c r="B16" s="6">
        <f>orig_data!N16</f>
        <v>1</v>
      </c>
      <c r="C16" s="6">
        <f>orig_data!N40</f>
        <v>0</v>
      </c>
      <c r="D16" s="6">
        <f>orig_data!N64</f>
        <v>1</v>
      </c>
      <c r="E16" s="6">
        <f>orig_data!N88</f>
        <v>1</v>
      </c>
      <c r="F16" s="6">
        <f>orig_data!N112</f>
        <v>0</v>
      </c>
      <c r="G16" s="20">
        <f>orig_data!N136</f>
        <v>0</v>
      </c>
    </row>
    <row r="17" spans="1:7" x14ac:dyDescent="0.25">
      <c r="A17" s="29">
        <v>3</v>
      </c>
      <c r="B17" s="6">
        <f>orig_data!N17</f>
        <v>1</v>
      </c>
      <c r="C17" s="6">
        <f>orig_data!N41</f>
        <v>0</v>
      </c>
      <c r="D17" s="6">
        <f>orig_data!N65</f>
        <v>1</v>
      </c>
      <c r="E17" s="6">
        <f>orig_data!N89</f>
        <v>1</v>
      </c>
      <c r="F17" s="6">
        <f>orig_data!N113</f>
        <v>1</v>
      </c>
      <c r="G17" s="20">
        <f>orig_data!N137</f>
        <v>0</v>
      </c>
    </row>
    <row r="18" spans="1:7" ht="15.75" thickBot="1" x14ac:dyDescent="0.3">
      <c r="A18" s="32">
        <v>4</v>
      </c>
      <c r="B18" s="15">
        <f>orig_data!N18</f>
        <v>1</v>
      </c>
      <c r="C18" s="15">
        <f>orig_data!N42</f>
        <v>0</v>
      </c>
      <c r="D18" s="15">
        <f>orig_data!N66</f>
        <v>1</v>
      </c>
      <c r="E18" s="15">
        <f>orig_data!N90</f>
        <v>1</v>
      </c>
      <c r="F18" s="15">
        <f>orig_data!N114</f>
        <v>0</v>
      </c>
      <c r="G18" s="22">
        <f>orig_data!N138</f>
        <v>0</v>
      </c>
    </row>
    <row r="19" spans="1:7" x14ac:dyDescent="0.25">
      <c r="A19" s="28">
        <v>2014</v>
      </c>
      <c r="B19" s="38"/>
      <c r="C19" s="38"/>
      <c r="D19" s="38"/>
      <c r="E19" s="38"/>
      <c r="F19" s="38"/>
      <c r="G19" s="39"/>
    </row>
    <row r="20" spans="1:7" x14ac:dyDescent="0.25">
      <c r="A20" s="29">
        <v>1</v>
      </c>
      <c r="B20" s="6">
        <f>orig_data!N19</f>
        <v>1</v>
      </c>
      <c r="C20" s="6">
        <f>orig_data!N43</f>
        <v>0</v>
      </c>
      <c r="D20" s="6">
        <f>orig_data!N67</f>
        <v>1</v>
      </c>
      <c r="E20" s="6">
        <f>orig_data!N91</f>
        <v>1</v>
      </c>
      <c r="F20" s="6">
        <f>orig_data!N115</f>
        <v>0</v>
      </c>
      <c r="G20" s="20">
        <f>orig_data!N139</f>
        <v>0</v>
      </c>
    </row>
    <row r="21" spans="1:7" x14ac:dyDescent="0.25">
      <c r="A21" s="29">
        <v>2</v>
      </c>
      <c r="B21" s="6">
        <f>orig_data!N20</f>
        <v>1</v>
      </c>
      <c r="C21" s="6">
        <f>orig_data!N44</f>
        <v>0</v>
      </c>
      <c r="D21" s="6">
        <f>orig_data!N68</f>
        <v>1</v>
      </c>
      <c r="E21" s="6">
        <f>orig_data!N92</f>
        <v>1</v>
      </c>
      <c r="F21" s="6">
        <f>orig_data!N116</f>
        <v>0</v>
      </c>
      <c r="G21" s="20">
        <f>orig_data!N140</f>
        <v>0</v>
      </c>
    </row>
    <row r="22" spans="1:7" x14ac:dyDescent="0.25">
      <c r="A22" s="29">
        <v>3</v>
      </c>
      <c r="B22" s="6">
        <f>orig_data!N21</f>
        <v>1</v>
      </c>
      <c r="C22" s="6">
        <f>orig_data!N45</f>
        <v>0</v>
      </c>
      <c r="D22" s="6">
        <f>orig_data!N69</f>
        <v>1</v>
      </c>
      <c r="E22" s="6">
        <f>orig_data!N93</f>
        <v>1</v>
      </c>
      <c r="F22" s="6">
        <f>orig_data!N117</f>
        <v>0</v>
      </c>
      <c r="G22" s="20">
        <f>orig_data!N141</f>
        <v>0</v>
      </c>
    </row>
    <row r="23" spans="1:7" ht="15.75" thickBot="1" x14ac:dyDescent="0.3">
      <c r="A23" s="30">
        <v>4</v>
      </c>
      <c r="B23" s="7">
        <f>orig_data!N22</f>
        <v>1</v>
      </c>
      <c r="C23" s="7">
        <f>orig_data!N46</f>
        <v>0</v>
      </c>
      <c r="D23" s="7">
        <f>orig_data!N70</f>
        <v>1</v>
      </c>
      <c r="E23" s="7">
        <f>orig_data!N94</f>
        <v>1</v>
      </c>
      <c r="F23" s="7">
        <f>orig_data!N118</f>
        <v>0</v>
      </c>
      <c r="G23" s="21">
        <f>orig_data!N142</f>
        <v>0</v>
      </c>
    </row>
    <row r="24" spans="1:7" x14ac:dyDescent="0.25">
      <c r="A24" s="31">
        <v>2015</v>
      </c>
      <c r="B24" s="40"/>
      <c r="C24" s="40"/>
      <c r="D24" s="40"/>
      <c r="E24" s="40"/>
      <c r="F24" s="40"/>
      <c r="G24" s="41"/>
    </row>
    <row r="25" spans="1:7" x14ac:dyDescent="0.25">
      <c r="A25" s="29">
        <v>1</v>
      </c>
      <c r="B25" s="6">
        <f>orig_data!N23</f>
        <v>1</v>
      </c>
      <c r="C25" s="6">
        <f>orig_data!N47</f>
        <v>0</v>
      </c>
      <c r="D25" s="6">
        <f>orig_data!N71</f>
        <v>1</v>
      </c>
      <c r="E25" s="6">
        <f>orig_data!N95</f>
        <v>1</v>
      </c>
      <c r="F25" s="6">
        <f>orig_data!N119</f>
        <v>0</v>
      </c>
      <c r="G25" s="20">
        <f>orig_data!N143</f>
        <v>0</v>
      </c>
    </row>
    <row r="26" spans="1:7" x14ac:dyDescent="0.25">
      <c r="A26" s="29">
        <v>2</v>
      </c>
      <c r="B26" s="6">
        <f>orig_data!N24</f>
        <v>1</v>
      </c>
      <c r="C26" s="6">
        <f>orig_data!N48</f>
        <v>0</v>
      </c>
      <c r="D26" s="6">
        <f>orig_data!N72</f>
        <v>1</v>
      </c>
      <c r="E26" s="6">
        <f>orig_data!N96</f>
        <v>1</v>
      </c>
      <c r="F26" s="6">
        <f>orig_data!N120</f>
        <v>0</v>
      </c>
      <c r="G26" s="20">
        <f>orig_data!N144</f>
        <v>0</v>
      </c>
    </row>
    <row r="27" spans="1:7" x14ac:dyDescent="0.25">
      <c r="A27" s="29">
        <v>3</v>
      </c>
      <c r="B27" s="6">
        <f>orig_data!N25</f>
        <v>1</v>
      </c>
      <c r="C27" s="6">
        <f>orig_data!N49</f>
        <v>0</v>
      </c>
      <c r="D27" s="6">
        <f>orig_data!N73</f>
        <v>1</v>
      </c>
      <c r="E27" s="6">
        <f>orig_data!N97</f>
        <v>1</v>
      </c>
      <c r="F27" s="6">
        <f>orig_data!N121</f>
        <v>1</v>
      </c>
      <c r="G27" s="20">
        <f>orig_data!N145</f>
        <v>0</v>
      </c>
    </row>
    <row r="28" spans="1:7" ht="15.75" thickBot="1" x14ac:dyDescent="0.3">
      <c r="A28" s="32">
        <v>4</v>
      </c>
      <c r="B28" s="15">
        <f>orig_data!N26</f>
        <v>1</v>
      </c>
      <c r="C28" s="15">
        <f>orig_data!N50</f>
        <v>0</v>
      </c>
      <c r="D28" s="15">
        <f>orig_data!N74</f>
        <v>1</v>
      </c>
      <c r="E28" s="15">
        <f>orig_data!N98</f>
        <v>1</v>
      </c>
      <c r="F28" s="15">
        <f>orig_data!N122</f>
        <v>1</v>
      </c>
      <c r="G28" s="22">
        <f>orig_data!N146</f>
        <v>0</v>
      </c>
    </row>
    <row r="29" spans="1:7" x14ac:dyDescent="0.25">
      <c r="A29" s="28">
        <v>2016</v>
      </c>
      <c r="B29" s="38"/>
      <c r="C29" s="38"/>
      <c r="D29" s="38"/>
      <c r="E29" s="38"/>
      <c r="F29" s="38"/>
      <c r="G29" s="39"/>
    </row>
    <row r="30" spans="1:7" x14ac:dyDescent="0.25">
      <c r="A30" s="29">
        <v>1</v>
      </c>
      <c r="B30" s="6">
        <f>orig_data!N27</f>
        <v>1</v>
      </c>
      <c r="C30" s="6">
        <f>orig_data!N51</f>
        <v>0</v>
      </c>
      <c r="D30" s="6">
        <f>orig_data!N75</f>
        <v>1</v>
      </c>
      <c r="E30" s="6">
        <f>orig_data!N99</f>
        <v>1</v>
      </c>
      <c r="F30" s="6">
        <f>orig_data!N123</f>
        <v>0</v>
      </c>
      <c r="G30" s="20">
        <f>orig_data!N147</f>
        <v>0</v>
      </c>
    </row>
    <row r="31" spans="1:7" x14ac:dyDescent="0.25">
      <c r="A31" s="29">
        <v>2</v>
      </c>
      <c r="B31" s="6">
        <f>orig_data!N28</f>
        <v>1</v>
      </c>
      <c r="C31" s="6">
        <f>orig_data!N52</f>
        <v>0</v>
      </c>
      <c r="D31" s="6">
        <f>orig_data!N76</f>
        <v>1</v>
      </c>
      <c r="E31" s="6">
        <f>orig_data!N100</f>
        <v>1</v>
      </c>
      <c r="F31" s="6">
        <f>orig_data!N124</f>
        <v>1</v>
      </c>
      <c r="G31" s="20">
        <f>orig_data!N148</f>
        <v>0</v>
      </c>
    </row>
    <row r="32" spans="1:7" x14ac:dyDescent="0.25">
      <c r="A32" s="29">
        <v>3</v>
      </c>
      <c r="B32" s="6">
        <f>orig_data!N29</f>
        <v>1</v>
      </c>
      <c r="C32" s="6">
        <f>orig_data!N53</f>
        <v>0</v>
      </c>
      <c r="D32" s="6">
        <f>orig_data!N77</f>
        <v>1</v>
      </c>
      <c r="E32" s="6">
        <f>orig_data!N101</f>
        <v>1</v>
      </c>
      <c r="F32" s="6">
        <f>orig_data!N125</f>
        <v>1</v>
      </c>
      <c r="G32" s="20">
        <f>orig_data!N149</f>
        <v>0</v>
      </c>
    </row>
    <row r="33" spans="1:7" ht="15.75" thickBot="1" x14ac:dyDescent="0.3">
      <c r="A33" s="30">
        <v>4</v>
      </c>
      <c r="B33" s="7">
        <f>orig_data!N30</f>
        <v>1</v>
      </c>
      <c r="C33" s="7">
        <f>orig_data!N54</f>
        <v>0</v>
      </c>
      <c r="D33" s="7">
        <f>orig_data!N78</f>
        <v>1</v>
      </c>
      <c r="E33" s="7">
        <f>orig_data!N102</f>
        <v>0</v>
      </c>
      <c r="F33" s="7">
        <f>orig_data!N126</f>
        <v>0</v>
      </c>
      <c r="G33" s="21">
        <f>orig_data!N150</f>
        <v>0</v>
      </c>
    </row>
  </sheetData>
  <mergeCells count="1">
    <mergeCell ref="B2:G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3:S38"/>
  <sheetViews>
    <sheetView topLeftCell="A16" workbookViewId="0">
      <selection activeCell="N37" sqref="N37"/>
    </sheetView>
  </sheetViews>
  <sheetFormatPr defaultColWidth="9.140625" defaultRowHeight="15" x14ac:dyDescent="0.25"/>
  <cols>
    <col min="1" max="3" width="9.140625" style="1"/>
    <col min="4" max="4" width="9.140625" style="4"/>
    <col min="5" max="6" width="11.28515625" style="24" customWidth="1"/>
    <col min="7" max="7" width="11.28515625" style="1" customWidth="1"/>
    <col min="8" max="8" width="11.28515625" style="4" customWidth="1"/>
    <col min="9" max="9" width="11.28515625" style="1" customWidth="1"/>
    <col min="10" max="10" width="11.28515625" style="4" customWidth="1"/>
    <col min="11" max="11" width="11.28515625" style="1" customWidth="1"/>
    <col min="12" max="12" width="11.28515625" style="4" customWidth="1"/>
    <col min="13" max="13" width="11.28515625" style="1" customWidth="1"/>
    <col min="14" max="14" width="11.28515625" style="4" customWidth="1"/>
    <col min="15" max="15" width="11.28515625" style="1" customWidth="1"/>
    <col min="16" max="16384" width="9.140625" style="1"/>
  </cols>
  <sheetData>
    <row r="3" spans="1:19" s="2" customFormat="1" ht="36" x14ac:dyDescent="0.25">
      <c r="A3" s="8" t="s">
        <v>2</v>
      </c>
      <c r="B3" s="12"/>
      <c r="C3" s="8" t="s">
        <v>3</v>
      </c>
      <c r="D3" s="23" t="s">
        <v>6</v>
      </c>
      <c r="E3" s="23"/>
      <c r="F3" s="13" t="s">
        <v>33</v>
      </c>
      <c r="G3" s="13"/>
      <c r="H3" s="13" t="s">
        <v>5</v>
      </c>
      <c r="I3" s="13"/>
      <c r="J3" s="13" t="s">
        <v>29</v>
      </c>
      <c r="K3" s="13"/>
      <c r="L3" s="13" t="s">
        <v>30</v>
      </c>
      <c r="M3" s="13"/>
      <c r="N3" s="13" t="s">
        <v>4</v>
      </c>
    </row>
    <row r="4" spans="1:19" x14ac:dyDescent="0.25">
      <c r="A4" s="53">
        <v>2011</v>
      </c>
      <c r="B4" s="1" t="s">
        <v>1</v>
      </c>
      <c r="C4" s="1" t="s">
        <v>24</v>
      </c>
      <c r="D4" s="4">
        <f>orig_data!E7</f>
        <v>20285</v>
      </c>
      <c r="E4" s="24">
        <f>orig_data!G7</f>
        <v>1.7245600000000001</v>
      </c>
      <c r="F4" s="4">
        <f>orig_data!E31</f>
        <v>99144</v>
      </c>
      <c r="G4" s="1">
        <f>orig_data!G31</f>
        <v>1.8779699999999999</v>
      </c>
      <c r="H4" s="4">
        <f>orig_data!E55</f>
        <v>30154</v>
      </c>
      <c r="I4" s="1">
        <f>orig_data!G55</f>
        <v>2.4916700000000001</v>
      </c>
      <c r="J4" s="4">
        <f>orig_data!E79</f>
        <v>18223</v>
      </c>
      <c r="K4" s="1">
        <f>orig_data!G79</f>
        <v>2.0865399999999998</v>
      </c>
      <c r="L4" s="4">
        <f>orig_data!E103</f>
        <v>9040</v>
      </c>
      <c r="M4" s="1">
        <f>orig_data!G103</f>
        <v>2.0683199999999999</v>
      </c>
      <c r="N4" s="4">
        <f>orig_data!E127</f>
        <v>176846</v>
      </c>
      <c r="O4" s="1">
        <f>orig_data!G127</f>
        <v>1.9603600000000001</v>
      </c>
      <c r="R4" s="2"/>
      <c r="S4" s="2"/>
    </row>
    <row r="5" spans="1:19" x14ac:dyDescent="0.25">
      <c r="A5" s="53"/>
      <c r="B5" s="1" t="s">
        <v>1</v>
      </c>
      <c r="C5" s="1" t="s">
        <v>25</v>
      </c>
      <c r="D5" s="4">
        <f>orig_data!E8</f>
        <v>19128</v>
      </c>
      <c r="E5" s="24">
        <f>orig_data!G8</f>
        <v>1.5915299999999999</v>
      </c>
      <c r="F5" s="4">
        <f>orig_data!E32</f>
        <v>92543</v>
      </c>
      <c r="G5" s="4">
        <f>orig_data!G32</f>
        <v>1.7377499999999999</v>
      </c>
      <c r="H5" s="4">
        <f>orig_data!E56</f>
        <v>27429</v>
      </c>
      <c r="I5" s="4">
        <f>orig_data!G56</f>
        <v>2.2476699999999998</v>
      </c>
      <c r="J5" s="4">
        <f>orig_data!E80</f>
        <v>17646</v>
      </c>
      <c r="K5" s="4">
        <f>orig_data!G80</f>
        <v>1.9837199999999999</v>
      </c>
      <c r="L5" s="4">
        <f>orig_data!E104</f>
        <v>8823</v>
      </c>
      <c r="M5" s="4">
        <f>orig_data!G104</f>
        <v>1.9880599999999999</v>
      </c>
      <c r="N5" s="4">
        <f>orig_data!E128</f>
        <v>165569</v>
      </c>
      <c r="O5" s="4">
        <f>orig_data!G128</f>
        <v>1.8173999999999999</v>
      </c>
      <c r="R5" s="2"/>
    </row>
    <row r="6" spans="1:19" x14ac:dyDescent="0.25">
      <c r="A6" s="53"/>
      <c r="B6" s="1" t="s">
        <v>1</v>
      </c>
      <c r="C6" s="1" t="s">
        <v>26</v>
      </c>
      <c r="D6" s="4">
        <f>orig_data!E9</f>
        <v>17704</v>
      </c>
      <c r="E6" s="24">
        <f>orig_data!G9</f>
        <v>1.4596100000000001</v>
      </c>
      <c r="F6" s="4">
        <f>orig_data!E33</f>
        <v>85975</v>
      </c>
      <c r="G6" s="4">
        <f>orig_data!G33</f>
        <v>1.60503</v>
      </c>
      <c r="H6" s="4">
        <f>orig_data!E57</f>
        <v>25020</v>
      </c>
      <c r="I6" s="4">
        <f>orig_data!G57</f>
        <v>2.0518000000000001</v>
      </c>
      <c r="J6" s="4">
        <f>orig_data!E81</f>
        <v>16673</v>
      </c>
      <c r="K6" s="4">
        <f>orig_data!G81</f>
        <v>1.87382</v>
      </c>
      <c r="L6" s="4">
        <f>orig_data!E105</f>
        <v>8558</v>
      </c>
      <c r="M6" s="4">
        <f>orig_data!G105</f>
        <v>1.9043399999999999</v>
      </c>
      <c r="N6" s="4">
        <f>orig_data!E129</f>
        <v>153930</v>
      </c>
      <c r="O6" s="4">
        <f>orig_data!G129</f>
        <v>1.68171</v>
      </c>
      <c r="R6" s="2"/>
    </row>
    <row r="7" spans="1:19" x14ac:dyDescent="0.25">
      <c r="A7" s="53"/>
      <c r="B7" s="1" t="s">
        <v>1</v>
      </c>
      <c r="C7" s="1" t="s">
        <v>27</v>
      </c>
      <c r="D7" s="4">
        <f>orig_data!E10</f>
        <v>19525</v>
      </c>
      <c r="E7" s="24">
        <f>orig_data!G10</f>
        <v>1.6008100000000001</v>
      </c>
      <c r="F7" s="4">
        <f>orig_data!E34</f>
        <v>97265</v>
      </c>
      <c r="G7" s="4">
        <f>orig_data!G34</f>
        <v>1.7811300000000001</v>
      </c>
      <c r="H7" s="4">
        <f>orig_data!E58</f>
        <v>29313</v>
      </c>
      <c r="I7" s="4">
        <f>orig_data!G58</f>
        <v>2.3537400000000002</v>
      </c>
      <c r="J7" s="4">
        <f>orig_data!E82</f>
        <v>18536</v>
      </c>
      <c r="K7" s="4">
        <f>orig_data!G82</f>
        <v>2.0244399999999998</v>
      </c>
      <c r="L7" s="4">
        <f>orig_data!E106</f>
        <v>8728</v>
      </c>
      <c r="M7" s="4">
        <f>orig_data!G106</f>
        <v>1.95726</v>
      </c>
      <c r="N7" s="4">
        <f>orig_data!E130</f>
        <v>173367</v>
      </c>
      <c r="O7" s="4">
        <f>orig_data!G130</f>
        <v>1.85483</v>
      </c>
      <c r="R7" s="2"/>
    </row>
    <row r="8" spans="1:19" x14ac:dyDescent="0.25">
      <c r="A8" s="53">
        <v>2012</v>
      </c>
      <c r="B8" s="1" t="s">
        <v>1</v>
      </c>
      <c r="C8" s="4" t="s">
        <v>24</v>
      </c>
      <c r="D8" s="4">
        <f>orig_data!E11</f>
        <v>20580</v>
      </c>
      <c r="E8" s="24">
        <f>orig_data!G11</f>
        <v>1.6933800000000001</v>
      </c>
      <c r="F8" s="4">
        <f>orig_data!E35</f>
        <v>100965</v>
      </c>
      <c r="G8" s="4">
        <f>orig_data!G35</f>
        <v>1.8706700000000001</v>
      </c>
      <c r="H8" s="4">
        <f>orig_data!E59</f>
        <v>30074</v>
      </c>
      <c r="I8" s="4">
        <f>orig_data!G59</f>
        <v>2.4444599999999999</v>
      </c>
      <c r="J8" s="4">
        <f>orig_data!E83</f>
        <v>19216</v>
      </c>
      <c r="K8" s="4">
        <f>orig_data!G83</f>
        <v>2.1444800000000002</v>
      </c>
      <c r="L8" s="4">
        <f>orig_data!E107</f>
        <v>8461</v>
      </c>
      <c r="M8" s="4">
        <f>orig_data!G107</f>
        <v>1.90561</v>
      </c>
      <c r="N8" s="4">
        <f>orig_data!E131</f>
        <v>179296</v>
      </c>
      <c r="O8" s="4">
        <f>orig_data!G131</f>
        <v>1.9451099999999999</v>
      </c>
      <c r="R8" s="2"/>
    </row>
    <row r="9" spans="1:19" x14ac:dyDescent="0.25">
      <c r="A9" s="53"/>
      <c r="B9" s="1" t="s">
        <v>1</v>
      </c>
      <c r="C9" s="4" t="s">
        <v>25</v>
      </c>
      <c r="D9" s="4">
        <f>orig_data!E12</f>
        <v>19385</v>
      </c>
      <c r="E9" s="24">
        <f>orig_data!G12</f>
        <v>1.59649</v>
      </c>
      <c r="F9" s="4">
        <f>orig_data!E36</f>
        <v>94447</v>
      </c>
      <c r="G9" s="4">
        <f>orig_data!G36</f>
        <v>1.74661</v>
      </c>
      <c r="H9" s="4">
        <f>orig_data!E60</f>
        <v>27814</v>
      </c>
      <c r="I9" s="4">
        <f>orig_data!G60</f>
        <v>2.27136</v>
      </c>
      <c r="J9" s="4">
        <f>orig_data!E84</f>
        <v>18109</v>
      </c>
      <c r="K9" s="4">
        <f>orig_data!G84</f>
        <v>1.99255</v>
      </c>
      <c r="L9" s="4">
        <f>orig_data!E108</f>
        <v>8518</v>
      </c>
      <c r="M9" s="4">
        <f>orig_data!G108</f>
        <v>1.91673</v>
      </c>
      <c r="N9" s="4">
        <f>orig_data!E132</f>
        <v>168273</v>
      </c>
      <c r="O9" s="4">
        <f>orig_data!G132</f>
        <v>1.82487</v>
      </c>
      <c r="R9" s="2"/>
    </row>
    <row r="10" spans="1:19" x14ac:dyDescent="0.25">
      <c r="A10" s="53"/>
      <c r="B10" s="1" t="s">
        <v>1</v>
      </c>
      <c r="C10" s="4" t="s">
        <v>26</v>
      </c>
      <c r="D10" s="4">
        <f>orig_data!E13</f>
        <v>18276</v>
      </c>
      <c r="E10" s="24">
        <f>orig_data!G13</f>
        <v>1.4982200000000001</v>
      </c>
      <c r="F10" s="4">
        <f>orig_data!E37</f>
        <v>88554</v>
      </c>
      <c r="G10" s="4">
        <f>orig_data!G37</f>
        <v>1.63605</v>
      </c>
      <c r="H10" s="4">
        <f>orig_data!E61</f>
        <v>26268</v>
      </c>
      <c r="I10" s="4">
        <f>orig_data!G61</f>
        <v>2.1406000000000001</v>
      </c>
      <c r="J10" s="4">
        <f>orig_data!E85</f>
        <v>17714</v>
      </c>
      <c r="K10" s="4">
        <f>orig_data!G85</f>
        <v>1.95072</v>
      </c>
      <c r="L10" s="4">
        <f>orig_data!E109</f>
        <v>8857</v>
      </c>
      <c r="M10" s="4">
        <f>orig_data!G109</f>
        <v>1.95878</v>
      </c>
      <c r="N10" s="4">
        <f>orig_data!E133</f>
        <v>159669</v>
      </c>
      <c r="O10" s="4">
        <f>orig_data!G133</f>
        <v>1.7347999999999999</v>
      </c>
      <c r="R10" s="2"/>
      <c r="S10" s="2"/>
    </row>
    <row r="11" spans="1:19" x14ac:dyDescent="0.25">
      <c r="A11" s="53"/>
      <c r="B11" s="1" t="s">
        <v>1</v>
      </c>
      <c r="C11" s="4" t="s">
        <v>27</v>
      </c>
      <c r="D11" s="4">
        <f>orig_data!E14</f>
        <v>21115</v>
      </c>
      <c r="E11" s="24">
        <f>orig_data!G14</f>
        <v>1.6886699999999999</v>
      </c>
      <c r="F11" s="4">
        <f>orig_data!E38</f>
        <v>102764</v>
      </c>
      <c r="G11" s="4">
        <f>orig_data!G38</f>
        <v>1.84015</v>
      </c>
      <c r="H11" s="4">
        <f>orig_data!E62</f>
        <v>31100</v>
      </c>
      <c r="I11" s="4">
        <f>orig_data!G62</f>
        <v>2.4898899999999999</v>
      </c>
      <c r="J11" s="4">
        <f>orig_data!E86</f>
        <v>19190</v>
      </c>
      <c r="K11" s="4">
        <f>orig_data!G86</f>
        <v>2.06758</v>
      </c>
      <c r="L11" s="4">
        <f>orig_data!E110</f>
        <v>8971</v>
      </c>
      <c r="M11" s="4">
        <f>orig_data!G110</f>
        <v>1.96566</v>
      </c>
      <c r="N11" s="4">
        <f>orig_data!E134</f>
        <v>183140</v>
      </c>
      <c r="O11" s="4">
        <f>orig_data!G134</f>
        <v>1.9245300000000001</v>
      </c>
      <c r="R11" s="2"/>
      <c r="S11" s="2"/>
    </row>
    <row r="12" spans="1:19" x14ac:dyDescent="0.25">
      <c r="A12" s="53">
        <v>2013</v>
      </c>
      <c r="B12" s="1" t="s">
        <v>1</v>
      </c>
      <c r="C12" s="4" t="s">
        <v>24</v>
      </c>
      <c r="D12" s="4">
        <f>orig_data!E15</f>
        <v>20663</v>
      </c>
      <c r="E12" s="24">
        <f>orig_data!G15</f>
        <v>1.6813</v>
      </c>
      <c r="F12" s="4">
        <f>orig_data!E39</f>
        <v>102945</v>
      </c>
      <c r="G12" s="4">
        <f>orig_data!G39</f>
        <v>1.9027099999999999</v>
      </c>
      <c r="H12" s="4">
        <f>orig_data!E63</f>
        <v>29077</v>
      </c>
      <c r="I12" s="4">
        <f>orig_data!G63</f>
        <v>2.3795199999999999</v>
      </c>
      <c r="J12" s="4">
        <f>orig_data!E87</f>
        <v>19247</v>
      </c>
      <c r="K12" s="4">
        <f>orig_data!G87</f>
        <v>2.1468099999999999</v>
      </c>
      <c r="L12" s="4">
        <f>orig_data!E111</f>
        <v>8716</v>
      </c>
      <c r="M12" s="4">
        <f>orig_data!G111</f>
        <v>1.9764200000000001</v>
      </c>
      <c r="N12" s="4">
        <f>orig_data!E135</f>
        <v>180648</v>
      </c>
      <c r="O12" s="4">
        <f>orig_data!G135</f>
        <v>1.9633400000000001</v>
      </c>
      <c r="R12" s="2"/>
      <c r="S12" s="2"/>
    </row>
    <row r="13" spans="1:19" x14ac:dyDescent="0.25">
      <c r="A13" s="53"/>
      <c r="B13" s="1" t="s">
        <v>1</v>
      </c>
      <c r="C13" s="4" t="s">
        <v>25</v>
      </c>
      <c r="D13" s="4">
        <f>orig_data!E16</f>
        <v>20256</v>
      </c>
      <c r="E13" s="24">
        <f>orig_data!G16</f>
        <v>1.62744</v>
      </c>
      <c r="F13" s="4">
        <f>orig_data!E40</f>
        <v>96134</v>
      </c>
      <c r="G13" s="4">
        <f>orig_data!G40</f>
        <v>1.76501</v>
      </c>
      <c r="H13" s="4">
        <f>orig_data!E64</f>
        <v>28331</v>
      </c>
      <c r="I13" s="4">
        <f>orig_data!G64</f>
        <v>2.2837100000000001</v>
      </c>
      <c r="J13" s="4">
        <f>orig_data!E88</f>
        <v>18212</v>
      </c>
      <c r="K13" s="4">
        <f>orig_data!G88</f>
        <v>1.9968699999999999</v>
      </c>
      <c r="L13" s="4">
        <f>orig_data!E112</f>
        <v>8548</v>
      </c>
      <c r="M13" s="4">
        <f>orig_data!G112</f>
        <v>1.90235</v>
      </c>
      <c r="N13" s="4">
        <f>orig_data!E136</f>
        <v>171481</v>
      </c>
      <c r="O13" s="4">
        <f>orig_data!G136</f>
        <v>1.8446199999999999</v>
      </c>
    </row>
    <row r="14" spans="1:19" x14ac:dyDescent="0.25">
      <c r="A14" s="53"/>
      <c r="B14" s="1" t="s">
        <v>1</v>
      </c>
      <c r="C14" s="4" t="s">
        <v>26</v>
      </c>
      <c r="D14" s="4">
        <f>orig_data!E17</f>
        <v>19121</v>
      </c>
      <c r="E14" s="24">
        <f>orig_data!G17</f>
        <v>1.5327299999999999</v>
      </c>
      <c r="F14" s="4">
        <f>orig_data!E41</f>
        <v>88879</v>
      </c>
      <c r="G14" s="4">
        <f>orig_data!G41</f>
        <v>1.61537</v>
      </c>
      <c r="H14" s="4">
        <f>orig_data!E65</f>
        <v>25985</v>
      </c>
      <c r="I14" s="4">
        <f>orig_data!G65</f>
        <v>2.1006</v>
      </c>
      <c r="J14" s="4">
        <f>orig_data!E89</f>
        <v>17095</v>
      </c>
      <c r="K14" s="4">
        <f>orig_data!G89</f>
        <v>1.86006</v>
      </c>
      <c r="L14" s="4">
        <f>orig_data!E113</f>
        <v>8642</v>
      </c>
      <c r="M14" s="4">
        <f>orig_data!G113</f>
        <v>1.8972599999999999</v>
      </c>
      <c r="N14" s="4">
        <f>orig_data!E137</f>
        <v>159722</v>
      </c>
      <c r="O14" s="4">
        <f>orig_data!G137</f>
        <v>1.70705</v>
      </c>
    </row>
    <row r="15" spans="1:19" x14ac:dyDescent="0.25">
      <c r="A15" s="53"/>
      <c r="B15" s="1" t="s">
        <v>1</v>
      </c>
      <c r="C15" s="4" t="s">
        <v>27</v>
      </c>
      <c r="D15" s="4">
        <f>orig_data!E18</f>
        <v>20602</v>
      </c>
      <c r="E15" s="24">
        <f>orig_data!G18</f>
        <v>1.607</v>
      </c>
      <c r="F15" s="4">
        <f>orig_data!E42</f>
        <v>98640</v>
      </c>
      <c r="G15" s="4">
        <f>orig_data!G42</f>
        <v>1.74424</v>
      </c>
      <c r="H15" s="4">
        <f>orig_data!E66</f>
        <v>28294</v>
      </c>
      <c r="I15" s="4">
        <f>orig_data!G66</f>
        <v>2.23942</v>
      </c>
      <c r="J15" s="4">
        <f>orig_data!E90</f>
        <v>18625</v>
      </c>
      <c r="K15" s="4">
        <f>orig_data!G90</f>
        <v>1.96458</v>
      </c>
      <c r="L15" s="4">
        <f>orig_data!E114</f>
        <v>8865</v>
      </c>
      <c r="M15" s="4">
        <f>orig_data!G114</f>
        <v>1.92496</v>
      </c>
      <c r="N15" s="4">
        <f>orig_data!E138</f>
        <v>175026</v>
      </c>
      <c r="O15" s="4">
        <f>orig_data!G138</f>
        <v>1.8132900000000001</v>
      </c>
    </row>
    <row r="16" spans="1:19" x14ac:dyDescent="0.25">
      <c r="A16" s="53">
        <v>2014</v>
      </c>
      <c r="B16" s="1" t="s">
        <v>1</v>
      </c>
      <c r="C16" s="4" t="s">
        <v>24</v>
      </c>
      <c r="D16" s="4">
        <f>orig_data!E19</f>
        <v>20645</v>
      </c>
      <c r="E16" s="24">
        <f>orig_data!G19</f>
        <v>1.6427099999999999</v>
      </c>
      <c r="F16" s="4">
        <f>orig_data!E43</f>
        <v>98565</v>
      </c>
      <c r="G16" s="4">
        <f>orig_data!G43</f>
        <v>1.77366</v>
      </c>
      <c r="H16" s="4">
        <f>orig_data!E67</f>
        <v>28626</v>
      </c>
      <c r="I16" s="4">
        <f>orig_data!G67</f>
        <v>2.31785</v>
      </c>
      <c r="J16" s="4">
        <f>orig_data!E91</f>
        <v>18823</v>
      </c>
      <c r="K16" s="4">
        <f>orig_data!G91</f>
        <v>2.02616</v>
      </c>
      <c r="L16" s="4">
        <f>orig_data!E115</f>
        <v>8625</v>
      </c>
      <c r="M16" s="4">
        <f>orig_data!G115</f>
        <v>1.89924</v>
      </c>
      <c r="N16" s="4">
        <f>orig_data!E139</f>
        <v>175284</v>
      </c>
      <c r="O16" s="4">
        <f>orig_data!G139</f>
        <v>1.8526</v>
      </c>
    </row>
    <row r="17" spans="1:15" x14ac:dyDescent="0.25">
      <c r="A17" s="53"/>
      <c r="B17" s="1" t="s">
        <v>1</v>
      </c>
      <c r="C17" s="4" t="s">
        <v>25</v>
      </c>
      <c r="D17" s="4">
        <f>orig_data!E20</f>
        <v>20013</v>
      </c>
      <c r="E17" s="24">
        <f>orig_data!G20</f>
        <v>1.5781799999999999</v>
      </c>
      <c r="F17" s="4">
        <f>orig_data!E44</f>
        <v>96146</v>
      </c>
      <c r="G17" s="4">
        <f>orig_data!G44</f>
        <v>1.7213099999999999</v>
      </c>
      <c r="H17" s="4">
        <f>orig_data!E68</f>
        <v>27503</v>
      </c>
      <c r="I17" s="4">
        <f>orig_data!G68</f>
        <v>2.2029200000000002</v>
      </c>
      <c r="J17" s="4">
        <f>orig_data!E92</f>
        <v>18432</v>
      </c>
      <c r="K17" s="4">
        <f>orig_data!G92</f>
        <v>1.98563</v>
      </c>
      <c r="L17" s="4">
        <f>orig_data!E116</f>
        <v>8118</v>
      </c>
      <c r="M17" s="4">
        <f>orig_data!G116</f>
        <v>1.7597700000000001</v>
      </c>
      <c r="N17" s="4">
        <f>orig_data!E140</f>
        <v>170212</v>
      </c>
      <c r="O17" s="4">
        <f>orig_data!G140</f>
        <v>1.7882199999999999</v>
      </c>
    </row>
    <row r="18" spans="1:15" x14ac:dyDescent="0.25">
      <c r="A18" s="53"/>
      <c r="B18" s="1" t="s">
        <v>1</v>
      </c>
      <c r="C18" s="4" t="s">
        <v>26</v>
      </c>
      <c r="D18" s="4">
        <f>orig_data!E21</f>
        <v>19881</v>
      </c>
      <c r="E18" s="24">
        <f>orig_data!G21</f>
        <v>1.5591900000000001</v>
      </c>
      <c r="F18" s="4">
        <f>orig_data!E45</f>
        <v>97743</v>
      </c>
      <c r="G18" s="4">
        <f>orig_data!G45</f>
        <v>1.7427299999999999</v>
      </c>
      <c r="H18" s="4">
        <f>orig_data!E69</f>
        <v>26782</v>
      </c>
      <c r="I18" s="4">
        <f>orig_data!G69</f>
        <v>2.1347499999999999</v>
      </c>
      <c r="J18" s="4">
        <f>orig_data!E93</f>
        <v>18235</v>
      </c>
      <c r="K18" s="4">
        <f>orig_data!G93</f>
        <v>1.95888</v>
      </c>
      <c r="L18" s="4">
        <f>orig_data!E117</f>
        <v>8584</v>
      </c>
      <c r="M18" s="4">
        <f>orig_data!G117</f>
        <v>1.83639</v>
      </c>
      <c r="N18" s="4">
        <f>orig_data!E141</f>
        <v>171225</v>
      </c>
      <c r="O18" s="4">
        <f>orig_data!G141</f>
        <v>1.79942</v>
      </c>
    </row>
    <row r="19" spans="1:15" x14ac:dyDescent="0.25">
      <c r="A19" s="53"/>
      <c r="B19" s="1" t="s">
        <v>1</v>
      </c>
      <c r="C19" s="4" t="s">
        <v>27</v>
      </c>
      <c r="D19" s="4">
        <f>orig_data!E22</f>
        <v>21790</v>
      </c>
      <c r="E19" s="24">
        <f>orig_data!G22</f>
        <v>1.6758900000000001</v>
      </c>
      <c r="F19" s="4">
        <f>orig_data!E46</f>
        <v>107317</v>
      </c>
      <c r="G19" s="4">
        <f>orig_data!G46</f>
        <v>1.88548</v>
      </c>
      <c r="H19" s="4">
        <f>orig_data!E70</f>
        <v>29473</v>
      </c>
      <c r="I19" s="4">
        <f>orig_data!G70</f>
        <v>2.3324099999999999</v>
      </c>
      <c r="J19" s="4">
        <f>orig_data!E94</f>
        <v>19473</v>
      </c>
      <c r="K19" s="4">
        <f>orig_data!G94</f>
        <v>2.06019</v>
      </c>
      <c r="L19" s="4">
        <f>orig_data!E118</f>
        <v>8639</v>
      </c>
      <c r="M19" s="4">
        <f>orig_data!G118</f>
        <v>1.8503499999999999</v>
      </c>
      <c r="N19" s="4">
        <f>orig_data!E142</f>
        <v>186692</v>
      </c>
      <c r="O19" s="4">
        <f>orig_data!G142</f>
        <v>1.92848</v>
      </c>
    </row>
    <row r="20" spans="1:15" x14ac:dyDescent="0.25">
      <c r="A20" s="53">
        <v>2015</v>
      </c>
      <c r="B20" s="1" t="s">
        <v>1</v>
      </c>
      <c r="C20" s="4" t="s">
        <v>24</v>
      </c>
      <c r="D20" s="4">
        <f>orig_data!E23</f>
        <v>23288</v>
      </c>
      <c r="E20" s="24">
        <f>orig_data!G23</f>
        <v>1.8339399999999999</v>
      </c>
      <c r="F20" s="4">
        <f>orig_data!E47</f>
        <v>111589</v>
      </c>
      <c r="G20" s="4">
        <f>orig_data!G47</f>
        <v>2.00651</v>
      </c>
      <c r="H20" s="4">
        <f>orig_data!E71</f>
        <v>31470</v>
      </c>
      <c r="I20" s="4">
        <f>orig_data!G71</f>
        <v>2.5544500000000001</v>
      </c>
      <c r="J20" s="4">
        <f>orig_data!E95</f>
        <v>20835</v>
      </c>
      <c r="K20" s="4">
        <f>orig_data!G95</f>
        <v>2.2533400000000001</v>
      </c>
      <c r="L20" s="4">
        <f>orig_data!E119</f>
        <v>8998</v>
      </c>
      <c r="M20" s="4">
        <f>orig_data!G119</f>
        <v>2.00041</v>
      </c>
      <c r="N20" s="4">
        <f>orig_data!E143</f>
        <v>196180</v>
      </c>
      <c r="O20" s="4">
        <f>orig_data!G143</f>
        <v>2.07538</v>
      </c>
    </row>
    <row r="21" spans="1:15" x14ac:dyDescent="0.25">
      <c r="A21" s="53"/>
      <c r="B21" s="1" t="s">
        <v>1</v>
      </c>
      <c r="C21" s="4" t="s">
        <v>25</v>
      </c>
      <c r="D21" s="4">
        <f>orig_data!E24</f>
        <v>21274</v>
      </c>
      <c r="E21" s="24">
        <f>orig_data!G24</f>
        <v>1.6548700000000001</v>
      </c>
      <c r="F21" s="4">
        <f>orig_data!E48</f>
        <v>100002</v>
      </c>
      <c r="G21" s="4">
        <f>orig_data!G48</f>
        <v>1.7725599999999999</v>
      </c>
      <c r="H21" s="4">
        <f>orig_data!E72</f>
        <v>28414</v>
      </c>
      <c r="I21" s="4">
        <f>orig_data!G72</f>
        <v>2.2864100000000001</v>
      </c>
      <c r="J21" s="4">
        <f>orig_data!E96</f>
        <v>18952</v>
      </c>
      <c r="K21" s="4">
        <f>orig_data!G96</f>
        <v>2.0457800000000002</v>
      </c>
      <c r="L21" s="4">
        <f>orig_data!E120</f>
        <v>8687</v>
      </c>
      <c r="M21" s="4">
        <f>orig_data!G120</f>
        <v>1.86198</v>
      </c>
      <c r="N21" s="4">
        <f>orig_data!E144</f>
        <v>177329</v>
      </c>
      <c r="O21" s="4">
        <f>orig_data!G144</f>
        <v>1.8593</v>
      </c>
    </row>
    <row r="22" spans="1:15" x14ac:dyDescent="0.25">
      <c r="A22" s="53"/>
      <c r="B22" s="1" t="s">
        <v>1</v>
      </c>
      <c r="C22" s="4" t="s">
        <v>26</v>
      </c>
      <c r="D22" s="4">
        <f>orig_data!E25</f>
        <v>19958</v>
      </c>
      <c r="E22" s="24">
        <f>orig_data!G25</f>
        <v>1.5407</v>
      </c>
      <c r="F22" s="4">
        <f>orig_data!E49</f>
        <v>95416</v>
      </c>
      <c r="G22" s="4">
        <f>orig_data!G49</f>
        <v>1.68472</v>
      </c>
      <c r="H22" s="4">
        <f>orig_data!E73</f>
        <v>25888</v>
      </c>
      <c r="I22" s="4">
        <f>orig_data!G73</f>
        <v>2.0797699999999999</v>
      </c>
      <c r="J22" s="4">
        <f>orig_data!E97</f>
        <v>17555</v>
      </c>
      <c r="K22" s="4">
        <f>orig_data!G97</f>
        <v>1.8684000000000001</v>
      </c>
      <c r="L22" s="4">
        <f>orig_data!E121</f>
        <v>9148</v>
      </c>
      <c r="M22" s="4">
        <f>orig_data!G121</f>
        <v>1.9400500000000001</v>
      </c>
      <c r="N22" s="4">
        <f>orig_data!E145</f>
        <v>167965</v>
      </c>
      <c r="O22" s="4">
        <f>orig_data!G145</f>
        <v>1.74685</v>
      </c>
    </row>
    <row r="23" spans="1:15" x14ac:dyDescent="0.25">
      <c r="A23" s="53"/>
      <c r="B23" s="1" t="s">
        <v>1</v>
      </c>
      <c r="C23" s="4" t="s">
        <v>27</v>
      </c>
      <c r="D23" s="4">
        <f>orig_data!E26</f>
        <v>21097</v>
      </c>
      <c r="E23" s="24">
        <f>orig_data!G26</f>
        <v>1.5830500000000001</v>
      </c>
      <c r="F23" s="4">
        <f>orig_data!E50</f>
        <v>101584</v>
      </c>
      <c r="G23" s="4">
        <f>orig_data!G50</f>
        <v>1.7569399999999999</v>
      </c>
      <c r="H23" s="4">
        <f>orig_data!E74</f>
        <v>28388</v>
      </c>
      <c r="I23" s="4">
        <f>orig_data!G74</f>
        <v>2.22919</v>
      </c>
      <c r="J23" s="4">
        <f>orig_data!E98</f>
        <v>19210</v>
      </c>
      <c r="K23" s="4">
        <f>orig_data!G98</f>
        <v>2.0117400000000001</v>
      </c>
      <c r="L23" s="4">
        <f>orig_data!E122</f>
        <v>9600</v>
      </c>
      <c r="M23" s="4">
        <f>orig_data!G122</f>
        <v>2.0279500000000001</v>
      </c>
      <c r="N23" s="4">
        <f>orig_data!E146</f>
        <v>179879</v>
      </c>
      <c r="O23" s="4">
        <f>orig_data!G146</f>
        <v>1.8251500000000001</v>
      </c>
    </row>
    <row r="24" spans="1:15" x14ac:dyDescent="0.25">
      <c r="A24" s="53">
        <v>2016</v>
      </c>
      <c r="B24" s="4" t="s">
        <v>28</v>
      </c>
      <c r="C24" s="4" t="s">
        <v>24</v>
      </c>
      <c r="D24" s="4">
        <f>orig_data!E27</f>
        <v>22907</v>
      </c>
      <c r="E24" s="24">
        <f>orig_data!G27</f>
        <v>1.7317</v>
      </c>
      <c r="F24" s="4">
        <f>orig_data!E51</f>
        <v>111112</v>
      </c>
      <c r="G24" s="4">
        <f>orig_data!G51</f>
        <v>1.92065</v>
      </c>
      <c r="H24" s="4">
        <f>orig_data!E75</f>
        <v>31122</v>
      </c>
      <c r="I24" s="4">
        <f>orig_data!G75</f>
        <v>2.46245</v>
      </c>
      <c r="J24" s="4">
        <f>orig_data!E99</f>
        <v>20660</v>
      </c>
      <c r="K24" s="4">
        <f>orig_data!G99</f>
        <v>2.1939899999999999</v>
      </c>
      <c r="L24" s="4">
        <f>orig_data!E123</f>
        <v>9838</v>
      </c>
      <c r="M24" s="4">
        <f>orig_data!G123</f>
        <v>2.11964</v>
      </c>
      <c r="N24" s="4">
        <f>orig_data!E147</f>
        <v>195639</v>
      </c>
      <c r="O24" s="4">
        <f>orig_data!G147</f>
        <v>1.9923200000000001</v>
      </c>
    </row>
    <row r="25" spans="1:15" x14ac:dyDescent="0.25">
      <c r="A25" s="53"/>
      <c r="B25" s="4" t="s">
        <v>1</v>
      </c>
      <c r="C25" s="4" t="s">
        <v>25</v>
      </c>
      <c r="D25" s="4">
        <f>orig_data!E28</f>
        <v>20875</v>
      </c>
      <c r="E25" s="24">
        <f>orig_data!G28</f>
        <v>1.5830599999999999</v>
      </c>
      <c r="F25" s="4">
        <f>orig_data!E52</f>
        <v>99756</v>
      </c>
      <c r="G25" s="4">
        <f>orig_data!G52</f>
        <v>1.7489300000000001</v>
      </c>
      <c r="H25" s="4">
        <f>orig_data!E76</f>
        <v>28397</v>
      </c>
      <c r="I25" s="4">
        <f>orig_data!G76</f>
        <v>2.2659099999999999</v>
      </c>
      <c r="J25" s="4">
        <f>orig_data!E100</f>
        <v>18664</v>
      </c>
      <c r="K25" s="4">
        <f>orig_data!G100</f>
        <v>1.9781299999999999</v>
      </c>
      <c r="L25" s="4">
        <f>orig_data!E124</f>
        <v>9452</v>
      </c>
      <c r="M25" s="4">
        <f>orig_data!G124</f>
        <v>2.0223499999999999</v>
      </c>
      <c r="N25" s="4">
        <f>orig_data!E148</f>
        <v>177144</v>
      </c>
      <c r="O25" s="4">
        <f>orig_data!G148</f>
        <v>1.8261799999999999</v>
      </c>
    </row>
    <row r="26" spans="1:15" x14ac:dyDescent="0.25">
      <c r="A26" s="53"/>
      <c r="B26" s="4" t="s">
        <v>1</v>
      </c>
      <c r="C26" s="4" t="s">
        <v>26</v>
      </c>
      <c r="D26" s="4">
        <f>orig_data!E29</f>
        <v>20073</v>
      </c>
      <c r="E26" s="24">
        <f>orig_data!G29</f>
        <v>1.50803</v>
      </c>
      <c r="F26" s="4">
        <f>orig_data!E53</f>
        <v>96745</v>
      </c>
      <c r="G26" s="4">
        <f>orig_data!G53</f>
        <v>1.6805099999999999</v>
      </c>
      <c r="H26" s="4">
        <f>orig_data!E77</f>
        <v>26353</v>
      </c>
      <c r="I26" s="4">
        <f>orig_data!G77</f>
        <v>2.1037400000000002</v>
      </c>
      <c r="J26" s="4">
        <f>orig_data!E101</f>
        <v>17696</v>
      </c>
      <c r="K26" s="4">
        <f>orig_data!G101</f>
        <v>1.8654299999999999</v>
      </c>
      <c r="L26" s="4">
        <f>orig_data!E125</f>
        <v>9615</v>
      </c>
      <c r="M26" s="4">
        <f>orig_data!G125</f>
        <v>2.03647</v>
      </c>
      <c r="N26" s="4">
        <f>orig_data!E149</f>
        <v>170482</v>
      </c>
      <c r="O26" s="4">
        <f>orig_data!G149</f>
        <v>1.7456700000000001</v>
      </c>
    </row>
    <row r="27" spans="1:15" x14ac:dyDescent="0.25">
      <c r="A27" s="53"/>
      <c r="B27" s="4" t="s">
        <v>1</v>
      </c>
      <c r="C27" s="4" t="s">
        <v>27</v>
      </c>
      <c r="D27" s="4">
        <f>orig_data!E30</f>
        <v>22071</v>
      </c>
      <c r="E27" s="24">
        <f>orig_data!G30</f>
        <v>1.6334200000000001</v>
      </c>
      <c r="F27" s="4">
        <f>orig_data!E54</f>
        <v>109813</v>
      </c>
      <c r="G27" s="4">
        <f>orig_data!G54</f>
        <v>1.85565</v>
      </c>
      <c r="H27" s="4">
        <f>orig_data!E78</f>
        <v>29707</v>
      </c>
      <c r="I27" s="4">
        <f>orig_data!G78</f>
        <v>2.3170099999999998</v>
      </c>
      <c r="J27" s="4">
        <f>orig_data!E102</f>
        <v>19348</v>
      </c>
      <c r="K27" s="4">
        <f>orig_data!G102</f>
        <v>2.0032999999999999</v>
      </c>
      <c r="L27" s="4">
        <f>orig_data!E126</f>
        <v>9437</v>
      </c>
      <c r="M27" s="4">
        <f>orig_data!G126</f>
        <v>1.9911700000000001</v>
      </c>
      <c r="N27" s="4">
        <f>orig_data!E150</f>
        <v>190376</v>
      </c>
      <c r="O27" s="4">
        <f>orig_data!G150</f>
        <v>1.89896</v>
      </c>
    </row>
    <row r="28" spans="1:15" s="45" customFormat="1" x14ac:dyDescent="0.25">
      <c r="A28" s="51" t="s">
        <v>50</v>
      </c>
      <c r="C28" s="45" t="s">
        <v>24</v>
      </c>
      <c r="D28" s="45">
        <f>orig_data!S27</f>
        <v>0</v>
      </c>
      <c r="E28" s="46"/>
      <c r="F28" s="45">
        <f>orig_data!S51</f>
        <v>0</v>
      </c>
      <c r="G28" s="46"/>
      <c r="H28" s="45">
        <f>orig_data!S75</f>
        <v>0</v>
      </c>
      <c r="I28" s="46"/>
      <c r="J28" s="45">
        <f>orig_data!S99</f>
        <v>0</v>
      </c>
      <c r="K28" s="46"/>
      <c r="L28" s="45">
        <f>orig_data!S123</f>
        <v>0</v>
      </c>
      <c r="N28" s="45">
        <f>orig_data!S147</f>
        <v>0</v>
      </c>
    </row>
    <row r="29" spans="1:15" s="45" customFormat="1" x14ac:dyDescent="0.25">
      <c r="A29" s="51"/>
      <c r="C29" s="45" t="s">
        <v>25</v>
      </c>
      <c r="D29" s="45">
        <f>orig_data!S28</f>
        <v>0</v>
      </c>
      <c r="E29" s="46"/>
      <c r="F29" s="45">
        <f>orig_data!S52</f>
        <v>0</v>
      </c>
      <c r="G29" s="46"/>
      <c r="H29" s="45">
        <f>orig_data!S76</f>
        <v>0</v>
      </c>
      <c r="I29" s="46"/>
      <c r="J29" s="45">
        <f>orig_data!S100</f>
        <v>0</v>
      </c>
      <c r="K29" s="46"/>
      <c r="L29" s="45">
        <f>orig_data!S124</f>
        <v>0</v>
      </c>
      <c r="N29" s="45">
        <f>orig_data!S148</f>
        <v>0</v>
      </c>
    </row>
    <row r="30" spans="1:15" s="45" customFormat="1" x14ac:dyDescent="0.25">
      <c r="A30" s="51"/>
      <c r="C30" s="45" t="s">
        <v>26</v>
      </c>
      <c r="D30" s="45">
        <f>orig_data!S29</f>
        <v>0</v>
      </c>
      <c r="E30" s="46"/>
      <c r="F30" s="45">
        <f>orig_data!S53</f>
        <v>0</v>
      </c>
      <c r="G30" s="46"/>
      <c r="H30" s="45">
        <f>orig_data!S77</f>
        <v>0</v>
      </c>
      <c r="I30" s="46"/>
      <c r="J30" s="45">
        <f>orig_data!S101</f>
        <v>0</v>
      </c>
      <c r="K30" s="46"/>
      <c r="L30" s="45" t="str">
        <f>orig_data!S125</f>
        <v>t</v>
      </c>
      <c r="N30" s="45">
        <f>orig_data!S149</f>
        <v>0</v>
      </c>
    </row>
    <row r="31" spans="1:15" s="45" customFormat="1" x14ac:dyDescent="0.25">
      <c r="A31" s="51"/>
      <c r="C31" s="45" t="s">
        <v>27</v>
      </c>
      <c r="D31" s="45">
        <f>orig_data!S30</f>
        <v>0</v>
      </c>
      <c r="E31" s="46"/>
      <c r="F31" s="45">
        <f>orig_data!S54</f>
        <v>0</v>
      </c>
      <c r="G31" s="46"/>
      <c r="H31" s="45">
        <f>orig_data!S78</f>
        <v>0</v>
      </c>
      <c r="I31" s="46"/>
      <c r="J31" s="45">
        <f>orig_data!S102</f>
        <v>0</v>
      </c>
      <c r="K31" s="46"/>
      <c r="L31" s="45">
        <f>orig_data!S126</f>
        <v>0</v>
      </c>
      <c r="N31" s="45">
        <f>orig_data!S150</f>
        <v>0</v>
      </c>
    </row>
    <row r="32" spans="1:15" s="45" customFormat="1" x14ac:dyDescent="0.25">
      <c r="A32" s="52" t="s">
        <v>51</v>
      </c>
      <c r="C32" s="45" t="s">
        <v>24</v>
      </c>
      <c r="D32" s="45" t="str">
        <f>IF(D28="t","1","")</f>
        <v/>
      </c>
      <c r="E32" s="46"/>
      <c r="F32" s="45" t="str">
        <f t="shared" ref="F32:N32" si="0">IF(F28="t","1","")</f>
        <v/>
      </c>
      <c r="G32" s="46"/>
      <c r="H32" s="45" t="str">
        <f t="shared" si="0"/>
        <v/>
      </c>
      <c r="I32" s="46"/>
      <c r="J32" s="45" t="str">
        <f t="shared" si="0"/>
        <v/>
      </c>
      <c r="K32" s="46"/>
      <c r="L32" s="45" t="str">
        <f t="shared" si="0"/>
        <v/>
      </c>
      <c r="N32" s="45" t="str">
        <f t="shared" si="0"/>
        <v/>
      </c>
    </row>
    <row r="33" spans="1:14" s="45" customFormat="1" x14ac:dyDescent="0.25">
      <c r="A33" s="52"/>
      <c r="C33" s="45" t="s">
        <v>25</v>
      </c>
      <c r="D33" s="45" t="str">
        <f>IF(D29="t","2","")</f>
        <v/>
      </c>
      <c r="E33" s="46"/>
      <c r="F33" s="45" t="str">
        <f t="shared" ref="F33:N33" si="1">IF(F29="t","2","")</f>
        <v/>
      </c>
      <c r="G33" s="46"/>
      <c r="H33" s="45" t="str">
        <f t="shared" si="1"/>
        <v/>
      </c>
      <c r="I33" s="46"/>
      <c r="J33" s="45" t="str">
        <f t="shared" si="1"/>
        <v/>
      </c>
      <c r="K33" s="46"/>
      <c r="L33" s="45" t="str">
        <f t="shared" si="1"/>
        <v/>
      </c>
      <c r="N33" s="45" t="str">
        <f t="shared" si="1"/>
        <v/>
      </c>
    </row>
    <row r="34" spans="1:14" s="45" customFormat="1" x14ac:dyDescent="0.25">
      <c r="A34" s="52"/>
      <c r="C34" s="45" t="s">
        <v>26</v>
      </c>
      <c r="D34" s="45" t="str">
        <f>IF(D30="t","3","")</f>
        <v/>
      </c>
      <c r="E34" s="46"/>
      <c r="F34" s="45" t="str">
        <f t="shared" ref="F34:N34" si="2">IF(F30="t","3","")</f>
        <v/>
      </c>
      <c r="G34" s="46"/>
      <c r="H34" s="45" t="str">
        <f t="shared" si="2"/>
        <v/>
      </c>
      <c r="I34" s="46"/>
      <c r="J34" s="45" t="str">
        <f t="shared" si="2"/>
        <v/>
      </c>
      <c r="K34" s="46"/>
      <c r="L34" s="45" t="str">
        <f t="shared" si="2"/>
        <v>3</v>
      </c>
      <c r="N34" s="45" t="str">
        <f t="shared" si="2"/>
        <v/>
      </c>
    </row>
    <row r="35" spans="1:14" s="45" customFormat="1" x14ac:dyDescent="0.25">
      <c r="A35" s="52"/>
      <c r="C35" s="45" t="s">
        <v>27</v>
      </c>
      <c r="D35" s="45" t="str">
        <f>IF(D31="t","4","")</f>
        <v/>
      </c>
      <c r="E35" s="46"/>
      <c r="F35" s="45" t="str">
        <f t="shared" ref="F35:N35" si="3">IF(F31="t","4","")</f>
        <v/>
      </c>
      <c r="G35" s="46"/>
      <c r="H35" s="45" t="str">
        <f t="shared" si="3"/>
        <v/>
      </c>
      <c r="I35" s="46"/>
      <c r="J35" s="45" t="str">
        <f t="shared" si="3"/>
        <v/>
      </c>
      <c r="K35" s="46"/>
      <c r="L35" s="45" t="str">
        <f t="shared" si="3"/>
        <v/>
      </c>
      <c r="N35" s="45" t="str">
        <f t="shared" si="3"/>
        <v/>
      </c>
    </row>
    <row r="36" spans="1:14" s="45" customFormat="1" ht="24" x14ac:dyDescent="0.25">
      <c r="A36" s="48" t="s">
        <v>53</v>
      </c>
      <c r="D36" s="49" t="str">
        <f>IF(AND(D28=0,D29=0,D30=0,D31=0),"",IF(AND(D28="t",D29="t",D30="t",D31="t"),"(Q1-4)",IF(AND(D28="t",D29="t",D30="t"),"(Q1-3)",IF(AND(D29="t",D30="t",D31="t"),"(Q2-4)",CONCATENATE("(Q",D32,",",D33,",",D34,",",D35,")")))))</f>
        <v/>
      </c>
      <c r="E36" s="46"/>
      <c r="F36" s="49" t="str">
        <f>IF(AND(F28=0,F29=0,F30=0,F31=0),"",IF(AND(F28="t",F29="t",F30="t",F31="t"),"(Q1-4)",IF(AND(F28="t",F29="t",F30="t"),"(Q1-3)",IF(AND(F29="t",F30="t",F31="t"),"(Q2-4)",CONCATENATE("(Q",F32,",",F33,",",F34,",",F35,")")))))</f>
        <v/>
      </c>
      <c r="G36" s="46"/>
      <c r="H36" s="49" t="str">
        <f>IF(AND(H28=0,H29=0,H30=0,H31=0),"",IF(AND(H28="t",H29="t",H30="t",H31="t"),"(Q1-4)",IF(AND(H28="t",H29="t",H30="t"),"(Q1-3)",IF(AND(H29="t",H30="t",H31="t"),"(Q2-4)",CONCATENATE("(Q",H32,",",H33,",",H34,",",H35,")")))))</f>
        <v/>
      </c>
      <c r="I36" s="46"/>
      <c r="J36" s="49" t="str">
        <f>IF(AND(J28=0,J29=0,J30=0,J31=0),"",IF(AND(J28="t",J29="t",J30="t",J31="t"),"(Q1-4)",IF(AND(J28="t",J29="t",J30="t"),"(Q1-3)",IF(AND(J29="t",J30="t",J31="t"),"(Q2-4)",CONCATENATE("(Q",J32,",",J33,",",J34,",",J35,")")))))</f>
        <v/>
      </c>
      <c r="K36" s="46"/>
      <c r="L36" s="49" t="str">
        <f>IF(AND(L28=0,L29=0,L30=0,L31=0),"",IF(AND(L28="t",L29="t",L30="t",L31="t"),"(Q1-4)",IF(AND(L28="t",L29="t",L30="t"),"(Q1-3)",IF(AND(L29="t",L30="t",L31="t"),"(Q2-4)",CONCATENATE("(Q",L32,",",L33,",",L34,",",L35,")")))))</f>
        <v>(Q,,3,)</v>
      </c>
      <c r="N36" s="49" t="str">
        <f>IF(AND(N28=0,N29=0,N30=0,N31=0),"",IF(AND(N28="t",N29="t",N30="t",N31="t"),"(Q1-4)",IF(AND(N28="t",N29="t",N30="t"),"(Q1-3)",IF(AND(N29="t",N30="t",N31="t"),"(Q2-4)",CONCATENATE("(Q",N32,",",N33,",",N34,",",N35,")")))))</f>
        <v/>
      </c>
    </row>
    <row r="37" spans="1:14" s="45" customFormat="1" ht="24" x14ac:dyDescent="0.25">
      <c r="A37" s="48" t="s">
        <v>54</v>
      </c>
      <c r="D37" s="45" t="str">
        <f>SUBSTITUTE(SUBSTITUTE(SUBSTITUTE(SUBSTITUTE(SUBSTITUTE(SUBSTITUTE(SUBSTITUTE(D36,"(Q,,","(Q"),"(Q,","(Q"),",,)",")"),"(,","("),",)",")"),",,,",","),",,",",")</f>
        <v/>
      </c>
      <c r="E37" s="46"/>
      <c r="F37" s="45" t="str">
        <f>SUBSTITUTE(SUBSTITUTE(SUBSTITUTE(SUBSTITUTE(SUBSTITUTE(SUBSTITUTE(SUBSTITUTE(F36,"(Q,,","(Q"),"(Q,","(Q"),",,)",")"),"(,","("),",)",")"),",,,",","),",,",",")</f>
        <v/>
      </c>
      <c r="G37" s="46"/>
      <c r="H37" s="45" t="str">
        <f>SUBSTITUTE(SUBSTITUTE(SUBSTITUTE(SUBSTITUTE(SUBSTITUTE(SUBSTITUTE(SUBSTITUTE(H36,"(Q,,","(Q"),"(Q,","(Q"),",,)",")"),"(,","("),",)",")"),",,,",","),",,",",")</f>
        <v/>
      </c>
      <c r="I37" s="46"/>
      <c r="J37" s="45" t="str">
        <f>SUBSTITUTE(SUBSTITUTE(SUBSTITUTE(SUBSTITUTE(SUBSTITUTE(SUBSTITUTE(SUBSTITUTE(J36,"(Q,,","(Q"),"(Q,","(Q"),",,)",")"),"(,","("),",)",")"),",,,",","),",,",",")</f>
        <v/>
      </c>
      <c r="K37" s="46"/>
      <c r="L37" s="45" t="str">
        <f>SUBSTITUTE(SUBSTITUTE(SUBSTITUTE(SUBSTITUTE(SUBSTITUTE(SUBSTITUTE(SUBSTITUTE(L36,"(Q,,","(Q"),"(Q,","(Q"),",,)",")"),"(,","("),",)",")"),",,,",","),",,",",")</f>
        <v>(Q3)</v>
      </c>
      <c r="N37" s="45" t="str">
        <f>SUBSTITUTE(SUBSTITUTE(SUBSTITUTE(SUBSTITUTE(SUBSTITUTE(SUBSTITUTE(SUBSTITUTE(N36,"(Q,,","(Q"),"(Q,","(Q"),",,)",")"),"(,","("),",)",")"),",,,",","),",,",",")</f>
        <v/>
      </c>
    </row>
    <row r="38" spans="1:14" s="45" customFormat="1" x14ac:dyDescent="0.25">
      <c r="A38" s="47" t="s">
        <v>52</v>
      </c>
      <c r="D38" s="45" t="str">
        <f>CONCATENATE(D3," ",D37)</f>
        <v xml:space="preserve">Southern Health-Santé Sud </v>
      </c>
      <c r="E38" s="46"/>
      <c r="F38" s="45" t="str">
        <f>CONCATENATE(F3," ",F37)</f>
        <v xml:space="preserve">Winnipeg RHA </v>
      </c>
      <c r="G38" s="46"/>
      <c r="H38" s="45" t="str">
        <f>CONCATENATE(H3," ",H37)</f>
        <v xml:space="preserve">Prairie Mountain Health </v>
      </c>
      <c r="I38" s="46"/>
      <c r="J38" s="45" t="str">
        <f>CONCATENATE(J3," ",J37)</f>
        <v xml:space="preserve">Interlake-Eastern RHA </v>
      </c>
      <c r="K38" s="46"/>
      <c r="L38" s="45" t="str">
        <f>CONCATENATE(L3," ",L37)</f>
        <v>Northern Health Region (Q3)</v>
      </c>
      <c r="N38" s="45" t="str">
        <f>CONCATENATE(N3," ",N37)</f>
        <v xml:space="preserve">Manitoba </v>
      </c>
    </row>
  </sheetData>
  <mergeCells count="8">
    <mergeCell ref="A28:A31"/>
    <mergeCell ref="A32:A35"/>
    <mergeCell ref="A24:A27"/>
    <mergeCell ref="A4:A7"/>
    <mergeCell ref="A8:A11"/>
    <mergeCell ref="A12:A15"/>
    <mergeCell ref="A16:A19"/>
    <mergeCell ref="A20:A23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255"/>
  <sheetViews>
    <sheetView workbookViewId="0">
      <selection activeCell="I31" sqref="I31"/>
    </sheetView>
  </sheetViews>
  <sheetFormatPr defaultColWidth="9.140625" defaultRowHeight="15" x14ac:dyDescent="0.25"/>
  <cols>
    <col min="1" max="1" width="22.85546875" style="3" customWidth="1"/>
    <col min="2" max="2" width="22.85546875" style="4" customWidth="1"/>
    <col min="3" max="3" width="5.7109375" style="3" customWidth="1"/>
    <col min="4" max="4" width="6" style="4" customWidth="1"/>
    <col min="5" max="5" width="9.140625" style="17"/>
    <col min="6" max="6" width="9.140625" style="3"/>
    <col min="7" max="7" width="9.7109375" style="17" customWidth="1"/>
    <col min="8" max="9" width="9.7109375" style="3" customWidth="1"/>
    <col min="10" max="10" width="8.5703125" style="3" customWidth="1"/>
    <col min="11" max="11" width="8.7109375" style="3" customWidth="1"/>
    <col min="12" max="12" width="8.85546875" style="3" customWidth="1"/>
    <col min="13" max="13" width="9.85546875" style="3" customWidth="1"/>
    <col min="14" max="14" width="8.28515625" style="17" customWidth="1"/>
    <col min="15" max="18" width="8.28515625" style="33" customWidth="1"/>
    <col min="19" max="19" width="8.28515625" style="17" customWidth="1"/>
    <col min="20" max="20" width="12" style="3" customWidth="1"/>
    <col min="21" max="16384" width="9.140625" style="3"/>
  </cols>
  <sheetData>
    <row r="1" spans="1:20" s="4" customFormat="1" x14ac:dyDescent="0.25">
      <c r="A1" s="4" t="s">
        <v>34</v>
      </c>
      <c r="B1" s="18">
        <v>43894</v>
      </c>
      <c r="O1" s="33"/>
      <c r="P1" s="33"/>
      <c r="Q1" s="33"/>
      <c r="R1" s="33"/>
    </row>
    <row r="2" spans="1:20" s="4" customFormat="1" x14ac:dyDescent="0.25">
      <c r="A2" s="4" t="s">
        <v>35</v>
      </c>
      <c r="B2" s="19" t="s">
        <v>38</v>
      </c>
      <c r="O2" s="33"/>
      <c r="P2" s="33"/>
      <c r="Q2" s="33"/>
      <c r="R2" s="33"/>
    </row>
    <row r="3" spans="1:20" s="4" customFormat="1" x14ac:dyDescent="0.25">
      <c r="O3" s="33"/>
      <c r="P3" s="33"/>
      <c r="Q3" s="33"/>
      <c r="R3" s="33"/>
    </row>
    <row r="4" spans="1:20" x14ac:dyDescent="0.25">
      <c r="A4" s="25" t="s">
        <v>42</v>
      </c>
      <c r="B4" s="42"/>
      <c r="C4" s="9"/>
      <c r="D4" s="9"/>
      <c r="E4" s="16"/>
      <c r="F4" s="9"/>
      <c r="G4" s="16"/>
      <c r="H4" s="9"/>
      <c r="I4" s="9"/>
      <c r="J4" s="9"/>
      <c r="K4" s="9"/>
      <c r="L4" s="9"/>
      <c r="M4" s="9"/>
      <c r="N4" s="16"/>
      <c r="O4" s="44"/>
      <c r="P4" s="44"/>
      <c r="Q4" s="44"/>
      <c r="R4" s="44"/>
      <c r="S4" s="16"/>
      <c r="T4" s="4"/>
    </row>
    <row r="5" spans="1:20" x14ac:dyDescent="0.25">
      <c r="A5" s="10"/>
      <c r="B5" s="43"/>
      <c r="C5" s="9"/>
      <c r="D5" s="9"/>
      <c r="E5" s="16"/>
      <c r="F5" s="9"/>
      <c r="G5" s="16"/>
      <c r="H5" s="9"/>
      <c r="I5" s="9"/>
      <c r="J5" s="9"/>
      <c r="K5" s="9"/>
      <c r="L5" s="9"/>
      <c r="M5" s="9"/>
      <c r="N5" s="16"/>
      <c r="O5" s="44"/>
      <c r="P5" s="44"/>
      <c r="Q5" s="44"/>
      <c r="R5" s="44"/>
      <c r="S5" s="16"/>
      <c r="T5" s="4"/>
    </row>
    <row r="6" spans="1:20" ht="24" x14ac:dyDescent="0.25">
      <c r="A6" s="10" t="s">
        <v>7</v>
      </c>
      <c r="B6" s="43" t="s">
        <v>40</v>
      </c>
      <c r="C6" s="9" t="s">
        <v>8</v>
      </c>
      <c r="D6" s="9" t="s">
        <v>31</v>
      </c>
      <c r="E6" s="16" t="s">
        <v>9</v>
      </c>
      <c r="F6" s="9" t="s">
        <v>0</v>
      </c>
      <c r="G6" s="16" t="s">
        <v>10</v>
      </c>
      <c r="H6" s="9" t="s">
        <v>11</v>
      </c>
      <c r="I6" s="9" t="s">
        <v>12</v>
      </c>
      <c r="J6" s="9" t="s">
        <v>13</v>
      </c>
      <c r="K6" s="9" t="s">
        <v>14</v>
      </c>
      <c r="L6" s="9" t="s">
        <v>15</v>
      </c>
      <c r="M6" s="9" t="s">
        <v>16</v>
      </c>
      <c r="N6" s="16" t="s">
        <v>17</v>
      </c>
      <c r="O6" s="44" t="s">
        <v>43</v>
      </c>
      <c r="P6" s="44" t="s">
        <v>44</v>
      </c>
      <c r="Q6" s="44" t="s">
        <v>45</v>
      </c>
      <c r="R6" s="44" t="s">
        <v>46</v>
      </c>
      <c r="S6" s="16" t="s">
        <v>47</v>
      </c>
      <c r="T6" s="4" t="s">
        <v>36</v>
      </c>
    </row>
    <row r="7" spans="1:20" x14ac:dyDescent="0.25">
      <c r="A7" s="10" t="s">
        <v>20</v>
      </c>
      <c r="B7" s="43" t="s">
        <v>41</v>
      </c>
      <c r="C7" s="9">
        <v>2011</v>
      </c>
      <c r="D7" s="9">
        <v>1</v>
      </c>
      <c r="E7" s="16">
        <v>20285</v>
      </c>
      <c r="F7" s="9">
        <v>136318</v>
      </c>
      <c r="G7" s="16">
        <v>1.7245600000000001</v>
      </c>
      <c r="H7" s="9">
        <v>1.6404399999999999</v>
      </c>
      <c r="I7" s="9">
        <v>1.8129999999999999</v>
      </c>
      <c r="J7" s="9">
        <v>0.87970000000000004</v>
      </c>
      <c r="K7" s="9">
        <v>0.83679999999999999</v>
      </c>
      <c r="L7" s="9">
        <v>0.92479999999999996</v>
      </c>
      <c r="M7" s="9">
        <v>9.9999999999999995E-7</v>
      </c>
      <c r="N7" s="16">
        <v>1</v>
      </c>
      <c r="O7" s="44" t="s">
        <v>32</v>
      </c>
      <c r="P7" s="44" t="s">
        <v>32</v>
      </c>
      <c r="Q7" s="44" t="s">
        <v>32</v>
      </c>
      <c r="R7" s="44" t="s">
        <v>32</v>
      </c>
      <c r="S7" s="16"/>
      <c r="T7" s="4">
        <v>90</v>
      </c>
    </row>
    <row r="8" spans="1:20" x14ac:dyDescent="0.25">
      <c r="A8" s="10" t="s">
        <v>20</v>
      </c>
      <c r="B8" s="43" t="s">
        <v>41</v>
      </c>
      <c r="C8" s="9">
        <v>2011</v>
      </c>
      <c r="D8" s="9">
        <v>2</v>
      </c>
      <c r="E8" s="16">
        <v>19128</v>
      </c>
      <c r="F8" s="9">
        <v>137594</v>
      </c>
      <c r="G8" s="16">
        <v>1.5915299999999999</v>
      </c>
      <c r="H8" s="9">
        <v>1.51363</v>
      </c>
      <c r="I8" s="9">
        <v>1.67344</v>
      </c>
      <c r="J8" s="9">
        <v>0.87570000000000003</v>
      </c>
      <c r="K8" s="9">
        <v>0.83289999999999997</v>
      </c>
      <c r="L8" s="9">
        <v>0.92079999999999995</v>
      </c>
      <c r="M8" s="9">
        <v>0</v>
      </c>
      <c r="N8" s="16">
        <v>1</v>
      </c>
      <c r="O8" s="44" t="s">
        <v>32</v>
      </c>
      <c r="P8" s="44" t="s">
        <v>32</v>
      </c>
      <c r="Q8" s="44" t="s">
        <v>32</v>
      </c>
      <c r="R8" s="44" t="s">
        <v>32</v>
      </c>
      <c r="S8" s="16"/>
      <c r="T8" s="4">
        <v>91</v>
      </c>
    </row>
    <row r="9" spans="1:20" x14ac:dyDescent="0.25">
      <c r="A9" s="10" t="s">
        <v>20</v>
      </c>
      <c r="B9" s="43" t="s">
        <v>41</v>
      </c>
      <c r="C9" s="9">
        <v>2011</v>
      </c>
      <c r="D9" s="9">
        <v>3</v>
      </c>
      <c r="E9" s="16">
        <v>17704</v>
      </c>
      <c r="F9" s="9">
        <v>137580</v>
      </c>
      <c r="G9" s="16">
        <v>1.4596100000000001</v>
      </c>
      <c r="H9" s="9">
        <v>1.3877600000000001</v>
      </c>
      <c r="I9" s="9">
        <v>1.53518</v>
      </c>
      <c r="J9" s="9">
        <v>0.8679</v>
      </c>
      <c r="K9" s="9">
        <v>0.82520000000000004</v>
      </c>
      <c r="L9" s="9">
        <v>0.91290000000000004</v>
      </c>
      <c r="M9" s="9">
        <v>0</v>
      </c>
      <c r="N9" s="16">
        <v>1</v>
      </c>
      <c r="O9" s="44" t="s">
        <v>32</v>
      </c>
      <c r="P9" s="44" t="s">
        <v>32</v>
      </c>
      <c r="Q9" s="44" t="s">
        <v>32</v>
      </c>
      <c r="R9" s="44" t="s">
        <v>32</v>
      </c>
      <c r="S9" s="16"/>
      <c r="T9" s="4">
        <v>92</v>
      </c>
    </row>
    <row r="10" spans="1:20" x14ac:dyDescent="0.25">
      <c r="A10" s="10" t="s">
        <v>20</v>
      </c>
      <c r="B10" s="43" t="s">
        <v>41</v>
      </c>
      <c r="C10" s="9">
        <v>2011</v>
      </c>
      <c r="D10" s="9">
        <v>4</v>
      </c>
      <c r="E10" s="16">
        <v>19525</v>
      </c>
      <c r="F10" s="9">
        <v>138972</v>
      </c>
      <c r="G10" s="16">
        <v>1.6008100000000001</v>
      </c>
      <c r="H10" s="9">
        <v>1.52257</v>
      </c>
      <c r="I10" s="9">
        <v>1.6830799999999999</v>
      </c>
      <c r="J10" s="9">
        <v>0.86309999999999998</v>
      </c>
      <c r="K10" s="9">
        <v>0.82089999999999996</v>
      </c>
      <c r="L10" s="9">
        <v>0.90739999999999998</v>
      </c>
      <c r="M10" s="9">
        <v>0</v>
      </c>
      <c r="N10" s="16">
        <v>1</v>
      </c>
      <c r="O10" s="44" t="s">
        <v>32</v>
      </c>
      <c r="P10" s="44" t="s">
        <v>32</v>
      </c>
      <c r="Q10" s="44" t="s">
        <v>32</v>
      </c>
      <c r="R10" s="44" t="s">
        <v>32</v>
      </c>
      <c r="S10" s="16"/>
      <c r="T10" s="4">
        <v>92</v>
      </c>
    </row>
    <row r="11" spans="1:20" x14ac:dyDescent="0.25">
      <c r="A11" s="10" t="s">
        <v>20</v>
      </c>
      <c r="B11" s="43" t="s">
        <v>41</v>
      </c>
      <c r="C11" s="9">
        <v>2012</v>
      </c>
      <c r="D11" s="9">
        <v>1</v>
      </c>
      <c r="E11" s="16">
        <v>20580</v>
      </c>
      <c r="F11" s="9">
        <v>139035</v>
      </c>
      <c r="G11" s="16">
        <v>1.6933800000000001</v>
      </c>
      <c r="H11" s="9">
        <v>1.6107800000000001</v>
      </c>
      <c r="I11" s="9">
        <v>1.7802199999999999</v>
      </c>
      <c r="J11" s="9">
        <v>0.87060000000000004</v>
      </c>
      <c r="K11" s="9">
        <v>0.82809999999999995</v>
      </c>
      <c r="L11" s="9">
        <v>0.91520000000000001</v>
      </c>
      <c r="M11" s="9">
        <v>0</v>
      </c>
      <c r="N11" s="16">
        <v>1</v>
      </c>
      <c r="O11" s="44" t="s">
        <v>32</v>
      </c>
      <c r="P11" s="44" t="s">
        <v>32</v>
      </c>
      <c r="Q11" s="44" t="s">
        <v>32</v>
      </c>
      <c r="R11" s="44" t="s">
        <v>32</v>
      </c>
      <c r="S11" s="16"/>
      <c r="T11" s="4">
        <v>91</v>
      </c>
    </row>
    <row r="12" spans="1:20" x14ac:dyDescent="0.25">
      <c r="A12" s="10" t="s">
        <v>20</v>
      </c>
      <c r="B12" s="43" t="s">
        <v>41</v>
      </c>
      <c r="C12" s="9">
        <v>2012</v>
      </c>
      <c r="D12" s="9">
        <v>2</v>
      </c>
      <c r="E12" s="16">
        <v>19385</v>
      </c>
      <c r="F12" s="9">
        <v>140387</v>
      </c>
      <c r="G12" s="16">
        <v>1.59649</v>
      </c>
      <c r="H12" s="9">
        <v>1.5184</v>
      </c>
      <c r="I12" s="9">
        <v>1.67859</v>
      </c>
      <c r="J12" s="9">
        <v>0.87490000000000001</v>
      </c>
      <c r="K12" s="9">
        <v>0.83209999999999995</v>
      </c>
      <c r="L12" s="9">
        <v>0.91979999999999995</v>
      </c>
      <c r="M12" s="9">
        <v>0</v>
      </c>
      <c r="N12" s="16">
        <v>1</v>
      </c>
      <c r="O12" s="44" t="s">
        <v>32</v>
      </c>
      <c r="P12" s="44" t="s">
        <v>32</v>
      </c>
      <c r="Q12" s="44" t="s">
        <v>32</v>
      </c>
      <c r="R12" s="44" t="s">
        <v>32</v>
      </c>
      <c r="S12" s="16"/>
      <c r="T12" s="4">
        <v>91</v>
      </c>
    </row>
    <row r="13" spans="1:20" x14ac:dyDescent="0.25">
      <c r="A13" s="10" t="s">
        <v>20</v>
      </c>
      <c r="B13" s="43" t="s">
        <v>41</v>
      </c>
      <c r="C13" s="9">
        <v>2012</v>
      </c>
      <c r="D13" s="9">
        <v>3</v>
      </c>
      <c r="E13" s="16">
        <v>18276</v>
      </c>
      <c r="F13" s="9">
        <v>140173</v>
      </c>
      <c r="G13" s="16">
        <v>1.4982200000000001</v>
      </c>
      <c r="H13" s="9">
        <v>1.4245399999999999</v>
      </c>
      <c r="I13" s="9">
        <v>1.5757000000000001</v>
      </c>
      <c r="J13" s="9">
        <v>0.86360000000000003</v>
      </c>
      <c r="K13" s="9">
        <v>0.82120000000000004</v>
      </c>
      <c r="L13" s="9">
        <v>0.9083</v>
      </c>
      <c r="M13" s="9">
        <v>0</v>
      </c>
      <c r="N13" s="16">
        <v>1</v>
      </c>
      <c r="O13" s="44" t="s">
        <v>32</v>
      </c>
      <c r="P13" s="44" t="s">
        <v>32</v>
      </c>
      <c r="Q13" s="44" t="s">
        <v>32</v>
      </c>
      <c r="R13" s="44" t="s">
        <v>32</v>
      </c>
      <c r="S13" s="16"/>
      <c r="T13" s="4">
        <v>92</v>
      </c>
    </row>
    <row r="14" spans="1:20" x14ac:dyDescent="0.25">
      <c r="A14" s="10" t="s">
        <v>20</v>
      </c>
      <c r="B14" s="43" t="s">
        <v>41</v>
      </c>
      <c r="C14" s="9">
        <v>2012</v>
      </c>
      <c r="D14" s="9">
        <v>4</v>
      </c>
      <c r="E14" s="16">
        <v>21115</v>
      </c>
      <c r="F14" s="9">
        <v>142044</v>
      </c>
      <c r="G14" s="16">
        <v>1.6886699999999999</v>
      </c>
      <c r="H14" s="9">
        <v>1.6066</v>
      </c>
      <c r="I14" s="9">
        <v>1.7749299999999999</v>
      </c>
      <c r="J14" s="9">
        <v>0.87739999999999996</v>
      </c>
      <c r="K14" s="9">
        <v>0.83479999999999999</v>
      </c>
      <c r="L14" s="9">
        <v>0.92230000000000001</v>
      </c>
      <c r="M14" s="9">
        <v>0</v>
      </c>
      <c r="N14" s="16">
        <v>1</v>
      </c>
      <c r="O14" s="44" t="s">
        <v>32</v>
      </c>
      <c r="P14" s="44" t="s">
        <v>32</v>
      </c>
      <c r="Q14" s="44" t="s">
        <v>32</v>
      </c>
      <c r="R14" s="44" t="s">
        <v>32</v>
      </c>
      <c r="S14" s="16"/>
      <c r="T14" s="4">
        <v>92</v>
      </c>
    </row>
    <row r="15" spans="1:20" x14ac:dyDescent="0.25">
      <c r="A15" s="10" t="s">
        <v>20</v>
      </c>
      <c r="B15" s="43" t="s">
        <v>41</v>
      </c>
      <c r="C15" s="9">
        <v>2013</v>
      </c>
      <c r="D15" s="9">
        <v>1</v>
      </c>
      <c r="E15" s="16">
        <v>20663</v>
      </c>
      <c r="F15" s="9">
        <v>142286</v>
      </c>
      <c r="G15" s="16">
        <v>1.6813</v>
      </c>
      <c r="H15" s="9">
        <v>1.5993599999999999</v>
      </c>
      <c r="I15" s="9">
        <v>1.7674399999999999</v>
      </c>
      <c r="J15" s="9">
        <v>0.85640000000000005</v>
      </c>
      <c r="K15" s="9">
        <v>0.81459999999999999</v>
      </c>
      <c r="L15" s="9">
        <v>0.9002</v>
      </c>
      <c r="M15" s="9">
        <v>0</v>
      </c>
      <c r="N15" s="16">
        <v>1</v>
      </c>
      <c r="O15" s="44" t="s">
        <v>32</v>
      </c>
      <c r="P15" s="44" t="s">
        <v>32</v>
      </c>
      <c r="Q15" s="44" t="s">
        <v>32</v>
      </c>
      <c r="R15" s="44" t="s">
        <v>32</v>
      </c>
      <c r="S15" s="16"/>
      <c r="T15" s="4">
        <v>90</v>
      </c>
    </row>
    <row r="16" spans="1:20" x14ac:dyDescent="0.25">
      <c r="A16" s="10" t="s">
        <v>20</v>
      </c>
      <c r="B16" s="43" t="s">
        <v>41</v>
      </c>
      <c r="C16" s="9">
        <v>2013</v>
      </c>
      <c r="D16" s="9">
        <v>2</v>
      </c>
      <c r="E16" s="16">
        <v>20256</v>
      </c>
      <c r="F16" s="9">
        <v>143857</v>
      </c>
      <c r="G16" s="16">
        <v>1.62744</v>
      </c>
      <c r="H16" s="9">
        <v>1.5480700000000001</v>
      </c>
      <c r="I16" s="9">
        <v>1.71088</v>
      </c>
      <c r="J16" s="9">
        <v>0.88229999999999997</v>
      </c>
      <c r="K16" s="9">
        <v>0.83919999999999995</v>
      </c>
      <c r="L16" s="9">
        <v>0.92749999999999999</v>
      </c>
      <c r="M16" s="9">
        <v>9.9999999999999995E-7</v>
      </c>
      <c r="N16" s="16">
        <v>1</v>
      </c>
      <c r="O16" s="44" t="s">
        <v>32</v>
      </c>
      <c r="P16" s="44" t="s">
        <v>32</v>
      </c>
      <c r="Q16" s="44" t="s">
        <v>32</v>
      </c>
      <c r="R16" s="44" t="s">
        <v>32</v>
      </c>
      <c r="S16" s="16"/>
      <c r="T16" s="4">
        <v>91</v>
      </c>
    </row>
    <row r="17" spans="1:20" x14ac:dyDescent="0.25">
      <c r="A17" s="10" t="s">
        <v>20</v>
      </c>
      <c r="B17" s="43" t="s">
        <v>41</v>
      </c>
      <c r="C17" s="9">
        <v>2013</v>
      </c>
      <c r="D17" s="9">
        <v>3</v>
      </c>
      <c r="E17" s="16">
        <v>19121</v>
      </c>
      <c r="F17" s="9">
        <v>143602</v>
      </c>
      <c r="G17" s="16">
        <v>1.5327299999999999</v>
      </c>
      <c r="H17" s="9">
        <v>1.4576499999999999</v>
      </c>
      <c r="I17" s="9">
        <v>1.61168</v>
      </c>
      <c r="J17" s="9">
        <v>0.89790000000000003</v>
      </c>
      <c r="K17" s="9">
        <v>0.85389999999999999</v>
      </c>
      <c r="L17" s="9">
        <v>0.94410000000000005</v>
      </c>
      <c r="M17" s="9">
        <v>2.5999999999999998E-5</v>
      </c>
      <c r="N17" s="16">
        <v>1</v>
      </c>
      <c r="O17" s="44" t="s">
        <v>32</v>
      </c>
      <c r="P17" s="44" t="s">
        <v>32</v>
      </c>
      <c r="Q17" s="44" t="s">
        <v>32</v>
      </c>
      <c r="R17" s="44" t="s">
        <v>32</v>
      </c>
      <c r="S17" s="16"/>
      <c r="T17" s="4">
        <v>92</v>
      </c>
    </row>
    <row r="18" spans="1:20" x14ac:dyDescent="0.25">
      <c r="A18" s="10" t="s">
        <v>20</v>
      </c>
      <c r="B18" s="43" t="s">
        <v>41</v>
      </c>
      <c r="C18" s="9">
        <v>2013</v>
      </c>
      <c r="D18" s="9">
        <v>4</v>
      </c>
      <c r="E18" s="16">
        <v>20602</v>
      </c>
      <c r="F18" s="9">
        <v>145388</v>
      </c>
      <c r="G18" s="16">
        <v>1.607</v>
      </c>
      <c r="H18" s="9">
        <v>1.52878</v>
      </c>
      <c r="I18" s="9">
        <v>1.6892199999999999</v>
      </c>
      <c r="J18" s="9">
        <v>0.88619999999999999</v>
      </c>
      <c r="K18" s="9">
        <v>0.84309999999999996</v>
      </c>
      <c r="L18" s="9">
        <v>0.93159999999999998</v>
      </c>
      <c r="M18" s="9">
        <v>1.9999999999999999E-6</v>
      </c>
      <c r="N18" s="16">
        <v>1</v>
      </c>
      <c r="O18" s="44" t="s">
        <v>32</v>
      </c>
      <c r="P18" s="44" t="s">
        <v>32</v>
      </c>
      <c r="Q18" s="44" t="s">
        <v>32</v>
      </c>
      <c r="R18" s="44" t="s">
        <v>32</v>
      </c>
      <c r="S18" s="16"/>
      <c r="T18" s="4">
        <v>92</v>
      </c>
    </row>
    <row r="19" spans="1:20" x14ac:dyDescent="0.25">
      <c r="A19" s="10" t="s">
        <v>20</v>
      </c>
      <c r="B19" s="43" t="s">
        <v>41</v>
      </c>
      <c r="C19" s="9">
        <v>2014</v>
      </c>
      <c r="D19" s="9">
        <v>1</v>
      </c>
      <c r="E19" s="16">
        <v>20645</v>
      </c>
      <c r="F19" s="9">
        <v>145292</v>
      </c>
      <c r="G19" s="16">
        <v>1.6427099999999999</v>
      </c>
      <c r="H19" s="9">
        <v>1.5626800000000001</v>
      </c>
      <c r="I19" s="9">
        <v>1.7268300000000001</v>
      </c>
      <c r="J19" s="9">
        <v>0.88670000000000004</v>
      </c>
      <c r="K19" s="9">
        <v>0.84350000000000003</v>
      </c>
      <c r="L19" s="9">
        <v>0.93210000000000004</v>
      </c>
      <c r="M19" s="9">
        <v>1.9999999999999999E-6</v>
      </c>
      <c r="N19" s="16">
        <v>1</v>
      </c>
      <c r="O19" s="44" t="s">
        <v>32</v>
      </c>
      <c r="P19" s="44" t="s">
        <v>32</v>
      </c>
      <c r="Q19" s="44" t="s">
        <v>32</v>
      </c>
      <c r="R19" s="44" t="s">
        <v>32</v>
      </c>
      <c r="S19" s="16"/>
      <c r="T19" s="4">
        <v>90</v>
      </c>
    </row>
    <row r="20" spans="1:20" x14ac:dyDescent="0.25">
      <c r="A20" s="10" t="s">
        <v>20</v>
      </c>
      <c r="B20" s="43" t="s">
        <v>41</v>
      </c>
      <c r="C20" s="9">
        <v>2014</v>
      </c>
      <c r="D20" s="9">
        <v>2</v>
      </c>
      <c r="E20" s="16">
        <v>20013</v>
      </c>
      <c r="F20" s="9">
        <v>146664</v>
      </c>
      <c r="G20" s="16">
        <v>1.5781799999999999</v>
      </c>
      <c r="H20" s="9">
        <v>1.50126</v>
      </c>
      <c r="I20" s="9">
        <v>1.6590400000000001</v>
      </c>
      <c r="J20" s="9">
        <v>0.88249999999999995</v>
      </c>
      <c r="K20" s="9">
        <v>0.83950000000000002</v>
      </c>
      <c r="L20" s="9">
        <v>0.92779999999999996</v>
      </c>
      <c r="M20" s="9">
        <v>9.9999999999999995E-7</v>
      </c>
      <c r="N20" s="16">
        <v>1</v>
      </c>
      <c r="O20" s="44" t="s">
        <v>32</v>
      </c>
      <c r="P20" s="44" t="s">
        <v>32</v>
      </c>
      <c r="Q20" s="44" t="s">
        <v>32</v>
      </c>
      <c r="R20" s="44" t="s">
        <v>32</v>
      </c>
      <c r="S20" s="16"/>
      <c r="T20" s="4">
        <v>91</v>
      </c>
    </row>
    <row r="21" spans="1:20" x14ac:dyDescent="0.25">
      <c r="A21" s="10" t="s">
        <v>20</v>
      </c>
      <c r="B21" s="43" t="s">
        <v>41</v>
      </c>
      <c r="C21" s="9">
        <v>2014</v>
      </c>
      <c r="D21" s="9">
        <v>3</v>
      </c>
      <c r="E21" s="16">
        <v>19881</v>
      </c>
      <c r="F21" s="9">
        <v>146518</v>
      </c>
      <c r="G21" s="16">
        <v>1.5591900000000001</v>
      </c>
      <c r="H21" s="9">
        <v>1.48289</v>
      </c>
      <c r="I21" s="9">
        <v>1.6394200000000001</v>
      </c>
      <c r="J21" s="9">
        <v>0.86650000000000005</v>
      </c>
      <c r="K21" s="9">
        <v>0.82410000000000005</v>
      </c>
      <c r="L21" s="9">
        <v>0.91110000000000002</v>
      </c>
      <c r="M21" s="9">
        <v>0</v>
      </c>
      <c r="N21" s="16">
        <v>1</v>
      </c>
      <c r="O21" s="44" t="s">
        <v>32</v>
      </c>
      <c r="P21" s="44" t="s">
        <v>32</v>
      </c>
      <c r="Q21" s="44" t="s">
        <v>32</v>
      </c>
      <c r="R21" s="44" t="s">
        <v>32</v>
      </c>
      <c r="S21" s="16"/>
      <c r="T21" s="4">
        <v>92</v>
      </c>
    </row>
    <row r="22" spans="1:20" x14ac:dyDescent="0.25">
      <c r="A22" s="10" t="s">
        <v>20</v>
      </c>
      <c r="B22" s="43" t="s">
        <v>41</v>
      </c>
      <c r="C22" s="9">
        <v>2014</v>
      </c>
      <c r="D22" s="9">
        <v>4</v>
      </c>
      <c r="E22" s="16">
        <v>21790</v>
      </c>
      <c r="F22" s="9">
        <v>148198</v>
      </c>
      <c r="G22" s="16">
        <v>1.6758900000000001</v>
      </c>
      <c r="H22" s="9">
        <v>1.59453</v>
      </c>
      <c r="I22" s="9">
        <v>1.76139</v>
      </c>
      <c r="J22" s="9">
        <v>0.86899999999999999</v>
      </c>
      <c r="K22" s="9">
        <v>0.82679999999999998</v>
      </c>
      <c r="L22" s="9">
        <v>0.91339999999999999</v>
      </c>
      <c r="M22" s="9">
        <v>0</v>
      </c>
      <c r="N22" s="16">
        <v>1</v>
      </c>
      <c r="O22" s="44" t="s">
        <v>32</v>
      </c>
      <c r="P22" s="44" t="s">
        <v>32</v>
      </c>
      <c r="Q22" s="44" t="s">
        <v>32</v>
      </c>
      <c r="R22" s="44" t="s">
        <v>32</v>
      </c>
      <c r="S22" s="16"/>
      <c r="T22" s="4">
        <v>92</v>
      </c>
    </row>
    <row r="23" spans="1:20" x14ac:dyDescent="0.25">
      <c r="A23" s="10" t="s">
        <v>20</v>
      </c>
      <c r="B23" s="43" t="s">
        <v>41</v>
      </c>
      <c r="C23" s="9">
        <v>2015</v>
      </c>
      <c r="D23" s="9">
        <v>1</v>
      </c>
      <c r="E23" s="16">
        <v>23288</v>
      </c>
      <c r="F23" s="9">
        <v>147764</v>
      </c>
      <c r="G23" s="16">
        <v>1.8339399999999999</v>
      </c>
      <c r="H23" s="9">
        <v>1.7452099999999999</v>
      </c>
      <c r="I23" s="9">
        <v>1.92719</v>
      </c>
      <c r="J23" s="9">
        <v>0.88370000000000004</v>
      </c>
      <c r="K23" s="9">
        <v>0.84089999999999998</v>
      </c>
      <c r="L23" s="9">
        <v>0.92859999999999998</v>
      </c>
      <c r="M23" s="9">
        <v>9.9999999999999995E-7</v>
      </c>
      <c r="N23" s="16">
        <v>1</v>
      </c>
      <c r="O23" s="44" t="s">
        <v>32</v>
      </c>
      <c r="P23" s="44" t="s">
        <v>32</v>
      </c>
      <c r="Q23" s="44" t="s">
        <v>32</v>
      </c>
      <c r="R23" s="44" t="s">
        <v>32</v>
      </c>
      <c r="S23" s="16"/>
      <c r="T23" s="4">
        <v>90</v>
      </c>
    </row>
    <row r="24" spans="1:20" x14ac:dyDescent="0.25">
      <c r="A24" s="10" t="s">
        <v>20</v>
      </c>
      <c r="B24" s="43" t="s">
        <v>41</v>
      </c>
      <c r="C24" s="9">
        <v>2015</v>
      </c>
      <c r="D24" s="9">
        <v>2</v>
      </c>
      <c r="E24" s="16">
        <v>21274</v>
      </c>
      <c r="F24" s="9">
        <v>149247</v>
      </c>
      <c r="G24" s="16">
        <v>1.6548700000000001</v>
      </c>
      <c r="H24" s="9">
        <v>1.57439</v>
      </c>
      <c r="I24" s="9">
        <v>1.7394499999999999</v>
      </c>
      <c r="J24" s="9">
        <v>0.8901</v>
      </c>
      <c r="K24" s="9">
        <v>0.8468</v>
      </c>
      <c r="L24" s="9">
        <v>0.9355</v>
      </c>
      <c r="M24" s="9">
        <v>5.0000000000000004E-6</v>
      </c>
      <c r="N24" s="16">
        <v>1</v>
      </c>
      <c r="O24" s="44" t="s">
        <v>32</v>
      </c>
      <c r="P24" s="44" t="s">
        <v>32</v>
      </c>
      <c r="Q24" s="44" t="s">
        <v>32</v>
      </c>
      <c r="R24" s="44" t="s">
        <v>32</v>
      </c>
      <c r="S24" s="16"/>
      <c r="T24" s="4">
        <v>91</v>
      </c>
    </row>
    <row r="25" spans="1:20" x14ac:dyDescent="0.25">
      <c r="A25" s="10" t="s">
        <v>20</v>
      </c>
      <c r="B25" s="43" t="s">
        <v>41</v>
      </c>
      <c r="C25" s="9">
        <v>2015</v>
      </c>
      <c r="D25" s="9">
        <v>3</v>
      </c>
      <c r="E25" s="16">
        <v>19958</v>
      </c>
      <c r="F25" s="9">
        <v>149015</v>
      </c>
      <c r="G25" s="16">
        <v>1.5407</v>
      </c>
      <c r="H25" s="9">
        <v>1.4654499999999999</v>
      </c>
      <c r="I25" s="9">
        <v>1.61981</v>
      </c>
      <c r="J25" s="9">
        <v>0.88200000000000001</v>
      </c>
      <c r="K25" s="9">
        <v>0.83889999999999998</v>
      </c>
      <c r="L25" s="9">
        <v>0.92730000000000001</v>
      </c>
      <c r="M25" s="9">
        <v>9.9999999999999995E-7</v>
      </c>
      <c r="N25" s="16">
        <v>1</v>
      </c>
      <c r="O25" s="44" t="s">
        <v>32</v>
      </c>
      <c r="P25" s="44" t="s">
        <v>32</v>
      </c>
      <c r="Q25" s="44" t="s">
        <v>32</v>
      </c>
      <c r="R25" s="44" t="s">
        <v>32</v>
      </c>
      <c r="S25" s="16"/>
      <c r="T25" s="4">
        <v>92</v>
      </c>
    </row>
    <row r="26" spans="1:20" x14ac:dyDescent="0.25">
      <c r="A26" s="10" t="s">
        <v>20</v>
      </c>
      <c r="B26" s="43" t="s">
        <v>41</v>
      </c>
      <c r="C26" s="9">
        <v>2015</v>
      </c>
      <c r="D26" s="9">
        <v>4</v>
      </c>
      <c r="E26" s="16">
        <v>21097</v>
      </c>
      <c r="F26" s="9">
        <v>150741</v>
      </c>
      <c r="G26" s="16">
        <v>1.5830500000000001</v>
      </c>
      <c r="H26" s="9">
        <v>1.50614</v>
      </c>
      <c r="I26" s="9">
        <v>1.66388</v>
      </c>
      <c r="J26" s="9">
        <v>0.86739999999999995</v>
      </c>
      <c r="K26" s="9">
        <v>0.82520000000000004</v>
      </c>
      <c r="L26" s="9">
        <v>0.91159999999999997</v>
      </c>
      <c r="M26" s="9">
        <v>0</v>
      </c>
      <c r="N26" s="16">
        <v>1</v>
      </c>
      <c r="O26" s="44" t="s">
        <v>32</v>
      </c>
      <c r="P26" s="44" t="s">
        <v>32</v>
      </c>
      <c r="Q26" s="44" t="s">
        <v>32</v>
      </c>
      <c r="R26" s="44" t="s">
        <v>32</v>
      </c>
      <c r="S26" s="16"/>
      <c r="T26" s="4">
        <v>92</v>
      </c>
    </row>
    <row r="27" spans="1:20" x14ac:dyDescent="0.25">
      <c r="A27" s="10" t="s">
        <v>20</v>
      </c>
      <c r="B27" s="43" t="s">
        <v>41</v>
      </c>
      <c r="C27" s="9">
        <v>2016</v>
      </c>
      <c r="D27" s="9">
        <v>1</v>
      </c>
      <c r="E27" s="16">
        <v>22907</v>
      </c>
      <c r="F27" s="9">
        <v>150447</v>
      </c>
      <c r="G27" s="16">
        <v>1.7317</v>
      </c>
      <c r="H27" s="9">
        <v>1.64795</v>
      </c>
      <c r="I27" s="9">
        <v>1.8197000000000001</v>
      </c>
      <c r="J27" s="9">
        <v>0.86919999999999997</v>
      </c>
      <c r="K27" s="9">
        <v>0.82720000000000005</v>
      </c>
      <c r="L27" s="9">
        <v>0.91339999999999999</v>
      </c>
      <c r="M27" s="9">
        <v>0</v>
      </c>
      <c r="N27" s="16">
        <v>1</v>
      </c>
      <c r="O27" s="44">
        <v>1.0041</v>
      </c>
      <c r="P27" s="44">
        <v>0.95279999999999998</v>
      </c>
      <c r="Q27" s="44">
        <v>1.0582</v>
      </c>
      <c r="R27" s="44">
        <v>0.87729199999999996</v>
      </c>
      <c r="S27" s="16"/>
      <c r="T27" s="4">
        <v>91</v>
      </c>
    </row>
    <row r="28" spans="1:20" x14ac:dyDescent="0.25">
      <c r="A28" s="10" t="s">
        <v>20</v>
      </c>
      <c r="B28" s="43" t="s">
        <v>41</v>
      </c>
      <c r="C28" s="9">
        <v>2016</v>
      </c>
      <c r="D28" s="9">
        <v>2</v>
      </c>
      <c r="E28" s="16">
        <v>20875</v>
      </c>
      <c r="F28" s="9">
        <v>151804</v>
      </c>
      <c r="G28" s="16">
        <v>1.5830599999999999</v>
      </c>
      <c r="H28" s="9">
        <v>1.50613</v>
      </c>
      <c r="I28" s="9">
        <v>1.66391</v>
      </c>
      <c r="J28" s="9">
        <v>0.8669</v>
      </c>
      <c r="K28" s="9">
        <v>0.82469999999999999</v>
      </c>
      <c r="L28" s="9">
        <v>0.91110000000000002</v>
      </c>
      <c r="M28" s="9">
        <v>0</v>
      </c>
      <c r="N28" s="16">
        <v>1</v>
      </c>
      <c r="O28" s="44">
        <v>0.99470000000000003</v>
      </c>
      <c r="P28" s="44">
        <v>0.94359999999999999</v>
      </c>
      <c r="Q28" s="44">
        <v>1.0485</v>
      </c>
      <c r="R28" s="44">
        <v>0.84272800000000003</v>
      </c>
      <c r="S28" s="16"/>
      <c r="T28" s="4">
        <v>91</v>
      </c>
    </row>
    <row r="29" spans="1:20" x14ac:dyDescent="0.25">
      <c r="A29" s="10" t="s">
        <v>20</v>
      </c>
      <c r="B29" s="43" t="s">
        <v>41</v>
      </c>
      <c r="C29" s="9">
        <v>2016</v>
      </c>
      <c r="D29" s="9">
        <v>3</v>
      </c>
      <c r="E29" s="16">
        <v>20073</v>
      </c>
      <c r="F29" s="9">
        <v>151668</v>
      </c>
      <c r="G29" s="16">
        <v>1.50803</v>
      </c>
      <c r="H29" s="9">
        <v>1.43449</v>
      </c>
      <c r="I29" s="9">
        <v>1.58534</v>
      </c>
      <c r="J29" s="9">
        <v>0.8639</v>
      </c>
      <c r="K29" s="9">
        <v>0.82169999999999999</v>
      </c>
      <c r="L29" s="9">
        <v>0.90820000000000001</v>
      </c>
      <c r="M29" s="9">
        <v>0</v>
      </c>
      <c r="N29" s="16">
        <v>1</v>
      </c>
      <c r="O29" s="44">
        <v>1.0331999999999999</v>
      </c>
      <c r="P29" s="44">
        <v>0.9798</v>
      </c>
      <c r="Q29" s="44">
        <v>1.0894999999999999</v>
      </c>
      <c r="R29" s="44">
        <v>0.228103</v>
      </c>
      <c r="S29" s="16"/>
      <c r="T29" s="4">
        <v>92</v>
      </c>
    </row>
    <row r="30" spans="1:20" x14ac:dyDescent="0.25">
      <c r="A30" s="10" t="s">
        <v>20</v>
      </c>
      <c r="B30" s="43" t="s">
        <v>41</v>
      </c>
      <c r="C30" s="9">
        <v>2016</v>
      </c>
      <c r="D30" s="9">
        <v>4</v>
      </c>
      <c r="E30" s="16">
        <v>22071</v>
      </c>
      <c r="F30" s="9">
        <v>153203</v>
      </c>
      <c r="G30" s="16">
        <v>1.6334200000000001</v>
      </c>
      <c r="H30" s="9">
        <v>1.5543100000000001</v>
      </c>
      <c r="I30" s="9">
        <v>1.71655</v>
      </c>
      <c r="J30" s="9">
        <v>0.86019999999999996</v>
      </c>
      <c r="K30" s="9">
        <v>0.81850000000000001</v>
      </c>
      <c r="L30" s="9">
        <v>0.90390000000000004</v>
      </c>
      <c r="M30" s="9">
        <v>0</v>
      </c>
      <c r="N30" s="16">
        <v>1</v>
      </c>
      <c r="O30" s="44">
        <v>1.0204</v>
      </c>
      <c r="P30" s="44">
        <v>0.96809999999999996</v>
      </c>
      <c r="Q30" s="44">
        <v>1.0754999999999999</v>
      </c>
      <c r="R30" s="44">
        <v>0.45240399999999997</v>
      </c>
      <c r="S30" s="16"/>
      <c r="T30" s="4">
        <v>92</v>
      </c>
    </row>
    <row r="31" spans="1:20" x14ac:dyDescent="0.25">
      <c r="A31" s="10" t="s">
        <v>22</v>
      </c>
      <c r="B31" s="43" t="s">
        <v>41</v>
      </c>
      <c r="C31" s="9">
        <v>2011</v>
      </c>
      <c r="D31" s="9">
        <v>1</v>
      </c>
      <c r="E31" s="16">
        <v>99144</v>
      </c>
      <c r="F31" s="9">
        <v>582727</v>
      </c>
      <c r="G31" s="16">
        <v>1.8779699999999999</v>
      </c>
      <c r="H31" s="9">
        <v>1.7907900000000001</v>
      </c>
      <c r="I31" s="9">
        <v>1.9694</v>
      </c>
      <c r="J31" s="9">
        <v>0.95799999999999996</v>
      </c>
      <c r="K31" s="9">
        <v>0.91349999999999998</v>
      </c>
      <c r="L31" s="9">
        <v>1.0045999999999999</v>
      </c>
      <c r="M31" s="9">
        <v>7.6671000000000003E-2</v>
      </c>
      <c r="N31" s="16"/>
      <c r="O31" s="44" t="s">
        <v>32</v>
      </c>
      <c r="P31" s="44" t="s">
        <v>32</v>
      </c>
      <c r="Q31" s="44" t="s">
        <v>32</v>
      </c>
      <c r="R31" s="44" t="s">
        <v>32</v>
      </c>
      <c r="S31" s="16"/>
      <c r="T31" s="4">
        <v>90</v>
      </c>
    </row>
    <row r="32" spans="1:20" x14ac:dyDescent="0.25">
      <c r="A32" s="10" t="s">
        <v>22</v>
      </c>
      <c r="B32" s="43" t="s">
        <v>41</v>
      </c>
      <c r="C32" s="9">
        <v>2011</v>
      </c>
      <c r="D32" s="9">
        <v>2</v>
      </c>
      <c r="E32" s="16">
        <v>92543</v>
      </c>
      <c r="F32" s="9">
        <v>587599</v>
      </c>
      <c r="G32" s="16">
        <v>1.7377499999999999</v>
      </c>
      <c r="H32" s="9">
        <v>1.65686</v>
      </c>
      <c r="I32" s="9">
        <v>1.8225899999999999</v>
      </c>
      <c r="J32" s="9">
        <v>0.95620000000000005</v>
      </c>
      <c r="K32" s="9">
        <v>0.91169999999999995</v>
      </c>
      <c r="L32" s="9">
        <v>1.0028999999999999</v>
      </c>
      <c r="M32" s="9">
        <v>6.5367999999999996E-2</v>
      </c>
      <c r="N32" s="16"/>
      <c r="O32" s="44" t="s">
        <v>32</v>
      </c>
      <c r="P32" s="44" t="s">
        <v>32</v>
      </c>
      <c r="Q32" s="44" t="s">
        <v>32</v>
      </c>
      <c r="R32" s="44" t="s">
        <v>32</v>
      </c>
      <c r="S32" s="16"/>
      <c r="T32" s="4">
        <v>91</v>
      </c>
    </row>
    <row r="33" spans="1:20" x14ac:dyDescent="0.25">
      <c r="A33" s="10" t="s">
        <v>22</v>
      </c>
      <c r="B33" s="43" t="s">
        <v>41</v>
      </c>
      <c r="C33" s="9">
        <v>2011</v>
      </c>
      <c r="D33" s="9">
        <v>3</v>
      </c>
      <c r="E33" s="16">
        <v>85975</v>
      </c>
      <c r="F33" s="9">
        <v>586873</v>
      </c>
      <c r="G33" s="16">
        <v>1.60503</v>
      </c>
      <c r="H33" s="9">
        <v>1.5300800000000001</v>
      </c>
      <c r="I33" s="9">
        <v>1.6836599999999999</v>
      </c>
      <c r="J33" s="9">
        <v>0.95440000000000003</v>
      </c>
      <c r="K33" s="9">
        <v>0.90980000000000005</v>
      </c>
      <c r="L33" s="9">
        <v>1.0012000000000001</v>
      </c>
      <c r="M33" s="9">
        <v>5.5821000000000003E-2</v>
      </c>
      <c r="N33" s="16"/>
      <c r="O33" s="44" t="s">
        <v>32</v>
      </c>
      <c r="P33" s="44" t="s">
        <v>32</v>
      </c>
      <c r="Q33" s="44" t="s">
        <v>32</v>
      </c>
      <c r="R33" s="44" t="s">
        <v>32</v>
      </c>
      <c r="S33" s="16"/>
      <c r="T33" s="4">
        <v>92</v>
      </c>
    </row>
    <row r="34" spans="1:20" x14ac:dyDescent="0.25">
      <c r="A34" s="10" t="s">
        <v>22</v>
      </c>
      <c r="B34" s="43" t="s">
        <v>41</v>
      </c>
      <c r="C34" s="9">
        <v>2011</v>
      </c>
      <c r="D34" s="9">
        <v>4</v>
      </c>
      <c r="E34" s="16">
        <v>97265</v>
      </c>
      <c r="F34" s="9">
        <v>593145</v>
      </c>
      <c r="G34" s="16">
        <v>1.7811300000000001</v>
      </c>
      <c r="H34" s="9">
        <v>1.6983699999999999</v>
      </c>
      <c r="I34" s="9">
        <v>1.86792</v>
      </c>
      <c r="J34" s="9">
        <v>0.96030000000000004</v>
      </c>
      <c r="K34" s="9">
        <v>0.91559999999999997</v>
      </c>
      <c r="L34" s="9">
        <v>1.0071000000000001</v>
      </c>
      <c r="M34" s="9">
        <v>9.4852000000000006E-2</v>
      </c>
      <c r="N34" s="16"/>
      <c r="O34" s="44" t="s">
        <v>32</v>
      </c>
      <c r="P34" s="44" t="s">
        <v>32</v>
      </c>
      <c r="Q34" s="44" t="s">
        <v>32</v>
      </c>
      <c r="R34" s="44" t="s">
        <v>32</v>
      </c>
      <c r="S34" s="16"/>
      <c r="T34" s="4">
        <v>92</v>
      </c>
    </row>
    <row r="35" spans="1:20" x14ac:dyDescent="0.25">
      <c r="A35" s="10" t="s">
        <v>22</v>
      </c>
      <c r="B35" s="43" t="s">
        <v>41</v>
      </c>
      <c r="C35" s="9">
        <v>2012</v>
      </c>
      <c r="D35" s="9">
        <v>1</v>
      </c>
      <c r="E35" s="16">
        <v>100965</v>
      </c>
      <c r="F35" s="9">
        <v>593702</v>
      </c>
      <c r="G35" s="16">
        <v>1.8706700000000001</v>
      </c>
      <c r="H35" s="9">
        <v>1.78376</v>
      </c>
      <c r="I35" s="9">
        <v>1.9618199999999999</v>
      </c>
      <c r="J35" s="9">
        <v>0.9617</v>
      </c>
      <c r="K35" s="9">
        <v>0.91700000000000004</v>
      </c>
      <c r="L35" s="9">
        <v>1.0085999999999999</v>
      </c>
      <c r="M35" s="9">
        <v>0.10796600000000001</v>
      </c>
      <c r="N35" s="16"/>
      <c r="O35" s="44" t="s">
        <v>32</v>
      </c>
      <c r="P35" s="44" t="s">
        <v>32</v>
      </c>
      <c r="Q35" s="44" t="s">
        <v>32</v>
      </c>
      <c r="R35" s="44" t="s">
        <v>32</v>
      </c>
      <c r="S35" s="16"/>
      <c r="T35" s="4">
        <v>91</v>
      </c>
    </row>
    <row r="36" spans="1:20" x14ac:dyDescent="0.25">
      <c r="A36" s="10" t="s">
        <v>22</v>
      </c>
      <c r="B36" s="43" t="s">
        <v>41</v>
      </c>
      <c r="C36" s="9">
        <v>2012</v>
      </c>
      <c r="D36" s="9">
        <v>2</v>
      </c>
      <c r="E36" s="16">
        <v>94447</v>
      </c>
      <c r="F36" s="9">
        <v>600022</v>
      </c>
      <c r="G36" s="16">
        <v>1.74661</v>
      </c>
      <c r="H36" s="9">
        <v>1.6654199999999999</v>
      </c>
      <c r="I36" s="9">
        <v>1.8317699999999999</v>
      </c>
      <c r="J36" s="9">
        <v>0.95709999999999995</v>
      </c>
      <c r="K36" s="9">
        <v>0.91259999999999997</v>
      </c>
      <c r="L36" s="9">
        <v>1.0038</v>
      </c>
      <c r="M36" s="9">
        <v>7.1157999999999999E-2</v>
      </c>
      <c r="N36" s="16"/>
      <c r="O36" s="44" t="s">
        <v>32</v>
      </c>
      <c r="P36" s="44" t="s">
        <v>32</v>
      </c>
      <c r="Q36" s="44" t="s">
        <v>32</v>
      </c>
      <c r="R36" s="44" t="s">
        <v>32</v>
      </c>
      <c r="S36" s="16"/>
      <c r="T36" s="4">
        <v>91</v>
      </c>
    </row>
    <row r="37" spans="1:20" x14ac:dyDescent="0.25">
      <c r="A37" s="10" t="s">
        <v>22</v>
      </c>
      <c r="B37" s="43" t="s">
        <v>41</v>
      </c>
      <c r="C37" s="9">
        <v>2012</v>
      </c>
      <c r="D37" s="9">
        <v>3</v>
      </c>
      <c r="E37" s="16">
        <v>88554</v>
      </c>
      <c r="F37" s="9">
        <v>598845</v>
      </c>
      <c r="G37" s="16">
        <v>1.63605</v>
      </c>
      <c r="H37" s="9">
        <v>1.5597300000000001</v>
      </c>
      <c r="I37" s="9">
        <v>1.71611</v>
      </c>
      <c r="J37" s="9">
        <v>0.94310000000000005</v>
      </c>
      <c r="K37" s="9">
        <v>0.89910000000000001</v>
      </c>
      <c r="L37" s="9">
        <v>0.98919999999999997</v>
      </c>
      <c r="M37" s="9">
        <v>1.6195000000000001E-2</v>
      </c>
      <c r="N37" s="16"/>
      <c r="O37" s="44" t="s">
        <v>32</v>
      </c>
      <c r="P37" s="44" t="s">
        <v>32</v>
      </c>
      <c r="Q37" s="44" t="s">
        <v>32</v>
      </c>
      <c r="R37" s="44" t="s">
        <v>32</v>
      </c>
      <c r="S37" s="16"/>
      <c r="T37" s="4">
        <v>92</v>
      </c>
    </row>
    <row r="38" spans="1:20" x14ac:dyDescent="0.25">
      <c r="A38" s="10" t="s">
        <v>22</v>
      </c>
      <c r="B38" s="43" t="s">
        <v>41</v>
      </c>
      <c r="C38" s="9">
        <v>2012</v>
      </c>
      <c r="D38" s="9">
        <v>4</v>
      </c>
      <c r="E38" s="16">
        <v>102764</v>
      </c>
      <c r="F38" s="9">
        <v>605847</v>
      </c>
      <c r="G38" s="16">
        <v>1.84015</v>
      </c>
      <c r="H38" s="9">
        <v>1.75495</v>
      </c>
      <c r="I38" s="9">
        <v>1.92947</v>
      </c>
      <c r="J38" s="9">
        <v>0.95620000000000005</v>
      </c>
      <c r="K38" s="9">
        <v>0.91190000000000004</v>
      </c>
      <c r="L38" s="9">
        <v>1.0025999999999999</v>
      </c>
      <c r="M38" s="9">
        <v>6.3742999999999994E-2</v>
      </c>
      <c r="N38" s="16"/>
      <c r="O38" s="44" t="s">
        <v>32</v>
      </c>
      <c r="P38" s="44" t="s">
        <v>32</v>
      </c>
      <c r="Q38" s="44" t="s">
        <v>32</v>
      </c>
      <c r="R38" s="44" t="s">
        <v>32</v>
      </c>
      <c r="S38" s="16"/>
      <c r="T38" s="4">
        <v>92</v>
      </c>
    </row>
    <row r="39" spans="1:20" x14ac:dyDescent="0.25">
      <c r="A39" s="10" t="s">
        <v>22</v>
      </c>
      <c r="B39" s="43" t="s">
        <v>41</v>
      </c>
      <c r="C39" s="9">
        <v>2013</v>
      </c>
      <c r="D39" s="9">
        <v>1</v>
      </c>
      <c r="E39" s="16">
        <v>102945</v>
      </c>
      <c r="F39" s="9">
        <v>606485</v>
      </c>
      <c r="G39" s="16">
        <v>1.9027099999999999</v>
      </c>
      <c r="H39" s="9">
        <v>1.8143899999999999</v>
      </c>
      <c r="I39" s="9">
        <v>1.9953399999999999</v>
      </c>
      <c r="J39" s="9">
        <v>0.96909999999999996</v>
      </c>
      <c r="K39" s="9">
        <v>0.92410000000000003</v>
      </c>
      <c r="L39" s="9">
        <v>1.0163</v>
      </c>
      <c r="M39" s="9">
        <v>0.195911</v>
      </c>
      <c r="N39" s="16"/>
      <c r="O39" s="44" t="s">
        <v>32</v>
      </c>
      <c r="P39" s="44" t="s">
        <v>32</v>
      </c>
      <c r="Q39" s="44" t="s">
        <v>32</v>
      </c>
      <c r="R39" s="44" t="s">
        <v>32</v>
      </c>
      <c r="S39" s="16"/>
      <c r="T39" s="4">
        <v>90</v>
      </c>
    </row>
    <row r="40" spans="1:20" x14ac:dyDescent="0.25">
      <c r="A40" s="10" t="s">
        <v>22</v>
      </c>
      <c r="B40" s="43" t="s">
        <v>41</v>
      </c>
      <c r="C40" s="9">
        <v>2013</v>
      </c>
      <c r="D40" s="9">
        <v>2</v>
      </c>
      <c r="E40" s="16">
        <v>96134</v>
      </c>
      <c r="F40" s="9">
        <v>610987</v>
      </c>
      <c r="G40" s="16">
        <v>1.76501</v>
      </c>
      <c r="H40" s="9">
        <v>1.6830000000000001</v>
      </c>
      <c r="I40" s="9">
        <v>1.85101</v>
      </c>
      <c r="J40" s="9">
        <v>0.95679999999999998</v>
      </c>
      <c r="K40" s="9">
        <v>0.91239999999999999</v>
      </c>
      <c r="L40" s="9">
        <v>1.0035000000000001</v>
      </c>
      <c r="M40" s="9">
        <v>6.9145999999999999E-2</v>
      </c>
      <c r="N40" s="16"/>
      <c r="O40" s="44" t="s">
        <v>32</v>
      </c>
      <c r="P40" s="44" t="s">
        <v>32</v>
      </c>
      <c r="Q40" s="44" t="s">
        <v>32</v>
      </c>
      <c r="R40" s="44" t="s">
        <v>32</v>
      </c>
      <c r="S40" s="16"/>
      <c r="T40" s="4">
        <v>91</v>
      </c>
    </row>
    <row r="41" spans="1:20" x14ac:dyDescent="0.25">
      <c r="A41" s="10" t="s">
        <v>22</v>
      </c>
      <c r="B41" s="43" t="s">
        <v>41</v>
      </c>
      <c r="C41" s="9">
        <v>2013</v>
      </c>
      <c r="D41" s="9">
        <v>3</v>
      </c>
      <c r="E41" s="16">
        <v>88879</v>
      </c>
      <c r="F41" s="9">
        <v>609486</v>
      </c>
      <c r="G41" s="16">
        <v>1.61537</v>
      </c>
      <c r="H41" s="9">
        <v>1.54017</v>
      </c>
      <c r="I41" s="9">
        <v>1.69424</v>
      </c>
      <c r="J41" s="9">
        <v>0.94630000000000003</v>
      </c>
      <c r="K41" s="9">
        <v>0.9022</v>
      </c>
      <c r="L41" s="9">
        <v>0.99250000000000005</v>
      </c>
      <c r="M41" s="9">
        <v>2.3231000000000002E-2</v>
      </c>
      <c r="N41" s="16"/>
      <c r="O41" s="44" t="s">
        <v>32</v>
      </c>
      <c r="P41" s="44" t="s">
        <v>32</v>
      </c>
      <c r="Q41" s="44" t="s">
        <v>32</v>
      </c>
      <c r="R41" s="44" t="s">
        <v>32</v>
      </c>
      <c r="S41" s="16"/>
      <c r="T41" s="4">
        <v>92</v>
      </c>
    </row>
    <row r="42" spans="1:20" x14ac:dyDescent="0.25">
      <c r="A42" s="10" t="s">
        <v>22</v>
      </c>
      <c r="B42" s="43" t="s">
        <v>41</v>
      </c>
      <c r="C42" s="9">
        <v>2013</v>
      </c>
      <c r="D42" s="9">
        <v>4</v>
      </c>
      <c r="E42" s="16">
        <v>98640</v>
      </c>
      <c r="F42" s="9">
        <v>615927</v>
      </c>
      <c r="G42" s="16">
        <v>1.74424</v>
      </c>
      <c r="H42" s="9">
        <v>1.66343</v>
      </c>
      <c r="I42" s="9">
        <v>1.82897</v>
      </c>
      <c r="J42" s="9">
        <v>0.96189999999999998</v>
      </c>
      <c r="K42" s="9">
        <v>0.91739999999999999</v>
      </c>
      <c r="L42" s="9">
        <v>1.0085999999999999</v>
      </c>
      <c r="M42" s="9">
        <v>0.108639</v>
      </c>
      <c r="N42" s="16"/>
      <c r="O42" s="44" t="s">
        <v>32</v>
      </c>
      <c r="P42" s="44" t="s">
        <v>32</v>
      </c>
      <c r="Q42" s="44" t="s">
        <v>32</v>
      </c>
      <c r="R42" s="44" t="s">
        <v>32</v>
      </c>
      <c r="S42" s="16"/>
      <c r="T42" s="4">
        <v>92</v>
      </c>
    </row>
    <row r="43" spans="1:20" x14ac:dyDescent="0.25">
      <c r="A43" s="10" t="s">
        <v>22</v>
      </c>
      <c r="B43" s="43" t="s">
        <v>41</v>
      </c>
      <c r="C43" s="9">
        <v>2014</v>
      </c>
      <c r="D43" s="9">
        <v>1</v>
      </c>
      <c r="E43" s="16">
        <v>98565</v>
      </c>
      <c r="F43" s="9">
        <v>615418</v>
      </c>
      <c r="G43" s="16">
        <v>1.77366</v>
      </c>
      <c r="H43" s="9">
        <v>1.6914499999999999</v>
      </c>
      <c r="I43" s="9">
        <v>1.8598600000000001</v>
      </c>
      <c r="J43" s="9">
        <v>0.95740000000000003</v>
      </c>
      <c r="K43" s="9">
        <v>0.91300000000000003</v>
      </c>
      <c r="L43" s="9">
        <v>1.0039</v>
      </c>
      <c r="M43" s="9">
        <v>7.2097999999999995E-2</v>
      </c>
      <c r="N43" s="16"/>
      <c r="O43" s="44" t="s">
        <v>32</v>
      </c>
      <c r="P43" s="44" t="s">
        <v>32</v>
      </c>
      <c r="Q43" s="44" t="s">
        <v>32</v>
      </c>
      <c r="R43" s="44" t="s">
        <v>32</v>
      </c>
      <c r="S43" s="16"/>
      <c r="T43" s="4">
        <v>90</v>
      </c>
    </row>
    <row r="44" spans="1:20" x14ac:dyDescent="0.25">
      <c r="A44" s="10" t="s">
        <v>22</v>
      </c>
      <c r="B44" s="43" t="s">
        <v>41</v>
      </c>
      <c r="C44" s="9">
        <v>2014</v>
      </c>
      <c r="D44" s="9">
        <v>2</v>
      </c>
      <c r="E44" s="16">
        <v>96146</v>
      </c>
      <c r="F44" s="9">
        <v>620102</v>
      </c>
      <c r="G44" s="16">
        <v>1.7213099999999999</v>
      </c>
      <c r="H44" s="9">
        <v>1.64157</v>
      </c>
      <c r="I44" s="9">
        <v>1.8049200000000001</v>
      </c>
      <c r="J44" s="9">
        <v>0.96260000000000001</v>
      </c>
      <c r="K44" s="9">
        <v>0.91800000000000004</v>
      </c>
      <c r="L44" s="9">
        <v>1.0093000000000001</v>
      </c>
      <c r="M44" s="9">
        <v>0.115062</v>
      </c>
      <c r="N44" s="16"/>
      <c r="O44" s="44" t="s">
        <v>32</v>
      </c>
      <c r="P44" s="44" t="s">
        <v>32</v>
      </c>
      <c r="Q44" s="44" t="s">
        <v>32</v>
      </c>
      <c r="R44" s="44" t="s">
        <v>32</v>
      </c>
      <c r="S44" s="16"/>
      <c r="T44" s="4">
        <v>91</v>
      </c>
    </row>
    <row r="45" spans="1:20" x14ac:dyDescent="0.25">
      <c r="A45" s="10" t="s">
        <v>22</v>
      </c>
      <c r="B45" s="43" t="s">
        <v>41</v>
      </c>
      <c r="C45" s="9">
        <v>2014</v>
      </c>
      <c r="D45" s="9">
        <v>3</v>
      </c>
      <c r="E45" s="16">
        <v>97743</v>
      </c>
      <c r="F45" s="9">
        <v>619067</v>
      </c>
      <c r="G45" s="16">
        <v>1.7427299999999999</v>
      </c>
      <c r="H45" s="9">
        <v>1.6617900000000001</v>
      </c>
      <c r="I45" s="9">
        <v>1.8275999999999999</v>
      </c>
      <c r="J45" s="9">
        <v>0.96850000000000003</v>
      </c>
      <c r="K45" s="9">
        <v>0.92349999999999999</v>
      </c>
      <c r="L45" s="9">
        <v>1.0157</v>
      </c>
      <c r="M45" s="9">
        <v>0.18701899999999999</v>
      </c>
      <c r="N45" s="16"/>
      <c r="O45" s="44" t="s">
        <v>32</v>
      </c>
      <c r="P45" s="44" t="s">
        <v>32</v>
      </c>
      <c r="Q45" s="44" t="s">
        <v>32</v>
      </c>
      <c r="R45" s="44" t="s">
        <v>32</v>
      </c>
      <c r="S45" s="16"/>
      <c r="T45" s="4">
        <v>92</v>
      </c>
    </row>
    <row r="46" spans="1:20" x14ac:dyDescent="0.25">
      <c r="A46" s="10" t="s">
        <v>22</v>
      </c>
      <c r="B46" s="43" t="s">
        <v>41</v>
      </c>
      <c r="C46" s="9">
        <v>2014</v>
      </c>
      <c r="D46" s="9">
        <v>4</v>
      </c>
      <c r="E46" s="16">
        <v>107317</v>
      </c>
      <c r="F46" s="9">
        <v>625969</v>
      </c>
      <c r="G46" s="16">
        <v>1.88548</v>
      </c>
      <c r="H46" s="9">
        <v>1.79837</v>
      </c>
      <c r="I46" s="9">
        <v>1.9767999999999999</v>
      </c>
      <c r="J46" s="9">
        <v>0.97770000000000001</v>
      </c>
      <c r="K46" s="9">
        <v>0.9325</v>
      </c>
      <c r="L46" s="9">
        <v>1.0250999999999999</v>
      </c>
      <c r="M46" s="9">
        <v>0.35008</v>
      </c>
      <c r="N46" s="16"/>
      <c r="O46" s="44" t="s">
        <v>32</v>
      </c>
      <c r="P46" s="44" t="s">
        <v>32</v>
      </c>
      <c r="Q46" s="44" t="s">
        <v>32</v>
      </c>
      <c r="R46" s="44" t="s">
        <v>32</v>
      </c>
      <c r="S46" s="16"/>
      <c r="T46" s="4">
        <v>92</v>
      </c>
    </row>
    <row r="47" spans="1:20" x14ac:dyDescent="0.25">
      <c r="A47" s="10" t="s">
        <v>22</v>
      </c>
      <c r="B47" s="43" t="s">
        <v>41</v>
      </c>
      <c r="C47" s="9">
        <v>2015</v>
      </c>
      <c r="D47" s="9">
        <v>1</v>
      </c>
      <c r="E47" s="16">
        <v>111589</v>
      </c>
      <c r="F47" s="9">
        <v>624726</v>
      </c>
      <c r="G47" s="16">
        <v>2.00651</v>
      </c>
      <c r="H47" s="9">
        <v>1.91387</v>
      </c>
      <c r="I47" s="9">
        <v>2.1036299999999999</v>
      </c>
      <c r="J47" s="9">
        <v>0.96679999999999999</v>
      </c>
      <c r="K47" s="9">
        <v>0.92220000000000002</v>
      </c>
      <c r="L47" s="9">
        <v>1.0136000000000001</v>
      </c>
      <c r="M47" s="9">
        <v>0.16171099999999999</v>
      </c>
      <c r="N47" s="16"/>
      <c r="O47" s="44" t="s">
        <v>32</v>
      </c>
      <c r="P47" s="44" t="s">
        <v>32</v>
      </c>
      <c r="Q47" s="44" t="s">
        <v>32</v>
      </c>
      <c r="R47" s="44" t="s">
        <v>32</v>
      </c>
      <c r="S47" s="16"/>
      <c r="T47" s="4">
        <v>90</v>
      </c>
    </row>
    <row r="48" spans="1:20" x14ac:dyDescent="0.25">
      <c r="A48" s="10" t="s">
        <v>22</v>
      </c>
      <c r="B48" s="43" t="s">
        <v>41</v>
      </c>
      <c r="C48" s="9">
        <v>2015</v>
      </c>
      <c r="D48" s="9">
        <v>2</v>
      </c>
      <c r="E48" s="16">
        <v>100002</v>
      </c>
      <c r="F48" s="9">
        <v>628869</v>
      </c>
      <c r="G48" s="16">
        <v>1.7725599999999999</v>
      </c>
      <c r="H48" s="9">
        <v>1.6905300000000001</v>
      </c>
      <c r="I48" s="9">
        <v>1.8585700000000001</v>
      </c>
      <c r="J48" s="9">
        <v>0.95330000000000004</v>
      </c>
      <c r="K48" s="9">
        <v>0.90920000000000001</v>
      </c>
      <c r="L48" s="9">
        <v>0.99960000000000004</v>
      </c>
      <c r="M48" s="9">
        <v>4.8141999999999997E-2</v>
      </c>
      <c r="N48" s="16"/>
      <c r="O48" s="44" t="s">
        <v>32</v>
      </c>
      <c r="P48" s="44" t="s">
        <v>32</v>
      </c>
      <c r="Q48" s="44" t="s">
        <v>32</v>
      </c>
      <c r="R48" s="44" t="s">
        <v>32</v>
      </c>
      <c r="S48" s="16"/>
      <c r="T48" s="4">
        <v>91</v>
      </c>
    </row>
    <row r="49" spans="1:20" x14ac:dyDescent="0.25">
      <c r="A49" s="10" t="s">
        <v>22</v>
      </c>
      <c r="B49" s="43" t="s">
        <v>41</v>
      </c>
      <c r="C49" s="9">
        <v>2015</v>
      </c>
      <c r="D49" s="9">
        <v>3</v>
      </c>
      <c r="E49" s="16">
        <v>95416</v>
      </c>
      <c r="F49" s="9">
        <v>626445</v>
      </c>
      <c r="G49" s="16">
        <v>1.68472</v>
      </c>
      <c r="H49" s="9">
        <v>1.60663</v>
      </c>
      <c r="I49" s="9">
        <v>1.7665999999999999</v>
      </c>
      <c r="J49" s="9">
        <v>0.96440000000000003</v>
      </c>
      <c r="K49" s="9">
        <v>0.91969999999999996</v>
      </c>
      <c r="L49" s="9">
        <v>1.0113000000000001</v>
      </c>
      <c r="M49" s="9">
        <v>0.134765</v>
      </c>
      <c r="N49" s="16"/>
      <c r="O49" s="44" t="s">
        <v>32</v>
      </c>
      <c r="P49" s="44" t="s">
        <v>32</v>
      </c>
      <c r="Q49" s="44" t="s">
        <v>32</v>
      </c>
      <c r="R49" s="44" t="s">
        <v>32</v>
      </c>
      <c r="S49" s="16"/>
      <c r="T49" s="4">
        <v>92</v>
      </c>
    </row>
    <row r="50" spans="1:20" x14ac:dyDescent="0.25">
      <c r="A50" s="10" t="s">
        <v>22</v>
      </c>
      <c r="B50" s="43" t="s">
        <v>41</v>
      </c>
      <c r="C50" s="9">
        <v>2015</v>
      </c>
      <c r="D50" s="9">
        <v>4</v>
      </c>
      <c r="E50" s="16">
        <v>101584</v>
      </c>
      <c r="F50" s="9">
        <v>632533</v>
      </c>
      <c r="G50" s="16">
        <v>1.7569399999999999</v>
      </c>
      <c r="H50" s="9">
        <v>1.6757500000000001</v>
      </c>
      <c r="I50" s="9">
        <v>1.84206</v>
      </c>
      <c r="J50" s="9">
        <v>0.96260000000000001</v>
      </c>
      <c r="K50" s="9">
        <v>0.91810000000000003</v>
      </c>
      <c r="L50" s="9">
        <v>1.0093000000000001</v>
      </c>
      <c r="M50" s="9">
        <v>0.114579</v>
      </c>
      <c r="N50" s="16"/>
      <c r="O50" s="44" t="s">
        <v>32</v>
      </c>
      <c r="P50" s="44" t="s">
        <v>32</v>
      </c>
      <c r="Q50" s="44" t="s">
        <v>32</v>
      </c>
      <c r="R50" s="44" t="s">
        <v>32</v>
      </c>
      <c r="S50" s="16"/>
      <c r="T50" s="4">
        <v>92</v>
      </c>
    </row>
    <row r="51" spans="1:20" x14ac:dyDescent="0.25">
      <c r="A51" s="10" t="s">
        <v>22</v>
      </c>
      <c r="B51" s="43" t="s">
        <v>41</v>
      </c>
      <c r="C51" s="9">
        <v>2016</v>
      </c>
      <c r="D51" s="9">
        <v>1</v>
      </c>
      <c r="E51" s="16">
        <v>111112</v>
      </c>
      <c r="F51" s="9">
        <v>632216</v>
      </c>
      <c r="G51" s="16">
        <v>1.92065</v>
      </c>
      <c r="H51" s="9">
        <v>1.83212</v>
      </c>
      <c r="I51" s="9">
        <v>2.0134599999999998</v>
      </c>
      <c r="J51" s="9">
        <v>0.96399999999999997</v>
      </c>
      <c r="K51" s="9">
        <v>0.91959999999999997</v>
      </c>
      <c r="L51" s="9">
        <v>1.0105999999999999</v>
      </c>
      <c r="M51" s="9">
        <v>0.12814400000000001</v>
      </c>
      <c r="N51" s="16"/>
      <c r="O51" s="44">
        <v>1.0226999999999999</v>
      </c>
      <c r="P51" s="44">
        <v>0.97509999999999997</v>
      </c>
      <c r="Q51" s="44">
        <v>1.0727</v>
      </c>
      <c r="R51" s="44">
        <v>0.356049</v>
      </c>
      <c r="S51" s="16"/>
      <c r="T51" s="4">
        <v>91</v>
      </c>
    </row>
    <row r="52" spans="1:20" x14ac:dyDescent="0.25">
      <c r="A52" s="10" t="s">
        <v>22</v>
      </c>
      <c r="B52" s="43" t="s">
        <v>41</v>
      </c>
      <c r="C52" s="9">
        <v>2016</v>
      </c>
      <c r="D52" s="9">
        <v>2</v>
      </c>
      <c r="E52" s="16">
        <v>99756</v>
      </c>
      <c r="F52" s="9">
        <v>637322</v>
      </c>
      <c r="G52" s="16">
        <v>1.7489300000000001</v>
      </c>
      <c r="H52" s="9">
        <v>1.66811</v>
      </c>
      <c r="I52" s="9">
        <v>1.83365</v>
      </c>
      <c r="J52" s="9">
        <v>0.9577</v>
      </c>
      <c r="K52" s="9">
        <v>0.91339999999999999</v>
      </c>
      <c r="L52" s="9">
        <v>1.0041</v>
      </c>
      <c r="M52" s="9">
        <v>7.3317999999999994E-2</v>
      </c>
      <c r="N52" s="16"/>
      <c r="O52" s="44">
        <v>1.0064</v>
      </c>
      <c r="P52" s="44">
        <v>0.95940000000000003</v>
      </c>
      <c r="Q52" s="44">
        <v>1.0558000000000001</v>
      </c>
      <c r="R52" s="44">
        <v>0.792906</v>
      </c>
      <c r="S52" s="16"/>
      <c r="T52" s="4">
        <v>91</v>
      </c>
    </row>
    <row r="53" spans="1:20" x14ac:dyDescent="0.25">
      <c r="A53" s="10" t="s">
        <v>22</v>
      </c>
      <c r="B53" s="43" t="s">
        <v>41</v>
      </c>
      <c r="C53" s="9">
        <v>2016</v>
      </c>
      <c r="D53" s="9">
        <v>3</v>
      </c>
      <c r="E53" s="16">
        <v>96745</v>
      </c>
      <c r="F53" s="9">
        <v>636272</v>
      </c>
      <c r="G53" s="16">
        <v>1.6805099999999999</v>
      </c>
      <c r="H53" s="9">
        <v>1.6026800000000001</v>
      </c>
      <c r="I53" s="9">
        <v>1.76213</v>
      </c>
      <c r="J53" s="9">
        <v>0.9627</v>
      </c>
      <c r="K53" s="9">
        <v>0.91810000000000003</v>
      </c>
      <c r="L53" s="9">
        <v>1.0094000000000001</v>
      </c>
      <c r="M53" s="9">
        <v>0.115966</v>
      </c>
      <c r="N53" s="16"/>
      <c r="O53" s="44">
        <v>1.0469999999999999</v>
      </c>
      <c r="P53" s="44">
        <v>0.99790000000000001</v>
      </c>
      <c r="Q53" s="44">
        <v>1.0985</v>
      </c>
      <c r="R53" s="44">
        <v>6.0689E-2</v>
      </c>
      <c r="S53" s="16"/>
      <c r="T53" s="4">
        <v>92</v>
      </c>
    </row>
    <row r="54" spans="1:20" x14ac:dyDescent="0.25">
      <c r="A54" s="10" t="s">
        <v>22</v>
      </c>
      <c r="B54" s="43" t="s">
        <v>41</v>
      </c>
      <c r="C54" s="9">
        <v>2016</v>
      </c>
      <c r="D54" s="9">
        <v>4</v>
      </c>
      <c r="E54" s="16">
        <v>109813</v>
      </c>
      <c r="F54" s="9">
        <v>643330</v>
      </c>
      <c r="G54" s="16">
        <v>1.85565</v>
      </c>
      <c r="H54" s="9">
        <v>1.77016</v>
      </c>
      <c r="I54" s="9">
        <v>1.9452700000000001</v>
      </c>
      <c r="J54" s="9">
        <v>0.97719999999999996</v>
      </c>
      <c r="K54" s="9">
        <v>0.93220000000000003</v>
      </c>
      <c r="L54" s="9">
        <v>1.0244</v>
      </c>
      <c r="M54" s="9">
        <v>0.33772099999999999</v>
      </c>
      <c r="N54" s="16"/>
      <c r="O54" s="44">
        <v>1.0418000000000001</v>
      </c>
      <c r="P54" s="44">
        <v>0.99329999999999996</v>
      </c>
      <c r="Q54" s="44">
        <v>1.0928</v>
      </c>
      <c r="R54" s="44">
        <v>9.2400999999999997E-2</v>
      </c>
      <c r="S54" s="16"/>
      <c r="T54" s="4">
        <v>92</v>
      </c>
    </row>
    <row r="55" spans="1:20" x14ac:dyDescent="0.25">
      <c r="A55" s="10" t="s">
        <v>21</v>
      </c>
      <c r="B55" s="43" t="s">
        <v>41</v>
      </c>
      <c r="C55" s="9">
        <v>2011</v>
      </c>
      <c r="D55" s="9">
        <v>1</v>
      </c>
      <c r="E55" s="16">
        <v>30154</v>
      </c>
      <c r="F55" s="9">
        <v>132624</v>
      </c>
      <c r="G55" s="16">
        <v>2.4916700000000001</v>
      </c>
      <c r="H55" s="9">
        <v>2.3730099999999998</v>
      </c>
      <c r="I55" s="9">
        <v>2.6162700000000001</v>
      </c>
      <c r="J55" s="9">
        <v>1.2709999999999999</v>
      </c>
      <c r="K55" s="9">
        <v>1.2104999999999999</v>
      </c>
      <c r="L55" s="9">
        <v>1.3346</v>
      </c>
      <c r="M55" s="9">
        <v>0</v>
      </c>
      <c r="N55" s="16">
        <v>1</v>
      </c>
      <c r="O55" s="44" t="s">
        <v>32</v>
      </c>
      <c r="P55" s="44" t="s">
        <v>32</v>
      </c>
      <c r="Q55" s="44" t="s">
        <v>32</v>
      </c>
      <c r="R55" s="44" t="s">
        <v>32</v>
      </c>
      <c r="S55" s="16"/>
      <c r="T55" s="4">
        <v>90</v>
      </c>
    </row>
    <row r="56" spans="1:20" x14ac:dyDescent="0.25">
      <c r="A56" s="10" t="s">
        <v>21</v>
      </c>
      <c r="B56" s="43" t="s">
        <v>41</v>
      </c>
      <c r="C56" s="9">
        <v>2011</v>
      </c>
      <c r="D56" s="9">
        <v>2</v>
      </c>
      <c r="E56" s="16">
        <v>27429</v>
      </c>
      <c r="F56" s="9">
        <v>133311</v>
      </c>
      <c r="G56" s="16">
        <v>2.2476699999999998</v>
      </c>
      <c r="H56" s="9">
        <v>2.1401300000000001</v>
      </c>
      <c r="I56" s="9">
        <v>2.3606199999999999</v>
      </c>
      <c r="J56" s="9">
        <v>1.2367999999999999</v>
      </c>
      <c r="K56" s="9">
        <v>1.1776</v>
      </c>
      <c r="L56" s="9">
        <v>1.2988999999999999</v>
      </c>
      <c r="M56" s="9">
        <v>0</v>
      </c>
      <c r="N56" s="16">
        <v>1</v>
      </c>
      <c r="O56" s="44" t="s">
        <v>32</v>
      </c>
      <c r="P56" s="44" t="s">
        <v>32</v>
      </c>
      <c r="Q56" s="44" t="s">
        <v>32</v>
      </c>
      <c r="R56" s="44" t="s">
        <v>32</v>
      </c>
      <c r="S56" s="16"/>
      <c r="T56" s="4">
        <v>91</v>
      </c>
    </row>
    <row r="57" spans="1:20" x14ac:dyDescent="0.25">
      <c r="A57" s="10" t="s">
        <v>21</v>
      </c>
      <c r="B57" s="43" t="s">
        <v>41</v>
      </c>
      <c r="C57" s="9">
        <v>2011</v>
      </c>
      <c r="D57" s="9">
        <v>3</v>
      </c>
      <c r="E57" s="16">
        <v>25020</v>
      </c>
      <c r="F57" s="9">
        <v>132612</v>
      </c>
      <c r="G57" s="16">
        <v>2.0518000000000001</v>
      </c>
      <c r="H57" s="9">
        <v>1.9530400000000001</v>
      </c>
      <c r="I57" s="9">
        <v>2.1555599999999999</v>
      </c>
      <c r="J57" s="9">
        <v>1.2201</v>
      </c>
      <c r="K57" s="9">
        <v>1.1613</v>
      </c>
      <c r="L57" s="9">
        <v>1.2818000000000001</v>
      </c>
      <c r="M57" s="9">
        <v>0</v>
      </c>
      <c r="N57" s="16">
        <v>1</v>
      </c>
      <c r="O57" s="44" t="s">
        <v>32</v>
      </c>
      <c r="P57" s="44" t="s">
        <v>32</v>
      </c>
      <c r="Q57" s="44" t="s">
        <v>32</v>
      </c>
      <c r="R57" s="44" t="s">
        <v>32</v>
      </c>
      <c r="S57" s="16"/>
      <c r="T57" s="4">
        <v>92</v>
      </c>
    </row>
    <row r="58" spans="1:20" x14ac:dyDescent="0.25">
      <c r="A58" s="10" t="s">
        <v>21</v>
      </c>
      <c r="B58" s="43" t="s">
        <v>41</v>
      </c>
      <c r="C58" s="9">
        <v>2011</v>
      </c>
      <c r="D58" s="9">
        <v>4</v>
      </c>
      <c r="E58" s="16">
        <v>29313</v>
      </c>
      <c r="F58" s="9">
        <v>133635</v>
      </c>
      <c r="G58" s="16">
        <v>2.3537400000000002</v>
      </c>
      <c r="H58" s="9">
        <v>2.2414499999999999</v>
      </c>
      <c r="I58" s="9">
        <v>2.4716399999999998</v>
      </c>
      <c r="J58" s="9">
        <v>1.2689999999999999</v>
      </c>
      <c r="K58" s="9">
        <v>1.2083999999999999</v>
      </c>
      <c r="L58" s="9">
        <v>1.3325</v>
      </c>
      <c r="M58" s="9">
        <v>0</v>
      </c>
      <c r="N58" s="16">
        <v>1</v>
      </c>
      <c r="O58" s="44" t="s">
        <v>32</v>
      </c>
      <c r="P58" s="44" t="s">
        <v>32</v>
      </c>
      <c r="Q58" s="44" t="s">
        <v>32</v>
      </c>
      <c r="R58" s="44" t="s">
        <v>32</v>
      </c>
      <c r="S58" s="16"/>
      <c r="T58" s="4">
        <v>92</v>
      </c>
    </row>
    <row r="59" spans="1:20" x14ac:dyDescent="0.25">
      <c r="A59" s="10" t="s">
        <v>21</v>
      </c>
      <c r="B59" s="43" t="s">
        <v>41</v>
      </c>
      <c r="C59" s="9">
        <v>2012</v>
      </c>
      <c r="D59" s="9">
        <v>1</v>
      </c>
      <c r="E59" s="16">
        <v>30074</v>
      </c>
      <c r="F59" s="9">
        <v>133390</v>
      </c>
      <c r="G59" s="16">
        <v>2.4444599999999999</v>
      </c>
      <c r="H59" s="9">
        <v>2.3278500000000002</v>
      </c>
      <c r="I59" s="9">
        <v>2.5669</v>
      </c>
      <c r="J59" s="9">
        <v>1.2566999999999999</v>
      </c>
      <c r="K59" s="9">
        <v>1.1968000000000001</v>
      </c>
      <c r="L59" s="9">
        <v>1.3197000000000001</v>
      </c>
      <c r="M59" s="9">
        <v>0</v>
      </c>
      <c r="N59" s="16">
        <v>1</v>
      </c>
      <c r="O59" s="44" t="s">
        <v>32</v>
      </c>
      <c r="P59" s="44" t="s">
        <v>32</v>
      </c>
      <c r="Q59" s="44" t="s">
        <v>32</v>
      </c>
      <c r="R59" s="44" t="s">
        <v>32</v>
      </c>
      <c r="S59" s="16"/>
      <c r="T59" s="4">
        <v>91</v>
      </c>
    </row>
    <row r="60" spans="1:20" x14ac:dyDescent="0.25">
      <c r="A60" s="10" t="s">
        <v>21</v>
      </c>
      <c r="B60" s="43" t="s">
        <v>41</v>
      </c>
      <c r="C60" s="9">
        <v>2012</v>
      </c>
      <c r="D60" s="9">
        <v>2</v>
      </c>
      <c r="E60" s="16">
        <v>27814</v>
      </c>
      <c r="F60" s="9">
        <v>134447</v>
      </c>
      <c r="G60" s="16">
        <v>2.27136</v>
      </c>
      <c r="H60" s="9">
        <v>2.16269</v>
      </c>
      <c r="I60" s="9">
        <v>2.3854899999999999</v>
      </c>
      <c r="J60" s="9">
        <v>1.2446999999999999</v>
      </c>
      <c r="K60" s="9">
        <v>1.1851</v>
      </c>
      <c r="L60" s="9">
        <v>1.3071999999999999</v>
      </c>
      <c r="M60" s="9">
        <v>0</v>
      </c>
      <c r="N60" s="16">
        <v>1</v>
      </c>
      <c r="O60" s="44" t="s">
        <v>32</v>
      </c>
      <c r="P60" s="44" t="s">
        <v>32</v>
      </c>
      <c r="Q60" s="44" t="s">
        <v>32</v>
      </c>
      <c r="R60" s="44" t="s">
        <v>32</v>
      </c>
      <c r="S60" s="16"/>
      <c r="T60" s="4">
        <v>91</v>
      </c>
    </row>
    <row r="61" spans="1:20" x14ac:dyDescent="0.25">
      <c r="A61" s="10" t="s">
        <v>21</v>
      </c>
      <c r="B61" s="43" t="s">
        <v>41</v>
      </c>
      <c r="C61" s="9">
        <v>2012</v>
      </c>
      <c r="D61" s="9">
        <v>3</v>
      </c>
      <c r="E61" s="16">
        <v>26268</v>
      </c>
      <c r="F61" s="9">
        <v>133784</v>
      </c>
      <c r="G61" s="16">
        <v>2.1406000000000001</v>
      </c>
      <c r="H61" s="9">
        <v>2.0377999999999998</v>
      </c>
      <c r="I61" s="9">
        <v>2.24858</v>
      </c>
      <c r="J61" s="9">
        <v>1.2339</v>
      </c>
      <c r="K61" s="9">
        <v>1.1747000000000001</v>
      </c>
      <c r="L61" s="9">
        <v>1.2962</v>
      </c>
      <c r="M61" s="9">
        <v>0</v>
      </c>
      <c r="N61" s="16">
        <v>1</v>
      </c>
      <c r="O61" s="44" t="s">
        <v>32</v>
      </c>
      <c r="P61" s="44" t="s">
        <v>32</v>
      </c>
      <c r="Q61" s="44" t="s">
        <v>32</v>
      </c>
      <c r="R61" s="44" t="s">
        <v>32</v>
      </c>
      <c r="S61" s="16"/>
      <c r="T61" s="4">
        <v>92</v>
      </c>
    </row>
    <row r="62" spans="1:20" x14ac:dyDescent="0.25">
      <c r="A62" s="10" t="s">
        <v>21</v>
      </c>
      <c r="B62" s="43" t="s">
        <v>41</v>
      </c>
      <c r="C62" s="9">
        <v>2012</v>
      </c>
      <c r="D62" s="9">
        <v>4</v>
      </c>
      <c r="E62" s="16">
        <v>31100</v>
      </c>
      <c r="F62" s="9">
        <v>135147</v>
      </c>
      <c r="G62" s="16">
        <v>2.4898899999999999</v>
      </c>
      <c r="H62" s="9">
        <v>2.3714900000000001</v>
      </c>
      <c r="I62" s="9">
        <v>2.6141899999999998</v>
      </c>
      <c r="J62" s="9">
        <v>1.2938000000000001</v>
      </c>
      <c r="K62" s="9">
        <v>1.2322</v>
      </c>
      <c r="L62" s="9">
        <v>1.3584000000000001</v>
      </c>
      <c r="M62" s="9">
        <v>0</v>
      </c>
      <c r="N62" s="16">
        <v>1</v>
      </c>
      <c r="O62" s="44" t="s">
        <v>32</v>
      </c>
      <c r="P62" s="44" t="s">
        <v>32</v>
      </c>
      <c r="Q62" s="44" t="s">
        <v>32</v>
      </c>
      <c r="R62" s="44" t="s">
        <v>32</v>
      </c>
      <c r="S62" s="16"/>
      <c r="T62" s="4">
        <v>92</v>
      </c>
    </row>
    <row r="63" spans="1:20" x14ac:dyDescent="0.25">
      <c r="A63" s="10" t="s">
        <v>21</v>
      </c>
      <c r="B63" s="43" t="s">
        <v>41</v>
      </c>
      <c r="C63" s="9">
        <v>2013</v>
      </c>
      <c r="D63" s="9">
        <v>1</v>
      </c>
      <c r="E63" s="16">
        <v>29077</v>
      </c>
      <c r="F63" s="9">
        <v>135112</v>
      </c>
      <c r="G63" s="16">
        <v>2.3795199999999999</v>
      </c>
      <c r="H63" s="9">
        <v>2.2658999999999998</v>
      </c>
      <c r="I63" s="9">
        <v>2.49885</v>
      </c>
      <c r="J63" s="9">
        <v>1.212</v>
      </c>
      <c r="K63" s="9">
        <v>1.1540999999999999</v>
      </c>
      <c r="L63" s="9">
        <v>1.2727999999999999</v>
      </c>
      <c r="M63" s="9">
        <v>0</v>
      </c>
      <c r="N63" s="16">
        <v>1</v>
      </c>
      <c r="O63" s="44" t="s">
        <v>32</v>
      </c>
      <c r="P63" s="44" t="s">
        <v>32</v>
      </c>
      <c r="Q63" s="44" t="s">
        <v>32</v>
      </c>
      <c r="R63" s="44" t="s">
        <v>32</v>
      </c>
      <c r="S63" s="16"/>
      <c r="T63" s="4">
        <v>90</v>
      </c>
    </row>
    <row r="64" spans="1:20" x14ac:dyDescent="0.25">
      <c r="A64" s="10" t="s">
        <v>21</v>
      </c>
      <c r="B64" s="43" t="s">
        <v>41</v>
      </c>
      <c r="C64" s="9">
        <v>2013</v>
      </c>
      <c r="D64" s="9">
        <v>2</v>
      </c>
      <c r="E64" s="16">
        <v>28331</v>
      </c>
      <c r="F64" s="9">
        <v>136150</v>
      </c>
      <c r="G64" s="16">
        <v>2.2837100000000001</v>
      </c>
      <c r="H64" s="9">
        <v>2.17456</v>
      </c>
      <c r="I64" s="9">
        <v>2.3983500000000002</v>
      </c>
      <c r="J64" s="9">
        <v>1.238</v>
      </c>
      <c r="K64" s="9">
        <v>1.1789000000000001</v>
      </c>
      <c r="L64" s="9">
        <v>1.3002</v>
      </c>
      <c r="M64" s="9">
        <v>0</v>
      </c>
      <c r="N64" s="16">
        <v>1</v>
      </c>
      <c r="O64" s="44" t="s">
        <v>32</v>
      </c>
      <c r="P64" s="44" t="s">
        <v>32</v>
      </c>
      <c r="Q64" s="44" t="s">
        <v>32</v>
      </c>
      <c r="R64" s="44" t="s">
        <v>32</v>
      </c>
      <c r="S64" s="16"/>
      <c r="T64" s="4">
        <v>91</v>
      </c>
    </row>
    <row r="65" spans="1:20" x14ac:dyDescent="0.25">
      <c r="A65" s="10" t="s">
        <v>21</v>
      </c>
      <c r="B65" s="43" t="s">
        <v>41</v>
      </c>
      <c r="C65" s="9">
        <v>2013</v>
      </c>
      <c r="D65" s="9">
        <v>3</v>
      </c>
      <c r="E65" s="16">
        <v>25985</v>
      </c>
      <c r="F65" s="9">
        <v>135239</v>
      </c>
      <c r="G65" s="16">
        <v>2.1006</v>
      </c>
      <c r="H65" s="9">
        <v>1.99977</v>
      </c>
      <c r="I65" s="9">
        <v>2.2065199999999998</v>
      </c>
      <c r="J65" s="9">
        <v>1.2304999999999999</v>
      </c>
      <c r="K65" s="9">
        <v>1.1715</v>
      </c>
      <c r="L65" s="9">
        <v>1.2926</v>
      </c>
      <c r="M65" s="9">
        <v>0</v>
      </c>
      <c r="N65" s="16">
        <v>1</v>
      </c>
      <c r="O65" s="44" t="s">
        <v>32</v>
      </c>
      <c r="P65" s="44" t="s">
        <v>32</v>
      </c>
      <c r="Q65" s="44" t="s">
        <v>32</v>
      </c>
      <c r="R65" s="44" t="s">
        <v>32</v>
      </c>
      <c r="S65" s="16"/>
      <c r="T65" s="4">
        <v>92</v>
      </c>
    </row>
    <row r="66" spans="1:20" x14ac:dyDescent="0.25">
      <c r="A66" s="10" t="s">
        <v>21</v>
      </c>
      <c r="B66" s="43" t="s">
        <v>41</v>
      </c>
      <c r="C66" s="9">
        <v>2013</v>
      </c>
      <c r="D66" s="9">
        <v>4</v>
      </c>
      <c r="E66" s="16">
        <v>28294</v>
      </c>
      <c r="F66" s="9">
        <v>136328</v>
      </c>
      <c r="G66" s="16">
        <v>2.23942</v>
      </c>
      <c r="H66" s="9">
        <v>2.1325799999999999</v>
      </c>
      <c r="I66" s="9">
        <v>2.35161</v>
      </c>
      <c r="J66" s="9">
        <v>1.2350000000000001</v>
      </c>
      <c r="K66" s="9">
        <v>1.1760999999999999</v>
      </c>
      <c r="L66" s="9">
        <v>1.2968999999999999</v>
      </c>
      <c r="M66" s="9">
        <v>0</v>
      </c>
      <c r="N66" s="16">
        <v>1</v>
      </c>
      <c r="O66" s="44" t="s">
        <v>32</v>
      </c>
      <c r="P66" s="44" t="s">
        <v>32</v>
      </c>
      <c r="Q66" s="44" t="s">
        <v>32</v>
      </c>
      <c r="R66" s="44" t="s">
        <v>32</v>
      </c>
      <c r="S66" s="16"/>
      <c r="T66" s="4">
        <v>92</v>
      </c>
    </row>
    <row r="67" spans="1:20" x14ac:dyDescent="0.25">
      <c r="A67" s="10" t="s">
        <v>21</v>
      </c>
      <c r="B67" s="43" t="s">
        <v>41</v>
      </c>
      <c r="C67" s="9">
        <v>2014</v>
      </c>
      <c r="D67" s="9">
        <v>1</v>
      </c>
      <c r="E67" s="16">
        <v>28626</v>
      </c>
      <c r="F67" s="9">
        <v>135980</v>
      </c>
      <c r="G67" s="16">
        <v>2.31785</v>
      </c>
      <c r="H67" s="9">
        <v>2.2071700000000001</v>
      </c>
      <c r="I67" s="9">
        <v>2.4340799999999998</v>
      </c>
      <c r="J67" s="9">
        <v>1.2511000000000001</v>
      </c>
      <c r="K67" s="9">
        <v>1.1914</v>
      </c>
      <c r="L67" s="9">
        <v>1.3139000000000001</v>
      </c>
      <c r="M67" s="9">
        <v>0</v>
      </c>
      <c r="N67" s="16">
        <v>1</v>
      </c>
      <c r="O67" s="44" t="s">
        <v>32</v>
      </c>
      <c r="P67" s="44" t="s">
        <v>32</v>
      </c>
      <c r="Q67" s="44" t="s">
        <v>32</v>
      </c>
      <c r="R67" s="44" t="s">
        <v>32</v>
      </c>
      <c r="S67" s="16"/>
      <c r="T67" s="4">
        <v>90</v>
      </c>
    </row>
    <row r="68" spans="1:20" x14ac:dyDescent="0.25">
      <c r="A68" s="10" t="s">
        <v>21</v>
      </c>
      <c r="B68" s="43" t="s">
        <v>41</v>
      </c>
      <c r="C68" s="9">
        <v>2014</v>
      </c>
      <c r="D68" s="9">
        <v>2</v>
      </c>
      <c r="E68" s="16">
        <v>27503</v>
      </c>
      <c r="F68" s="9">
        <v>136821</v>
      </c>
      <c r="G68" s="16">
        <v>2.2029200000000002</v>
      </c>
      <c r="H68" s="9">
        <v>2.0977000000000001</v>
      </c>
      <c r="I68" s="9">
        <v>2.3134199999999998</v>
      </c>
      <c r="J68" s="9">
        <v>1.2319</v>
      </c>
      <c r="K68" s="9">
        <v>1.1731</v>
      </c>
      <c r="L68" s="9">
        <v>1.2937000000000001</v>
      </c>
      <c r="M68" s="9">
        <v>0</v>
      </c>
      <c r="N68" s="16">
        <v>1</v>
      </c>
      <c r="O68" s="44" t="s">
        <v>32</v>
      </c>
      <c r="P68" s="44" t="s">
        <v>32</v>
      </c>
      <c r="Q68" s="44" t="s">
        <v>32</v>
      </c>
      <c r="R68" s="44" t="s">
        <v>32</v>
      </c>
      <c r="S68" s="16"/>
      <c r="T68" s="4">
        <v>91</v>
      </c>
    </row>
    <row r="69" spans="1:20" x14ac:dyDescent="0.25">
      <c r="A69" s="10" t="s">
        <v>21</v>
      </c>
      <c r="B69" s="43" t="s">
        <v>41</v>
      </c>
      <c r="C69" s="9">
        <v>2014</v>
      </c>
      <c r="D69" s="9">
        <v>3</v>
      </c>
      <c r="E69" s="16">
        <v>26782</v>
      </c>
      <c r="F69" s="9">
        <v>135946</v>
      </c>
      <c r="G69" s="16">
        <v>2.1347499999999999</v>
      </c>
      <c r="H69" s="9">
        <v>2.0325199999999999</v>
      </c>
      <c r="I69" s="9">
        <v>2.24213</v>
      </c>
      <c r="J69" s="9">
        <v>1.1863999999999999</v>
      </c>
      <c r="K69" s="9">
        <v>1.1294999999999999</v>
      </c>
      <c r="L69" s="9">
        <v>1.246</v>
      </c>
      <c r="M69" s="9">
        <v>0</v>
      </c>
      <c r="N69" s="16">
        <v>1</v>
      </c>
      <c r="O69" s="44" t="s">
        <v>32</v>
      </c>
      <c r="P69" s="44" t="s">
        <v>32</v>
      </c>
      <c r="Q69" s="44" t="s">
        <v>32</v>
      </c>
      <c r="R69" s="44" t="s">
        <v>32</v>
      </c>
      <c r="S69" s="16"/>
      <c r="T69" s="4">
        <v>92</v>
      </c>
    </row>
    <row r="70" spans="1:20" x14ac:dyDescent="0.25">
      <c r="A70" s="10" t="s">
        <v>21</v>
      </c>
      <c r="B70" s="43" t="s">
        <v>41</v>
      </c>
      <c r="C70" s="9">
        <v>2014</v>
      </c>
      <c r="D70" s="9">
        <v>4</v>
      </c>
      <c r="E70" s="16">
        <v>29473</v>
      </c>
      <c r="F70" s="9">
        <v>136943</v>
      </c>
      <c r="G70" s="16">
        <v>2.3324099999999999</v>
      </c>
      <c r="H70" s="9">
        <v>2.2213400000000001</v>
      </c>
      <c r="I70" s="9">
        <v>2.44903</v>
      </c>
      <c r="J70" s="9">
        <v>1.2095</v>
      </c>
      <c r="K70" s="9">
        <v>1.1518999999999999</v>
      </c>
      <c r="L70" s="9">
        <v>1.2699</v>
      </c>
      <c r="M70" s="9">
        <v>0</v>
      </c>
      <c r="N70" s="16">
        <v>1</v>
      </c>
      <c r="O70" s="44" t="s">
        <v>32</v>
      </c>
      <c r="P70" s="44" t="s">
        <v>32</v>
      </c>
      <c r="Q70" s="44" t="s">
        <v>32</v>
      </c>
      <c r="R70" s="44" t="s">
        <v>32</v>
      </c>
      <c r="S70" s="16"/>
      <c r="T70" s="4">
        <v>92</v>
      </c>
    </row>
    <row r="71" spans="1:20" x14ac:dyDescent="0.25">
      <c r="A71" s="10" t="s">
        <v>21</v>
      </c>
      <c r="B71" s="43" t="s">
        <v>41</v>
      </c>
      <c r="C71" s="9">
        <v>2015</v>
      </c>
      <c r="D71" s="9">
        <v>1</v>
      </c>
      <c r="E71" s="16">
        <v>31470</v>
      </c>
      <c r="F71" s="9">
        <v>136139</v>
      </c>
      <c r="G71" s="16">
        <v>2.5544500000000001</v>
      </c>
      <c r="H71" s="9">
        <v>2.4331</v>
      </c>
      <c r="I71" s="9">
        <v>2.6818599999999999</v>
      </c>
      <c r="J71" s="9">
        <v>1.2307999999999999</v>
      </c>
      <c r="K71" s="9">
        <v>1.1724000000000001</v>
      </c>
      <c r="L71" s="9">
        <v>1.2922</v>
      </c>
      <c r="M71" s="9">
        <v>0</v>
      </c>
      <c r="N71" s="16">
        <v>1</v>
      </c>
      <c r="O71" s="44" t="s">
        <v>32</v>
      </c>
      <c r="P71" s="44" t="s">
        <v>32</v>
      </c>
      <c r="Q71" s="44" t="s">
        <v>32</v>
      </c>
      <c r="R71" s="44" t="s">
        <v>32</v>
      </c>
      <c r="S71" s="16"/>
      <c r="T71" s="4">
        <v>90</v>
      </c>
    </row>
    <row r="72" spans="1:20" x14ac:dyDescent="0.25">
      <c r="A72" s="10" t="s">
        <v>21</v>
      </c>
      <c r="B72" s="43" t="s">
        <v>41</v>
      </c>
      <c r="C72" s="9">
        <v>2015</v>
      </c>
      <c r="D72" s="9">
        <v>2</v>
      </c>
      <c r="E72" s="16">
        <v>28414</v>
      </c>
      <c r="F72" s="9">
        <v>137015</v>
      </c>
      <c r="G72" s="16">
        <v>2.2864100000000001</v>
      </c>
      <c r="H72" s="9">
        <v>2.1772499999999999</v>
      </c>
      <c r="I72" s="9">
        <v>2.4010400000000001</v>
      </c>
      <c r="J72" s="9">
        <v>1.2297</v>
      </c>
      <c r="K72" s="9">
        <v>1.171</v>
      </c>
      <c r="L72" s="9">
        <v>1.2914000000000001</v>
      </c>
      <c r="M72" s="9">
        <v>0</v>
      </c>
      <c r="N72" s="16">
        <v>1</v>
      </c>
      <c r="O72" s="44" t="s">
        <v>32</v>
      </c>
      <c r="P72" s="44" t="s">
        <v>32</v>
      </c>
      <c r="Q72" s="44" t="s">
        <v>32</v>
      </c>
      <c r="R72" s="44" t="s">
        <v>32</v>
      </c>
      <c r="S72" s="16"/>
      <c r="T72" s="4">
        <v>91</v>
      </c>
    </row>
    <row r="73" spans="1:20" x14ac:dyDescent="0.25">
      <c r="A73" s="10" t="s">
        <v>21</v>
      </c>
      <c r="B73" s="43" t="s">
        <v>41</v>
      </c>
      <c r="C73" s="9">
        <v>2015</v>
      </c>
      <c r="D73" s="9">
        <v>3</v>
      </c>
      <c r="E73" s="16">
        <v>25888</v>
      </c>
      <c r="F73" s="9">
        <v>136078</v>
      </c>
      <c r="G73" s="16">
        <v>2.0797699999999999</v>
      </c>
      <c r="H73" s="9">
        <v>1.9800899999999999</v>
      </c>
      <c r="I73" s="9">
        <v>2.1844600000000001</v>
      </c>
      <c r="J73" s="9">
        <v>1.1906000000000001</v>
      </c>
      <c r="K73" s="9">
        <v>1.1335</v>
      </c>
      <c r="L73" s="9">
        <v>1.2504999999999999</v>
      </c>
      <c r="M73" s="9">
        <v>0</v>
      </c>
      <c r="N73" s="16">
        <v>1</v>
      </c>
      <c r="O73" s="44" t="s">
        <v>32</v>
      </c>
      <c r="P73" s="44" t="s">
        <v>32</v>
      </c>
      <c r="Q73" s="44" t="s">
        <v>32</v>
      </c>
      <c r="R73" s="44" t="s">
        <v>32</v>
      </c>
      <c r="S73" s="16"/>
      <c r="T73" s="4">
        <v>92</v>
      </c>
    </row>
    <row r="74" spans="1:20" x14ac:dyDescent="0.25">
      <c r="A74" s="10" t="s">
        <v>21</v>
      </c>
      <c r="B74" s="43" t="s">
        <v>41</v>
      </c>
      <c r="C74" s="9">
        <v>2015</v>
      </c>
      <c r="D74" s="9">
        <v>4</v>
      </c>
      <c r="E74" s="16">
        <v>28388</v>
      </c>
      <c r="F74" s="9">
        <v>137024</v>
      </c>
      <c r="G74" s="16">
        <v>2.22919</v>
      </c>
      <c r="H74" s="9">
        <v>2.1229499999999999</v>
      </c>
      <c r="I74" s="9">
        <v>2.34076</v>
      </c>
      <c r="J74" s="9">
        <v>1.2214</v>
      </c>
      <c r="K74" s="9">
        <v>1.1632</v>
      </c>
      <c r="L74" s="9">
        <v>1.2825</v>
      </c>
      <c r="M74" s="9">
        <v>0</v>
      </c>
      <c r="N74" s="16">
        <v>1</v>
      </c>
      <c r="O74" s="44" t="s">
        <v>32</v>
      </c>
      <c r="P74" s="44" t="s">
        <v>32</v>
      </c>
      <c r="Q74" s="44" t="s">
        <v>32</v>
      </c>
      <c r="R74" s="44" t="s">
        <v>32</v>
      </c>
      <c r="S74" s="16"/>
      <c r="T74" s="4">
        <v>92</v>
      </c>
    </row>
    <row r="75" spans="1:20" x14ac:dyDescent="0.25">
      <c r="A75" s="10" t="s">
        <v>21</v>
      </c>
      <c r="B75" s="43" t="s">
        <v>41</v>
      </c>
      <c r="C75" s="9">
        <v>2016</v>
      </c>
      <c r="D75" s="9">
        <v>1</v>
      </c>
      <c r="E75" s="16">
        <v>31122</v>
      </c>
      <c r="F75" s="9">
        <v>136718</v>
      </c>
      <c r="G75" s="16">
        <v>2.46245</v>
      </c>
      <c r="H75" s="9">
        <v>2.3456100000000002</v>
      </c>
      <c r="I75" s="9">
        <v>2.5851099999999998</v>
      </c>
      <c r="J75" s="9">
        <v>1.236</v>
      </c>
      <c r="K75" s="9">
        <v>1.1773</v>
      </c>
      <c r="L75" s="9">
        <v>1.2975000000000001</v>
      </c>
      <c r="M75" s="9">
        <v>0</v>
      </c>
      <c r="N75" s="16">
        <v>1</v>
      </c>
      <c r="O75" s="44">
        <v>0.98829999999999996</v>
      </c>
      <c r="P75" s="44">
        <v>0.93979999999999997</v>
      </c>
      <c r="Q75" s="44">
        <v>1.0392999999999999</v>
      </c>
      <c r="R75" s="44">
        <v>0.64609000000000005</v>
      </c>
      <c r="S75" s="16"/>
      <c r="T75" s="4">
        <v>91</v>
      </c>
    </row>
    <row r="76" spans="1:20" x14ac:dyDescent="0.25">
      <c r="A76" s="10" t="s">
        <v>21</v>
      </c>
      <c r="B76" s="43" t="s">
        <v>41</v>
      </c>
      <c r="C76" s="9">
        <v>2016</v>
      </c>
      <c r="D76" s="9">
        <v>2</v>
      </c>
      <c r="E76" s="16">
        <v>28397</v>
      </c>
      <c r="F76" s="9">
        <v>137423</v>
      </c>
      <c r="G76" s="16">
        <v>2.2659099999999999</v>
      </c>
      <c r="H76" s="9">
        <v>2.1579299999999999</v>
      </c>
      <c r="I76" s="9">
        <v>2.3792900000000001</v>
      </c>
      <c r="J76" s="9">
        <v>1.2407999999999999</v>
      </c>
      <c r="K76" s="9">
        <v>1.1817</v>
      </c>
      <c r="L76" s="9">
        <v>1.3028999999999999</v>
      </c>
      <c r="M76" s="9">
        <v>0</v>
      </c>
      <c r="N76" s="16">
        <v>1</v>
      </c>
      <c r="O76" s="44">
        <v>1.0081</v>
      </c>
      <c r="P76" s="44">
        <v>0.95830000000000004</v>
      </c>
      <c r="Q76" s="44">
        <v>1.0605</v>
      </c>
      <c r="R76" s="44">
        <v>0.75469200000000003</v>
      </c>
      <c r="S76" s="16"/>
      <c r="T76" s="4">
        <v>91</v>
      </c>
    </row>
    <row r="77" spans="1:20" x14ac:dyDescent="0.25">
      <c r="A77" s="10" t="s">
        <v>21</v>
      </c>
      <c r="B77" s="43" t="s">
        <v>41</v>
      </c>
      <c r="C77" s="9">
        <v>2016</v>
      </c>
      <c r="D77" s="9">
        <v>3</v>
      </c>
      <c r="E77" s="16">
        <v>26353</v>
      </c>
      <c r="F77" s="9">
        <v>136723</v>
      </c>
      <c r="G77" s="16">
        <v>2.1037400000000002</v>
      </c>
      <c r="H77" s="9">
        <v>2.0030899999999998</v>
      </c>
      <c r="I77" s="9">
        <v>2.2094499999999999</v>
      </c>
      <c r="J77" s="9">
        <v>1.2051000000000001</v>
      </c>
      <c r="K77" s="9">
        <v>1.1475</v>
      </c>
      <c r="L77" s="9">
        <v>1.2657</v>
      </c>
      <c r="M77" s="9">
        <v>0</v>
      </c>
      <c r="N77" s="16">
        <v>1</v>
      </c>
      <c r="O77" s="44">
        <v>1.0253000000000001</v>
      </c>
      <c r="P77" s="44">
        <v>0.97430000000000005</v>
      </c>
      <c r="Q77" s="44">
        <v>1.079</v>
      </c>
      <c r="R77" s="44">
        <v>0.33722800000000003</v>
      </c>
      <c r="S77" s="16"/>
      <c r="T77" s="4">
        <v>92</v>
      </c>
    </row>
    <row r="78" spans="1:20" x14ac:dyDescent="0.25">
      <c r="A78" s="10" t="s">
        <v>21</v>
      </c>
      <c r="B78" s="43" t="s">
        <v>41</v>
      </c>
      <c r="C78" s="9">
        <v>2016</v>
      </c>
      <c r="D78" s="9">
        <v>4</v>
      </c>
      <c r="E78" s="16">
        <v>29707</v>
      </c>
      <c r="F78" s="9">
        <v>137735</v>
      </c>
      <c r="G78" s="16">
        <v>2.3170099999999998</v>
      </c>
      <c r="H78" s="9">
        <v>2.2069299999999998</v>
      </c>
      <c r="I78" s="9">
        <v>2.4325800000000002</v>
      </c>
      <c r="J78" s="9">
        <v>1.2201</v>
      </c>
      <c r="K78" s="9">
        <v>1.1621999999999999</v>
      </c>
      <c r="L78" s="9">
        <v>1.2809999999999999</v>
      </c>
      <c r="M78" s="9">
        <v>0</v>
      </c>
      <c r="N78" s="16">
        <v>1</v>
      </c>
      <c r="O78" s="44">
        <v>0.98440000000000005</v>
      </c>
      <c r="P78" s="44">
        <v>0.93589999999999995</v>
      </c>
      <c r="Q78" s="44">
        <v>1.0354000000000001</v>
      </c>
      <c r="R78" s="44">
        <v>0.54147199999999995</v>
      </c>
      <c r="S78" s="16"/>
      <c r="T78" s="4">
        <v>92</v>
      </c>
    </row>
    <row r="79" spans="1:20" x14ac:dyDescent="0.25">
      <c r="A79" s="10" t="s">
        <v>18</v>
      </c>
      <c r="B79" s="43" t="s">
        <v>41</v>
      </c>
      <c r="C79" s="9">
        <v>2011</v>
      </c>
      <c r="D79" s="9">
        <v>1</v>
      </c>
      <c r="E79" s="16">
        <v>18223</v>
      </c>
      <c r="F79" s="9">
        <v>98799</v>
      </c>
      <c r="G79" s="16">
        <v>2.0865399999999998</v>
      </c>
      <c r="H79" s="9">
        <v>1.98417</v>
      </c>
      <c r="I79" s="9">
        <v>2.1941899999999999</v>
      </c>
      <c r="J79" s="9">
        <v>1.0644</v>
      </c>
      <c r="K79" s="9">
        <v>1.0121</v>
      </c>
      <c r="L79" s="9">
        <v>1.1193</v>
      </c>
      <c r="M79" s="9">
        <v>1.5089E-2</v>
      </c>
      <c r="N79" s="16"/>
      <c r="O79" s="44" t="s">
        <v>32</v>
      </c>
      <c r="P79" s="44" t="s">
        <v>32</v>
      </c>
      <c r="Q79" s="44" t="s">
        <v>32</v>
      </c>
      <c r="R79" s="44" t="s">
        <v>32</v>
      </c>
      <c r="S79" s="16"/>
      <c r="T79" s="4">
        <v>90</v>
      </c>
    </row>
    <row r="80" spans="1:20" x14ac:dyDescent="0.25">
      <c r="A80" s="10" t="s">
        <v>18</v>
      </c>
      <c r="B80" s="43" t="s">
        <v>41</v>
      </c>
      <c r="C80" s="9">
        <v>2011</v>
      </c>
      <c r="D80" s="9">
        <v>2</v>
      </c>
      <c r="E80" s="16">
        <v>17646</v>
      </c>
      <c r="F80" s="9">
        <v>99342</v>
      </c>
      <c r="G80" s="16">
        <v>1.9837199999999999</v>
      </c>
      <c r="H80" s="9">
        <v>1.88619</v>
      </c>
      <c r="I80" s="9">
        <v>2.0863</v>
      </c>
      <c r="J80" s="9">
        <v>1.0914999999999999</v>
      </c>
      <c r="K80" s="9">
        <v>1.0379</v>
      </c>
      <c r="L80" s="9">
        <v>1.1479999999999999</v>
      </c>
      <c r="M80" s="9">
        <v>6.6299999999999996E-4</v>
      </c>
      <c r="N80" s="16">
        <v>1</v>
      </c>
      <c r="O80" s="44" t="s">
        <v>32</v>
      </c>
      <c r="P80" s="44" t="s">
        <v>32</v>
      </c>
      <c r="Q80" s="44" t="s">
        <v>32</v>
      </c>
      <c r="R80" s="44" t="s">
        <v>32</v>
      </c>
      <c r="S80" s="16"/>
      <c r="T80" s="4">
        <v>91</v>
      </c>
    </row>
    <row r="81" spans="1:20" x14ac:dyDescent="0.25">
      <c r="A81" s="10" t="s">
        <v>18</v>
      </c>
      <c r="B81" s="43" t="s">
        <v>41</v>
      </c>
      <c r="C81" s="9">
        <v>2011</v>
      </c>
      <c r="D81" s="9">
        <v>3</v>
      </c>
      <c r="E81" s="16">
        <v>16673</v>
      </c>
      <c r="F81" s="9">
        <v>99191</v>
      </c>
      <c r="G81" s="16">
        <v>1.87382</v>
      </c>
      <c r="H81" s="9">
        <v>1.7812399999999999</v>
      </c>
      <c r="I81" s="9">
        <v>1.97122</v>
      </c>
      <c r="J81" s="9">
        <v>1.1142000000000001</v>
      </c>
      <c r="K81" s="9">
        <v>1.0591999999999999</v>
      </c>
      <c r="L81" s="9">
        <v>1.1721999999999999</v>
      </c>
      <c r="M81" s="9">
        <v>2.9E-5</v>
      </c>
      <c r="N81" s="16">
        <v>1</v>
      </c>
      <c r="O81" s="44" t="s">
        <v>32</v>
      </c>
      <c r="P81" s="44" t="s">
        <v>32</v>
      </c>
      <c r="Q81" s="44" t="s">
        <v>32</v>
      </c>
      <c r="R81" s="44" t="s">
        <v>32</v>
      </c>
      <c r="S81" s="16"/>
      <c r="T81" s="4">
        <v>92</v>
      </c>
    </row>
    <row r="82" spans="1:20" x14ac:dyDescent="0.25">
      <c r="A82" s="10" t="s">
        <v>18</v>
      </c>
      <c r="B82" s="43" t="s">
        <v>41</v>
      </c>
      <c r="C82" s="9">
        <v>2011</v>
      </c>
      <c r="D82" s="9">
        <v>4</v>
      </c>
      <c r="E82" s="16">
        <v>18536</v>
      </c>
      <c r="F82" s="9">
        <v>100488</v>
      </c>
      <c r="G82" s="16">
        <v>2.0244399999999998</v>
      </c>
      <c r="H82" s="9">
        <v>1.9253</v>
      </c>
      <c r="I82" s="9">
        <v>2.1286900000000002</v>
      </c>
      <c r="J82" s="9">
        <v>1.0913999999999999</v>
      </c>
      <c r="K82" s="9">
        <v>1.038</v>
      </c>
      <c r="L82" s="9">
        <v>1.1476</v>
      </c>
      <c r="M82" s="9">
        <v>6.3699999999999998E-4</v>
      </c>
      <c r="N82" s="16">
        <v>1</v>
      </c>
      <c r="O82" s="44" t="s">
        <v>32</v>
      </c>
      <c r="P82" s="44" t="s">
        <v>32</v>
      </c>
      <c r="Q82" s="44" t="s">
        <v>32</v>
      </c>
      <c r="R82" s="44" t="s">
        <v>32</v>
      </c>
      <c r="S82" s="16"/>
      <c r="T82" s="4">
        <v>92</v>
      </c>
    </row>
    <row r="83" spans="1:20" x14ac:dyDescent="0.25">
      <c r="A83" s="10" t="s">
        <v>18</v>
      </c>
      <c r="B83" s="43" t="s">
        <v>41</v>
      </c>
      <c r="C83" s="9">
        <v>2012</v>
      </c>
      <c r="D83" s="9">
        <v>1</v>
      </c>
      <c r="E83" s="16">
        <v>19216</v>
      </c>
      <c r="F83" s="9">
        <v>100310</v>
      </c>
      <c r="G83" s="16">
        <v>2.1444800000000002</v>
      </c>
      <c r="H83" s="9">
        <v>2.0394100000000002</v>
      </c>
      <c r="I83" s="9">
        <v>2.2549600000000001</v>
      </c>
      <c r="J83" s="9">
        <v>1.1025</v>
      </c>
      <c r="K83" s="9">
        <v>1.0485</v>
      </c>
      <c r="L83" s="9">
        <v>1.1593</v>
      </c>
      <c r="M83" s="9">
        <v>1.4100000000000001E-4</v>
      </c>
      <c r="N83" s="16">
        <v>1</v>
      </c>
      <c r="O83" s="44" t="s">
        <v>32</v>
      </c>
      <c r="P83" s="44" t="s">
        <v>32</v>
      </c>
      <c r="Q83" s="44" t="s">
        <v>32</v>
      </c>
      <c r="R83" s="44" t="s">
        <v>32</v>
      </c>
      <c r="S83" s="16"/>
      <c r="T83" s="4">
        <v>91</v>
      </c>
    </row>
    <row r="84" spans="1:20" x14ac:dyDescent="0.25">
      <c r="A84" s="10" t="s">
        <v>18</v>
      </c>
      <c r="B84" s="43" t="s">
        <v>41</v>
      </c>
      <c r="C84" s="9">
        <v>2012</v>
      </c>
      <c r="D84" s="9">
        <v>2</v>
      </c>
      <c r="E84" s="16">
        <v>18109</v>
      </c>
      <c r="F84" s="9">
        <v>101968</v>
      </c>
      <c r="G84" s="16">
        <v>1.99255</v>
      </c>
      <c r="H84" s="9">
        <v>1.89469</v>
      </c>
      <c r="I84" s="9">
        <v>2.0954799999999998</v>
      </c>
      <c r="J84" s="9">
        <v>1.0919000000000001</v>
      </c>
      <c r="K84" s="9">
        <v>1.0383</v>
      </c>
      <c r="L84" s="9">
        <v>1.1483000000000001</v>
      </c>
      <c r="M84" s="9">
        <v>6.2399999999999999E-4</v>
      </c>
      <c r="N84" s="16">
        <v>1</v>
      </c>
      <c r="O84" s="44" t="s">
        <v>32</v>
      </c>
      <c r="P84" s="44" t="s">
        <v>32</v>
      </c>
      <c r="Q84" s="44" t="s">
        <v>32</v>
      </c>
      <c r="R84" s="44" t="s">
        <v>32</v>
      </c>
      <c r="S84" s="16"/>
      <c r="T84" s="4">
        <v>91</v>
      </c>
    </row>
    <row r="85" spans="1:20" x14ac:dyDescent="0.25">
      <c r="A85" s="10" t="s">
        <v>18</v>
      </c>
      <c r="B85" s="43" t="s">
        <v>41</v>
      </c>
      <c r="C85" s="9">
        <v>2012</v>
      </c>
      <c r="D85" s="9">
        <v>3</v>
      </c>
      <c r="E85" s="16">
        <v>17714</v>
      </c>
      <c r="F85" s="9">
        <v>101627</v>
      </c>
      <c r="G85" s="16">
        <v>1.95072</v>
      </c>
      <c r="H85" s="9">
        <v>1.8546199999999999</v>
      </c>
      <c r="I85" s="9">
        <v>2.05179</v>
      </c>
      <c r="J85" s="9">
        <v>1.1245000000000001</v>
      </c>
      <c r="K85" s="9">
        <v>1.0690999999999999</v>
      </c>
      <c r="L85" s="9">
        <v>1.1827000000000001</v>
      </c>
      <c r="M85" s="9">
        <v>5.0000000000000004E-6</v>
      </c>
      <c r="N85" s="16">
        <v>1</v>
      </c>
      <c r="O85" s="44" t="s">
        <v>32</v>
      </c>
      <c r="P85" s="44" t="s">
        <v>32</v>
      </c>
      <c r="Q85" s="44" t="s">
        <v>32</v>
      </c>
      <c r="R85" s="44" t="s">
        <v>32</v>
      </c>
      <c r="S85" s="16"/>
      <c r="T85" s="4">
        <v>92</v>
      </c>
    </row>
    <row r="86" spans="1:20" x14ac:dyDescent="0.25">
      <c r="A86" s="10" t="s">
        <v>18</v>
      </c>
      <c r="B86" s="43" t="s">
        <v>41</v>
      </c>
      <c r="C86" s="9">
        <v>2012</v>
      </c>
      <c r="D86" s="9">
        <v>4</v>
      </c>
      <c r="E86" s="16">
        <v>19190</v>
      </c>
      <c r="F86" s="9">
        <v>102787</v>
      </c>
      <c r="G86" s="16">
        <v>2.06758</v>
      </c>
      <c r="H86" s="9">
        <v>1.96651</v>
      </c>
      <c r="I86" s="9">
        <v>2.1738400000000002</v>
      </c>
      <c r="J86" s="9">
        <v>1.0743</v>
      </c>
      <c r="K86" s="9">
        <v>1.0218</v>
      </c>
      <c r="L86" s="9">
        <v>1.1294999999999999</v>
      </c>
      <c r="M86" s="9">
        <v>5.0520000000000001E-3</v>
      </c>
      <c r="N86" s="16">
        <v>1</v>
      </c>
      <c r="O86" s="44" t="s">
        <v>32</v>
      </c>
      <c r="P86" s="44" t="s">
        <v>32</v>
      </c>
      <c r="Q86" s="44" t="s">
        <v>32</v>
      </c>
      <c r="R86" s="44" t="s">
        <v>32</v>
      </c>
      <c r="S86" s="16"/>
      <c r="T86" s="4">
        <v>92</v>
      </c>
    </row>
    <row r="87" spans="1:20" x14ac:dyDescent="0.25">
      <c r="A87" s="10" t="s">
        <v>18</v>
      </c>
      <c r="B87" s="43" t="s">
        <v>41</v>
      </c>
      <c r="C87" s="9">
        <v>2013</v>
      </c>
      <c r="D87" s="9">
        <v>1</v>
      </c>
      <c r="E87" s="16">
        <v>19247</v>
      </c>
      <c r="F87" s="9">
        <v>102648</v>
      </c>
      <c r="G87" s="16">
        <v>2.1468099999999999</v>
      </c>
      <c r="H87" s="9">
        <v>2.0415399999999999</v>
      </c>
      <c r="I87" s="9">
        <v>2.2575099999999999</v>
      </c>
      <c r="J87" s="9">
        <v>1.0933999999999999</v>
      </c>
      <c r="K87" s="9">
        <v>1.0398000000000001</v>
      </c>
      <c r="L87" s="9">
        <v>1.1497999999999999</v>
      </c>
      <c r="M87" s="9">
        <v>4.9700000000000005E-4</v>
      </c>
      <c r="N87" s="16">
        <v>1</v>
      </c>
      <c r="O87" s="44" t="s">
        <v>32</v>
      </c>
      <c r="P87" s="44" t="s">
        <v>32</v>
      </c>
      <c r="Q87" s="44" t="s">
        <v>32</v>
      </c>
      <c r="R87" s="44" t="s">
        <v>32</v>
      </c>
      <c r="S87" s="16"/>
      <c r="T87" s="4">
        <v>90</v>
      </c>
    </row>
    <row r="88" spans="1:20" x14ac:dyDescent="0.25">
      <c r="A88" s="10" t="s">
        <v>18</v>
      </c>
      <c r="B88" s="43" t="s">
        <v>41</v>
      </c>
      <c r="C88" s="9">
        <v>2013</v>
      </c>
      <c r="D88" s="9">
        <v>2</v>
      </c>
      <c r="E88" s="16">
        <v>18212</v>
      </c>
      <c r="F88" s="9">
        <v>103682</v>
      </c>
      <c r="G88" s="16">
        <v>1.9968699999999999</v>
      </c>
      <c r="H88" s="9">
        <v>1.8987499999999999</v>
      </c>
      <c r="I88" s="9">
        <v>2.10006</v>
      </c>
      <c r="J88" s="9">
        <v>1.0825</v>
      </c>
      <c r="K88" s="9">
        <v>1.0293000000000001</v>
      </c>
      <c r="L88" s="9">
        <v>1.1385000000000001</v>
      </c>
      <c r="M88" s="9">
        <v>2.036E-3</v>
      </c>
      <c r="N88" s="16">
        <v>1</v>
      </c>
      <c r="O88" s="44" t="s">
        <v>32</v>
      </c>
      <c r="P88" s="44" t="s">
        <v>32</v>
      </c>
      <c r="Q88" s="44" t="s">
        <v>32</v>
      </c>
      <c r="R88" s="44" t="s">
        <v>32</v>
      </c>
      <c r="S88" s="16"/>
      <c r="T88" s="4">
        <v>91</v>
      </c>
    </row>
    <row r="89" spans="1:20" x14ac:dyDescent="0.25">
      <c r="A89" s="10" t="s">
        <v>18</v>
      </c>
      <c r="B89" s="43" t="s">
        <v>41</v>
      </c>
      <c r="C89" s="9">
        <v>2013</v>
      </c>
      <c r="D89" s="9">
        <v>3</v>
      </c>
      <c r="E89" s="16">
        <v>17095</v>
      </c>
      <c r="F89" s="9">
        <v>103292</v>
      </c>
      <c r="G89" s="16">
        <v>1.86006</v>
      </c>
      <c r="H89" s="9">
        <v>1.7683500000000001</v>
      </c>
      <c r="I89" s="9">
        <v>1.9565300000000001</v>
      </c>
      <c r="J89" s="9">
        <v>1.0895999999999999</v>
      </c>
      <c r="K89" s="9">
        <v>1.0359</v>
      </c>
      <c r="L89" s="9">
        <v>1.1460999999999999</v>
      </c>
      <c r="M89" s="9">
        <v>8.7600000000000004E-4</v>
      </c>
      <c r="N89" s="16">
        <v>1</v>
      </c>
      <c r="O89" s="44" t="s">
        <v>32</v>
      </c>
      <c r="P89" s="44" t="s">
        <v>32</v>
      </c>
      <c r="Q89" s="44" t="s">
        <v>32</v>
      </c>
      <c r="R89" s="44" t="s">
        <v>32</v>
      </c>
      <c r="S89" s="16"/>
      <c r="T89" s="4">
        <v>92</v>
      </c>
    </row>
    <row r="90" spans="1:20" x14ac:dyDescent="0.25">
      <c r="A90" s="10" t="s">
        <v>18</v>
      </c>
      <c r="B90" s="43" t="s">
        <v>41</v>
      </c>
      <c r="C90" s="9">
        <v>2013</v>
      </c>
      <c r="D90" s="9">
        <v>4</v>
      </c>
      <c r="E90" s="16">
        <v>18625</v>
      </c>
      <c r="F90" s="9">
        <v>104185</v>
      </c>
      <c r="G90" s="16">
        <v>1.96458</v>
      </c>
      <c r="H90" s="9">
        <v>1.86843</v>
      </c>
      <c r="I90" s="9">
        <v>2.06568</v>
      </c>
      <c r="J90" s="9">
        <v>1.0833999999999999</v>
      </c>
      <c r="K90" s="9">
        <v>1.0304</v>
      </c>
      <c r="L90" s="9">
        <v>1.1392</v>
      </c>
      <c r="M90" s="9">
        <v>1.748E-3</v>
      </c>
      <c r="N90" s="16">
        <v>1</v>
      </c>
      <c r="O90" s="44" t="s">
        <v>32</v>
      </c>
      <c r="P90" s="44" t="s">
        <v>32</v>
      </c>
      <c r="Q90" s="44" t="s">
        <v>32</v>
      </c>
      <c r="R90" s="44" t="s">
        <v>32</v>
      </c>
      <c r="S90" s="16"/>
      <c r="T90" s="4">
        <v>92</v>
      </c>
    </row>
    <row r="91" spans="1:20" x14ac:dyDescent="0.25">
      <c r="A91" s="10" t="s">
        <v>18</v>
      </c>
      <c r="B91" s="43" t="s">
        <v>41</v>
      </c>
      <c r="C91" s="9">
        <v>2014</v>
      </c>
      <c r="D91" s="9">
        <v>1</v>
      </c>
      <c r="E91" s="16">
        <v>18823</v>
      </c>
      <c r="F91" s="9">
        <v>103923</v>
      </c>
      <c r="G91" s="16">
        <v>2.02616</v>
      </c>
      <c r="H91" s="9">
        <v>1.92702</v>
      </c>
      <c r="I91" s="9">
        <v>2.1303999999999998</v>
      </c>
      <c r="J91" s="9">
        <v>1.0936999999999999</v>
      </c>
      <c r="K91" s="9">
        <v>1.0402</v>
      </c>
      <c r="L91" s="9">
        <v>1.1499999999999999</v>
      </c>
      <c r="M91" s="9">
        <v>4.6799999999999999E-4</v>
      </c>
      <c r="N91" s="16">
        <v>1</v>
      </c>
      <c r="O91" s="44" t="s">
        <v>32</v>
      </c>
      <c r="P91" s="44" t="s">
        <v>32</v>
      </c>
      <c r="Q91" s="44" t="s">
        <v>32</v>
      </c>
      <c r="R91" s="44" t="s">
        <v>32</v>
      </c>
      <c r="S91" s="16"/>
      <c r="T91" s="4">
        <v>90</v>
      </c>
    </row>
    <row r="92" spans="1:20" x14ac:dyDescent="0.25">
      <c r="A92" s="10" t="s">
        <v>18</v>
      </c>
      <c r="B92" s="43" t="s">
        <v>41</v>
      </c>
      <c r="C92" s="9">
        <v>2014</v>
      </c>
      <c r="D92" s="9">
        <v>2</v>
      </c>
      <c r="E92" s="16">
        <v>18432</v>
      </c>
      <c r="F92" s="9">
        <v>104611</v>
      </c>
      <c r="G92" s="16">
        <v>1.98563</v>
      </c>
      <c r="H92" s="9">
        <v>1.88835</v>
      </c>
      <c r="I92" s="9">
        <v>2.0879300000000001</v>
      </c>
      <c r="J92" s="9">
        <v>1.1104000000000001</v>
      </c>
      <c r="K92" s="9">
        <v>1.056</v>
      </c>
      <c r="L92" s="9">
        <v>1.1676</v>
      </c>
      <c r="M92" s="9">
        <v>4.3999999999999999E-5</v>
      </c>
      <c r="N92" s="16">
        <v>1</v>
      </c>
      <c r="O92" s="44" t="s">
        <v>32</v>
      </c>
      <c r="P92" s="44" t="s">
        <v>32</v>
      </c>
      <c r="Q92" s="44" t="s">
        <v>32</v>
      </c>
      <c r="R92" s="44" t="s">
        <v>32</v>
      </c>
      <c r="S92" s="16"/>
      <c r="T92" s="4">
        <v>91</v>
      </c>
    </row>
    <row r="93" spans="1:20" x14ac:dyDescent="0.25">
      <c r="A93" s="10" t="s">
        <v>18</v>
      </c>
      <c r="B93" s="43" t="s">
        <v>41</v>
      </c>
      <c r="C93" s="9">
        <v>2014</v>
      </c>
      <c r="D93" s="9">
        <v>3</v>
      </c>
      <c r="E93" s="16">
        <v>18235</v>
      </c>
      <c r="F93" s="9">
        <v>104268</v>
      </c>
      <c r="G93" s="16">
        <v>1.95888</v>
      </c>
      <c r="H93" s="9">
        <v>1.8626799999999999</v>
      </c>
      <c r="I93" s="9">
        <v>2.0600399999999999</v>
      </c>
      <c r="J93" s="9">
        <v>1.0886</v>
      </c>
      <c r="K93" s="9">
        <v>1.0351999999999999</v>
      </c>
      <c r="L93" s="9">
        <v>1.1448</v>
      </c>
      <c r="M93" s="9">
        <v>9.5E-4</v>
      </c>
      <c r="N93" s="16">
        <v>1</v>
      </c>
      <c r="O93" s="44" t="s">
        <v>32</v>
      </c>
      <c r="P93" s="44" t="s">
        <v>32</v>
      </c>
      <c r="Q93" s="44" t="s">
        <v>32</v>
      </c>
      <c r="R93" s="44" t="s">
        <v>32</v>
      </c>
      <c r="S93" s="16"/>
      <c r="T93" s="4">
        <v>92</v>
      </c>
    </row>
    <row r="94" spans="1:20" x14ac:dyDescent="0.25">
      <c r="A94" s="10" t="s">
        <v>18</v>
      </c>
      <c r="B94" s="43" t="s">
        <v>41</v>
      </c>
      <c r="C94" s="9">
        <v>2014</v>
      </c>
      <c r="D94" s="9">
        <v>4</v>
      </c>
      <c r="E94" s="16">
        <v>19473</v>
      </c>
      <c r="F94" s="9">
        <v>105040</v>
      </c>
      <c r="G94" s="16">
        <v>2.06019</v>
      </c>
      <c r="H94" s="9">
        <v>1.9596199999999999</v>
      </c>
      <c r="I94" s="9">
        <v>2.1659299999999999</v>
      </c>
      <c r="J94" s="9">
        <v>1.0683</v>
      </c>
      <c r="K94" s="9">
        <v>1.0161</v>
      </c>
      <c r="L94" s="9">
        <v>1.1231</v>
      </c>
      <c r="M94" s="9">
        <v>9.6769999999999998E-3</v>
      </c>
      <c r="N94" s="16">
        <v>1</v>
      </c>
      <c r="O94" s="44" t="s">
        <v>32</v>
      </c>
      <c r="P94" s="44" t="s">
        <v>32</v>
      </c>
      <c r="Q94" s="44" t="s">
        <v>32</v>
      </c>
      <c r="R94" s="44" t="s">
        <v>32</v>
      </c>
      <c r="S94" s="16"/>
      <c r="T94" s="4">
        <v>92</v>
      </c>
    </row>
    <row r="95" spans="1:20" x14ac:dyDescent="0.25">
      <c r="A95" s="10" t="s">
        <v>18</v>
      </c>
      <c r="B95" s="43" t="s">
        <v>41</v>
      </c>
      <c r="C95" s="9">
        <v>2015</v>
      </c>
      <c r="D95" s="9">
        <v>1</v>
      </c>
      <c r="E95" s="16">
        <v>20835</v>
      </c>
      <c r="F95" s="9">
        <v>104490</v>
      </c>
      <c r="G95" s="16">
        <v>2.2533400000000001</v>
      </c>
      <c r="H95" s="9">
        <v>2.14371</v>
      </c>
      <c r="I95" s="9">
        <v>2.3685700000000001</v>
      </c>
      <c r="J95" s="9">
        <v>1.0857000000000001</v>
      </c>
      <c r="K95" s="9">
        <v>1.0328999999999999</v>
      </c>
      <c r="L95" s="9">
        <v>1.1413</v>
      </c>
      <c r="M95" s="9">
        <v>1.225E-3</v>
      </c>
      <c r="N95" s="16">
        <v>1</v>
      </c>
      <c r="O95" s="44" t="s">
        <v>32</v>
      </c>
      <c r="P95" s="44" t="s">
        <v>32</v>
      </c>
      <c r="Q95" s="44" t="s">
        <v>32</v>
      </c>
      <c r="R95" s="44" t="s">
        <v>32</v>
      </c>
      <c r="S95" s="16"/>
      <c r="T95" s="4">
        <v>90</v>
      </c>
    </row>
    <row r="96" spans="1:20" x14ac:dyDescent="0.25">
      <c r="A96" s="10" t="s">
        <v>18</v>
      </c>
      <c r="B96" s="43" t="s">
        <v>41</v>
      </c>
      <c r="C96" s="9">
        <v>2015</v>
      </c>
      <c r="D96" s="9">
        <v>2</v>
      </c>
      <c r="E96" s="16">
        <v>18952</v>
      </c>
      <c r="F96" s="9">
        <v>105034</v>
      </c>
      <c r="G96" s="16">
        <v>2.0457800000000002</v>
      </c>
      <c r="H96" s="9">
        <v>1.94564</v>
      </c>
      <c r="I96" s="9">
        <v>2.1510699999999998</v>
      </c>
      <c r="J96" s="9">
        <v>1.1003000000000001</v>
      </c>
      <c r="K96" s="9">
        <v>1.0464</v>
      </c>
      <c r="L96" s="9">
        <v>1.1569</v>
      </c>
      <c r="M96" s="9">
        <v>1.8900000000000001E-4</v>
      </c>
      <c r="N96" s="16">
        <v>1</v>
      </c>
      <c r="O96" s="44" t="s">
        <v>32</v>
      </c>
      <c r="P96" s="44" t="s">
        <v>32</v>
      </c>
      <c r="Q96" s="44" t="s">
        <v>32</v>
      </c>
      <c r="R96" s="44" t="s">
        <v>32</v>
      </c>
      <c r="S96" s="16"/>
      <c r="T96" s="4">
        <v>91</v>
      </c>
    </row>
    <row r="97" spans="1:20" x14ac:dyDescent="0.25">
      <c r="A97" s="10" t="s">
        <v>18</v>
      </c>
      <c r="B97" s="43" t="s">
        <v>41</v>
      </c>
      <c r="C97" s="9">
        <v>2015</v>
      </c>
      <c r="D97" s="9">
        <v>3</v>
      </c>
      <c r="E97" s="16">
        <v>17555</v>
      </c>
      <c r="F97" s="9">
        <v>104612</v>
      </c>
      <c r="G97" s="16">
        <v>1.8684000000000001</v>
      </c>
      <c r="H97" s="9">
        <v>1.77661</v>
      </c>
      <c r="I97" s="9">
        <v>1.9649399999999999</v>
      </c>
      <c r="J97" s="9">
        <v>1.0696000000000001</v>
      </c>
      <c r="K97" s="9">
        <v>1.0169999999999999</v>
      </c>
      <c r="L97" s="9">
        <v>1.1248</v>
      </c>
      <c r="M97" s="9">
        <v>8.8660000000000006E-3</v>
      </c>
      <c r="N97" s="16">
        <v>1</v>
      </c>
      <c r="O97" s="44" t="s">
        <v>32</v>
      </c>
      <c r="P97" s="44" t="s">
        <v>32</v>
      </c>
      <c r="Q97" s="44" t="s">
        <v>32</v>
      </c>
      <c r="R97" s="44" t="s">
        <v>32</v>
      </c>
      <c r="S97" s="16"/>
      <c r="T97" s="4">
        <v>92</v>
      </c>
    </row>
    <row r="98" spans="1:20" x14ac:dyDescent="0.25">
      <c r="A98" s="10" t="s">
        <v>18</v>
      </c>
      <c r="B98" s="43" t="s">
        <v>41</v>
      </c>
      <c r="C98" s="9">
        <v>2015</v>
      </c>
      <c r="D98" s="9">
        <v>4</v>
      </c>
      <c r="E98" s="16">
        <v>19210</v>
      </c>
      <c r="F98" s="9">
        <v>105414</v>
      </c>
      <c r="G98" s="16">
        <v>2.0117400000000001</v>
      </c>
      <c r="H98" s="9">
        <v>1.91354</v>
      </c>
      <c r="I98" s="9">
        <v>2.1149900000000001</v>
      </c>
      <c r="J98" s="9">
        <v>1.1022000000000001</v>
      </c>
      <c r="K98" s="9">
        <v>1.0484</v>
      </c>
      <c r="L98" s="9">
        <v>1.1588000000000001</v>
      </c>
      <c r="M98" s="9">
        <v>1.3799999999999999E-4</v>
      </c>
      <c r="N98" s="16">
        <v>1</v>
      </c>
      <c r="O98" s="44" t="s">
        <v>32</v>
      </c>
      <c r="P98" s="44" t="s">
        <v>32</v>
      </c>
      <c r="Q98" s="44" t="s">
        <v>32</v>
      </c>
      <c r="R98" s="44" t="s">
        <v>32</v>
      </c>
      <c r="S98" s="16"/>
      <c r="T98" s="4">
        <v>92</v>
      </c>
    </row>
    <row r="99" spans="1:20" x14ac:dyDescent="0.25">
      <c r="A99" s="10" t="s">
        <v>18</v>
      </c>
      <c r="B99" s="43" t="s">
        <v>41</v>
      </c>
      <c r="C99" s="9">
        <v>2016</v>
      </c>
      <c r="D99" s="9">
        <v>1</v>
      </c>
      <c r="E99" s="16">
        <v>20660</v>
      </c>
      <c r="F99" s="9">
        <v>105068</v>
      </c>
      <c r="G99" s="16">
        <v>2.1939899999999999</v>
      </c>
      <c r="H99" s="9">
        <v>2.0872700000000002</v>
      </c>
      <c r="I99" s="9">
        <v>2.3061699999999998</v>
      </c>
      <c r="J99" s="9">
        <v>1.1012</v>
      </c>
      <c r="K99" s="9">
        <v>1.0477000000000001</v>
      </c>
      <c r="L99" s="9">
        <v>1.1575</v>
      </c>
      <c r="M99" s="9">
        <v>1.5100000000000001E-4</v>
      </c>
      <c r="N99" s="16">
        <v>1</v>
      </c>
      <c r="O99" s="44">
        <v>1.0515000000000001</v>
      </c>
      <c r="P99" s="44">
        <v>0.99719999999999998</v>
      </c>
      <c r="Q99" s="44">
        <v>1.1087</v>
      </c>
      <c r="R99" s="44">
        <v>6.3256000000000007E-2</v>
      </c>
      <c r="S99" s="16"/>
      <c r="T99" s="4">
        <v>91</v>
      </c>
    </row>
    <row r="100" spans="1:20" x14ac:dyDescent="0.25">
      <c r="A100" s="10" t="s">
        <v>18</v>
      </c>
      <c r="B100" s="43" t="s">
        <v>41</v>
      </c>
      <c r="C100" s="9">
        <v>2016</v>
      </c>
      <c r="D100" s="9">
        <v>2</v>
      </c>
      <c r="E100" s="16">
        <v>18664</v>
      </c>
      <c r="F100" s="9">
        <v>105682</v>
      </c>
      <c r="G100" s="16">
        <v>1.9781299999999999</v>
      </c>
      <c r="H100" s="9">
        <v>1.8813800000000001</v>
      </c>
      <c r="I100" s="9">
        <v>2.07985</v>
      </c>
      <c r="J100" s="9">
        <v>1.0831999999999999</v>
      </c>
      <c r="K100" s="9">
        <v>1.0302</v>
      </c>
      <c r="L100" s="9">
        <v>1.1389</v>
      </c>
      <c r="M100" s="9">
        <v>1.784E-3</v>
      </c>
      <c r="N100" s="16">
        <v>1</v>
      </c>
      <c r="O100" s="44">
        <v>0.99719999999999998</v>
      </c>
      <c r="P100" s="44">
        <v>0.94550000000000001</v>
      </c>
      <c r="Q100" s="44">
        <v>1.0517000000000001</v>
      </c>
      <c r="R100" s="44">
        <v>0.91725100000000004</v>
      </c>
      <c r="S100" s="16"/>
      <c r="T100" s="4">
        <v>91</v>
      </c>
    </row>
    <row r="101" spans="1:20" x14ac:dyDescent="0.25">
      <c r="A101" s="10" t="s">
        <v>18</v>
      </c>
      <c r="B101" s="43" t="s">
        <v>41</v>
      </c>
      <c r="C101" s="9">
        <v>2016</v>
      </c>
      <c r="D101" s="9">
        <v>3</v>
      </c>
      <c r="E101" s="16">
        <v>17696</v>
      </c>
      <c r="F101" s="9">
        <v>105340</v>
      </c>
      <c r="G101" s="16">
        <v>1.8654299999999999</v>
      </c>
      <c r="H101" s="9">
        <v>1.7738700000000001</v>
      </c>
      <c r="I101" s="9">
        <v>1.96173</v>
      </c>
      <c r="J101" s="9">
        <v>1.0686</v>
      </c>
      <c r="K101" s="9">
        <v>1.0162</v>
      </c>
      <c r="L101" s="9">
        <v>1.1237999999999999</v>
      </c>
      <c r="M101" s="9">
        <v>9.7649999999999994E-3</v>
      </c>
      <c r="N101" s="16">
        <v>1</v>
      </c>
      <c r="O101" s="44">
        <v>0.99550000000000005</v>
      </c>
      <c r="P101" s="44">
        <v>0.94359999999999999</v>
      </c>
      <c r="Q101" s="44">
        <v>1.0503</v>
      </c>
      <c r="R101" s="44">
        <v>0.86960000000000004</v>
      </c>
      <c r="S101" s="16"/>
      <c r="T101" s="4">
        <v>92</v>
      </c>
    </row>
    <row r="102" spans="1:20" x14ac:dyDescent="0.25">
      <c r="A102" s="10" t="s">
        <v>18</v>
      </c>
      <c r="B102" s="43" t="s">
        <v>41</v>
      </c>
      <c r="C102" s="9">
        <v>2016</v>
      </c>
      <c r="D102" s="9">
        <v>4</v>
      </c>
      <c r="E102" s="16">
        <v>19348</v>
      </c>
      <c r="F102" s="9">
        <v>106082</v>
      </c>
      <c r="G102" s="16">
        <v>2.0032999999999999</v>
      </c>
      <c r="H102" s="9">
        <v>1.90571</v>
      </c>
      <c r="I102" s="9">
        <v>2.10589</v>
      </c>
      <c r="J102" s="9">
        <v>1.0548999999999999</v>
      </c>
      <c r="K102" s="9">
        <v>1.0036</v>
      </c>
      <c r="L102" s="9">
        <v>1.109</v>
      </c>
      <c r="M102" s="9">
        <v>3.5798999999999997E-2</v>
      </c>
      <c r="N102" s="16"/>
      <c r="O102" s="44">
        <v>0.98960000000000004</v>
      </c>
      <c r="P102" s="44">
        <v>0.9385</v>
      </c>
      <c r="Q102" s="44">
        <v>1.0434000000000001</v>
      </c>
      <c r="R102" s="44">
        <v>0.69759899999999997</v>
      </c>
      <c r="S102" s="16"/>
      <c r="T102" s="4">
        <v>92</v>
      </c>
    </row>
    <row r="103" spans="1:20" x14ac:dyDescent="0.25">
      <c r="A103" s="10" t="s">
        <v>19</v>
      </c>
      <c r="B103" s="43" t="s">
        <v>41</v>
      </c>
      <c r="C103" s="9">
        <v>2011</v>
      </c>
      <c r="D103" s="9">
        <v>1</v>
      </c>
      <c r="E103" s="16">
        <v>9040</v>
      </c>
      <c r="F103" s="9">
        <v>51876</v>
      </c>
      <c r="G103" s="16">
        <v>2.0683199999999999</v>
      </c>
      <c r="H103" s="9">
        <v>1.95946</v>
      </c>
      <c r="I103" s="9">
        <v>2.1832400000000001</v>
      </c>
      <c r="J103" s="9">
        <v>1.0550999999999999</v>
      </c>
      <c r="K103" s="9">
        <v>0.99950000000000006</v>
      </c>
      <c r="L103" s="9">
        <v>1.1136999999999999</v>
      </c>
      <c r="M103" s="9">
        <v>5.1987999999999999E-2</v>
      </c>
      <c r="N103" s="16"/>
      <c r="O103" s="44" t="s">
        <v>32</v>
      </c>
      <c r="P103" s="44" t="s">
        <v>32</v>
      </c>
      <c r="Q103" s="44" t="s">
        <v>32</v>
      </c>
      <c r="R103" s="44" t="s">
        <v>32</v>
      </c>
      <c r="S103" s="16"/>
      <c r="T103" s="4">
        <v>90</v>
      </c>
    </row>
    <row r="104" spans="1:20" x14ac:dyDescent="0.25">
      <c r="A104" s="10" t="s">
        <v>19</v>
      </c>
      <c r="B104" s="43" t="s">
        <v>41</v>
      </c>
      <c r="C104" s="9">
        <v>2011</v>
      </c>
      <c r="D104" s="9">
        <v>2</v>
      </c>
      <c r="E104" s="16">
        <v>8823</v>
      </c>
      <c r="F104" s="9">
        <v>52306</v>
      </c>
      <c r="G104" s="16">
        <v>1.9880599999999999</v>
      </c>
      <c r="H104" s="9">
        <v>1.88317</v>
      </c>
      <c r="I104" s="9">
        <v>2.0988000000000002</v>
      </c>
      <c r="J104" s="9">
        <v>1.0939000000000001</v>
      </c>
      <c r="K104" s="9">
        <v>1.0362</v>
      </c>
      <c r="L104" s="9">
        <v>1.1548</v>
      </c>
      <c r="M104" s="9">
        <v>1.173E-3</v>
      </c>
      <c r="N104" s="16">
        <v>1</v>
      </c>
      <c r="O104" s="44" t="s">
        <v>32</v>
      </c>
      <c r="P104" s="44" t="s">
        <v>32</v>
      </c>
      <c r="Q104" s="44" t="s">
        <v>32</v>
      </c>
      <c r="R104" s="44" t="s">
        <v>32</v>
      </c>
      <c r="S104" s="16"/>
      <c r="T104" s="4">
        <v>91</v>
      </c>
    </row>
    <row r="105" spans="1:20" x14ac:dyDescent="0.25">
      <c r="A105" s="10" t="s">
        <v>19</v>
      </c>
      <c r="B105" s="43" t="s">
        <v>41</v>
      </c>
      <c r="C105" s="9">
        <v>2011</v>
      </c>
      <c r="D105" s="9">
        <v>3</v>
      </c>
      <c r="E105" s="16">
        <v>8558</v>
      </c>
      <c r="F105" s="9">
        <v>52145</v>
      </c>
      <c r="G105" s="16">
        <v>1.9043399999999999</v>
      </c>
      <c r="H105" s="9">
        <v>1.80352</v>
      </c>
      <c r="I105" s="9">
        <v>2.0107900000000001</v>
      </c>
      <c r="J105" s="9">
        <v>1.1324000000000001</v>
      </c>
      <c r="K105" s="9">
        <v>1.0724</v>
      </c>
      <c r="L105" s="9">
        <v>1.1957</v>
      </c>
      <c r="M105" s="9">
        <v>6.9999999999999999E-6</v>
      </c>
      <c r="N105" s="16">
        <v>1</v>
      </c>
      <c r="O105" s="44" t="s">
        <v>32</v>
      </c>
      <c r="P105" s="44" t="s">
        <v>32</v>
      </c>
      <c r="Q105" s="44" t="s">
        <v>32</v>
      </c>
      <c r="R105" s="44" t="s">
        <v>32</v>
      </c>
      <c r="S105" s="16"/>
      <c r="T105" s="4">
        <v>92</v>
      </c>
    </row>
    <row r="106" spans="1:20" x14ac:dyDescent="0.25">
      <c r="A106" s="10" t="s">
        <v>19</v>
      </c>
      <c r="B106" s="43" t="s">
        <v>41</v>
      </c>
      <c r="C106" s="9">
        <v>2011</v>
      </c>
      <c r="D106" s="9">
        <v>4</v>
      </c>
      <c r="E106" s="16">
        <v>8728</v>
      </c>
      <c r="F106" s="9">
        <v>52462</v>
      </c>
      <c r="G106" s="16">
        <v>1.95726</v>
      </c>
      <c r="H106" s="9">
        <v>1.85389</v>
      </c>
      <c r="I106" s="9">
        <v>2.0663800000000001</v>
      </c>
      <c r="J106" s="9">
        <v>1.0551999999999999</v>
      </c>
      <c r="K106" s="9">
        <v>0.99950000000000006</v>
      </c>
      <c r="L106" s="9">
        <v>1.1141000000000001</v>
      </c>
      <c r="M106" s="9">
        <v>5.2180999999999998E-2</v>
      </c>
      <c r="N106" s="16"/>
      <c r="O106" s="44" t="s">
        <v>32</v>
      </c>
      <c r="P106" s="44" t="s">
        <v>32</v>
      </c>
      <c r="Q106" s="44" t="s">
        <v>32</v>
      </c>
      <c r="R106" s="44" t="s">
        <v>32</v>
      </c>
      <c r="S106" s="16"/>
      <c r="T106" s="4">
        <v>92</v>
      </c>
    </row>
    <row r="107" spans="1:20" x14ac:dyDescent="0.25">
      <c r="A107" s="10" t="s">
        <v>19</v>
      </c>
      <c r="B107" s="43" t="s">
        <v>41</v>
      </c>
      <c r="C107" s="9">
        <v>2012</v>
      </c>
      <c r="D107" s="9">
        <v>1</v>
      </c>
      <c r="E107" s="16">
        <v>8461</v>
      </c>
      <c r="F107" s="9">
        <v>52531</v>
      </c>
      <c r="G107" s="16">
        <v>1.90561</v>
      </c>
      <c r="H107" s="9">
        <v>1.80464</v>
      </c>
      <c r="I107" s="9">
        <v>2.0122399999999998</v>
      </c>
      <c r="J107" s="9">
        <v>0.97970000000000002</v>
      </c>
      <c r="K107" s="9">
        <v>0.92779999999999996</v>
      </c>
      <c r="L107" s="9">
        <v>1.0345</v>
      </c>
      <c r="M107" s="9">
        <v>0.46023599999999998</v>
      </c>
      <c r="N107" s="16"/>
      <c r="O107" s="44" t="s">
        <v>32</v>
      </c>
      <c r="P107" s="44" t="s">
        <v>32</v>
      </c>
      <c r="Q107" s="44" t="s">
        <v>32</v>
      </c>
      <c r="R107" s="44" t="s">
        <v>32</v>
      </c>
      <c r="S107" s="16"/>
      <c r="T107" s="4">
        <v>91</v>
      </c>
    </row>
    <row r="108" spans="1:20" x14ac:dyDescent="0.25">
      <c r="A108" s="10" t="s">
        <v>19</v>
      </c>
      <c r="B108" s="43" t="s">
        <v>41</v>
      </c>
      <c r="C108" s="9">
        <v>2012</v>
      </c>
      <c r="D108" s="9">
        <v>2</v>
      </c>
      <c r="E108" s="16">
        <v>8518</v>
      </c>
      <c r="F108" s="9">
        <v>52808</v>
      </c>
      <c r="G108" s="16">
        <v>1.91673</v>
      </c>
      <c r="H108" s="9">
        <v>1.81528</v>
      </c>
      <c r="I108" s="9">
        <v>2.02386</v>
      </c>
      <c r="J108" s="9">
        <v>1.0503</v>
      </c>
      <c r="K108" s="9">
        <v>0.99470000000000003</v>
      </c>
      <c r="L108" s="9">
        <v>1.109</v>
      </c>
      <c r="M108" s="9">
        <v>7.6713000000000003E-2</v>
      </c>
      <c r="N108" s="16"/>
      <c r="O108" s="44" t="s">
        <v>32</v>
      </c>
      <c r="P108" s="44" t="s">
        <v>32</v>
      </c>
      <c r="Q108" s="44" t="s">
        <v>32</v>
      </c>
      <c r="R108" s="44" t="s">
        <v>32</v>
      </c>
      <c r="S108" s="16"/>
      <c r="T108" s="4">
        <v>91</v>
      </c>
    </row>
    <row r="109" spans="1:20" x14ac:dyDescent="0.25">
      <c r="A109" s="10" t="s">
        <v>19</v>
      </c>
      <c r="B109" s="43" t="s">
        <v>41</v>
      </c>
      <c r="C109" s="9">
        <v>2012</v>
      </c>
      <c r="D109" s="9">
        <v>3</v>
      </c>
      <c r="E109" s="16">
        <v>8857</v>
      </c>
      <c r="F109" s="9">
        <v>52689</v>
      </c>
      <c r="G109" s="16">
        <v>1.95878</v>
      </c>
      <c r="H109" s="9">
        <v>1.85528</v>
      </c>
      <c r="I109" s="9">
        <v>2.06806</v>
      </c>
      <c r="J109" s="9">
        <v>1.1291</v>
      </c>
      <c r="K109" s="9">
        <v>1.0693999999999999</v>
      </c>
      <c r="L109" s="9">
        <v>1.1920999999999999</v>
      </c>
      <c r="M109" s="9">
        <v>1.2E-5</v>
      </c>
      <c r="N109" s="16">
        <v>1</v>
      </c>
      <c r="O109" s="44" t="s">
        <v>32</v>
      </c>
      <c r="P109" s="44" t="s">
        <v>32</v>
      </c>
      <c r="Q109" s="44" t="s">
        <v>32</v>
      </c>
      <c r="R109" s="44" t="s">
        <v>32</v>
      </c>
      <c r="S109" s="16"/>
      <c r="T109" s="4">
        <v>92</v>
      </c>
    </row>
    <row r="110" spans="1:20" x14ac:dyDescent="0.25">
      <c r="A110" s="10" t="s">
        <v>19</v>
      </c>
      <c r="B110" s="43" t="s">
        <v>41</v>
      </c>
      <c r="C110" s="9">
        <v>2012</v>
      </c>
      <c r="D110" s="9">
        <v>4</v>
      </c>
      <c r="E110" s="16">
        <v>8971</v>
      </c>
      <c r="F110" s="9">
        <v>52926</v>
      </c>
      <c r="G110" s="16">
        <v>1.96566</v>
      </c>
      <c r="H110" s="9">
        <v>1.86232</v>
      </c>
      <c r="I110" s="9">
        <v>2.0747300000000002</v>
      </c>
      <c r="J110" s="9">
        <v>1.0214000000000001</v>
      </c>
      <c r="K110" s="9">
        <v>0.9677</v>
      </c>
      <c r="L110" s="9">
        <v>1.0780000000000001</v>
      </c>
      <c r="M110" s="9">
        <v>0.44287900000000002</v>
      </c>
      <c r="N110" s="16"/>
      <c r="O110" s="44" t="s">
        <v>32</v>
      </c>
      <c r="P110" s="44" t="s">
        <v>32</v>
      </c>
      <c r="Q110" s="44" t="s">
        <v>32</v>
      </c>
      <c r="R110" s="44" t="s">
        <v>32</v>
      </c>
      <c r="S110" s="16"/>
      <c r="T110" s="4">
        <v>92</v>
      </c>
    </row>
    <row r="111" spans="1:20" x14ac:dyDescent="0.25">
      <c r="A111" s="10" t="s">
        <v>19</v>
      </c>
      <c r="B111" s="43" t="s">
        <v>41</v>
      </c>
      <c r="C111" s="9">
        <v>2013</v>
      </c>
      <c r="D111" s="9">
        <v>1</v>
      </c>
      <c r="E111" s="16">
        <v>8716</v>
      </c>
      <c r="F111" s="9">
        <v>53020</v>
      </c>
      <c r="G111" s="16">
        <v>1.9764200000000001</v>
      </c>
      <c r="H111" s="9">
        <v>1.87202</v>
      </c>
      <c r="I111" s="9">
        <v>2.0866400000000001</v>
      </c>
      <c r="J111" s="9">
        <v>1.0066999999999999</v>
      </c>
      <c r="K111" s="9">
        <v>0.95350000000000001</v>
      </c>
      <c r="L111" s="9">
        <v>1.0628</v>
      </c>
      <c r="M111" s="9">
        <v>0.81041200000000002</v>
      </c>
      <c r="N111" s="16"/>
      <c r="O111" s="44" t="s">
        <v>32</v>
      </c>
      <c r="P111" s="44" t="s">
        <v>32</v>
      </c>
      <c r="Q111" s="44" t="s">
        <v>32</v>
      </c>
      <c r="R111" s="44" t="s">
        <v>32</v>
      </c>
      <c r="S111" s="16"/>
      <c r="T111" s="4">
        <v>90</v>
      </c>
    </row>
    <row r="112" spans="1:20" x14ac:dyDescent="0.25">
      <c r="A112" s="10" t="s">
        <v>19</v>
      </c>
      <c r="B112" s="43" t="s">
        <v>41</v>
      </c>
      <c r="C112" s="9">
        <v>2013</v>
      </c>
      <c r="D112" s="9">
        <v>2</v>
      </c>
      <c r="E112" s="16">
        <v>8548</v>
      </c>
      <c r="F112" s="9">
        <v>53604</v>
      </c>
      <c r="G112" s="16">
        <v>1.90235</v>
      </c>
      <c r="H112" s="9">
        <v>1.8017799999999999</v>
      </c>
      <c r="I112" s="9">
        <v>2.0085500000000001</v>
      </c>
      <c r="J112" s="9">
        <v>1.0313000000000001</v>
      </c>
      <c r="K112" s="9">
        <v>0.9768</v>
      </c>
      <c r="L112" s="9">
        <v>1.0889</v>
      </c>
      <c r="M112" s="9">
        <v>0.26614900000000002</v>
      </c>
      <c r="N112" s="16"/>
      <c r="O112" s="44" t="s">
        <v>32</v>
      </c>
      <c r="P112" s="44" t="s">
        <v>32</v>
      </c>
      <c r="Q112" s="44" t="s">
        <v>32</v>
      </c>
      <c r="R112" s="44" t="s">
        <v>32</v>
      </c>
      <c r="S112" s="16"/>
      <c r="T112" s="4">
        <v>91</v>
      </c>
    </row>
    <row r="113" spans="1:20" x14ac:dyDescent="0.25">
      <c r="A113" s="10" t="s">
        <v>19</v>
      </c>
      <c r="B113" s="43" t="s">
        <v>41</v>
      </c>
      <c r="C113" s="9">
        <v>2013</v>
      </c>
      <c r="D113" s="9">
        <v>3</v>
      </c>
      <c r="E113" s="16">
        <v>8642</v>
      </c>
      <c r="F113" s="9">
        <v>53260</v>
      </c>
      <c r="G113" s="16">
        <v>1.8972599999999999</v>
      </c>
      <c r="H113" s="9">
        <v>1.7969599999999999</v>
      </c>
      <c r="I113" s="9">
        <v>2.0031699999999999</v>
      </c>
      <c r="J113" s="9">
        <v>1.1113999999999999</v>
      </c>
      <c r="K113" s="9">
        <v>1.0527</v>
      </c>
      <c r="L113" s="9">
        <v>1.1735</v>
      </c>
      <c r="M113" s="9">
        <v>1.3799999999999999E-4</v>
      </c>
      <c r="N113" s="16">
        <v>1</v>
      </c>
      <c r="O113" s="44" t="s">
        <v>32</v>
      </c>
      <c r="P113" s="44" t="s">
        <v>32</v>
      </c>
      <c r="Q113" s="44" t="s">
        <v>32</v>
      </c>
      <c r="R113" s="44" t="s">
        <v>32</v>
      </c>
      <c r="S113" s="16"/>
      <c r="T113" s="4">
        <v>92</v>
      </c>
    </row>
    <row r="114" spans="1:20" x14ac:dyDescent="0.25">
      <c r="A114" s="10" t="s">
        <v>19</v>
      </c>
      <c r="B114" s="43" t="s">
        <v>41</v>
      </c>
      <c r="C114" s="9">
        <v>2013</v>
      </c>
      <c r="D114" s="9">
        <v>4</v>
      </c>
      <c r="E114" s="16">
        <v>8865</v>
      </c>
      <c r="F114" s="9">
        <v>53603</v>
      </c>
      <c r="G114" s="16">
        <v>1.92496</v>
      </c>
      <c r="H114" s="9">
        <v>1.8237300000000001</v>
      </c>
      <c r="I114" s="9">
        <v>2.0318100000000001</v>
      </c>
      <c r="J114" s="9">
        <v>1.0616000000000001</v>
      </c>
      <c r="K114" s="9">
        <v>1.0058</v>
      </c>
      <c r="L114" s="9">
        <v>1.1205000000000001</v>
      </c>
      <c r="M114" s="9">
        <v>3.0148999999999999E-2</v>
      </c>
      <c r="N114" s="16"/>
      <c r="O114" s="44" t="s">
        <v>32</v>
      </c>
      <c r="P114" s="44" t="s">
        <v>32</v>
      </c>
      <c r="Q114" s="44" t="s">
        <v>32</v>
      </c>
      <c r="R114" s="44" t="s">
        <v>32</v>
      </c>
      <c r="S114" s="16"/>
      <c r="T114" s="4">
        <v>92</v>
      </c>
    </row>
    <row r="115" spans="1:20" x14ac:dyDescent="0.25">
      <c r="A115" s="10" t="s">
        <v>19</v>
      </c>
      <c r="B115" s="43" t="s">
        <v>41</v>
      </c>
      <c r="C115" s="9">
        <v>2014</v>
      </c>
      <c r="D115" s="9">
        <v>1</v>
      </c>
      <c r="E115" s="16">
        <v>8625</v>
      </c>
      <c r="F115" s="9">
        <v>53665</v>
      </c>
      <c r="G115" s="16">
        <v>1.89924</v>
      </c>
      <c r="H115" s="9">
        <v>1.7991699999999999</v>
      </c>
      <c r="I115" s="9">
        <v>2.00488</v>
      </c>
      <c r="J115" s="9">
        <v>1.0251999999999999</v>
      </c>
      <c r="K115" s="9">
        <v>0.97119999999999995</v>
      </c>
      <c r="L115" s="9">
        <v>1.0822000000000001</v>
      </c>
      <c r="M115" s="9">
        <v>0.36793700000000001</v>
      </c>
      <c r="N115" s="16"/>
      <c r="O115" s="44" t="s">
        <v>32</v>
      </c>
      <c r="P115" s="44" t="s">
        <v>32</v>
      </c>
      <c r="Q115" s="44" t="s">
        <v>32</v>
      </c>
      <c r="R115" s="44" t="s">
        <v>32</v>
      </c>
      <c r="S115" s="16"/>
      <c r="T115" s="4">
        <v>90</v>
      </c>
    </row>
    <row r="116" spans="1:20" x14ac:dyDescent="0.25">
      <c r="A116" s="10" t="s">
        <v>19</v>
      </c>
      <c r="B116" s="43" t="s">
        <v>41</v>
      </c>
      <c r="C116" s="9">
        <v>2014</v>
      </c>
      <c r="D116" s="9">
        <v>2</v>
      </c>
      <c r="E116" s="16">
        <v>8118</v>
      </c>
      <c r="F116" s="9">
        <v>54057</v>
      </c>
      <c r="G116" s="16">
        <v>1.7597700000000001</v>
      </c>
      <c r="H116" s="9">
        <v>1.66655</v>
      </c>
      <c r="I116" s="9">
        <v>1.8582099999999999</v>
      </c>
      <c r="J116" s="9">
        <v>0.98409999999999997</v>
      </c>
      <c r="K116" s="9">
        <v>0.93200000000000005</v>
      </c>
      <c r="L116" s="9">
        <v>1.0390999999999999</v>
      </c>
      <c r="M116" s="9">
        <v>0.56360100000000002</v>
      </c>
      <c r="N116" s="16"/>
      <c r="O116" s="44" t="s">
        <v>32</v>
      </c>
      <c r="P116" s="44" t="s">
        <v>32</v>
      </c>
      <c r="Q116" s="44" t="s">
        <v>32</v>
      </c>
      <c r="R116" s="44" t="s">
        <v>32</v>
      </c>
      <c r="S116" s="16"/>
      <c r="T116" s="4">
        <v>91</v>
      </c>
    </row>
    <row r="117" spans="1:20" x14ac:dyDescent="0.25">
      <c r="A117" s="10" t="s">
        <v>19</v>
      </c>
      <c r="B117" s="43" t="s">
        <v>41</v>
      </c>
      <c r="C117" s="9">
        <v>2014</v>
      </c>
      <c r="D117" s="9">
        <v>3</v>
      </c>
      <c r="E117" s="16">
        <v>8584</v>
      </c>
      <c r="F117" s="9">
        <v>53948</v>
      </c>
      <c r="G117" s="16">
        <v>1.83639</v>
      </c>
      <c r="H117" s="9">
        <v>1.7395400000000001</v>
      </c>
      <c r="I117" s="9">
        <v>1.9386300000000001</v>
      </c>
      <c r="J117" s="9">
        <v>1.0205</v>
      </c>
      <c r="K117" s="9">
        <v>0.9667</v>
      </c>
      <c r="L117" s="9">
        <v>1.0773999999999999</v>
      </c>
      <c r="M117" s="9">
        <v>0.46193800000000002</v>
      </c>
      <c r="N117" s="16"/>
      <c r="O117" s="44" t="s">
        <v>32</v>
      </c>
      <c r="P117" s="44" t="s">
        <v>32</v>
      </c>
      <c r="Q117" s="44" t="s">
        <v>32</v>
      </c>
      <c r="R117" s="44" t="s">
        <v>32</v>
      </c>
      <c r="S117" s="16"/>
      <c r="T117" s="4">
        <v>92</v>
      </c>
    </row>
    <row r="118" spans="1:20" x14ac:dyDescent="0.25">
      <c r="A118" s="10" t="s">
        <v>19</v>
      </c>
      <c r="B118" s="43" t="s">
        <v>41</v>
      </c>
      <c r="C118" s="9">
        <v>2014</v>
      </c>
      <c r="D118" s="9">
        <v>4</v>
      </c>
      <c r="E118" s="16">
        <v>8639</v>
      </c>
      <c r="F118" s="9">
        <v>54098</v>
      </c>
      <c r="G118" s="16">
        <v>1.8503499999999999</v>
      </c>
      <c r="H118" s="9">
        <v>1.75305</v>
      </c>
      <c r="I118" s="9">
        <v>1.95305</v>
      </c>
      <c r="J118" s="9">
        <v>0.95950000000000002</v>
      </c>
      <c r="K118" s="9">
        <v>0.90900000000000003</v>
      </c>
      <c r="L118" s="9">
        <v>1.0126999999999999</v>
      </c>
      <c r="M118" s="9">
        <v>0.13345299999999999</v>
      </c>
      <c r="N118" s="16"/>
      <c r="O118" s="44" t="s">
        <v>32</v>
      </c>
      <c r="P118" s="44" t="s">
        <v>32</v>
      </c>
      <c r="Q118" s="44" t="s">
        <v>32</v>
      </c>
      <c r="R118" s="44" t="s">
        <v>32</v>
      </c>
      <c r="S118" s="16"/>
      <c r="T118" s="4">
        <v>92</v>
      </c>
    </row>
    <row r="119" spans="1:20" x14ac:dyDescent="0.25">
      <c r="A119" s="10" t="s">
        <v>19</v>
      </c>
      <c r="B119" s="43" t="s">
        <v>41</v>
      </c>
      <c r="C119" s="9">
        <v>2015</v>
      </c>
      <c r="D119" s="9">
        <v>1</v>
      </c>
      <c r="E119" s="16">
        <v>8998</v>
      </c>
      <c r="F119" s="9">
        <v>54061</v>
      </c>
      <c r="G119" s="16">
        <v>2.00041</v>
      </c>
      <c r="H119" s="9">
        <v>1.89541</v>
      </c>
      <c r="I119" s="9">
        <v>2.1112299999999999</v>
      </c>
      <c r="J119" s="9">
        <v>0.96389999999999998</v>
      </c>
      <c r="K119" s="9">
        <v>0.9133</v>
      </c>
      <c r="L119" s="9">
        <v>1.0173000000000001</v>
      </c>
      <c r="M119" s="9">
        <v>0.181058</v>
      </c>
      <c r="N119" s="16"/>
      <c r="O119" s="44" t="s">
        <v>32</v>
      </c>
      <c r="P119" s="44" t="s">
        <v>32</v>
      </c>
      <c r="Q119" s="44" t="s">
        <v>32</v>
      </c>
      <c r="R119" s="44" t="s">
        <v>32</v>
      </c>
      <c r="S119" s="16"/>
      <c r="T119" s="4">
        <v>90</v>
      </c>
    </row>
    <row r="120" spans="1:20" x14ac:dyDescent="0.25">
      <c r="A120" s="10" t="s">
        <v>19</v>
      </c>
      <c r="B120" s="43" t="s">
        <v>41</v>
      </c>
      <c r="C120" s="9">
        <v>2015</v>
      </c>
      <c r="D120" s="9">
        <v>2</v>
      </c>
      <c r="E120" s="16">
        <v>8687</v>
      </c>
      <c r="F120" s="9">
        <v>54422</v>
      </c>
      <c r="G120" s="16">
        <v>1.86198</v>
      </c>
      <c r="H120" s="9">
        <v>1.7640800000000001</v>
      </c>
      <c r="I120" s="9">
        <v>1.9653099999999999</v>
      </c>
      <c r="J120" s="9">
        <v>1.0014000000000001</v>
      </c>
      <c r="K120" s="9">
        <v>0.94879999999999998</v>
      </c>
      <c r="L120" s="9">
        <v>1.0569999999999999</v>
      </c>
      <c r="M120" s="9">
        <v>0.95824299999999996</v>
      </c>
      <c r="N120" s="16"/>
      <c r="O120" s="44" t="s">
        <v>32</v>
      </c>
      <c r="P120" s="44" t="s">
        <v>32</v>
      </c>
      <c r="Q120" s="44" t="s">
        <v>32</v>
      </c>
      <c r="R120" s="44" t="s">
        <v>32</v>
      </c>
      <c r="S120" s="16"/>
      <c r="T120" s="4">
        <v>91</v>
      </c>
    </row>
    <row r="121" spans="1:20" x14ac:dyDescent="0.25">
      <c r="A121" s="10" t="s">
        <v>19</v>
      </c>
      <c r="B121" s="43" t="s">
        <v>41</v>
      </c>
      <c r="C121" s="9">
        <v>2015</v>
      </c>
      <c r="D121" s="9">
        <v>3</v>
      </c>
      <c r="E121" s="16">
        <v>9148</v>
      </c>
      <c r="F121" s="9">
        <v>54170</v>
      </c>
      <c r="G121" s="16">
        <v>1.9400500000000001</v>
      </c>
      <c r="H121" s="9">
        <v>1.83839</v>
      </c>
      <c r="I121" s="9">
        <v>2.0473300000000001</v>
      </c>
      <c r="J121" s="9">
        <v>1.1106</v>
      </c>
      <c r="K121" s="9">
        <v>1.0524</v>
      </c>
      <c r="L121" s="9">
        <v>1.1719999999999999</v>
      </c>
      <c r="M121" s="9">
        <v>1.34E-4</v>
      </c>
      <c r="N121" s="16">
        <v>1</v>
      </c>
      <c r="O121" s="44" t="s">
        <v>32</v>
      </c>
      <c r="P121" s="44" t="s">
        <v>32</v>
      </c>
      <c r="Q121" s="44" t="s">
        <v>32</v>
      </c>
      <c r="R121" s="44" t="s">
        <v>32</v>
      </c>
      <c r="S121" s="16"/>
      <c r="T121" s="4">
        <v>92</v>
      </c>
    </row>
    <row r="122" spans="1:20" x14ac:dyDescent="0.25">
      <c r="A122" s="10" t="s">
        <v>19</v>
      </c>
      <c r="B122" s="43" t="s">
        <v>41</v>
      </c>
      <c r="C122" s="9">
        <v>2015</v>
      </c>
      <c r="D122" s="9">
        <v>4</v>
      </c>
      <c r="E122" s="16">
        <v>9600</v>
      </c>
      <c r="F122" s="9">
        <v>54432</v>
      </c>
      <c r="G122" s="16">
        <v>2.0279500000000001</v>
      </c>
      <c r="H122" s="9">
        <v>1.9223399999999999</v>
      </c>
      <c r="I122" s="9">
        <v>2.1393599999999999</v>
      </c>
      <c r="J122" s="9">
        <v>1.1111</v>
      </c>
      <c r="K122" s="9">
        <v>1.0531999999999999</v>
      </c>
      <c r="L122" s="9">
        <v>1.1721999999999999</v>
      </c>
      <c r="M122" s="9">
        <v>1.13E-4</v>
      </c>
      <c r="N122" s="16">
        <v>1</v>
      </c>
      <c r="O122" s="44" t="s">
        <v>32</v>
      </c>
      <c r="P122" s="44" t="s">
        <v>32</v>
      </c>
      <c r="Q122" s="44" t="s">
        <v>32</v>
      </c>
      <c r="R122" s="44" t="s">
        <v>32</v>
      </c>
      <c r="S122" s="16"/>
      <c r="T122" s="4">
        <v>92</v>
      </c>
    </row>
    <row r="123" spans="1:20" x14ac:dyDescent="0.25">
      <c r="A123" s="10" t="s">
        <v>19</v>
      </c>
      <c r="B123" s="43" t="s">
        <v>41</v>
      </c>
      <c r="C123" s="9">
        <v>2016</v>
      </c>
      <c r="D123" s="9">
        <v>1</v>
      </c>
      <c r="E123" s="16">
        <v>9838</v>
      </c>
      <c r="F123" s="9">
        <v>54402</v>
      </c>
      <c r="G123" s="16">
        <v>2.11964</v>
      </c>
      <c r="H123" s="9">
        <v>2.0095000000000001</v>
      </c>
      <c r="I123" s="9">
        <v>2.2358199999999999</v>
      </c>
      <c r="J123" s="9">
        <v>1.0639000000000001</v>
      </c>
      <c r="K123" s="9">
        <v>1.0085999999999999</v>
      </c>
      <c r="L123" s="9">
        <v>1.1222000000000001</v>
      </c>
      <c r="M123" s="9">
        <v>2.2884000000000002E-2</v>
      </c>
      <c r="N123" s="16"/>
      <c r="O123" s="44">
        <v>1.0247999999999999</v>
      </c>
      <c r="P123" s="44">
        <v>0.96550000000000002</v>
      </c>
      <c r="Q123" s="44">
        <v>1.0878000000000001</v>
      </c>
      <c r="R123" s="44">
        <v>0.42077100000000001</v>
      </c>
      <c r="S123" s="16"/>
      <c r="T123" s="4">
        <v>91</v>
      </c>
    </row>
    <row r="124" spans="1:20" x14ac:dyDescent="0.25">
      <c r="A124" s="10" t="s">
        <v>19</v>
      </c>
      <c r="B124" s="43" t="s">
        <v>41</v>
      </c>
      <c r="C124" s="9">
        <v>2016</v>
      </c>
      <c r="D124" s="9">
        <v>2</v>
      </c>
      <c r="E124" s="16">
        <v>9452</v>
      </c>
      <c r="F124" s="9">
        <v>54691</v>
      </c>
      <c r="G124" s="16">
        <v>2.0223499999999999</v>
      </c>
      <c r="H124" s="9">
        <v>1.9169099999999999</v>
      </c>
      <c r="I124" s="9">
        <v>2.1335799999999998</v>
      </c>
      <c r="J124" s="9">
        <v>1.1073999999999999</v>
      </c>
      <c r="K124" s="9">
        <v>1.0497000000000001</v>
      </c>
      <c r="L124" s="9">
        <v>1.1682999999999999</v>
      </c>
      <c r="M124" s="9">
        <v>1.8799999999999999E-4</v>
      </c>
      <c r="N124" s="16">
        <v>1</v>
      </c>
      <c r="O124" s="44">
        <v>1.0172000000000001</v>
      </c>
      <c r="P124" s="44">
        <v>0.95809999999999995</v>
      </c>
      <c r="Q124" s="44">
        <v>1.08</v>
      </c>
      <c r="R124" s="44">
        <v>0.57556099999999999</v>
      </c>
      <c r="S124" s="16"/>
      <c r="T124" s="4">
        <v>91</v>
      </c>
    </row>
    <row r="125" spans="1:20" x14ac:dyDescent="0.25">
      <c r="A125" s="10" t="s">
        <v>19</v>
      </c>
      <c r="B125" s="43" t="s">
        <v>41</v>
      </c>
      <c r="C125" s="9">
        <v>2016</v>
      </c>
      <c r="D125" s="9">
        <v>3</v>
      </c>
      <c r="E125" s="16">
        <v>9615</v>
      </c>
      <c r="F125" s="9">
        <v>54462</v>
      </c>
      <c r="G125" s="16">
        <v>2.03647</v>
      </c>
      <c r="H125" s="9">
        <v>1.93032</v>
      </c>
      <c r="I125" s="9">
        <v>2.14846</v>
      </c>
      <c r="J125" s="9">
        <v>1.1666000000000001</v>
      </c>
      <c r="K125" s="9">
        <v>1.1057999999999999</v>
      </c>
      <c r="L125" s="9">
        <v>1.2306999999999999</v>
      </c>
      <c r="M125" s="9">
        <v>0</v>
      </c>
      <c r="N125" s="16">
        <v>1</v>
      </c>
      <c r="O125" s="44">
        <v>1.0693999999999999</v>
      </c>
      <c r="P125" s="44">
        <v>1.0072000000000001</v>
      </c>
      <c r="Q125" s="44">
        <v>1.1354</v>
      </c>
      <c r="R125" s="44">
        <v>2.8235E-2</v>
      </c>
      <c r="S125" s="16" t="s">
        <v>48</v>
      </c>
      <c r="T125" s="4">
        <v>92</v>
      </c>
    </row>
    <row r="126" spans="1:20" x14ac:dyDescent="0.25">
      <c r="A126" s="10" t="s">
        <v>19</v>
      </c>
      <c r="B126" s="43" t="s">
        <v>41</v>
      </c>
      <c r="C126" s="9">
        <v>2016</v>
      </c>
      <c r="D126" s="9">
        <v>4</v>
      </c>
      <c r="E126" s="16">
        <v>9437</v>
      </c>
      <c r="F126" s="9">
        <v>54618</v>
      </c>
      <c r="G126" s="16">
        <v>1.9911700000000001</v>
      </c>
      <c r="H126" s="9">
        <v>1.8874599999999999</v>
      </c>
      <c r="I126" s="9">
        <v>2.1005799999999999</v>
      </c>
      <c r="J126" s="9">
        <v>1.0486</v>
      </c>
      <c r="K126" s="9">
        <v>0.99390000000000001</v>
      </c>
      <c r="L126" s="9">
        <v>1.1062000000000001</v>
      </c>
      <c r="M126" s="9">
        <v>8.2297999999999996E-2</v>
      </c>
      <c r="N126" s="16"/>
      <c r="O126" s="44">
        <v>1.0173000000000001</v>
      </c>
      <c r="P126" s="44">
        <v>0.95809999999999995</v>
      </c>
      <c r="Q126" s="44">
        <v>1.0802</v>
      </c>
      <c r="R126" s="44">
        <v>0.57430499999999995</v>
      </c>
      <c r="S126" s="16"/>
      <c r="T126" s="4">
        <v>92</v>
      </c>
    </row>
    <row r="127" spans="1:20" x14ac:dyDescent="0.25">
      <c r="A127" s="10" t="s">
        <v>23</v>
      </c>
      <c r="B127" s="43" t="s">
        <v>41</v>
      </c>
      <c r="C127" s="9">
        <v>2011</v>
      </c>
      <c r="D127" s="9">
        <v>1</v>
      </c>
      <c r="E127" s="16">
        <v>176846</v>
      </c>
      <c r="F127" s="9">
        <v>1002344</v>
      </c>
      <c r="G127" s="16">
        <v>1.9603600000000001</v>
      </c>
      <c r="H127" s="9">
        <v>1.9512499999999999</v>
      </c>
      <c r="I127" s="9">
        <v>1.9695199999999999</v>
      </c>
      <c r="J127" s="9" t="s">
        <v>32</v>
      </c>
      <c r="K127" s="9" t="s">
        <v>32</v>
      </c>
      <c r="L127" s="9" t="s">
        <v>32</v>
      </c>
      <c r="M127" s="9" t="s">
        <v>32</v>
      </c>
      <c r="N127" s="16"/>
      <c r="O127" s="44" t="s">
        <v>32</v>
      </c>
      <c r="P127" s="44" t="s">
        <v>32</v>
      </c>
      <c r="Q127" s="44" t="s">
        <v>32</v>
      </c>
      <c r="R127" s="44" t="s">
        <v>32</v>
      </c>
      <c r="S127" s="16"/>
      <c r="T127" s="4">
        <v>90</v>
      </c>
    </row>
    <row r="128" spans="1:20" x14ac:dyDescent="0.25">
      <c r="A128" s="10" t="s">
        <v>23</v>
      </c>
      <c r="B128" s="43" t="s">
        <v>41</v>
      </c>
      <c r="C128" s="9">
        <v>2011</v>
      </c>
      <c r="D128" s="9">
        <v>2</v>
      </c>
      <c r="E128" s="16">
        <v>165569</v>
      </c>
      <c r="F128" s="9">
        <v>1010152</v>
      </c>
      <c r="G128" s="16">
        <v>1.8173999999999999</v>
      </c>
      <c r="H128" s="9">
        <v>1.73359</v>
      </c>
      <c r="I128" s="9">
        <v>1.9052500000000001</v>
      </c>
      <c r="J128" s="9" t="s">
        <v>32</v>
      </c>
      <c r="K128" s="9" t="s">
        <v>32</v>
      </c>
      <c r="L128" s="9" t="s">
        <v>32</v>
      </c>
      <c r="M128" s="9" t="s">
        <v>32</v>
      </c>
      <c r="N128" s="16"/>
      <c r="O128" s="44" t="s">
        <v>32</v>
      </c>
      <c r="P128" s="44" t="s">
        <v>32</v>
      </c>
      <c r="Q128" s="44" t="s">
        <v>32</v>
      </c>
      <c r="R128" s="44" t="s">
        <v>32</v>
      </c>
      <c r="S128" s="16"/>
      <c r="T128" s="4">
        <v>91</v>
      </c>
    </row>
    <row r="129" spans="1:20" x14ac:dyDescent="0.25">
      <c r="A129" s="11" t="s">
        <v>23</v>
      </c>
      <c r="B129" s="11" t="s">
        <v>41</v>
      </c>
      <c r="C129">
        <v>2011</v>
      </c>
      <c r="D129">
        <v>3</v>
      </c>
      <c r="E129" s="17">
        <v>153930</v>
      </c>
      <c r="F129">
        <v>1008401</v>
      </c>
      <c r="G129" s="17">
        <v>1.68171</v>
      </c>
      <c r="H129">
        <v>1.60405</v>
      </c>
      <c r="I129">
        <v>1.76312</v>
      </c>
      <c r="J129" t="s">
        <v>32</v>
      </c>
      <c r="K129" t="s">
        <v>32</v>
      </c>
      <c r="L129" t="s">
        <v>32</v>
      </c>
      <c r="M129" t="s">
        <v>32</v>
      </c>
      <c r="O129" s="33" t="s">
        <v>32</v>
      </c>
      <c r="P129" s="33" t="s">
        <v>32</v>
      </c>
      <c r="Q129" s="33" t="s">
        <v>32</v>
      </c>
      <c r="R129" s="33" t="s">
        <v>32</v>
      </c>
      <c r="T129" s="4">
        <v>92</v>
      </c>
    </row>
    <row r="130" spans="1:20" x14ac:dyDescent="0.25">
      <c r="A130" s="14" t="s">
        <v>23</v>
      </c>
      <c r="B130" s="14" t="s">
        <v>41</v>
      </c>
      <c r="C130">
        <v>2011</v>
      </c>
      <c r="D130">
        <v>4</v>
      </c>
      <c r="E130" s="17">
        <v>173367</v>
      </c>
      <c r="F130">
        <v>1018702</v>
      </c>
      <c r="G130" s="17">
        <v>1.85483</v>
      </c>
      <c r="H130">
        <v>1.76938</v>
      </c>
      <c r="I130">
        <v>1.94441</v>
      </c>
      <c r="J130" t="s">
        <v>32</v>
      </c>
      <c r="K130" t="s">
        <v>32</v>
      </c>
      <c r="L130" t="s">
        <v>32</v>
      </c>
      <c r="M130" t="s">
        <v>32</v>
      </c>
      <c r="O130" s="33" t="s">
        <v>32</v>
      </c>
      <c r="P130" s="33" t="s">
        <v>32</v>
      </c>
      <c r="Q130" s="33" t="s">
        <v>32</v>
      </c>
      <c r="R130" s="33" t="s">
        <v>32</v>
      </c>
      <c r="T130" s="4">
        <v>92</v>
      </c>
    </row>
    <row r="131" spans="1:20" x14ac:dyDescent="0.25">
      <c r="A131" s="4" t="s">
        <v>23</v>
      </c>
      <c r="B131" s="4" t="s">
        <v>41</v>
      </c>
      <c r="C131" s="4">
        <v>2012</v>
      </c>
      <c r="D131" s="4">
        <v>1</v>
      </c>
      <c r="E131" s="17">
        <v>179296</v>
      </c>
      <c r="F131" s="4">
        <v>1018968</v>
      </c>
      <c r="G131" s="17">
        <v>1.9451099999999999</v>
      </c>
      <c r="H131" s="4">
        <v>1.85547</v>
      </c>
      <c r="I131" s="4">
        <v>2.0390700000000002</v>
      </c>
      <c r="J131" s="4" t="s">
        <v>32</v>
      </c>
      <c r="K131" s="4" t="s">
        <v>32</v>
      </c>
      <c r="L131" s="4" t="s">
        <v>32</v>
      </c>
      <c r="M131" s="4" t="s">
        <v>32</v>
      </c>
      <c r="O131" s="33" t="s">
        <v>32</v>
      </c>
      <c r="P131" s="33" t="s">
        <v>32</v>
      </c>
      <c r="Q131" s="33" t="s">
        <v>32</v>
      </c>
      <c r="R131" s="33" t="s">
        <v>32</v>
      </c>
      <c r="T131" s="4">
        <v>91</v>
      </c>
    </row>
    <row r="132" spans="1:20" x14ac:dyDescent="0.25">
      <c r="A132" s="4" t="s">
        <v>23</v>
      </c>
      <c r="B132" s="4" t="s">
        <v>41</v>
      </c>
      <c r="C132" s="4">
        <v>2012</v>
      </c>
      <c r="D132" s="4">
        <v>2</v>
      </c>
      <c r="E132" s="17">
        <v>168273</v>
      </c>
      <c r="F132" s="4">
        <v>1029632</v>
      </c>
      <c r="G132" s="17">
        <v>1.82487</v>
      </c>
      <c r="H132" s="4">
        <v>1.7407600000000001</v>
      </c>
      <c r="I132" s="4">
        <v>1.9130400000000001</v>
      </c>
      <c r="J132" s="4" t="s">
        <v>32</v>
      </c>
      <c r="K132" s="4" t="s">
        <v>32</v>
      </c>
      <c r="L132" s="4" t="s">
        <v>32</v>
      </c>
      <c r="M132" s="4" t="s">
        <v>32</v>
      </c>
      <c r="O132" s="33" t="s">
        <v>32</v>
      </c>
      <c r="P132" s="33" t="s">
        <v>32</v>
      </c>
      <c r="Q132" s="33" t="s">
        <v>32</v>
      </c>
      <c r="R132" s="33" t="s">
        <v>32</v>
      </c>
      <c r="T132" s="4">
        <v>91</v>
      </c>
    </row>
    <row r="133" spans="1:20" x14ac:dyDescent="0.25">
      <c r="A133" s="4" t="s">
        <v>23</v>
      </c>
      <c r="B133" s="4" t="s">
        <v>41</v>
      </c>
      <c r="C133" s="4">
        <v>2012</v>
      </c>
      <c r="D133" s="4">
        <v>3</v>
      </c>
      <c r="E133" s="17">
        <v>159669</v>
      </c>
      <c r="F133" s="4">
        <v>1027118</v>
      </c>
      <c r="G133" s="17">
        <v>1.7347999999999999</v>
      </c>
      <c r="H133" s="4">
        <v>1.65473</v>
      </c>
      <c r="I133" s="4">
        <v>1.8187500000000001</v>
      </c>
      <c r="J133" s="4" t="s">
        <v>32</v>
      </c>
      <c r="K133" s="4" t="s">
        <v>32</v>
      </c>
      <c r="L133" s="4" t="s">
        <v>32</v>
      </c>
      <c r="M133" s="4" t="s">
        <v>32</v>
      </c>
      <c r="O133" s="33" t="s">
        <v>32</v>
      </c>
      <c r="P133" s="33" t="s">
        <v>32</v>
      </c>
      <c r="Q133" s="33" t="s">
        <v>32</v>
      </c>
      <c r="R133" s="33" t="s">
        <v>32</v>
      </c>
      <c r="T133" s="4">
        <v>92</v>
      </c>
    </row>
    <row r="134" spans="1:20" x14ac:dyDescent="0.25">
      <c r="A134" s="4" t="s">
        <v>23</v>
      </c>
      <c r="B134" s="4" t="s">
        <v>41</v>
      </c>
      <c r="C134" s="4">
        <v>2012</v>
      </c>
      <c r="D134" s="4">
        <v>4</v>
      </c>
      <c r="E134" s="17">
        <v>183140</v>
      </c>
      <c r="F134" s="4">
        <v>1038751</v>
      </c>
      <c r="G134" s="17">
        <v>1.9245300000000001</v>
      </c>
      <c r="H134" s="4">
        <v>1.8360099999999999</v>
      </c>
      <c r="I134" s="4">
        <v>2.0173299999999998</v>
      </c>
      <c r="J134" s="4" t="s">
        <v>32</v>
      </c>
      <c r="K134" s="4" t="s">
        <v>32</v>
      </c>
      <c r="L134" s="4" t="s">
        <v>32</v>
      </c>
      <c r="M134" s="4" t="s">
        <v>32</v>
      </c>
      <c r="O134" s="33" t="s">
        <v>32</v>
      </c>
      <c r="P134" s="33" t="s">
        <v>32</v>
      </c>
      <c r="Q134" s="33" t="s">
        <v>32</v>
      </c>
      <c r="R134" s="33" t="s">
        <v>32</v>
      </c>
      <c r="T134" s="4">
        <v>92</v>
      </c>
    </row>
    <row r="135" spans="1:20" x14ac:dyDescent="0.25">
      <c r="A135" s="4" t="s">
        <v>23</v>
      </c>
      <c r="B135" s="4" t="s">
        <v>41</v>
      </c>
      <c r="C135" s="4">
        <v>2013</v>
      </c>
      <c r="D135" s="4">
        <v>1</v>
      </c>
      <c r="E135" s="17">
        <v>180648</v>
      </c>
      <c r="F135" s="4">
        <v>1039551</v>
      </c>
      <c r="G135" s="17">
        <v>1.9633400000000001</v>
      </c>
      <c r="H135" s="4">
        <v>1.8728800000000001</v>
      </c>
      <c r="I135" s="4">
        <v>2.05816</v>
      </c>
      <c r="J135" s="4" t="s">
        <v>32</v>
      </c>
      <c r="K135" s="4" t="s">
        <v>32</v>
      </c>
      <c r="L135" s="4" t="s">
        <v>32</v>
      </c>
      <c r="M135" s="4" t="s">
        <v>32</v>
      </c>
      <c r="O135" s="33" t="s">
        <v>32</v>
      </c>
      <c r="P135" s="33" t="s">
        <v>32</v>
      </c>
      <c r="Q135" s="33" t="s">
        <v>32</v>
      </c>
      <c r="R135" s="33" t="s">
        <v>32</v>
      </c>
      <c r="T135" s="4">
        <v>90</v>
      </c>
    </row>
    <row r="136" spans="1:20" x14ac:dyDescent="0.25">
      <c r="A136" s="4" t="s">
        <v>23</v>
      </c>
      <c r="B136" s="4" t="s">
        <v>41</v>
      </c>
      <c r="C136" s="4">
        <v>2013</v>
      </c>
      <c r="D136" s="4">
        <v>2</v>
      </c>
      <c r="E136" s="17">
        <v>171481</v>
      </c>
      <c r="F136" s="4">
        <v>1048280</v>
      </c>
      <c r="G136" s="17">
        <v>1.8446199999999999</v>
      </c>
      <c r="H136" s="4">
        <v>1.75963</v>
      </c>
      <c r="I136" s="4">
        <v>1.9337200000000001</v>
      </c>
      <c r="J136" s="4" t="s">
        <v>32</v>
      </c>
      <c r="K136" s="4" t="s">
        <v>32</v>
      </c>
      <c r="L136" s="4" t="s">
        <v>32</v>
      </c>
      <c r="M136" s="4" t="s">
        <v>32</v>
      </c>
      <c r="O136" s="33" t="s">
        <v>32</v>
      </c>
      <c r="P136" s="33" t="s">
        <v>32</v>
      </c>
      <c r="Q136" s="33" t="s">
        <v>32</v>
      </c>
      <c r="R136" s="33" t="s">
        <v>32</v>
      </c>
      <c r="T136" s="4">
        <v>91</v>
      </c>
    </row>
    <row r="137" spans="1:20" x14ac:dyDescent="0.25">
      <c r="A137" s="4" t="s">
        <v>23</v>
      </c>
      <c r="B137" s="4" t="s">
        <v>41</v>
      </c>
      <c r="C137" s="4">
        <v>2013</v>
      </c>
      <c r="D137" s="4">
        <v>3</v>
      </c>
      <c r="E137" s="17">
        <v>159722</v>
      </c>
      <c r="F137" s="4">
        <v>1044879</v>
      </c>
      <c r="G137" s="17">
        <v>1.70705</v>
      </c>
      <c r="H137" s="4">
        <v>1.6283399999999999</v>
      </c>
      <c r="I137" s="4">
        <v>1.7895700000000001</v>
      </c>
      <c r="J137" s="4" t="s">
        <v>32</v>
      </c>
      <c r="K137" s="4" t="s">
        <v>32</v>
      </c>
      <c r="L137" s="4" t="s">
        <v>32</v>
      </c>
      <c r="M137" s="4" t="s">
        <v>32</v>
      </c>
      <c r="O137" s="33" t="s">
        <v>32</v>
      </c>
      <c r="P137" s="33" t="s">
        <v>32</v>
      </c>
      <c r="Q137" s="33" t="s">
        <v>32</v>
      </c>
      <c r="R137" s="33" t="s">
        <v>32</v>
      </c>
      <c r="T137" s="4">
        <v>92</v>
      </c>
    </row>
    <row r="138" spans="1:20" x14ac:dyDescent="0.25">
      <c r="A138" s="4" t="s">
        <v>23</v>
      </c>
      <c r="B138" s="4" t="s">
        <v>41</v>
      </c>
      <c r="C138" s="4">
        <v>2013</v>
      </c>
      <c r="D138" s="4">
        <v>4</v>
      </c>
      <c r="E138" s="17">
        <v>175026</v>
      </c>
      <c r="F138" s="4">
        <v>1055431</v>
      </c>
      <c r="G138" s="17">
        <v>1.8132900000000001</v>
      </c>
      <c r="H138" s="4">
        <v>1.72986</v>
      </c>
      <c r="I138" s="4">
        <v>1.9007499999999999</v>
      </c>
      <c r="J138" s="4" t="s">
        <v>32</v>
      </c>
      <c r="K138" s="4" t="s">
        <v>32</v>
      </c>
      <c r="L138" s="4" t="s">
        <v>32</v>
      </c>
      <c r="M138" s="4" t="s">
        <v>32</v>
      </c>
      <c r="O138" s="33" t="s">
        <v>32</v>
      </c>
      <c r="P138" s="33" t="s">
        <v>32</v>
      </c>
      <c r="Q138" s="33" t="s">
        <v>32</v>
      </c>
      <c r="R138" s="33" t="s">
        <v>32</v>
      </c>
      <c r="T138" s="4">
        <v>92</v>
      </c>
    </row>
    <row r="139" spans="1:20" x14ac:dyDescent="0.25">
      <c r="A139" s="4" t="s">
        <v>23</v>
      </c>
      <c r="B139" s="4" t="s">
        <v>41</v>
      </c>
      <c r="C139" s="4">
        <v>2014</v>
      </c>
      <c r="D139" s="4">
        <v>1</v>
      </c>
      <c r="E139" s="17">
        <v>175284</v>
      </c>
      <c r="F139" s="4">
        <v>1054278</v>
      </c>
      <c r="G139" s="17">
        <v>1.8526</v>
      </c>
      <c r="H139" s="4">
        <v>1.76732</v>
      </c>
      <c r="I139" s="4">
        <v>1.9419900000000001</v>
      </c>
      <c r="J139" s="4" t="s">
        <v>32</v>
      </c>
      <c r="K139" s="4" t="s">
        <v>32</v>
      </c>
      <c r="L139" s="4" t="s">
        <v>32</v>
      </c>
      <c r="M139" s="4" t="s">
        <v>32</v>
      </c>
      <c r="O139" s="33" t="s">
        <v>32</v>
      </c>
      <c r="P139" s="33" t="s">
        <v>32</v>
      </c>
      <c r="Q139" s="33" t="s">
        <v>32</v>
      </c>
      <c r="R139" s="33" t="s">
        <v>32</v>
      </c>
      <c r="T139" s="4">
        <v>90</v>
      </c>
    </row>
    <row r="140" spans="1:20" x14ac:dyDescent="0.25">
      <c r="A140" s="4" t="s">
        <v>23</v>
      </c>
      <c r="B140" s="4" t="s">
        <v>41</v>
      </c>
      <c r="C140" s="4">
        <v>2014</v>
      </c>
      <c r="D140" s="4">
        <v>2</v>
      </c>
      <c r="E140" s="17">
        <v>170212</v>
      </c>
      <c r="F140" s="4">
        <v>1062255</v>
      </c>
      <c r="G140" s="17">
        <v>1.7882199999999999</v>
      </c>
      <c r="H140" s="4">
        <v>1.70594</v>
      </c>
      <c r="I140" s="4">
        <v>1.87446</v>
      </c>
      <c r="J140" s="4" t="s">
        <v>32</v>
      </c>
      <c r="K140" s="4" t="s">
        <v>32</v>
      </c>
      <c r="L140" s="4" t="s">
        <v>32</v>
      </c>
      <c r="M140" s="4" t="s">
        <v>32</v>
      </c>
      <c r="O140" s="33" t="s">
        <v>32</v>
      </c>
      <c r="P140" s="33" t="s">
        <v>32</v>
      </c>
      <c r="Q140" s="33" t="s">
        <v>32</v>
      </c>
      <c r="R140" s="33" t="s">
        <v>32</v>
      </c>
      <c r="T140" s="4">
        <v>91</v>
      </c>
    </row>
    <row r="141" spans="1:20" x14ac:dyDescent="0.25">
      <c r="A141" s="4" t="s">
        <v>23</v>
      </c>
      <c r="B141" s="4" t="s">
        <v>41</v>
      </c>
      <c r="C141" s="4">
        <v>2014</v>
      </c>
      <c r="D141" s="4">
        <v>3</v>
      </c>
      <c r="E141" s="17">
        <v>171225</v>
      </c>
      <c r="F141" s="4">
        <v>1059747</v>
      </c>
      <c r="G141" s="17">
        <v>1.79942</v>
      </c>
      <c r="H141" s="4">
        <v>1.7164999999999999</v>
      </c>
      <c r="I141" s="4">
        <v>1.8863399999999999</v>
      </c>
      <c r="J141" s="4" t="s">
        <v>32</v>
      </c>
      <c r="K141" s="4" t="s">
        <v>32</v>
      </c>
      <c r="L141" s="4" t="s">
        <v>32</v>
      </c>
      <c r="M141" s="4" t="s">
        <v>32</v>
      </c>
      <c r="O141" s="33" t="s">
        <v>32</v>
      </c>
      <c r="P141" s="33" t="s">
        <v>32</v>
      </c>
      <c r="Q141" s="33" t="s">
        <v>32</v>
      </c>
      <c r="R141" s="33" t="s">
        <v>32</v>
      </c>
      <c r="T141" s="4">
        <v>92</v>
      </c>
    </row>
    <row r="142" spans="1:20" x14ac:dyDescent="0.25">
      <c r="A142" s="4" t="s">
        <v>23</v>
      </c>
      <c r="B142" s="4" t="s">
        <v>41</v>
      </c>
      <c r="C142" s="4">
        <v>2014</v>
      </c>
      <c r="D142" s="4">
        <v>4</v>
      </c>
      <c r="E142" s="17">
        <v>186692</v>
      </c>
      <c r="F142" s="4">
        <v>1070248</v>
      </c>
      <c r="G142" s="17">
        <v>1.92848</v>
      </c>
      <c r="H142" s="4">
        <v>1.8398300000000001</v>
      </c>
      <c r="I142" s="4">
        <v>2.0213999999999999</v>
      </c>
      <c r="J142" s="4" t="s">
        <v>32</v>
      </c>
      <c r="K142" s="4" t="s">
        <v>32</v>
      </c>
      <c r="L142" s="4" t="s">
        <v>32</v>
      </c>
      <c r="M142" s="4" t="s">
        <v>32</v>
      </c>
      <c r="O142" s="33" t="s">
        <v>32</v>
      </c>
      <c r="P142" s="33" t="s">
        <v>32</v>
      </c>
      <c r="Q142" s="33" t="s">
        <v>32</v>
      </c>
      <c r="R142" s="33" t="s">
        <v>32</v>
      </c>
      <c r="T142" s="4">
        <v>92</v>
      </c>
    </row>
    <row r="143" spans="1:20" x14ac:dyDescent="0.25">
      <c r="A143" s="4" t="s">
        <v>23</v>
      </c>
      <c r="B143" s="4" t="s">
        <v>41</v>
      </c>
      <c r="C143" s="4">
        <v>2015</v>
      </c>
      <c r="D143" s="4">
        <v>1</v>
      </c>
      <c r="E143" s="17">
        <v>196180</v>
      </c>
      <c r="F143" s="4">
        <v>1067180</v>
      </c>
      <c r="G143" s="17">
        <v>2.07538</v>
      </c>
      <c r="H143" s="4">
        <v>1.98001</v>
      </c>
      <c r="I143" s="4">
        <v>2.1753499999999999</v>
      </c>
      <c r="J143" s="4" t="s">
        <v>32</v>
      </c>
      <c r="K143" s="4" t="s">
        <v>32</v>
      </c>
      <c r="L143" s="4" t="s">
        <v>32</v>
      </c>
      <c r="M143" s="4" t="s">
        <v>32</v>
      </c>
      <c r="O143" s="33" t="s">
        <v>32</v>
      </c>
      <c r="P143" s="33" t="s">
        <v>32</v>
      </c>
      <c r="Q143" s="33" t="s">
        <v>32</v>
      </c>
      <c r="R143" s="33" t="s">
        <v>32</v>
      </c>
      <c r="T143" s="4">
        <v>90</v>
      </c>
    </row>
    <row r="144" spans="1:20" x14ac:dyDescent="0.25">
      <c r="A144" s="4" t="s">
        <v>23</v>
      </c>
      <c r="B144" s="4" t="s">
        <v>41</v>
      </c>
      <c r="C144" s="4">
        <v>2015</v>
      </c>
      <c r="D144" s="4">
        <v>2</v>
      </c>
      <c r="E144" s="17">
        <v>177329</v>
      </c>
      <c r="F144" s="4">
        <v>1074587</v>
      </c>
      <c r="G144" s="17">
        <v>1.8593</v>
      </c>
      <c r="H144" s="4">
        <v>1.77376</v>
      </c>
      <c r="I144" s="4">
        <v>1.94896</v>
      </c>
      <c r="J144" s="4" t="s">
        <v>32</v>
      </c>
      <c r="K144" s="4" t="s">
        <v>32</v>
      </c>
      <c r="L144" s="4" t="s">
        <v>32</v>
      </c>
      <c r="M144" s="4" t="s">
        <v>32</v>
      </c>
      <c r="O144" s="33" t="s">
        <v>32</v>
      </c>
      <c r="P144" s="33" t="s">
        <v>32</v>
      </c>
      <c r="Q144" s="33" t="s">
        <v>32</v>
      </c>
      <c r="R144" s="33" t="s">
        <v>32</v>
      </c>
      <c r="T144" s="4">
        <v>91</v>
      </c>
    </row>
    <row r="145" spans="1:20" x14ac:dyDescent="0.25">
      <c r="A145" s="4" t="s">
        <v>23</v>
      </c>
      <c r="B145" s="4" t="s">
        <v>41</v>
      </c>
      <c r="C145" s="4">
        <v>2015</v>
      </c>
      <c r="D145" s="4">
        <v>3</v>
      </c>
      <c r="E145" s="17">
        <v>167965</v>
      </c>
      <c r="F145" s="4">
        <v>1070320</v>
      </c>
      <c r="G145" s="17">
        <v>1.74685</v>
      </c>
      <c r="H145" s="4">
        <v>1.6664399999999999</v>
      </c>
      <c r="I145" s="4">
        <v>1.8311299999999999</v>
      </c>
      <c r="J145" s="4" t="s">
        <v>32</v>
      </c>
      <c r="K145" s="4" t="s">
        <v>32</v>
      </c>
      <c r="L145" s="4" t="s">
        <v>32</v>
      </c>
      <c r="M145" s="4" t="s">
        <v>32</v>
      </c>
      <c r="O145" s="33" t="s">
        <v>32</v>
      </c>
      <c r="P145" s="33" t="s">
        <v>32</v>
      </c>
      <c r="Q145" s="33" t="s">
        <v>32</v>
      </c>
      <c r="R145" s="33" t="s">
        <v>32</v>
      </c>
      <c r="T145" s="4">
        <v>92</v>
      </c>
    </row>
    <row r="146" spans="1:20" x14ac:dyDescent="0.25">
      <c r="A146" s="4" t="s">
        <v>23</v>
      </c>
      <c r="B146" s="4" t="s">
        <v>41</v>
      </c>
      <c r="C146" s="4">
        <v>2015</v>
      </c>
      <c r="D146" s="4">
        <v>4</v>
      </c>
      <c r="E146" s="17">
        <v>179879</v>
      </c>
      <c r="F146" s="4">
        <v>1080144</v>
      </c>
      <c r="G146" s="17">
        <v>1.8251500000000001</v>
      </c>
      <c r="H146" s="4">
        <v>1.7412700000000001</v>
      </c>
      <c r="I146" s="4">
        <v>1.9130799999999999</v>
      </c>
      <c r="J146" s="4" t="s">
        <v>32</v>
      </c>
      <c r="K146" s="4" t="s">
        <v>32</v>
      </c>
      <c r="L146" s="4" t="s">
        <v>32</v>
      </c>
      <c r="M146" s="4" t="s">
        <v>32</v>
      </c>
      <c r="O146" s="33" t="s">
        <v>32</v>
      </c>
      <c r="P146" s="33" t="s">
        <v>32</v>
      </c>
      <c r="Q146" s="33" t="s">
        <v>32</v>
      </c>
      <c r="R146" s="33" t="s">
        <v>32</v>
      </c>
      <c r="T146" s="4">
        <v>92</v>
      </c>
    </row>
    <row r="147" spans="1:20" x14ac:dyDescent="0.25">
      <c r="A147" s="4" t="s">
        <v>23</v>
      </c>
      <c r="B147" s="4" t="s">
        <v>41</v>
      </c>
      <c r="C147" s="4">
        <v>2016</v>
      </c>
      <c r="D147" s="4">
        <v>1</v>
      </c>
      <c r="E147" s="17">
        <v>195639</v>
      </c>
      <c r="F147" s="4">
        <v>1078851</v>
      </c>
      <c r="G147" s="17">
        <v>1.9923200000000001</v>
      </c>
      <c r="H147" s="4">
        <v>1.9008400000000001</v>
      </c>
      <c r="I147" s="4">
        <v>2.08819</v>
      </c>
      <c r="J147" s="4" t="s">
        <v>32</v>
      </c>
      <c r="K147" s="4" t="s">
        <v>32</v>
      </c>
      <c r="L147" s="4" t="s">
        <v>32</v>
      </c>
      <c r="M147" s="4" t="s">
        <v>32</v>
      </c>
      <c r="O147" s="33">
        <v>1.0163</v>
      </c>
      <c r="P147" s="33">
        <v>0.96960000000000002</v>
      </c>
      <c r="Q147" s="33">
        <v>1.0651999999999999</v>
      </c>
      <c r="R147" s="33">
        <v>0.50013200000000002</v>
      </c>
      <c r="T147" s="4">
        <v>91</v>
      </c>
    </row>
    <row r="148" spans="1:20" x14ac:dyDescent="0.25">
      <c r="A148" s="4" t="s">
        <v>23</v>
      </c>
      <c r="B148" s="4" t="s">
        <v>41</v>
      </c>
      <c r="C148" s="4">
        <v>2016</v>
      </c>
      <c r="D148" s="4">
        <v>2</v>
      </c>
      <c r="E148" s="17">
        <v>177144</v>
      </c>
      <c r="F148" s="4">
        <v>1086922</v>
      </c>
      <c r="G148" s="17">
        <v>1.8261799999999999</v>
      </c>
      <c r="H148" s="4">
        <v>1.7422500000000001</v>
      </c>
      <c r="I148" s="4">
        <v>1.9141600000000001</v>
      </c>
      <c r="J148" s="4" t="s">
        <v>32</v>
      </c>
      <c r="K148" s="4" t="s">
        <v>32</v>
      </c>
      <c r="L148" s="4" t="s">
        <v>32</v>
      </c>
      <c r="M148" s="4" t="s">
        <v>32</v>
      </c>
      <c r="O148" s="33">
        <v>1.0047999999999999</v>
      </c>
      <c r="P148" s="33">
        <v>0.95860000000000001</v>
      </c>
      <c r="Q148" s="33">
        <v>1.0532999999999999</v>
      </c>
      <c r="R148" s="33">
        <v>0.84094800000000003</v>
      </c>
      <c r="T148" s="4">
        <v>91</v>
      </c>
    </row>
    <row r="149" spans="1:20" x14ac:dyDescent="0.25">
      <c r="A149" s="4" t="s">
        <v>23</v>
      </c>
      <c r="B149" s="4" t="s">
        <v>41</v>
      </c>
      <c r="C149" s="4">
        <v>2016</v>
      </c>
      <c r="D149" s="4">
        <v>3</v>
      </c>
      <c r="E149" s="17">
        <v>170482</v>
      </c>
      <c r="F149" s="4">
        <v>1084465</v>
      </c>
      <c r="G149" s="17">
        <v>1.7456700000000001</v>
      </c>
      <c r="H149" s="4">
        <v>1.66534</v>
      </c>
      <c r="I149" s="4">
        <v>1.82986</v>
      </c>
      <c r="J149" s="4" t="s">
        <v>32</v>
      </c>
      <c r="K149" s="4" t="s">
        <v>32</v>
      </c>
      <c r="L149" s="4" t="s">
        <v>32</v>
      </c>
      <c r="M149" s="4" t="s">
        <v>32</v>
      </c>
      <c r="O149" s="33">
        <v>1.038</v>
      </c>
      <c r="P149" s="33">
        <v>0.99009999999999998</v>
      </c>
      <c r="Q149" s="33">
        <v>1.0882000000000001</v>
      </c>
      <c r="R149" s="33">
        <v>0.121368</v>
      </c>
      <c r="T149" s="4">
        <v>92</v>
      </c>
    </row>
    <row r="150" spans="1:20" x14ac:dyDescent="0.25">
      <c r="A150" s="4" t="s">
        <v>23</v>
      </c>
      <c r="B150" s="4" t="s">
        <v>41</v>
      </c>
      <c r="C150" s="4">
        <v>2016</v>
      </c>
      <c r="D150" s="4">
        <v>4</v>
      </c>
      <c r="E150" s="17">
        <v>190376</v>
      </c>
      <c r="F150" s="4">
        <v>1094968</v>
      </c>
      <c r="G150" s="17">
        <v>1.89896</v>
      </c>
      <c r="H150" s="4">
        <v>1.8117799999999999</v>
      </c>
      <c r="I150" s="4">
        <v>1.9903200000000001</v>
      </c>
      <c r="J150" s="4" t="s">
        <v>32</v>
      </c>
      <c r="K150" s="4" t="s">
        <v>32</v>
      </c>
      <c r="L150" s="4" t="s">
        <v>32</v>
      </c>
      <c r="M150" s="4" t="s">
        <v>32</v>
      </c>
      <c r="O150" s="33">
        <v>1.0238</v>
      </c>
      <c r="P150" s="33">
        <v>0.9768</v>
      </c>
      <c r="Q150" s="33">
        <v>1.0730999999999999</v>
      </c>
      <c r="R150" s="33">
        <v>0.32695299999999999</v>
      </c>
      <c r="T150" s="4">
        <v>92</v>
      </c>
    </row>
    <row r="151" spans="1:20" x14ac:dyDescent="0.25">
      <c r="A151" s="4"/>
      <c r="C151" s="4"/>
      <c r="F151" s="4"/>
      <c r="H151" s="4"/>
      <c r="I151" s="4"/>
      <c r="J151" s="4"/>
      <c r="K151" s="4"/>
      <c r="L151" s="4"/>
      <c r="M151" s="4"/>
      <c r="T151" s="4"/>
    </row>
    <row r="152" spans="1:20" x14ac:dyDescent="0.25">
      <c r="A152" s="4" t="s">
        <v>49</v>
      </c>
      <c r="C152" s="4"/>
      <c r="F152" s="4"/>
      <c r="H152" s="4"/>
      <c r="I152" s="4"/>
      <c r="J152" s="4"/>
      <c r="K152" s="4"/>
      <c r="L152" s="4"/>
      <c r="M152" s="4"/>
      <c r="T152" s="4"/>
    </row>
    <row r="153" spans="1:20" x14ac:dyDescent="0.25">
      <c r="A153" s="4"/>
      <c r="C153" s="4"/>
      <c r="F153" s="4"/>
      <c r="H153" s="4"/>
      <c r="I153" s="4"/>
      <c r="J153" s="4"/>
      <c r="K153" s="4"/>
      <c r="L153" s="4"/>
      <c r="M153" s="4"/>
      <c r="T153" s="4"/>
    </row>
    <row r="154" spans="1:20" x14ac:dyDescent="0.25">
      <c r="A154" s="4"/>
      <c r="C154" s="4"/>
      <c r="F154" s="4"/>
      <c r="H154" s="4"/>
      <c r="I154" s="4"/>
      <c r="J154" s="4"/>
      <c r="K154" s="4"/>
      <c r="L154" s="4"/>
      <c r="M154" s="4"/>
      <c r="T154" s="4"/>
    </row>
    <row r="155" spans="1:20" x14ac:dyDescent="0.25">
      <c r="A155" s="4"/>
      <c r="C155" s="4"/>
      <c r="F155" s="4"/>
      <c r="H155" s="4"/>
      <c r="I155" s="4"/>
      <c r="J155" s="4"/>
      <c r="K155" s="4"/>
      <c r="L155" s="4"/>
      <c r="M155" s="4"/>
      <c r="T155" s="4"/>
    </row>
    <row r="156" spans="1:20" x14ac:dyDescent="0.25">
      <c r="A156" s="4"/>
      <c r="C156" s="4"/>
      <c r="F156" s="4"/>
      <c r="H156" s="4"/>
      <c r="I156" s="4"/>
      <c r="J156" s="4"/>
      <c r="K156" s="4"/>
      <c r="L156" s="4"/>
      <c r="M156" s="4"/>
      <c r="T156" s="4"/>
    </row>
    <row r="157" spans="1:20" x14ac:dyDescent="0.25">
      <c r="A157" s="4"/>
      <c r="C157" s="4"/>
      <c r="F157" s="4"/>
      <c r="H157" s="4"/>
      <c r="I157" s="4"/>
      <c r="J157" s="4"/>
      <c r="K157" s="4"/>
      <c r="L157" s="4"/>
      <c r="M157" s="4"/>
      <c r="T157" s="4"/>
    </row>
    <row r="158" spans="1:20" x14ac:dyDescent="0.25">
      <c r="A158" s="4"/>
      <c r="C158" s="4"/>
      <c r="F158" s="4"/>
      <c r="H158" s="4"/>
      <c r="I158" s="4"/>
      <c r="J158" s="4"/>
      <c r="K158" s="4"/>
      <c r="L158" s="4"/>
      <c r="M158" s="4"/>
      <c r="T158" s="4"/>
    </row>
    <row r="159" spans="1:20" x14ac:dyDescent="0.25">
      <c r="A159" s="4"/>
      <c r="C159" s="4"/>
      <c r="F159" s="4"/>
      <c r="H159" s="4"/>
      <c r="I159" s="4"/>
      <c r="J159" s="4"/>
      <c r="K159" s="4"/>
      <c r="L159" s="4"/>
      <c r="M159" s="4"/>
      <c r="T159" s="4"/>
    </row>
    <row r="160" spans="1:20" x14ac:dyDescent="0.25">
      <c r="A160" s="4"/>
      <c r="C160" s="4"/>
      <c r="F160" s="4"/>
      <c r="H160" s="4"/>
      <c r="I160" s="4"/>
      <c r="J160" s="4"/>
      <c r="K160" s="4"/>
      <c r="L160" s="4"/>
      <c r="M160" s="4"/>
      <c r="T160" s="4"/>
    </row>
    <row r="161" spans="1:20" x14ac:dyDescent="0.25">
      <c r="A161" s="4"/>
      <c r="C161" s="4"/>
      <c r="F161" s="4"/>
      <c r="H161" s="4"/>
      <c r="I161" s="4"/>
      <c r="J161" s="4"/>
      <c r="K161" s="4"/>
      <c r="L161" s="4"/>
      <c r="M161" s="4"/>
      <c r="T161" s="4"/>
    </row>
    <row r="162" spans="1:20" x14ac:dyDescent="0.25">
      <c r="A162" s="4"/>
      <c r="C162" s="4"/>
      <c r="F162" s="4"/>
      <c r="H162" s="4"/>
      <c r="I162" s="4"/>
      <c r="J162" s="4"/>
      <c r="K162" s="4"/>
      <c r="L162" s="4"/>
      <c r="M162" s="4"/>
      <c r="T162" s="4"/>
    </row>
    <row r="163" spans="1:20" x14ac:dyDescent="0.25">
      <c r="A163" s="4"/>
      <c r="C163" s="4"/>
      <c r="F163" s="4"/>
      <c r="H163" s="4"/>
      <c r="I163" s="4"/>
      <c r="J163" s="4"/>
      <c r="K163" s="4"/>
      <c r="L163" s="4"/>
      <c r="M163" s="4"/>
      <c r="T163" s="4"/>
    </row>
    <row r="164" spans="1:20" x14ac:dyDescent="0.25">
      <c r="A164" s="4"/>
      <c r="C164" s="4"/>
      <c r="F164" s="4"/>
      <c r="H164" s="4"/>
      <c r="I164" s="4"/>
      <c r="J164" s="4"/>
      <c r="K164" s="4"/>
      <c r="L164" s="4"/>
      <c r="M164" s="4"/>
      <c r="T164" s="4"/>
    </row>
    <row r="165" spans="1:20" x14ac:dyDescent="0.25">
      <c r="A165" s="4"/>
      <c r="C165" s="4"/>
      <c r="F165" s="4"/>
      <c r="H165" s="4"/>
      <c r="I165" s="4"/>
      <c r="J165" s="4"/>
      <c r="K165" s="4"/>
      <c r="L165" s="4"/>
      <c r="M165" s="4"/>
      <c r="T165" s="4"/>
    </row>
    <row r="166" spans="1:20" x14ac:dyDescent="0.25">
      <c r="A166" s="4"/>
      <c r="C166" s="4"/>
      <c r="F166" s="4"/>
      <c r="H166" s="4"/>
      <c r="I166" s="4"/>
      <c r="J166" s="4"/>
      <c r="K166" s="4"/>
      <c r="L166" s="4"/>
      <c r="M166" s="4"/>
      <c r="T166" s="4"/>
    </row>
    <row r="167" spans="1:20" x14ac:dyDescent="0.25">
      <c r="A167" s="4"/>
      <c r="C167" s="4"/>
      <c r="F167" s="4"/>
      <c r="H167" s="4"/>
      <c r="I167" s="4"/>
      <c r="J167" s="4"/>
      <c r="K167" s="4"/>
      <c r="L167" s="4"/>
      <c r="M167" s="4"/>
      <c r="T167" s="4"/>
    </row>
    <row r="168" spans="1:20" x14ac:dyDescent="0.25">
      <c r="A168" s="4"/>
      <c r="C168" s="4"/>
      <c r="F168" s="4"/>
      <c r="H168" s="4"/>
      <c r="I168" s="4"/>
      <c r="J168" s="4"/>
      <c r="K168" s="4"/>
      <c r="L168" s="4"/>
      <c r="M168" s="4"/>
      <c r="T168" s="4"/>
    </row>
    <row r="169" spans="1:20" x14ac:dyDescent="0.25">
      <c r="A169" s="4"/>
      <c r="C169" s="4"/>
      <c r="F169" s="4"/>
      <c r="H169" s="4"/>
      <c r="I169" s="4"/>
      <c r="J169" s="4"/>
      <c r="K169" s="4"/>
      <c r="L169" s="4"/>
      <c r="M169" s="4"/>
      <c r="T169" s="4"/>
    </row>
    <row r="170" spans="1:20" x14ac:dyDescent="0.25">
      <c r="A170" s="4"/>
      <c r="C170" s="4"/>
      <c r="F170" s="4"/>
      <c r="H170" s="4"/>
      <c r="I170" s="4"/>
      <c r="J170" s="4"/>
      <c r="K170" s="4"/>
      <c r="L170" s="4"/>
      <c r="M170" s="4"/>
      <c r="T170" s="4"/>
    </row>
    <row r="171" spans="1:20" x14ac:dyDescent="0.25">
      <c r="A171" s="4"/>
      <c r="C171" s="4"/>
      <c r="F171" s="4"/>
      <c r="H171" s="4"/>
      <c r="I171" s="4"/>
      <c r="J171" s="4"/>
      <c r="K171" s="4"/>
      <c r="L171" s="4"/>
      <c r="M171" s="4"/>
      <c r="T171" s="4"/>
    </row>
    <row r="172" spans="1:20" x14ac:dyDescent="0.25">
      <c r="A172" s="4"/>
      <c r="C172" s="4"/>
      <c r="F172" s="4"/>
      <c r="H172" s="4"/>
      <c r="I172" s="4"/>
      <c r="J172" s="4"/>
      <c r="K172" s="4"/>
      <c r="L172" s="4"/>
      <c r="M172" s="4"/>
      <c r="T172" s="4"/>
    </row>
    <row r="173" spans="1:20" x14ac:dyDescent="0.25">
      <c r="A173" s="4"/>
      <c r="C173" s="4"/>
      <c r="F173" s="4"/>
      <c r="H173" s="4"/>
      <c r="I173" s="4"/>
      <c r="J173" s="4"/>
      <c r="K173" s="4"/>
      <c r="L173" s="4"/>
      <c r="M173" s="4"/>
      <c r="T173" s="4"/>
    </row>
    <row r="174" spans="1:20" x14ac:dyDescent="0.25">
      <c r="A174" s="4"/>
      <c r="C174" s="4"/>
      <c r="F174" s="4"/>
      <c r="H174" s="4"/>
      <c r="I174" s="4"/>
      <c r="J174" s="4"/>
      <c r="K174" s="4"/>
      <c r="L174" s="4"/>
      <c r="M174" s="4"/>
      <c r="T174" s="4"/>
    </row>
    <row r="175" spans="1:20" x14ac:dyDescent="0.25">
      <c r="A175" s="4"/>
      <c r="C175" s="4"/>
      <c r="F175" s="4"/>
      <c r="H175" s="4"/>
      <c r="I175" s="4"/>
      <c r="J175" s="4"/>
      <c r="K175" s="4"/>
      <c r="L175" s="4"/>
      <c r="M175" s="4"/>
      <c r="T175" s="4"/>
    </row>
    <row r="176" spans="1:20" x14ac:dyDescent="0.25">
      <c r="A176" s="4"/>
      <c r="C176" s="4"/>
      <c r="F176" s="4"/>
      <c r="H176" s="4"/>
      <c r="I176" s="4"/>
      <c r="J176" s="4"/>
      <c r="K176" s="4"/>
      <c r="L176" s="4"/>
      <c r="M176" s="4"/>
      <c r="T176" s="4"/>
    </row>
    <row r="177" spans="1:20" x14ac:dyDescent="0.25">
      <c r="A177" s="4"/>
      <c r="C177" s="4"/>
      <c r="F177" s="4"/>
      <c r="H177" s="4"/>
      <c r="I177" s="4"/>
      <c r="J177" s="4"/>
      <c r="K177" s="4"/>
      <c r="L177" s="4"/>
      <c r="M177" s="4"/>
      <c r="T177" s="4"/>
    </row>
    <row r="178" spans="1:20" x14ac:dyDescent="0.25">
      <c r="A178" s="4"/>
      <c r="C178" s="4"/>
      <c r="F178" s="4"/>
      <c r="H178" s="4"/>
      <c r="I178" s="4"/>
      <c r="J178" s="4"/>
      <c r="K178" s="4"/>
      <c r="L178" s="4"/>
      <c r="M178" s="4"/>
      <c r="T178" s="4"/>
    </row>
    <row r="179" spans="1:20" x14ac:dyDescent="0.25">
      <c r="A179" s="4"/>
      <c r="C179" s="4"/>
      <c r="F179" s="4"/>
      <c r="H179" s="4"/>
      <c r="I179" s="4"/>
      <c r="J179" s="4"/>
      <c r="K179" s="4"/>
      <c r="L179" s="4"/>
      <c r="M179" s="4"/>
      <c r="T179" s="4"/>
    </row>
    <row r="180" spans="1:20" x14ac:dyDescent="0.25">
      <c r="A180" s="4"/>
      <c r="C180" s="4"/>
      <c r="F180" s="4"/>
      <c r="H180" s="4"/>
      <c r="I180" s="4"/>
      <c r="J180" s="4"/>
      <c r="K180" s="4"/>
      <c r="L180" s="4"/>
      <c r="M180" s="4"/>
      <c r="T180" s="4"/>
    </row>
    <row r="181" spans="1:20" x14ac:dyDescent="0.25">
      <c r="A181" s="4"/>
      <c r="C181" s="4"/>
      <c r="F181" s="4"/>
      <c r="H181" s="4"/>
      <c r="I181" s="4"/>
      <c r="J181" s="4"/>
      <c r="K181" s="4"/>
      <c r="L181" s="4"/>
      <c r="M181" s="4"/>
      <c r="T181" s="4"/>
    </row>
    <row r="182" spans="1:20" x14ac:dyDescent="0.25">
      <c r="A182" s="4"/>
      <c r="C182" s="4"/>
      <c r="F182" s="4"/>
      <c r="H182" s="4"/>
      <c r="I182" s="4"/>
      <c r="J182" s="4"/>
      <c r="K182" s="4"/>
      <c r="L182" s="4"/>
      <c r="M182" s="4"/>
      <c r="T182" s="4"/>
    </row>
    <row r="183" spans="1:20" x14ac:dyDescent="0.25">
      <c r="A183" s="4"/>
      <c r="C183" s="4"/>
      <c r="F183" s="4"/>
      <c r="H183" s="4"/>
      <c r="I183" s="4"/>
      <c r="J183" s="4"/>
      <c r="K183" s="4"/>
      <c r="L183" s="4"/>
      <c r="M183" s="4"/>
      <c r="T183" s="4"/>
    </row>
    <row r="184" spans="1:20" x14ac:dyDescent="0.25">
      <c r="A184" s="4"/>
      <c r="C184" s="4"/>
      <c r="F184" s="4"/>
      <c r="H184" s="4"/>
      <c r="I184" s="4"/>
      <c r="J184" s="4"/>
      <c r="K184" s="4"/>
      <c r="L184" s="4"/>
      <c r="M184" s="4"/>
      <c r="T184" s="4"/>
    </row>
    <row r="185" spans="1:20" x14ac:dyDescent="0.25">
      <c r="A185" s="4"/>
      <c r="C185" s="4"/>
      <c r="F185" s="4"/>
      <c r="H185" s="4"/>
      <c r="I185" s="4"/>
      <c r="J185" s="4"/>
      <c r="K185" s="4"/>
      <c r="L185" s="4"/>
      <c r="M185" s="4"/>
      <c r="T185" s="4"/>
    </row>
    <row r="186" spans="1:20" x14ac:dyDescent="0.25">
      <c r="A186" s="4"/>
      <c r="C186" s="4"/>
      <c r="F186" s="4"/>
      <c r="H186" s="4"/>
      <c r="I186" s="4"/>
      <c r="J186" s="4"/>
      <c r="K186" s="4"/>
      <c r="L186" s="4"/>
      <c r="M186" s="4"/>
      <c r="T186" s="4"/>
    </row>
    <row r="187" spans="1:20" x14ac:dyDescent="0.25">
      <c r="A187" s="4"/>
      <c r="C187" s="4"/>
      <c r="F187" s="4"/>
      <c r="H187" s="4"/>
      <c r="I187" s="4"/>
      <c r="J187" s="4"/>
      <c r="K187" s="4"/>
      <c r="L187" s="4"/>
      <c r="M187" s="4"/>
      <c r="T187" s="4"/>
    </row>
    <row r="188" spans="1:20" x14ac:dyDescent="0.25">
      <c r="A188" s="4"/>
      <c r="C188" s="4"/>
      <c r="F188" s="4"/>
      <c r="H188" s="4"/>
      <c r="I188" s="4"/>
      <c r="J188" s="4"/>
      <c r="K188" s="4"/>
      <c r="L188" s="4"/>
      <c r="M188" s="4"/>
      <c r="T188" s="4"/>
    </row>
    <row r="189" spans="1:20" x14ac:dyDescent="0.25">
      <c r="A189" s="4"/>
      <c r="C189" s="4"/>
      <c r="F189" s="4"/>
      <c r="H189" s="4"/>
      <c r="I189" s="4"/>
      <c r="J189" s="4"/>
      <c r="K189" s="4"/>
      <c r="L189" s="4"/>
      <c r="M189" s="4"/>
      <c r="T189" s="4"/>
    </row>
    <row r="190" spans="1:20" x14ac:dyDescent="0.25">
      <c r="A190" s="4"/>
      <c r="C190" s="4"/>
      <c r="F190" s="4"/>
      <c r="H190" s="4"/>
      <c r="I190" s="4"/>
      <c r="J190" s="4"/>
      <c r="K190" s="4"/>
      <c r="L190" s="4"/>
      <c r="M190" s="4"/>
      <c r="T190" s="4"/>
    </row>
    <row r="191" spans="1:20" x14ac:dyDescent="0.25">
      <c r="A191" s="4"/>
      <c r="C191" s="4"/>
      <c r="F191" s="4"/>
      <c r="H191" s="4"/>
      <c r="I191" s="4"/>
      <c r="J191" s="4"/>
      <c r="K191" s="4"/>
      <c r="L191" s="4"/>
      <c r="M191" s="4"/>
      <c r="T191" s="4"/>
    </row>
    <row r="192" spans="1:20" x14ac:dyDescent="0.25">
      <c r="A192" s="4"/>
      <c r="C192" s="4"/>
      <c r="F192" s="4"/>
      <c r="H192" s="4"/>
      <c r="I192" s="4"/>
      <c r="J192" s="4"/>
      <c r="K192" s="4"/>
      <c r="L192" s="4"/>
      <c r="M192" s="4"/>
      <c r="T192" s="4"/>
    </row>
    <row r="193" spans="1:20" x14ac:dyDescent="0.25">
      <c r="A193" s="4"/>
      <c r="C193" s="4"/>
      <c r="F193" s="4"/>
      <c r="H193" s="4"/>
      <c r="I193" s="4"/>
      <c r="J193" s="4"/>
      <c r="K193" s="4"/>
      <c r="L193" s="4"/>
      <c r="M193" s="4"/>
      <c r="T193" s="4"/>
    </row>
    <row r="194" spans="1:20" x14ac:dyDescent="0.25">
      <c r="A194" s="4"/>
      <c r="C194" s="4"/>
      <c r="F194" s="4"/>
      <c r="H194" s="4"/>
      <c r="I194" s="4"/>
      <c r="J194" s="4"/>
      <c r="K194" s="4"/>
      <c r="L194" s="4"/>
      <c r="M194" s="4"/>
      <c r="T194" s="4"/>
    </row>
    <row r="195" spans="1:20" x14ac:dyDescent="0.25">
      <c r="A195" s="4"/>
      <c r="C195" s="4"/>
      <c r="F195" s="4"/>
      <c r="H195" s="4"/>
      <c r="I195" s="4"/>
      <c r="J195" s="4"/>
      <c r="K195" s="4"/>
      <c r="L195" s="4"/>
      <c r="M195" s="4"/>
      <c r="T195" s="4"/>
    </row>
    <row r="196" spans="1:20" x14ac:dyDescent="0.25">
      <c r="A196" s="4"/>
      <c r="C196" s="4"/>
      <c r="F196" s="4"/>
      <c r="H196" s="4"/>
      <c r="I196" s="4"/>
      <c r="J196" s="4"/>
      <c r="K196" s="4"/>
      <c r="L196" s="4"/>
      <c r="M196" s="4"/>
      <c r="T196" s="4"/>
    </row>
    <row r="197" spans="1:20" x14ac:dyDescent="0.25">
      <c r="A197" s="4"/>
      <c r="C197" s="4"/>
      <c r="F197" s="4"/>
      <c r="H197" s="4"/>
      <c r="I197" s="4"/>
      <c r="J197" s="4"/>
      <c r="K197" s="4"/>
      <c r="L197" s="4"/>
      <c r="M197" s="4"/>
      <c r="T197" s="4"/>
    </row>
    <row r="198" spans="1:20" x14ac:dyDescent="0.25">
      <c r="A198" s="4"/>
      <c r="C198" s="4"/>
      <c r="F198" s="4"/>
      <c r="H198" s="4"/>
      <c r="I198" s="4"/>
      <c r="J198" s="4"/>
      <c r="K198" s="4"/>
      <c r="L198" s="4"/>
      <c r="M198" s="4"/>
      <c r="T198" s="4"/>
    </row>
    <row r="199" spans="1:20" x14ac:dyDescent="0.25">
      <c r="A199" s="4"/>
      <c r="C199" s="4"/>
      <c r="F199" s="4"/>
      <c r="H199" s="4"/>
      <c r="I199" s="4"/>
      <c r="J199" s="4"/>
      <c r="K199" s="4"/>
      <c r="L199" s="4"/>
      <c r="M199" s="4"/>
      <c r="T199" s="4"/>
    </row>
    <row r="200" spans="1:20" x14ac:dyDescent="0.25">
      <c r="A200" s="4"/>
      <c r="C200" s="4"/>
      <c r="F200" s="4"/>
      <c r="H200" s="4"/>
      <c r="I200" s="4"/>
      <c r="J200" s="4"/>
      <c r="K200" s="4"/>
      <c r="L200" s="4"/>
      <c r="M200" s="4"/>
      <c r="T200" s="4"/>
    </row>
    <row r="201" spans="1:20" x14ac:dyDescent="0.25">
      <c r="A201" s="4"/>
      <c r="C201" s="4"/>
      <c r="F201" s="4"/>
      <c r="H201" s="4"/>
      <c r="I201" s="4"/>
      <c r="J201" s="4"/>
      <c r="K201" s="4"/>
      <c r="L201" s="4"/>
      <c r="M201" s="4"/>
      <c r="T201" s="4"/>
    </row>
    <row r="202" spans="1:20" x14ac:dyDescent="0.25">
      <c r="A202" s="4"/>
      <c r="C202" s="4"/>
      <c r="F202" s="4"/>
      <c r="H202" s="4"/>
      <c r="I202" s="4"/>
      <c r="J202" s="4"/>
      <c r="K202" s="4"/>
      <c r="L202" s="4"/>
      <c r="M202" s="4"/>
      <c r="T202" s="4"/>
    </row>
    <row r="203" spans="1:20" x14ac:dyDescent="0.25">
      <c r="A203" s="4"/>
      <c r="C203" s="4"/>
      <c r="F203" s="4"/>
      <c r="H203" s="4"/>
      <c r="I203" s="4"/>
      <c r="J203" s="4"/>
      <c r="K203" s="4"/>
      <c r="L203" s="4"/>
      <c r="M203" s="4"/>
      <c r="T203" s="4"/>
    </row>
    <row r="204" spans="1:20" x14ac:dyDescent="0.25">
      <c r="A204" s="4"/>
      <c r="C204" s="4"/>
      <c r="F204" s="4"/>
      <c r="H204" s="4"/>
      <c r="I204" s="4"/>
      <c r="J204" s="4"/>
      <c r="K204" s="4"/>
      <c r="L204" s="4"/>
      <c r="M204" s="4"/>
      <c r="T204" s="4"/>
    </row>
    <row r="205" spans="1:20" x14ac:dyDescent="0.25">
      <c r="A205" s="4"/>
      <c r="C205" s="4"/>
      <c r="F205" s="4"/>
      <c r="H205" s="4"/>
      <c r="I205" s="4"/>
      <c r="J205" s="4"/>
      <c r="K205" s="4"/>
      <c r="L205" s="4"/>
      <c r="M205" s="4"/>
      <c r="T205" s="4"/>
    </row>
    <row r="206" spans="1:20" x14ac:dyDescent="0.25">
      <c r="A206" s="4"/>
      <c r="C206" s="4"/>
      <c r="F206" s="4"/>
      <c r="H206" s="4"/>
      <c r="I206" s="4"/>
      <c r="J206" s="4"/>
      <c r="K206" s="4"/>
      <c r="L206" s="4"/>
      <c r="M206" s="4"/>
      <c r="T206" s="4"/>
    </row>
    <row r="207" spans="1:20" x14ac:dyDescent="0.25">
      <c r="A207" s="4"/>
      <c r="C207" s="4"/>
      <c r="F207" s="4"/>
      <c r="H207" s="4"/>
      <c r="I207" s="4"/>
      <c r="J207" s="4"/>
      <c r="K207" s="4"/>
      <c r="L207" s="4"/>
      <c r="M207" s="4"/>
      <c r="T207" s="4"/>
    </row>
    <row r="208" spans="1:20" x14ac:dyDescent="0.25">
      <c r="A208" s="4"/>
      <c r="C208" s="4"/>
      <c r="F208" s="4"/>
      <c r="H208" s="4"/>
      <c r="I208" s="4"/>
      <c r="J208" s="4"/>
      <c r="K208" s="4"/>
      <c r="L208" s="4"/>
      <c r="M208" s="4"/>
      <c r="T208" s="4"/>
    </row>
    <row r="209" spans="1:20" x14ac:dyDescent="0.25">
      <c r="A209" s="4"/>
      <c r="C209" s="4"/>
      <c r="F209" s="4"/>
      <c r="H209" s="4"/>
      <c r="I209" s="4"/>
      <c r="J209" s="4"/>
      <c r="K209" s="4"/>
      <c r="L209" s="4"/>
      <c r="M209" s="4"/>
      <c r="T209" s="4"/>
    </row>
    <row r="210" spans="1:20" x14ac:dyDescent="0.25">
      <c r="A210" s="4"/>
      <c r="C210" s="4"/>
      <c r="F210" s="4"/>
      <c r="H210" s="4"/>
      <c r="I210" s="4"/>
      <c r="J210" s="4"/>
      <c r="K210" s="4"/>
      <c r="L210" s="4"/>
      <c r="M210" s="4"/>
      <c r="T210" s="4"/>
    </row>
    <row r="211" spans="1:20" x14ac:dyDescent="0.25">
      <c r="A211" s="4"/>
      <c r="C211" s="4"/>
      <c r="F211" s="4"/>
      <c r="H211" s="4"/>
      <c r="I211" s="4"/>
      <c r="J211" s="4"/>
      <c r="K211" s="4"/>
      <c r="L211" s="4"/>
      <c r="M211" s="4"/>
      <c r="T211" s="4"/>
    </row>
    <row r="212" spans="1:20" x14ac:dyDescent="0.25">
      <c r="A212" s="4"/>
      <c r="C212" s="4"/>
      <c r="F212" s="4"/>
      <c r="H212" s="4"/>
      <c r="I212" s="4"/>
      <c r="J212" s="4"/>
      <c r="K212" s="4"/>
      <c r="L212" s="4"/>
      <c r="M212" s="4"/>
      <c r="T212" s="4"/>
    </row>
    <row r="213" spans="1:20" x14ac:dyDescent="0.25">
      <c r="A213" s="4"/>
      <c r="C213" s="4"/>
      <c r="F213" s="4"/>
      <c r="H213" s="4"/>
      <c r="I213" s="4"/>
      <c r="J213" s="4"/>
      <c r="K213" s="4"/>
      <c r="L213" s="4"/>
      <c r="M213" s="4"/>
      <c r="T213" s="4"/>
    </row>
    <row r="214" spans="1:20" x14ac:dyDescent="0.25">
      <c r="A214" s="4"/>
      <c r="C214" s="4"/>
      <c r="F214" s="4"/>
      <c r="H214" s="4"/>
      <c r="I214" s="4"/>
      <c r="J214" s="4"/>
      <c r="K214" s="4"/>
      <c r="L214" s="4"/>
      <c r="M214" s="4"/>
      <c r="T214" s="4"/>
    </row>
    <row r="215" spans="1:20" x14ac:dyDescent="0.25">
      <c r="A215" s="4"/>
      <c r="C215" s="4"/>
      <c r="F215" s="4"/>
      <c r="H215" s="4"/>
      <c r="I215" s="4"/>
      <c r="J215" s="4"/>
      <c r="K215" s="4"/>
      <c r="L215" s="4"/>
      <c r="M215" s="4"/>
      <c r="T215" s="4"/>
    </row>
    <row r="216" spans="1:20" x14ac:dyDescent="0.25">
      <c r="A216" s="4"/>
      <c r="C216" s="4"/>
      <c r="F216" s="4"/>
      <c r="H216" s="4"/>
      <c r="I216" s="4"/>
      <c r="J216" s="4"/>
      <c r="K216" s="4"/>
      <c r="L216" s="4"/>
      <c r="M216" s="4"/>
      <c r="T216" s="4"/>
    </row>
    <row r="217" spans="1:20" x14ac:dyDescent="0.25">
      <c r="A217" s="4"/>
      <c r="C217" s="4"/>
      <c r="F217" s="4"/>
      <c r="H217" s="4"/>
      <c r="I217" s="4"/>
      <c r="J217" s="4"/>
      <c r="K217" s="4"/>
      <c r="L217" s="4"/>
      <c r="M217" s="4"/>
      <c r="T217" s="4"/>
    </row>
    <row r="218" spans="1:20" x14ac:dyDescent="0.25">
      <c r="A218" s="4"/>
      <c r="C218" s="4"/>
      <c r="F218" s="4"/>
      <c r="H218" s="4"/>
      <c r="I218" s="4"/>
      <c r="J218" s="4"/>
      <c r="K218" s="4"/>
      <c r="L218" s="4"/>
      <c r="M218" s="4"/>
      <c r="T218" s="4"/>
    </row>
    <row r="219" spans="1:20" x14ac:dyDescent="0.25">
      <c r="A219" s="4"/>
      <c r="C219" s="4"/>
      <c r="F219" s="4"/>
      <c r="H219" s="4"/>
      <c r="I219" s="4"/>
      <c r="J219" s="4"/>
      <c r="K219" s="4"/>
      <c r="L219" s="4"/>
      <c r="M219" s="4"/>
      <c r="T219" s="4"/>
    </row>
    <row r="220" spans="1:20" x14ac:dyDescent="0.25">
      <c r="A220" s="4"/>
      <c r="C220" s="4"/>
      <c r="F220" s="4"/>
      <c r="H220" s="4"/>
      <c r="I220" s="4"/>
      <c r="J220" s="4"/>
      <c r="K220" s="4"/>
      <c r="L220" s="4"/>
      <c r="M220" s="4"/>
      <c r="T220" s="4"/>
    </row>
    <row r="221" spans="1:20" x14ac:dyDescent="0.25">
      <c r="A221" s="4"/>
      <c r="C221" s="4"/>
      <c r="F221" s="4"/>
      <c r="H221" s="4"/>
      <c r="I221" s="4"/>
      <c r="J221" s="4"/>
      <c r="K221" s="4"/>
      <c r="L221" s="4"/>
      <c r="M221" s="4"/>
      <c r="T221" s="4"/>
    </row>
    <row r="222" spans="1:20" x14ac:dyDescent="0.25">
      <c r="A222" s="4"/>
      <c r="C222" s="4"/>
      <c r="F222" s="4"/>
      <c r="H222" s="4"/>
      <c r="I222" s="4"/>
      <c r="J222" s="4"/>
      <c r="K222" s="4"/>
      <c r="L222" s="4"/>
      <c r="M222" s="4"/>
      <c r="T222" s="4"/>
    </row>
    <row r="223" spans="1:20" x14ac:dyDescent="0.25">
      <c r="A223" s="4"/>
      <c r="C223" s="4"/>
      <c r="F223" s="4"/>
      <c r="H223" s="4"/>
      <c r="I223" s="4"/>
      <c r="J223" s="4"/>
      <c r="K223" s="4"/>
      <c r="L223" s="4"/>
      <c r="M223" s="4"/>
      <c r="T223" s="4"/>
    </row>
    <row r="224" spans="1:20" x14ac:dyDescent="0.25">
      <c r="A224" s="4"/>
      <c r="C224" s="4"/>
      <c r="F224" s="4"/>
      <c r="H224" s="4"/>
      <c r="I224" s="4"/>
      <c r="J224" s="4"/>
      <c r="K224" s="4"/>
      <c r="L224" s="4"/>
      <c r="M224" s="4"/>
      <c r="T224" s="4"/>
    </row>
    <row r="225" spans="1:20" x14ac:dyDescent="0.25">
      <c r="A225" s="4"/>
      <c r="C225" s="4"/>
      <c r="F225" s="4"/>
      <c r="H225" s="4"/>
      <c r="I225" s="4"/>
      <c r="J225" s="4"/>
      <c r="K225" s="4"/>
      <c r="L225" s="4"/>
      <c r="M225" s="4"/>
      <c r="T225" s="4"/>
    </row>
    <row r="226" spans="1:20" x14ac:dyDescent="0.25">
      <c r="A226" s="4"/>
      <c r="C226" s="4"/>
      <c r="F226" s="4"/>
      <c r="H226" s="4"/>
      <c r="I226" s="4"/>
      <c r="J226" s="4"/>
      <c r="K226" s="4"/>
      <c r="L226" s="4"/>
      <c r="M226" s="4"/>
      <c r="T226" s="4"/>
    </row>
    <row r="227" spans="1:20" x14ac:dyDescent="0.25">
      <c r="A227" s="4"/>
      <c r="C227" s="4"/>
      <c r="F227" s="4"/>
      <c r="H227" s="4"/>
      <c r="I227" s="4"/>
      <c r="J227" s="4"/>
      <c r="K227" s="4"/>
      <c r="L227" s="4"/>
      <c r="M227" s="4"/>
      <c r="T227" s="4"/>
    </row>
    <row r="228" spans="1:20" x14ac:dyDescent="0.25">
      <c r="A228" s="4"/>
      <c r="C228" s="4"/>
      <c r="F228" s="4"/>
      <c r="H228" s="4"/>
      <c r="I228" s="4"/>
      <c r="J228" s="4"/>
      <c r="K228" s="4"/>
      <c r="L228" s="4"/>
      <c r="M228" s="4"/>
      <c r="T228" s="4"/>
    </row>
    <row r="229" spans="1:20" x14ac:dyDescent="0.25">
      <c r="A229" s="4"/>
      <c r="C229" s="4"/>
      <c r="F229" s="4"/>
      <c r="H229" s="4"/>
      <c r="I229" s="4"/>
      <c r="J229" s="4"/>
      <c r="K229" s="4"/>
      <c r="L229" s="4"/>
      <c r="M229" s="4"/>
      <c r="T229" s="4"/>
    </row>
    <row r="230" spans="1:20" x14ac:dyDescent="0.25">
      <c r="A230" s="4"/>
      <c r="C230" s="4"/>
      <c r="F230" s="4"/>
      <c r="H230" s="4"/>
      <c r="I230" s="4"/>
      <c r="J230" s="4"/>
      <c r="K230" s="4"/>
      <c r="L230" s="4"/>
      <c r="M230" s="4"/>
      <c r="T230" s="4"/>
    </row>
    <row r="231" spans="1:20" x14ac:dyDescent="0.25">
      <c r="A231" s="4"/>
      <c r="C231" s="4"/>
      <c r="F231" s="4"/>
      <c r="H231" s="4"/>
      <c r="I231" s="4"/>
      <c r="J231" s="4"/>
      <c r="K231" s="4"/>
      <c r="L231" s="4"/>
      <c r="M231" s="4"/>
      <c r="T231" s="4"/>
    </row>
    <row r="232" spans="1:20" x14ac:dyDescent="0.25">
      <c r="A232" s="4"/>
      <c r="C232" s="4"/>
      <c r="F232" s="4"/>
      <c r="H232" s="4"/>
      <c r="I232" s="4"/>
      <c r="J232" s="4"/>
      <c r="K232" s="4"/>
      <c r="L232" s="4"/>
      <c r="M232" s="4"/>
      <c r="T232" s="4"/>
    </row>
    <row r="233" spans="1:20" x14ac:dyDescent="0.25">
      <c r="A233" s="4"/>
      <c r="C233" s="4"/>
      <c r="F233" s="4"/>
      <c r="H233" s="4"/>
      <c r="I233" s="4"/>
      <c r="J233" s="4"/>
      <c r="K233" s="4"/>
      <c r="L233" s="4"/>
      <c r="M233" s="4"/>
      <c r="T233" s="4"/>
    </row>
    <row r="234" spans="1:20" x14ac:dyDescent="0.25">
      <c r="A234" s="4"/>
      <c r="C234" s="4"/>
      <c r="F234" s="4"/>
      <c r="H234" s="4"/>
      <c r="I234" s="4"/>
      <c r="J234" s="4"/>
      <c r="K234" s="4"/>
      <c r="L234" s="4"/>
      <c r="M234" s="4"/>
      <c r="T234" s="4"/>
    </row>
    <row r="235" spans="1:20" x14ac:dyDescent="0.25">
      <c r="A235" s="4"/>
      <c r="C235" s="4"/>
      <c r="F235" s="4"/>
      <c r="H235" s="4"/>
      <c r="I235" s="4"/>
      <c r="J235" s="4"/>
      <c r="K235" s="4"/>
      <c r="L235" s="4"/>
      <c r="M235" s="4"/>
      <c r="T235" s="4"/>
    </row>
    <row r="236" spans="1:20" x14ac:dyDescent="0.25">
      <c r="A236" s="4"/>
      <c r="C236" s="4"/>
      <c r="F236" s="4"/>
      <c r="H236" s="4"/>
      <c r="I236" s="4"/>
      <c r="J236" s="4"/>
      <c r="K236" s="4"/>
      <c r="L236" s="4"/>
      <c r="M236" s="4"/>
      <c r="T236" s="4"/>
    </row>
    <row r="237" spans="1:20" x14ac:dyDescent="0.25">
      <c r="A237" s="4"/>
      <c r="C237" s="4"/>
      <c r="F237" s="4"/>
      <c r="H237" s="4"/>
      <c r="I237" s="4"/>
      <c r="J237" s="4"/>
      <c r="K237" s="4"/>
      <c r="L237" s="4"/>
      <c r="M237" s="4"/>
      <c r="T237" s="4"/>
    </row>
    <row r="238" spans="1:20" x14ac:dyDescent="0.25">
      <c r="A238" s="4"/>
      <c r="C238" s="4"/>
      <c r="F238" s="4"/>
      <c r="H238" s="4"/>
      <c r="I238" s="4"/>
      <c r="J238" s="4"/>
      <c r="K238" s="4"/>
      <c r="L238" s="4"/>
      <c r="M238" s="4"/>
      <c r="T238" s="4"/>
    </row>
    <row r="239" spans="1:20" x14ac:dyDescent="0.25">
      <c r="A239" s="4"/>
      <c r="C239" s="4"/>
      <c r="F239" s="4"/>
      <c r="H239" s="4"/>
      <c r="I239" s="4"/>
      <c r="J239" s="4"/>
      <c r="K239" s="4"/>
      <c r="L239" s="4"/>
      <c r="M239" s="4"/>
      <c r="T239" s="4"/>
    </row>
    <row r="240" spans="1:20" x14ac:dyDescent="0.25">
      <c r="A240" s="4"/>
      <c r="C240" s="4"/>
      <c r="F240" s="4"/>
      <c r="H240" s="4"/>
      <c r="I240" s="4"/>
      <c r="J240" s="4"/>
      <c r="K240" s="4"/>
      <c r="L240" s="4"/>
      <c r="M240" s="4"/>
      <c r="T240" s="4"/>
    </row>
    <row r="241" spans="1:20" x14ac:dyDescent="0.25">
      <c r="A241" s="4"/>
      <c r="C241" s="4"/>
      <c r="F241" s="4"/>
      <c r="H241" s="4"/>
      <c r="I241" s="4"/>
      <c r="J241" s="4"/>
      <c r="K241" s="4"/>
      <c r="L241" s="4"/>
      <c r="M241" s="4"/>
      <c r="T241" s="4"/>
    </row>
    <row r="242" spans="1:20" x14ac:dyDescent="0.25">
      <c r="A242" s="4"/>
      <c r="C242" s="4"/>
      <c r="F242" s="4"/>
      <c r="H242" s="4"/>
      <c r="I242" s="4"/>
      <c r="J242" s="4"/>
      <c r="K242" s="4"/>
      <c r="L242" s="4"/>
      <c r="M242" s="4"/>
      <c r="T242" s="4"/>
    </row>
    <row r="243" spans="1:20" x14ac:dyDescent="0.25">
      <c r="A243" s="4"/>
      <c r="C243" s="4"/>
      <c r="F243" s="4"/>
      <c r="H243" s="4"/>
      <c r="I243" s="4"/>
      <c r="J243" s="4"/>
      <c r="K243" s="4"/>
      <c r="L243" s="4"/>
      <c r="M243" s="4"/>
      <c r="T243" s="4"/>
    </row>
    <row r="244" spans="1:20" x14ac:dyDescent="0.25">
      <c r="A244" s="4"/>
      <c r="C244" s="4"/>
      <c r="F244" s="4"/>
      <c r="H244" s="4"/>
      <c r="I244" s="4"/>
      <c r="J244" s="4"/>
      <c r="K244" s="4"/>
      <c r="L244" s="4"/>
      <c r="M244" s="4"/>
      <c r="T244" s="4"/>
    </row>
    <row r="245" spans="1:20" x14ac:dyDescent="0.25">
      <c r="A245" s="4"/>
      <c r="C245" s="4"/>
      <c r="F245" s="4"/>
      <c r="H245" s="4"/>
      <c r="I245" s="4"/>
      <c r="J245" s="4"/>
      <c r="K245" s="4"/>
      <c r="L245" s="4"/>
      <c r="M245" s="4"/>
      <c r="T245" s="4"/>
    </row>
    <row r="246" spans="1:20" x14ac:dyDescent="0.25">
      <c r="A246" s="4"/>
      <c r="C246" s="4"/>
      <c r="F246" s="4"/>
      <c r="H246" s="4"/>
      <c r="I246" s="4"/>
      <c r="J246" s="4"/>
      <c r="K246" s="4"/>
      <c r="L246" s="4"/>
      <c r="M246" s="4"/>
      <c r="T246" s="4"/>
    </row>
    <row r="247" spans="1:20" x14ac:dyDescent="0.25">
      <c r="A247" s="4"/>
      <c r="C247" s="4"/>
      <c r="F247" s="4"/>
      <c r="H247" s="4"/>
      <c r="I247" s="4"/>
      <c r="J247" s="4"/>
      <c r="K247" s="4"/>
      <c r="L247" s="4"/>
      <c r="M247" s="4"/>
      <c r="T247" s="4"/>
    </row>
    <row r="248" spans="1:20" x14ac:dyDescent="0.25">
      <c r="A248" s="4"/>
      <c r="C248" s="4"/>
      <c r="F248" s="4"/>
      <c r="H248" s="4"/>
      <c r="I248" s="4"/>
      <c r="J248" s="4"/>
      <c r="K248" s="4"/>
      <c r="L248" s="4"/>
      <c r="M248" s="4"/>
      <c r="T248" s="4"/>
    </row>
    <row r="249" spans="1:20" x14ac:dyDescent="0.25">
      <c r="A249" s="4"/>
      <c r="C249" s="4"/>
      <c r="F249" s="4"/>
      <c r="H249" s="4"/>
      <c r="I249" s="4"/>
      <c r="J249" s="4"/>
      <c r="K249" s="4"/>
      <c r="L249" s="4"/>
      <c r="M249" s="4"/>
      <c r="T249" s="4"/>
    </row>
    <row r="250" spans="1:20" x14ac:dyDescent="0.25">
      <c r="A250" s="4"/>
      <c r="C250" s="4"/>
      <c r="F250" s="4"/>
      <c r="H250" s="4"/>
      <c r="I250" s="4"/>
      <c r="J250" s="4"/>
      <c r="K250" s="4"/>
      <c r="L250" s="4"/>
      <c r="M250" s="4"/>
      <c r="T250" s="4"/>
    </row>
    <row r="251" spans="1:20" x14ac:dyDescent="0.25">
      <c r="A251" s="4"/>
      <c r="C251" s="4"/>
      <c r="F251" s="4"/>
      <c r="H251" s="4"/>
      <c r="I251" s="4"/>
      <c r="J251" s="4"/>
      <c r="K251" s="4"/>
      <c r="L251" s="4"/>
      <c r="M251" s="4"/>
      <c r="T251" s="4"/>
    </row>
    <row r="252" spans="1:20" x14ac:dyDescent="0.25">
      <c r="A252" s="4"/>
      <c r="C252" s="4"/>
      <c r="F252" s="4"/>
      <c r="H252" s="4"/>
      <c r="I252" s="4"/>
      <c r="J252" s="4"/>
      <c r="K252" s="4"/>
      <c r="L252" s="4"/>
      <c r="M252" s="4"/>
      <c r="T252" s="4"/>
    </row>
    <row r="253" spans="1:20" x14ac:dyDescent="0.25">
      <c r="A253" s="4"/>
      <c r="C253" s="4"/>
      <c r="F253" s="4"/>
      <c r="H253" s="4"/>
      <c r="I253" s="4"/>
      <c r="J253" s="4"/>
      <c r="K253" s="4"/>
      <c r="L253" s="4"/>
      <c r="M253" s="4"/>
      <c r="T253" s="4"/>
    </row>
    <row r="254" spans="1:20" x14ac:dyDescent="0.25">
      <c r="A254" s="4"/>
      <c r="C254" s="4"/>
      <c r="F254" s="4"/>
      <c r="H254" s="4"/>
      <c r="I254" s="4"/>
      <c r="J254" s="4"/>
      <c r="K254" s="4"/>
      <c r="L254" s="4"/>
      <c r="M254" s="4"/>
      <c r="T254" s="4"/>
    </row>
    <row r="255" spans="1:20" x14ac:dyDescent="0.25">
      <c r="A255" s="4"/>
      <c r="C255" s="4"/>
      <c r="F255" s="4"/>
      <c r="H255" s="4"/>
      <c r="I255" s="4"/>
      <c r="J255" s="4"/>
      <c r="K255" s="4"/>
      <c r="L255" s="4"/>
      <c r="M255" s="4"/>
      <c r="T255" s="4"/>
    </row>
  </sheetData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4BA5D2-26B7-4755-9282-11F511D7BDEB}">
  <ds:schemaRefs>
    <ds:schemaRef ds:uri="http://schemas.microsoft.com/office/2006/metadata/properties"/>
    <ds:schemaRef ds:uri="http://schemas.microsoft.com/office/2006/documentManagement/types"/>
    <ds:schemaRef ds:uri="bc2de261-d455-4aa8-8045-ab467327425b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175f2bb9-7ea2-4dfb-aa70-2a37afa654a9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8384850A-E179-4AF3-BE87-1B485F31740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BE1F53-1951-47B7-B2C7-DD69AC76A6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5f2bb9-7ea2-4dfb-aa70-2a37afa654a9"/>
    <ds:schemaRef ds:uri="bc2de261-d455-4aa8-8045-ab46732742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4</vt:i4>
      </vt:variant>
    </vt:vector>
  </HeadingPairs>
  <TitlesOfParts>
    <vt:vector size="7" baseType="lpstr">
      <vt:lpstr>Table_sig</vt:lpstr>
      <vt:lpstr>fig_tbl_data</vt:lpstr>
      <vt:lpstr>orig_data</vt:lpstr>
      <vt:lpstr>Figure_adult_by_RHA COL</vt:lpstr>
      <vt:lpstr>Figure_Kids_by_RHA Col</vt:lpstr>
      <vt:lpstr>fig</vt:lpstr>
      <vt:lpstr>Figure_prevalence_count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John-Michael Bowes</cp:lastModifiedBy>
  <cp:lastPrinted>2021-04-07T16:34:42Z</cp:lastPrinted>
  <dcterms:created xsi:type="dcterms:W3CDTF">2014-12-05T20:46:10Z</dcterms:created>
  <dcterms:modified xsi:type="dcterms:W3CDTF">2021-06-18T20:33:01Z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