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A/"/>
    </mc:Choice>
  </mc:AlternateContent>
  <xr:revisionPtr revIDLastSave="1" documentId="13_ncr:1_{11B25E44-4299-4799-8DB7-623DCD184B76}" xr6:coauthVersionLast="46" xr6:coauthVersionMax="46" xr10:uidLastSave="{98D957B8-D784-45FD-8215-2A3FF901E89A}"/>
  <bookViews>
    <workbookView xWindow="-24225" yWindow="2370" windowWidth="21600" windowHeight="11385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sig" sheetId="29" r:id="rId4"/>
    <sheet name="fig_tbl_data" sheetId="5" r:id="rId5"/>
    <sheet name="orig_data" sheetId="3" r:id="rId6"/>
    <sheet name="Figure_prevalence_count" sheetId="4" state="hidden" r:id="rId7"/>
  </sheets>
  <definedNames>
    <definedName name="IDX" localSheetId="5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8" i="5" l="1"/>
  <c r="S29" i="5"/>
  <c r="S36" i="5" s="1"/>
  <c r="S30" i="5"/>
  <c r="S31" i="5"/>
  <c r="S35" i="5" s="1"/>
  <c r="P28" i="5"/>
  <c r="P29" i="5"/>
  <c r="P30" i="5"/>
  <c r="P31" i="5"/>
  <c r="M28" i="5"/>
  <c r="M29" i="5"/>
  <c r="M30" i="5"/>
  <c r="M31" i="5"/>
  <c r="M35" i="5" s="1"/>
  <c r="J28" i="5"/>
  <c r="J29" i="5"/>
  <c r="J33" i="5" s="1"/>
  <c r="J30" i="5"/>
  <c r="J31" i="5"/>
  <c r="G28" i="5"/>
  <c r="G29" i="5"/>
  <c r="G30" i="5"/>
  <c r="G31" i="5"/>
  <c r="G35" i="5" s="1"/>
  <c r="D28" i="5"/>
  <c r="D29" i="5"/>
  <c r="D30" i="5"/>
  <c r="D31" i="5"/>
  <c r="S27" i="5"/>
  <c r="S26" i="5"/>
  <c r="S25" i="5"/>
  <c r="S24" i="5"/>
  <c r="S23" i="5"/>
  <c r="S22" i="5"/>
  <c r="S21" i="5"/>
  <c r="S20" i="5"/>
  <c r="S19" i="5"/>
  <c r="S18" i="5"/>
  <c r="S17" i="5"/>
  <c r="S16" i="5"/>
  <c r="S15" i="5"/>
  <c r="S14" i="5"/>
  <c r="S13" i="5"/>
  <c r="S12" i="5"/>
  <c r="S11" i="5"/>
  <c r="S10" i="5"/>
  <c r="S9" i="5"/>
  <c r="S8" i="5"/>
  <c r="S7" i="5"/>
  <c r="S6" i="5"/>
  <c r="S5" i="5"/>
  <c r="S4" i="5"/>
  <c r="P27" i="5"/>
  <c r="P26" i="5"/>
  <c r="P25" i="5"/>
  <c r="P24" i="5"/>
  <c r="P23" i="5"/>
  <c r="P22" i="5"/>
  <c r="P21" i="5"/>
  <c r="P20" i="5"/>
  <c r="P19" i="5"/>
  <c r="P18" i="5"/>
  <c r="P17" i="5"/>
  <c r="P16" i="5"/>
  <c r="P15" i="5"/>
  <c r="P14" i="5"/>
  <c r="P13" i="5"/>
  <c r="P12" i="5"/>
  <c r="P11" i="5"/>
  <c r="P10" i="5"/>
  <c r="P9" i="5"/>
  <c r="P8" i="5"/>
  <c r="P7" i="5"/>
  <c r="P6" i="5"/>
  <c r="P5" i="5"/>
  <c r="P4" i="5"/>
  <c r="M27" i="5"/>
  <c r="M26" i="5"/>
  <c r="M25" i="5"/>
  <c r="M24" i="5"/>
  <c r="M23" i="5"/>
  <c r="M22" i="5"/>
  <c r="M21" i="5"/>
  <c r="M20" i="5"/>
  <c r="M19" i="5"/>
  <c r="M18" i="5"/>
  <c r="M17" i="5"/>
  <c r="M16" i="5"/>
  <c r="M15" i="5"/>
  <c r="M14" i="5"/>
  <c r="M13" i="5"/>
  <c r="M12" i="5"/>
  <c r="M11" i="5"/>
  <c r="M10" i="5"/>
  <c r="M9" i="5"/>
  <c r="M8" i="5"/>
  <c r="M7" i="5"/>
  <c r="M6" i="5"/>
  <c r="M5" i="5"/>
  <c r="M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S34" i="5"/>
  <c r="P34" i="5"/>
  <c r="M34" i="5"/>
  <c r="J34" i="5"/>
  <c r="G34" i="5"/>
  <c r="D34" i="5"/>
  <c r="M33" i="5"/>
  <c r="J36" i="5"/>
  <c r="J37" i="5" s="1"/>
  <c r="J38" i="5" s="1"/>
  <c r="M36" i="5" l="1"/>
  <c r="M37" i="5"/>
  <c r="M38" i="5" s="1"/>
  <c r="D35" i="5"/>
  <c r="D33" i="5"/>
  <c r="G33" i="5"/>
  <c r="J35" i="5"/>
  <c r="P35" i="5"/>
  <c r="P33" i="5"/>
  <c r="S33" i="5"/>
  <c r="S37" i="5"/>
  <c r="S38" i="5" s="1"/>
  <c r="G32" i="5"/>
  <c r="G36" i="5" s="1"/>
  <c r="M32" i="5"/>
  <c r="S32" i="5"/>
  <c r="D32" i="5"/>
  <c r="J32" i="5"/>
  <c r="P32" i="5"/>
  <c r="P36" i="5" s="1"/>
  <c r="D36" i="5" l="1"/>
  <c r="D37" i="5"/>
  <c r="D38" i="5" s="1"/>
  <c r="G37" i="5"/>
  <c r="G38" i="5" s="1"/>
  <c r="P37" i="5"/>
  <c r="P38" i="5" s="1"/>
  <c r="B10" i="29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F5" i="5" l="1"/>
  <c r="I5" i="5"/>
  <c r="L5" i="5"/>
  <c r="O5" i="5"/>
  <c r="R5" i="5"/>
  <c r="U5" i="5"/>
  <c r="F6" i="5"/>
  <c r="I6" i="5"/>
  <c r="L6" i="5"/>
  <c r="O6" i="5"/>
  <c r="R6" i="5"/>
  <c r="U6" i="5"/>
  <c r="F7" i="5"/>
  <c r="I7" i="5"/>
  <c r="L7" i="5"/>
  <c r="O7" i="5"/>
  <c r="R7" i="5"/>
  <c r="U7" i="5"/>
  <c r="F8" i="5"/>
  <c r="I8" i="5"/>
  <c r="L8" i="5"/>
  <c r="O8" i="5"/>
  <c r="R8" i="5"/>
  <c r="U8" i="5"/>
  <c r="F9" i="5"/>
  <c r="I9" i="5"/>
  <c r="L9" i="5"/>
  <c r="O9" i="5"/>
  <c r="R9" i="5"/>
  <c r="U9" i="5"/>
  <c r="F10" i="5"/>
  <c r="I10" i="5"/>
  <c r="L10" i="5"/>
  <c r="O10" i="5"/>
  <c r="R10" i="5"/>
  <c r="U10" i="5"/>
  <c r="F11" i="5"/>
  <c r="I11" i="5"/>
  <c r="L11" i="5"/>
  <c r="O11" i="5"/>
  <c r="R11" i="5"/>
  <c r="U11" i="5"/>
  <c r="F12" i="5"/>
  <c r="I12" i="5"/>
  <c r="L12" i="5"/>
  <c r="O12" i="5"/>
  <c r="R12" i="5"/>
  <c r="U12" i="5"/>
  <c r="F13" i="5"/>
  <c r="I13" i="5"/>
  <c r="L13" i="5"/>
  <c r="O13" i="5"/>
  <c r="R13" i="5"/>
  <c r="U13" i="5"/>
  <c r="F14" i="5"/>
  <c r="I14" i="5"/>
  <c r="L14" i="5"/>
  <c r="O14" i="5"/>
  <c r="R14" i="5"/>
  <c r="U14" i="5"/>
  <c r="F15" i="5"/>
  <c r="I15" i="5"/>
  <c r="L15" i="5"/>
  <c r="O15" i="5"/>
  <c r="R15" i="5"/>
  <c r="U15" i="5"/>
  <c r="F16" i="5"/>
  <c r="I16" i="5"/>
  <c r="L16" i="5"/>
  <c r="O16" i="5"/>
  <c r="R16" i="5"/>
  <c r="U16" i="5"/>
  <c r="F17" i="5"/>
  <c r="I17" i="5"/>
  <c r="L17" i="5"/>
  <c r="O17" i="5"/>
  <c r="R17" i="5"/>
  <c r="U17" i="5"/>
  <c r="F18" i="5"/>
  <c r="I18" i="5"/>
  <c r="L18" i="5"/>
  <c r="O18" i="5"/>
  <c r="R18" i="5"/>
  <c r="U18" i="5"/>
  <c r="F19" i="5"/>
  <c r="I19" i="5"/>
  <c r="L19" i="5"/>
  <c r="O19" i="5"/>
  <c r="R19" i="5"/>
  <c r="U19" i="5"/>
  <c r="F20" i="5"/>
  <c r="I20" i="5"/>
  <c r="L20" i="5"/>
  <c r="O20" i="5"/>
  <c r="R20" i="5"/>
  <c r="U20" i="5"/>
  <c r="F21" i="5"/>
  <c r="I21" i="5"/>
  <c r="L21" i="5"/>
  <c r="O21" i="5"/>
  <c r="R21" i="5"/>
  <c r="U21" i="5"/>
  <c r="F22" i="5"/>
  <c r="I22" i="5"/>
  <c r="L22" i="5"/>
  <c r="O22" i="5"/>
  <c r="R22" i="5"/>
  <c r="U22" i="5"/>
  <c r="F23" i="5"/>
  <c r="I23" i="5"/>
  <c r="L23" i="5"/>
  <c r="O23" i="5"/>
  <c r="R23" i="5"/>
  <c r="U23" i="5"/>
  <c r="F24" i="5"/>
  <c r="I24" i="5"/>
  <c r="L24" i="5"/>
  <c r="O24" i="5"/>
  <c r="R24" i="5"/>
  <c r="U24" i="5"/>
  <c r="F25" i="5"/>
  <c r="I25" i="5"/>
  <c r="L25" i="5"/>
  <c r="O25" i="5"/>
  <c r="R25" i="5"/>
  <c r="U25" i="5"/>
  <c r="F26" i="5"/>
  <c r="I26" i="5"/>
  <c r="L26" i="5"/>
  <c r="O26" i="5"/>
  <c r="R26" i="5"/>
  <c r="U26" i="5"/>
  <c r="F27" i="5"/>
  <c r="I27" i="5"/>
  <c r="L27" i="5"/>
  <c r="O27" i="5"/>
  <c r="R27" i="5"/>
  <c r="U27" i="5"/>
  <c r="U4" i="5"/>
  <c r="R4" i="5"/>
  <c r="O4" i="5"/>
  <c r="L4" i="5"/>
  <c r="I4" i="5"/>
  <c r="F4" i="5"/>
</calcChain>
</file>

<file path=xl/sharedStrings.xml><?xml version="1.0" encoding="utf-8"?>
<sst xmlns="http://schemas.openxmlformats.org/spreadsheetml/2006/main" count="1150" uniqueCount="61">
  <si>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</si>
  <si>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</si>
  <si>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</si>
  <si>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</si>
  <si>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</si>
  <si>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</si>
  <si>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</si>
  <si>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</si>
  <si>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year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</si>
  <si>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</si>
  <si>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</si>
  <si>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</si>
  <si>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</si>
  <si>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</si>
  <si>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</si>
  <si>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</si>
  <si>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</si>
  <si>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</si>
  <si>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</si>
  <si>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</si>
  <si>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</si>
  <si>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</si>
  <si>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</si>
  <si>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</si>
  <si>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</si>
  <si>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</si>
  <si>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</si>
  <si>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</si>
  <si>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</si>
  <si>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</si>
  <si>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</si>
  <si>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</si>
  <si>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</si>
  <si>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</si>
  <si>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</si>
  <si>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</si>
  <si>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</si>
  <si>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</si>
  <si>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Year / Quarter</t>
  </si>
  <si>
    <t>ageka</t>
  </si>
  <si>
    <t>adults(15+)</t>
  </si>
  <si>
    <t>\\mchpe.cpe.umanitoba.ca\MCHP\Public\Shared Resources\Project\asp\Analyses\Prescriptions\Class\Pres_rate_class_q_adults_Adj_J01A.html</t>
  </si>
  <si>
    <t>Adjusted (age sex) J01A.tetracyclines prescriptions per 1000 people per day by RHA, adults (p=0.01 to compare over areas)</t>
  </si>
  <si>
    <t>class</t>
  </si>
  <si>
    <t>RateY_Rate2011</t>
  </si>
  <si>
    <t>L_RYR2011</t>
  </si>
  <si>
    <t>U_RYR2011</t>
  </si>
  <si>
    <t>prob_2011</t>
  </si>
  <si>
    <t>sign_2011</t>
  </si>
  <si>
    <t>suppress</t>
  </si>
  <si>
    <t>sup2011</t>
  </si>
  <si>
    <t>J01A.tetracyclines</t>
  </si>
  <si>
    <t>t</t>
  </si>
  <si>
    <t>Program: S:\asp\prog\RoxanaD\Prescriptions\Pres_rate_class_q.sas Date: 20FEB2020 11:39:24 User: roxanad Host: SAL-DA-1</t>
  </si>
  <si>
    <t>2011 vs 2016</t>
  </si>
  <si>
    <t>Notation</t>
  </si>
  <si>
    <t>Notation label</t>
  </si>
  <si>
    <t>Notation final label</t>
  </si>
  <si>
    <t>Final label</t>
  </si>
  <si>
    <t>adj rate</t>
  </si>
  <si>
    <t>crd 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</si>
</sst>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 style="medium">
        <color indexed="64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52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2" fontId="0" fillId="0" borderId="25" xfId="0" applyNumberFormat="1" applyBorder="1" applyAlignment="1">
      <alignment horizontal="center" wrapText="1"/>
    </xf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/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33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8" fillId="0" borderId="0" xfId="0" applyFont="1" applyBorder="1" applyAlignment="1">
      <alignment vertical="top"/>
    </xf>
    <xf numFmtId="0" fontId="0" fillId="0" borderId="0" xfId="0" applyAlignment="1"/>
    <xf numFmtId="14" fontId="0" fillId="0" borderId="0" xfId="0" applyNumberFormat="1" applyAlignment="1"/>
    <xf numFmtId="0" fontId="8" fillId="0" borderId="0" xfId="0" applyFont="1" applyAlignment="1">
      <alignment vertical="top"/>
    </xf>
    <xf numFmtId="0" fontId="8" fillId="33" borderId="0" xfId="0" applyFont="1" applyFill="1" applyAlignment="1">
      <alignment vertical="top"/>
    </xf>
    <xf numFmtId="0" fontId="7" fillId="32" borderId="0" xfId="0" applyFont="1" applyFill="1" applyAlignment="1">
      <alignment vertical="top"/>
    </xf>
    <xf numFmtId="0" fontId="0" fillId="33" borderId="0" xfId="0" applyFill="1" applyAlignment="1"/>
    <xf numFmtId="0" fontId="0" fillId="0" borderId="0" xfId="0" applyFill="1" applyAlignment="1"/>
    <xf numFmtId="0" fontId="8" fillId="0" borderId="0" xfId="0" applyFont="1" applyFill="1" applyAlignment="1">
      <alignment vertical="top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fig_tbl_data!$F$4:$F$27</c:f>
              <c:numCache>
                <c:formatCode>General</c:formatCode>
                <c:ptCount val="24"/>
                <c:pt idx="0">
                  <c:v>0.1099</c:v>
                </c:pt>
                <c:pt idx="1">
                  <c:v>0.11512</c:v>
                </c:pt>
                <c:pt idx="2">
                  <c:v>9.7659999999999997E-2</c:v>
                </c:pt>
                <c:pt idx="3">
                  <c:v>0.10750999999999999</c:v>
                </c:pt>
                <c:pt idx="4">
                  <c:v>0.10834000000000001</c:v>
                </c:pt>
                <c:pt idx="5">
                  <c:v>0.12383</c:v>
                </c:pt>
                <c:pt idx="6">
                  <c:v>0.10327</c:v>
                </c:pt>
                <c:pt idx="7">
                  <c:v>0.11058</c:v>
                </c:pt>
                <c:pt idx="8">
                  <c:v>0.10954</c:v>
                </c:pt>
                <c:pt idx="9">
                  <c:v>0.1239</c:v>
                </c:pt>
                <c:pt idx="10">
                  <c:v>0.12139</c:v>
                </c:pt>
                <c:pt idx="11">
                  <c:v>0.12163</c:v>
                </c:pt>
                <c:pt idx="12">
                  <c:v>0.11872000000000001</c:v>
                </c:pt>
                <c:pt idx="13">
                  <c:v>0.12371</c:v>
                </c:pt>
                <c:pt idx="14">
                  <c:v>0.11636000000000001</c:v>
                </c:pt>
                <c:pt idx="15">
                  <c:v>0.12509999999999999</c:v>
                </c:pt>
                <c:pt idx="16">
                  <c:v>0.13288</c:v>
                </c:pt>
                <c:pt idx="17">
                  <c:v>0.14917</c:v>
                </c:pt>
                <c:pt idx="18">
                  <c:v>0.11849999999999999</c:v>
                </c:pt>
                <c:pt idx="19">
                  <c:v>0.12291000000000001</c:v>
                </c:pt>
                <c:pt idx="20">
                  <c:v>0.12837999999999999</c:v>
                </c:pt>
                <c:pt idx="21">
                  <c:v>0.15379000000000001</c:v>
                </c:pt>
                <c:pt idx="22">
                  <c:v>0.12445000000000001</c:v>
                </c:pt>
                <c:pt idx="23">
                  <c:v>0.12317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fig_tbl_data!$G$3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0.11552999999999999</c:v>
                </c:pt>
                <c:pt idx="1">
                  <c:v>0.11193</c:v>
                </c:pt>
                <c:pt idx="2">
                  <c:v>0.10104</c:v>
                </c:pt>
                <c:pt idx="3">
                  <c:v>0.10524</c:v>
                </c:pt>
                <c:pt idx="4">
                  <c:v>0.11275</c:v>
                </c:pt>
                <c:pt idx="5">
                  <c:v>0.11046</c:v>
                </c:pt>
                <c:pt idx="6">
                  <c:v>0.1071</c:v>
                </c:pt>
                <c:pt idx="7">
                  <c:v>0.11606</c:v>
                </c:pt>
                <c:pt idx="8">
                  <c:v>0.1201</c:v>
                </c:pt>
                <c:pt idx="9">
                  <c:v>0.11713999999999999</c:v>
                </c:pt>
                <c:pt idx="10">
                  <c:v>0.11475</c:v>
                </c:pt>
                <c:pt idx="11">
                  <c:v>0.11715</c:v>
                </c:pt>
                <c:pt idx="12">
                  <c:v>0.12179</c:v>
                </c:pt>
                <c:pt idx="13">
                  <c:v>0.11971</c:v>
                </c:pt>
                <c:pt idx="14">
                  <c:v>0.11577999999999999</c:v>
                </c:pt>
                <c:pt idx="15">
                  <c:v>0.12374</c:v>
                </c:pt>
                <c:pt idx="16">
                  <c:v>0.12959999999999999</c:v>
                </c:pt>
                <c:pt idx="17">
                  <c:v>0.12986</c:v>
                </c:pt>
                <c:pt idx="18">
                  <c:v>0.12429999999999999</c:v>
                </c:pt>
                <c:pt idx="19">
                  <c:v>0.12149</c:v>
                </c:pt>
                <c:pt idx="20">
                  <c:v>0.12775</c:v>
                </c:pt>
                <c:pt idx="21">
                  <c:v>0.13070000000000001</c:v>
                </c:pt>
                <c:pt idx="22">
                  <c:v>0.11952</c:v>
                </c:pt>
                <c:pt idx="23">
                  <c:v>0.13417000000000001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fig_tbl_data!$J$3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fig_tbl_data!$L$4:$L$27</c:f>
              <c:numCache>
                <c:formatCode>General</c:formatCode>
                <c:ptCount val="24"/>
                <c:pt idx="0">
                  <c:v>0.11685</c:v>
                </c:pt>
                <c:pt idx="1">
                  <c:v>0.12307999999999999</c:v>
                </c:pt>
                <c:pt idx="2">
                  <c:v>0.10659</c:v>
                </c:pt>
                <c:pt idx="3">
                  <c:v>0.11085</c:v>
                </c:pt>
                <c:pt idx="4">
                  <c:v>0.11919</c:v>
                </c:pt>
                <c:pt idx="5">
                  <c:v>0.14188000000000001</c:v>
                </c:pt>
                <c:pt idx="6">
                  <c:v>0.1118</c:v>
                </c:pt>
                <c:pt idx="7">
                  <c:v>0.11888</c:v>
                </c:pt>
                <c:pt idx="8">
                  <c:v>0.11913</c:v>
                </c:pt>
                <c:pt idx="9">
                  <c:v>0.13585</c:v>
                </c:pt>
                <c:pt idx="10">
                  <c:v>0.12686</c:v>
                </c:pt>
                <c:pt idx="11">
                  <c:v>0.12623999999999999</c:v>
                </c:pt>
                <c:pt idx="12">
                  <c:v>0.12614</c:v>
                </c:pt>
                <c:pt idx="13">
                  <c:v>0.14444000000000001</c:v>
                </c:pt>
                <c:pt idx="14">
                  <c:v>0.13457</c:v>
                </c:pt>
                <c:pt idx="15">
                  <c:v>0.14279</c:v>
                </c:pt>
                <c:pt idx="16">
                  <c:v>0.13643</c:v>
                </c:pt>
                <c:pt idx="17">
                  <c:v>0.16985</c:v>
                </c:pt>
                <c:pt idx="18">
                  <c:v>0.14546000000000001</c:v>
                </c:pt>
                <c:pt idx="19">
                  <c:v>0.13058</c:v>
                </c:pt>
                <c:pt idx="20">
                  <c:v>0.14108999999999999</c:v>
                </c:pt>
                <c:pt idx="21">
                  <c:v>0.19398000000000001</c:v>
                </c:pt>
                <c:pt idx="22">
                  <c:v>0.14205999999999999</c:v>
                </c:pt>
                <c:pt idx="23">
                  <c:v>0.14121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fig_tbl_data!$M$3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0.10162</c:v>
                </c:pt>
                <c:pt idx="1">
                  <c:v>0.10613</c:v>
                </c:pt>
                <c:pt idx="2">
                  <c:v>9.869E-2</c:v>
                </c:pt>
                <c:pt idx="3">
                  <c:v>0.10415000000000001</c:v>
                </c:pt>
                <c:pt idx="4">
                  <c:v>0.11536</c:v>
                </c:pt>
                <c:pt idx="5">
                  <c:v>0.12994</c:v>
                </c:pt>
                <c:pt idx="6">
                  <c:v>0.1124</c:v>
                </c:pt>
                <c:pt idx="7">
                  <c:v>0.11334</c:v>
                </c:pt>
                <c:pt idx="8">
                  <c:v>0.12257999999999999</c:v>
                </c:pt>
                <c:pt idx="9">
                  <c:v>0.12831000000000001</c:v>
                </c:pt>
                <c:pt idx="10">
                  <c:v>0.11156000000000001</c:v>
                </c:pt>
                <c:pt idx="11">
                  <c:v>0.10521</c:v>
                </c:pt>
                <c:pt idx="12">
                  <c:v>0.10709</c:v>
                </c:pt>
                <c:pt idx="13">
                  <c:v>0.12614</c:v>
                </c:pt>
                <c:pt idx="14">
                  <c:v>0.12205000000000001</c:v>
                </c:pt>
                <c:pt idx="15">
                  <c:v>0.12146999999999999</c:v>
                </c:pt>
                <c:pt idx="16">
                  <c:v>0.12808</c:v>
                </c:pt>
                <c:pt idx="17">
                  <c:v>0.14602999999999999</c:v>
                </c:pt>
                <c:pt idx="18">
                  <c:v>0.12447999999999999</c:v>
                </c:pt>
                <c:pt idx="19">
                  <c:v>0.12499</c:v>
                </c:pt>
                <c:pt idx="20">
                  <c:v>0.12257</c:v>
                </c:pt>
                <c:pt idx="21">
                  <c:v>0.14521999999999999</c:v>
                </c:pt>
                <c:pt idx="22">
                  <c:v>0.12963</c:v>
                </c:pt>
                <c:pt idx="23">
                  <c:v>0.13184999999999999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fig_tbl_data!$P$3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fig_tbl_data!$R$4:$R$27</c:f>
              <c:numCache>
                <c:formatCode>General</c:formatCode>
                <c:ptCount val="24"/>
                <c:pt idx="0">
                  <c:v>9.9040000000000003E-2</c:v>
                </c:pt>
                <c:pt idx="1">
                  <c:v>8.7370000000000003E-2</c:v>
                </c:pt>
                <c:pt idx="2">
                  <c:v>8.5379999999999998E-2</c:v>
                </c:pt>
                <c:pt idx="3">
                  <c:v>8.9959999999999998E-2</c:v>
                </c:pt>
                <c:pt idx="4">
                  <c:v>9.826E-2</c:v>
                </c:pt>
                <c:pt idx="5">
                  <c:v>0.10714</c:v>
                </c:pt>
                <c:pt idx="6">
                  <c:v>0.10637000000000001</c:v>
                </c:pt>
                <c:pt idx="7">
                  <c:v>0.12001000000000001</c:v>
                </c:pt>
                <c:pt idx="8">
                  <c:v>0.11526</c:v>
                </c:pt>
                <c:pt idx="9">
                  <c:v>0.11534999999999999</c:v>
                </c:pt>
                <c:pt idx="10">
                  <c:v>0.11269999999999999</c:v>
                </c:pt>
                <c:pt idx="11">
                  <c:v>0.11977</c:v>
                </c:pt>
                <c:pt idx="12">
                  <c:v>0.11361</c:v>
                </c:pt>
                <c:pt idx="13">
                  <c:v>9.7100000000000006E-2</c:v>
                </c:pt>
                <c:pt idx="14">
                  <c:v>0.11423</c:v>
                </c:pt>
                <c:pt idx="15">
                  <c:v>0.12887000000000001</c:v>
                </c:pt>
                <c:pt idx="16">
                  <c:v>0.11977</c:v>
                </c:pt>
                <c:pt idx="17">
                  <c:v>0.11978</c:v>
                </c:pt>
                <c:pt idx="18">
                  <c:v>0.12606999999999999</c:v>
                </c:pt>
                <c:pt idx="19">
                  <c:v>0.12748999999999999</c:v>
                </c:pt>
                <c:pt idx="20">
                  <c:v>0.13278999999999999</c:v>
                </c:pt>
                <c:pt idx="21">
                  <c:v>0.1638</c:v>
                </c:pt>
                <c:pt idx="22">
                  <c:v>0.15339</c:v>
                </c:pt>
                <c:pt idx="23">
                  <c:v>0.15351000000000001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fig_tbl_data!$S$3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fig_tbl_data!$U$4:$U$27</c:f>
              <c:numCache>
                <c:formatCode>General</c:formatCode>
                <c:ptCount val="24"/>
                <c:pt idx="0">
                  <c:v>0.11223</c:v>
                </c:pt>
                <c:pt idx="1">
                  <c:v>0.11286</c:v>
                </c:pt>
                <c:pt idx="2">
                  <c:v>0.10034</c:v>
                </c:pt>
                <c:pt idx="3">
                  <c:v>0.10561</c:v>
                </c:pt>
                <c:pt idx="4">
                  <c:v>0.11244</c:v>
                </c:pt>
                <c:pt idx="5">
                  <c:v>0.11874</c:v>
                </c:pt>
                <c:pt idx="6">
                  <c:v>0.10784000000000001</c:v>
                </c:pt>
                <c:pt idx="7">
                  <c:v>0.11409</c:v>
                </c:pt>
                <c:pt idx="8">
                  <c:v>0.11853</c:v>
                </c:pt>
                <c:pt idx="9">
                  <c:v>0.12116</c:v>
                </c:pt>
                <c:pt idx="10">
                  <c:v>0.11699</c:v>
                </c:pt>
                <c:pt idx="11">
                  <c:v>0.11609999999999999</c:v>
                </c:pt>
                <c:pt idx="12">
                  <c:v>0.11892</c:v>
                </c:pt>
                <c:pt idx="13">
                  <c:v>0.12181</c:v>
                </c:pt>
                <c:pt idx="14">
                  <c:v>0.11806</c:v>
                </c:pt>
                <c:pt idx="15">
                  <c:v>0.12626999999999999</c:v>
                </c:pt>
                <c:pt idx="16">
                  <c:v>0.13038</c:v>
                </c:pt>
                <c:pt idx="17">
                  <c:v>0.13930000000000001</c:v>
                </c:pt>
                <c:pt idx="18">
                  <c:v>0.12803999999999999</c:v>
                </c:pt>
                <c:pt idx="19">
                  <c:v>0.12318</c:v>
                </c:pt>
                <c:pt idx="20">
                  <c:v>0.129</c:v>
                </c:pt>
                <c:pt idx="21">
                  <c:v>0.14507999999999999</c:v>
                </c:pt>
                <c:pt idx="22">
                  <c:v>0.12631000000000001</c:v>
                </c:pt>
                <c:pt idx="23">
                  <c:v>0.13331999999999999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(Q2,3)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fig_tbl_data!$F$4:$F$27</c:f>
              <c:numCache>
                <c:formatCode>General</c:formatCode>
                <c:ptCount val="24"/>
                <c:pt idx="0">
                  <c:v>0.1099</c:v>
                </c:pt>
                <c:pt idx="1">
                  <c:v>0.11512</c:v>
                </c:pt>
                <c:pt idx="2">
                  <c:v>9.7659999999999997E-2</c:v>
                </c:pt>
                <c:pt idx="3">
                  <c:v>0.10750999999999999</c:v>
                </c:pt>
                <c:pt idx="4">
                  <c:v>0.10834000000000001</c:v>
                </c:pt>
                <c:pt idx="5">
                  <c:v>0.12383</c:v>
                </c:pt>
                <c:pt idx="6">
                  <c:v>0.10327</c:v>
                </c:pt>
                <c:pt idx="7">
                  <c:v>0.11058</c:v>
                </c:pt>
                <c:pt idx="8">
                  <c:v>0.10954</c:v>
                </c:pt>
                <c:pt idx="9">
                  <c:v>0.1239</c:v>
                </c:pt>
                <c:pt idx="10">
                  <c:v>0.12139</c:v>
                </c:pt>
                <c:pt idx="11">
                  <c:v>0.12163</c:v>
                </c:pt>
                <c:pt idx="12">
                  <c:v>0.11872000000000001</c:v>
                </c:pt>
                <c:pt idx="13">
                  <c:v>0.12371</c:v>
                </c:pt>
                <c:pt idx="14">
                  <c:v>0.11636000000000001</c:v>
                </c:pt>
                <c:pt idx="15">
                  <c:v>0.12509999999999999</c:v>
                </c:pt>
                <c:pt idx="16">
                  <c:v>0.13288</c:v>
                </c:pt>
                <c:pt idx="17">
                  <c:v>0.14917</c:v>
                </c:pt>
                <c:pt idx="18">
                  <c:v>0.11849999999999999</c:v>
                </c:pt>
                <c:pt idx="19">
                  <c:v>0.12291000000000001</c:v>
                </c:pt>
                <c:pt idx="20">
                  <c:v>0.12837999999999999</c:v>
                </c:pt>
                <c:pt idx="21">
                  <c:v>0.15379000000000001</c:v>
                </c:pt>
                <c:pt idx="22">
                  <c:v>0.12445000000000001</c:v>
                </c:pt>
                <c:pt idx="23">
                  <c:v>0.12317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fig_tbl_data!$G$38</c:f>
              <c:strCache>
                <c:ptCount val="1"/>
                <c:pt idx="0">
                  <c:v>Winnipeg RHA (Q3,4)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0.11552999999999999</c:v>
                </c:pt>
                <c:pt idx="1">
                  <c:v>0.11193</c:v>
                </c:pt>
                <c:pt idx="2">
                  <c:v>0.10104</c:v>
                </c:pt>
                <c:pt idx="3">
                  <c:v>0.10524</c:v>
                </c:pt>
                <c:pt idx="4">
                  <c:v>0.11275</c:v>
                </c:pt>
                <c:pt idx="5">
                  <c:v>0.11046</c:v>
                </c:pt>
                <c:pt idx="6">
                  <c:v>0.1071</c:v>
                </c:pt>
                <c:pt idx="7">
                  <c:v>0.11606</c:v>
                </c:pt>
                <c:pt idx="8">
                  <c:v>0.1201</c:v>
                </c:pt>
                <c:pt idx="9">
                  <c:v>0.11713999999999999</c:v>
                </c:pt>
                <c:pt idx="10">
                  <c:v>0.11475</c:v>
                </c:pt>
                <c:pt idx="11">
                  <c:v>0.11715</c:v>
                </c:pt>
                <c:pt idx="12">
                  <c:v>0.12179</c:v>
                </c:pt>
                <c:pt idx="13">
                  <c:v>0.11971</c:v>
                </c:pt>
                <c:pt idx="14">
                  <c:v>0.11577999999999999</c:v>
                </c:pt>
                <c:pt idx="15">
                  <c:v>0.12374</c:v>
                </c:pt>
                <c:pt idx="16">
                  <c:v>0.12959999999999999</c:v>
                </c:pt>
                <c:pt idx="17">
                  <c:v>0.12986</c:v>
                </c:pt>
                <c:pt idx="18">
                  <c:v>0.12429999999999999</c:v>
                </c:pt>
                <c:pt idx="19">
                  <c:v>0.12149</c:v>
                </c:pt>
                <c:pt idx="20">
                  <c:v>0.12775</c:v>
                </c:pt>
                <c:pt idx="21">
                  <c:v>0.13070000000000001</c:v>
                </c:pt>
                <c:pt idx="22">
                  <c:v>0.11952</c:v>
                </c:pt>
                <c:pt idx="23">
                  <c:v>0.13417000000000001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fig_tbl_data!$J$38</c:f>
              <c:strCache>
                <c:ptCount val="1"/>
                <c:pt idx="0">
                  <c:v>Prairie Mountain Health (Q1-4)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fig_tbl_data!$L$4:$L$27</c:f>
              <c:numCache>
                <c:formatCode>General</c:formatCode>
                <c:ptCount val="24"/>
                <c:pt idx="0">
                  <c:v>0.11685</c:v>
                </c:pt>
                <c:pt idx="1">
                  <c:v>0.12307999999999999</c:v>
                </c:pt>
                <c:pt idx="2">
                  <c:v>0.10659</c:v>
                </c:pt>
                <c:pt idx="3">
                  <c:v>0.11085</c:v>
                </c:pt>
                <c:pt idx="4">
                  <c:v>0.11919</c:v>
                </c:pt>
                <c:pt idx="5">
                  <c:v>0.14188000000000001</c:v>
                </c:pt>
                <c:pt idx="6">
                  <c:v>0.1118</c:v>
                </c:pt>
                <c:pt idx="7">
                  <c:v>0.11888</c:v>
                </c:pt>
                <c:pt idx="8">
                  <c:v>0.11913</c:v>
                </c:pt>
                <c:pt idx="9">
                  <c:v>0.13585</c:v>
                </c:pt>
                <c:pt idx="10">
                  <c:v>0.12686</c:v>
                </c:pt>
                <c:pt idx="11">
                  <c:v>0.12623999999999999</c:v>
                </c:pt>
                <c:pt idx="12">
                  <c:v>0.12614</c:v>
                </c:pt>
                <c:pt idx="13">
                  <c:v>0.14444000000000001</c:v>
                </c:pt>
                <c:pt idx="14">
                  <c:v>0.13457</c:v>
                </c:pt>
                <c:pt idx="15">
                  <c:v>0.14279</c:v>
                </c:pt>
                <c:pt idx="16">
                  <c:v>0.13643</c:v>
                </c:pt>
                <c:pt idx="17">
                  <c:v>0.16985</c:v>
                </c:pt>
                <c:pt idx="18">
                  <c:v>0.14546000000000001</c:v>
                </c:pt>
                <c:pt idx="19">
                  <c:v>0.13058</c:v>
                </c:pt>
                <c:pt idx="20">
                  <c:v>0.14108999999999999</c:v>
                </c:pt>
                <c:pt idx="21">
                  <c:v>0.19398000000000001</c:v>
                </c:pt>
                <c:pt idx="22">
                  <c:v>0.14205999999999999</c:v>
                </c:pt>
                <c:pt idx="23">
                  <c:v>0.14121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fig_tbl_data!$M$38</c:f>
              <c:strCache>
                <c:ptCount val="1"/>
                <c:pt idx="0">
                  <c:v>Interlake-Eastern RHA (Q1-4)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0.10162</c:v>
                </c:pt>
                <c:pt idx="1">
                  <c:v>0.10613</c:v>
                </c:pt>
                <c:pt idx="2">
                  <c:v>9.869E-2</c:v>
                </c:pt>
                <c:pt idx="3">
                  <c:v>0.10415000000000001</c:v>
                </c:pt>
                <c:pt idx="4">
                  <c:v>0.11536</c:v>
                </c:pt>
                <c:pt idx="5">
                  <c:v>0.12994</c:v>
                </c:pt>
                <c:pt idx="6">
                  <c:v>0.1124</c:v>
                </c:pt>
                <c:pt idx="7">
                  <c:v>0.11334</c:v>
                </c:pt>
                <c:pt idx="8">
                  <c:v>0.12257999999999999</c:v>
                </c:pt>
                <c:pt idx="9">
                  <c:v>0.12831000000000001</c:v>
                </c:pt>
                <c:pt idx="10">
                  <c:v>0.11156000000000001</c:v>
                </c:pt>
                <c:pt idx="11">
                  <c:v>0.10521</c:v>
                </c:pt>
                <c:pt idx="12">
                  <c:v>0.10709</c:v>
                </c:pt>
                <c:pt idx="13">
                  <c:v>0.12614</c:v>
                </c:pt>
                <c:pt idx="14">
                  <c:v>0.12205000000000001</c:v>
                </c:pt>
                <c:pt idx="15">
                  <c:v>0.12146999999999999</c:v>
                </c:pt>
                <c:pt idx="16">
                  <c:v>0.12808</c:v>
                </c:pt>
                <c:pt idx="17">
                  <c:v>0.14602999999999999</c:v>
                </c:pt>
                <c:pt idx="18">
                  <c:v>0.12447999999999999</c:v>
                </c:pt>
                <c:pt idx="19">
                  <c:v>0.12499</c:v>
                </c:pt>
                <c:pt idx="20">
                  <c:v>0.12257</c:v>
                </c:pt>
                <c:pt idx="21">
                  <c:v>0.14521999999999999</c:v>
                </c:pt>
                <c:pt idx="22">
                  <c:v>0.12963</c:v>
                </c:pt>
                <c:pt idx="23">
                  <c:v>0.13184999999999999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fig_tbl_data!$P$38</c:f>
              <c:strCache>
                <c:ptCount val="1"/>
                <c:pt idx="0">
                  <c:v>Northern Health Region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fig_tbl_data!$R$4:$R$27</c:f>
              <c:numCache>
                <c:formatCode>General</c:formatCode>
                <c:ptCount val="24"/>
                <c:pt idx="0">
                  <c:v>9.9040000000000003E-2</c:v>
                </c:pt>
                <c:pt idx="1">
                  <c:v>8.7370000000000003E-2</c:v>
                </c:pt>
                <c:pt idx="2">
                  <c:v>8.5379999999999998E-2</c:v>
                </c:pt>
                <c:pt idx="3">
                  <c:v>8.9959999999999998E-2</c:v>
                </c:pt>
                <c:pt idx="4">
                  <c:v>9.826E-2</c:v>
                </c:pt>
                <c:pt idx="5">
                  <c:v>0.10714</c:v>
                </c:pt>
                <c:pt idx="6">
                  <c:v>0.10637000000000001</c:v>
                </c:pt>
                <c:pt idx="7">
                  <c:v>0.12001000000000001</c:v>
                </c:pt>
                <c:pt idx="8">
                  <c:v>0.11526</c:v>
                </c:pt>
                <c:pt idx="9">
                  <c:v>0.11534999999999999</c:v>
                </c:pt>
                <c:pt idx="10">
                  <c:v>0.11269999999999999</c:v>
                </c:pt>
                <c:pt idx="11">
                  <c:v>0.11977</c:v>
                </c:pt>
                <c:pt idx="12">
                  <c:v>0.11361</c:v>
                </c:pt>
                <c:pt idx="13">
                  <c:v>9.7100000000000006E-2</c:v>
                </c:pt>
                <c:pt idx="14">
                  <c:v>0.11423</c:v>
                </c:pt>
                <c:pt idx="15">
                  <c:v>0.12887000000000001</c:v>
                </c:pt>
                <c:pt idx="16">
                  <c:v>0.11977</c:v>
                </c:pt>
                <c:pt idx="17">
                  <c:v>0.11978</c:v>
                </c:pt>
                <c:pt idx="18">
                  <c:v>0.12606999999999999</c:v>
                </c:pt>
                <c:pt idx="19">
                  <c:v>0.12748999999999999</c:v>
                </c:pt>
                <c:pt idx="20">
                  <c:v>0.13278999999999999</c:v>
                </c:pt>
                <c:pt idx="21">
                  <c:v>0.1638</c:v>
                </c:pt>
                <c:pt idx="22">
                  <c:v>0.15339</c:v>
                </c:pt>
                <c:pt idx="23">
                  <c:v>0.15351000000000001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fig_tbl_data!$S$38</c:f>
              <c:strCache>
                <c:ptCount val="1"/>
                <c:pt idx="0">
                  <c:v>Manitoba (Q2-4)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fig_tbl_data!$U$4:$U$27</c:f>
              <c:numCache>
                <c:formatCode>General</c:formatCode>
                <c:ptCount val="24"/>
                <c:pt idx="0">
                  <c:v>0.11223</c:v>
                </c:pt>
                <c:pt idx="1">
                  <c:v>0.11286</c:v>
                </c:pt>
                <c:pt idx="2">
                  <c:v>0.10034</c:v>
                </c:pt>
                <c:pt idx="3">
                  <c:v>0.10561</c:v>
                </c:pt>
                <c:pt idx="4">
                  <c:v>0.11244</c:v>
                </c:pt>
                <c:pt idx="5">
                  <c:v>0.11874</c:v>
                </c:pt>
                <c:pt idx="6">
                  <c:v>0.10784000000000001</c:v>
                </c:pt>
                <c:pt idx="7">
                  <c:v>0.11409</c:v>
                </c:pt>
                <c:pt idx="8">
                  <c:v>0.11853</c:v>
                </c:pt>
                <c:pt idx="9">
                  <c:v>0.12116</c:v>
                </c:pt>
                <c:pt idx="10">
                  <c:v>0.11699</c:v>
                </c:pt>
                <c:pt idx="11">
                  <c:v>0.11609999999999999</c:v>
                </c:pt>
                <c:pt idx="12">
                  <c:v>0.11892</c:v>
                </c:pt>
                <c:pt idx="13">
                  <c:v>0.12181</c:v>
                </c:pt>
                <c:pt idx="14">
                  <c:v>0.11806</c:v>
                </c:pt>
                <c:pt idx="15">
                  <c:v>0.12626999999999999</c:v>
                </c:pt>
                <c:pt idx="16">
                  <c:v>0.13038</c:v>
                </c:pt>
                <c:pt idx="17">
                  <c:v>0.13930000000000001</c:v>
                </c:pt>
                <c:pt idx="18">
                  <c:v>0.12803999999999999</c:v>
                </c:pt>
                <c:pt idx="19">
                  <c:v>0.12318</c:v>
                </c:pt>
                <c:pt idx="20">
                  <c:v>0.129</c:v>
                </c:pt>
                <c:pt idx="21">
                  <c:v>0.14507999999999999</c:v>
                </c:pt>
                <c:pt idx="22">
                  <c:v>0.12631000000000001</c:v>
                </c:pt>
                <c:pt idx="23">
                  <c:v>0.13331999999999999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0.30000000000000004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1334790613859835"/>
          <c:y val="0.12562962072489031"/>
          <c:w val="0.33106136858756602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tabSelected="1"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543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0.10582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4423" cy="4396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9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Tetracyclines (J01A) for Adults by Health Region</a:t>
          </a:r>
          <a:endParaRPr kumimoji="0" lang="en-US" sz="9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15 and older per day</a:t>
          </a: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workbookViewId="0"/>
  </sheetViews>
  <sheetFormatPr defaultColWidth="9.140625" defaultRowHeight="15" x14ac:dyDescent="0.25"/>
  <cols>
    <col min="1" max="1" width="9.140625" style="3"/>
    <col min="2" max="7" width="16.85546875" style="4" customWidth="1"/>
    <col min="8" max="16384" width="9.140625" style="3"/>
  </cols>
  <sheetData>
    <row r="2" spans="1:7" ht="15.75" thickBot="1" x14ac:dyDescent="0.3">
      <c r="B2" s="48" t="s">
        <v>37</v>
      </c>
      <c r="C2" s="48"/>
      <c r="D2" s="48"/>
      <c r="E2" s="48"/>
      <c r="F2" s="48"/>
      <c r="G2" s="48"/>
    </row>
    <row r="3" spans="1:7" ht="30.75" thickBot="1" x14ac:dyDescent="0.3">
      <c r="A3" s="26" t="s">
        <v>38</v>
      </c>
      <c r="B3" s="19" t="s">
        <v>6</v>
      </c>
      <c r="C3" s="19" t="s">
        <v>33</v>
      </c>
      <c r="D3" s="19" t="s">
        <v>5</v>
      </c>
      <c r="E3" s="19" t="s">
        <v>29</v>
      </c>
      <c r="F3" s="19" t="s">
        <v>30</v>
      </c>
      <c r="G3" s="20" t="s">
        <v>4</v>
      </c>
    </row>
    <row r="4" spans="1:7" x14ac:dyDescent="0.25">
      <c r="A4" s="27">
        <v>2011</v>
      </c>
      <c r="B4" s="28"/>
      <c r="C4" s="28"/>
      <c r="D4" s="28"/>
      <c r="E4" s="28"/>
      <c r="F4" s="28"/>
      <c r="G4" s="29"/>
    </row>
    <row r="5" spans="1:7" x14ac:dyDescent="0.25">
      <c r="A5" s="22">
        <v>1</v>
      </c>
      <c r="B5" s="5">
        <f>orig_data!O7</f>
        <v>0</v>
      </c>
      <c r="C5" s="5">
        <f>orig_data!O31</f>
        <v>0</v>
      </c>
      <c r="D5" s="5">
        <f>orig_data!O55</f>
        <v>0</v>
      </c>
      <c r="E5" s="5">
        <f>orig_data!O79</f>
        <v>0</v>
      </c>
      <c r="F5" s="5">
        <f>orig_data!O103</f>
        <v>0</v>
      </c>
      <c r="G5" s="13">
        <f>orig_data!O127</f>
        <v>0</v>
      </c>
    </row>
    <row r="6" spans="1:7" x14ac:dyDescent="0.25">
      <c r="A6" s="22">
        <v>2</v>
      </c>
      <c r="B6" s="5">
        <f>orig_data!O8</f>
        <v>0</v>
      </c>
      <c r="C6" s="5">
        <f>orig_data!O32</f>
        <v>0</v>
      </c>
      <c r="D6" s="5">
        <f>orig_data!O56</f>
        <v>0</v>
      </c>
      <c r="E6" s="5">
        <f>orig_data!O80</f>
        <v>0</v>
      </c>
      <c r="F6" s="5">
        <f>orig_data!O104</f>
        <v>1</v>
      </c>
      <c r="G6" s="13">
        <f>orig_data!O128</f>
        <v>0</v>
      </c>
    </row>
    <row r="7" spans="1:7" x14ac:dyDescent="0.25">
      <c r="A7" s="22">
        <v>3</v>
      </c>
      <c r="B7" s="5">
        <f>orig_data!O9</f>
        <v>0</v>
      </c>
      <c r="C7" s="5">
        <f>orig_data!O33</f>
        <v>0</v>
      </c>
      <c r="D7" s="5">
        <f>orig_data!O57</f>
        <v>0</v>
      </c>
      <c r="E7" s="5">
        <f>orig_data!O81</f>
        <v>0</v>
      </c>
      <c r="F7" s="5">
        <f>orig_data!O105</f>
        <v>0</v>
      </c>
      <c r="G7" s="13">
        <f>orig_data!O129</f>
        <v>0</v>
      </c>
    </row>
    <row r="8" spans="1:7" ht="15.75" thickBot="1" x14ac:dyDescent="0.3">
      <c r="A8" s="25">
        <v>4</v>
      </c>
      <c r="B8" s="11">
        <f>orig_data!O10</f>
        <v>0</v>
      </c>
      <c r="C8" s="11">
        <f>orig_data!O34</f>
        <v>0</v>
      </c>
      <c r="D8" s="11">
        <f>orig_data!O58</f>
        <v>0</v>
      </c>
      <c r="E8" s="11">
        <f>orig_data!O82</f>
        <v>0</v>
      </c>
      <c r="F8" s="11">
        <f>orig_data!O106</f>
        <v>0</v>
      </c>
      <c r="G8" s="15">
        <f>orig_data!O130</f>
        <v>0</v>
      </c>
    </row>
    <row r="9" spans="1:7" x14ac:dyDescent="0.25">
      <c r="A9" s="21">
        <v>2012</v>
      </c>
      <c r="B9" s="30"/>
      <c r="C9" s="30"/>
      <c r="D9" s="30"/>
      <c r="E9" s="30"/>
      <c r="F9" s="30"/>
      <c r="G9" s="31"/>
    </row>
    <row r="10" spans="1:7" x14ac:dyDescent="0.25">
      <c r="A10" s="22">
        <v>1</v>
      </c>
      <c r="B10" s="5">
        <f>orig_data!O11</f>
        <v>0</v>
      </c>
      <c r="C10" s="5">
        <f>orig_data!O35</f>
        <v>0</v>
      </c>
      <c r="D10" s="5">
        <f>orig_data!O59</f>
        <v>0</v>
      </c>
      <c r="E10" s="5">
        <f>orig_data!O83</f>
        <v>0</v>
      </c>
      <c r="F10" s="5">
        <f>orig_data!O107</f>
        <v>0</v>
      </c>
      <c r="G10" s="13">
        <f>orig_data!O131</f>
        <v>0</v>
      </c>
    </row>
    <row r="11" spans="1:7" x14ac:dyDescent="0.25">
      <c r="A11" s="22">
        <v>2</v>
      </c>
      <c r="B11" s="5">
        <f>orig_data!O12</f>
        <v>0</v>
      </c>
      <c r="C11" s="5">
        <f>orig_data!O36</f>
        <v>0</v>
      </c>
      <c r="D11" s="5">
        <f>orig_data!O60</f>
        <v>0</v>
      </c>
      <c r="E11" s="5">
        <f>orig_data!O84</f>
        <v>0</v>
      </c>
      <c r="F11" s="5">
        <f>orig_data!O108</f>
        <v>0</v>
      </c>
      <c r="G11" s="13">
        <f>orig_data!O132</f>
        <v>0</v>
      </c>
    </row>
    <row r="12" spans="1:7" x14ac:dyDescent="0.25">
      <c r="A12" s="22">
        <v>3</v>
      </c>
      <c r="B12" s="5">
        <f>orig_data!O13</f>
        <v>0</v>
      </c>
      <c r="C12" s="5">
        <f>orig_data!O37</f>
        <v>0</v>
      </c>
      <c r="D12" s="5">
        <f>orig_data!O61</f>
        <v>0</v>
      </c>
      <c r="E12" s="5">
        <f>orig_data!O85</f>
        <v>0</v>
      </c>
      <c r="F12" s="5">
        <f>orig_data!O109</f>
        <v>0</v>
      </c>
      <c r="G12" s="13">
        <f>orig_data!O133</f>
        <v>0</v>
      </c>
    </row>
    <row r="13" spans="1:7" ht="15.75" thickBot="1" x14ac:dyDescent="0.3">
      <c r="A13" s="23">
        <v>4</v>
      </c>
      <c r="B13" s="6">
        <f>orig_data!O14</f>
        <v>0</v>
      </c>
      <c r="C13" s="6">
        <f>orig_data!O38</f>
        <v>0</v>
      </c>
      <c r="D13" s="6">
        <f>orig_data!O62</f>
        <v>0</v>
      </c>
      <c r="E13" s="6">
        <f>orig_data!O86</f>
        <v>0</v>
      </c>
      <c r="F13" s="6">
        <f>orig_data!O110</f>
        <v>0</v>
      </c>
      <c r="G13" s="14">
        <f>orig_data!O134</f>
        <v>0</v>
      </c>
    </row>
    <row r="14" spans="1:7" x14ac:dyDescent="0.25">
      <c r="A14" s="24">
        <v>2013</v>
      </c>
      <c r="B14" s="32"/>
      <c r="C14" s="32"/>
      <c r="D14" s="32"/>
      <c r="E14" s="32"/>
      <c r="F14" s="32"/>
      <c r="G14" s="33"/>
    </row>
    <row r="15" spans="1:7" x14ac:dyDescent="0.25">
      <c r="A15" s="22">
        <v>1</v>
      </c>
      <c r="B15" s="5">
        <f>orig_data!O15</f>
        <v>0</v>
      </c>
      <c r="C15" s="5">
        <f>orig_data!O39</f>
        <v>0</v>
      </c>
      <c r="D15" s="5">
        <f>orig_data!O63</f>
        <v>0</v>
      </c>
      <c r="E15" s="5">
        <f>orig_data!O87</f>
        <v>0</v>
      </c>
      <c r="F15" s="5">
        <f>orig_data!O111</f>
        <v>0</v>
      </c>
      <c r="G15" s="13">
        <f>orig_data!O135</f>
        <v>0</v>
      </c>
    </row>
    <row r="16" spans="1:7" x14ac:dyDescent="0.25">
      <c r="A16" s="22">
        <v>2</v>
      </c>
      <c r="B16" s="5">
        <f>orig_data!O16</f>
        <v>0</v>
      </c>
      <c r="C16" s="5">
        <f>orig_data!O40</f>
        <v>0</v>
      </c>
      <c r="D16" s="5">
        <f>orig_data!O64</f>
        <v>0</v>
      </c>
      <c r="E16" s="5">
        <f>orig_data!O88</f>
        <v>0</v>
      </c>
      <c r="F16" s="5">
        <f>orig_data!O112</f>
        <v>0</v>
      </c>
      <c r="G16" s="13">
        <f>orig_data!O136</f>
        <v>0</v>
      </c>
    </row>
    <row r="17" spans="1:7" x14ac:dyDescent="0.25">
      <c r="A17" s="22">
        <v>3</v>
      </c>
      <c r="B17" s="5">
        <f>orig_data!O17</f>
        <v>0</v>
      </c>
      <c r="C17" s="5">
        <f>orig_data!O41</f>
        <v>0</v>
      </c>
      <c r="D17" s="5">
        <f>orig_data!O65</f>
        <v>0</v>
      </c>
      <c r="E17" s="5">
        <f>orig_data!O89</f>
        <v>0</v>
      </c>
      <c r="F17" s="5">
        <f>orig_data!O113</f>
        <v>0</v>
      </c>
      <c r="G17" s="13">
        <f>orig_data!O137</f>
        <v>0</v>
      </c>
    </row>
    <row r="18" spans="1:7" ht="15.75" thickBot="1" x14ac:dyDescent="0.3">
      <c r="A18" s="25">
        <v>4</v>
      </c>
      <c r="B18" s="11">
        <f>orig_data!O18</f>
        <v>0</v>
      </c>
      <c r="C18" s="11">
        <f>orig_data!O42</f>
        <v>0</v>
      </c>
      <c r="D18" s="11">
        <f>orig_data!O66</f>
        <v>0</v>
      </c>
      <c r="E18" s="11">
        <f>orig_data!O90</f>
        <v>0</v>
      </c>
      <c r="F18" s="11">
        <f>orig_data!O114</f>
        <v>0</v>
      </c>
      <c r="G18" s="15">
        <f>orig_data!O138</f>
        <v>0</v>
      </c>
    </row>
    <row r="19" spans="1:7" x14ac:dyDescent="0.25">
      <c r="A19" s="21">
        <v>2014</v>
      </c>
      <c r="B19" s="30"/>
      <c r="C19" s="30"/>
      <c r="D19" s="30"/>
      <c r="E19" s="30"/>
      <c r="F19" s="30"/>
      <c r="G19" s="31"/>
    </row>
    <row r="20" spans="1:7" x14ac:dyDescent="0.25">
      <c r="A20" s="22">
        <v>1</v>
      </c>
      <c r="B20" s="5">
        <f>orig_data!O19</f>
        <v>0</v>
      </c>
      <c r="C20" s="5">
        <f>orig_data!O43</f>
        <v>0</v>
      </c>
      <c r="D20" s="5">
        <f>orig_data!O67</f>
        <v>0</v>
      </c>
      <c r="E20" s="5">
        <f>orig_data!O91</f>
        <v>0</v>
      </c>
      <c r="F20" s="5">
        <f>orig_data!O115</f>
        <v>0</v>
      </c>
      <c r="G20" s="13">
        <f>orig_data!O139</f>
        <v>0</v>
      </c>
    </row>
    <row r="21" spans="1:7" x14ac:dyDescent="0.25">
      <c r="A21" s="22">
        <v>2</v>
      </c>
      <c r="B21" s="5">
        <f>orig_data!O20</f>
        <v>0</v>
      </c>
      <c r="C21" s="5">
        <f>orig_data!O44</f>
        <v>0</v>
      </c>
      <c r="D21" s="5">
        <f>orig_data!O68</f>
        <v>0</v>
      </c>
      <c r="E21" s="5">
        <f>orig_data!O92</f>
        <v>0</v>
      </c>
      <c r="F21" s="5">
        <f>orig_data!O116</f>
        <v>0</v>
      </c>
      <c r="G21" s="13">
        <f>orig_data!O140</f>
        <v>0</v>
      </c>
    </row>
    <row r="22" spans="1:7" x14ac:dyDescent="0.25">
      <c r="A22" s="22">
        <v>3</v>
      </c>
      <c r="B22" s="5">
        <f>orig_data!O21</f>
        <v>0</v>
      </c>
      <c r="C22" s="5">
        <f>orig_data!O45</f>
        <v>0</v>
      </c>
      <c r="D22" s="5">
        <f>orig_data!O69</f>
        <v>0</v>
      </c>
      <c r="E22" s="5">
        <f>orig_data!O93</f>
        <v>0</v>
      </c>
      <c r="F22" s="5">
        <f>orig_data!O117</f>
        <v>0</v>
      </c>
      <c r="G22" s="13">
        <f>orig_data!O141</f>
        <v>0</v>
      </c>
    </row>
    <row r="23" spans="1:7" ht="15.75" thickBot="1" x14ac:dyDescent="0.3">
      <c r="A23" s="23">
        <v>4</v>
      </c>
      <c r="B23" s="6">
        <f>orig_data!O22</f>
        <v>0</v>
      </c>
      <c r="C23" s="6">
        <f>orig_data!O46</f>
        <v>0</v>
      </c>
      <c r="D23" s="6">
        <f>orig_data!O70</f>
        <v>0</v>
      </c>
      <c r="E23" s="6">
        <f>orig_data!O94</f>
        <v>0</v>
      </c>
      <c r="F23" s="6">
        <f>orig_data!O118</f>
        <v>0</v>
      </c>
      <c r="G23" s="14">
        <f>orig_data!O142</f>
        <v>0</v>
      </c>
    </row>
    <row r="24" spans="1:7" x14ac:dyDescent="0.25">
      <c r="A24" s="24">
        <v>2015</v>
      </c>
      <c r="B24" s="32"/>
      <c r="C24" s="32"/>
      <c r="D24" s="32"/>
      <c r="E24" s="32"/>
      <c r="F24" s="32"/>
      <c r="G24" s="33"/>
    </row>
    <row r="25" spans="1:7" x14ac:dyDescent="0.25">
      <c r="A25" s="22">
        <v>1</v>
      </c>
      <c r="B25" s="5">
        <f>orig_data!O23</f>
        <v>0</v>
      </c>
      <c r="C25" s="5">
        <f>orig_data!O47</f>
        <v>0</v>
      </c>
      <c r="D25" s="5">
        <f>orig_data!O71</f>
        <v>0</v>
      </c>
      <c r="E25" s="5">
        <f>orig_data!O95</f>
        <v>0</v>
      </c>
      <c r="F25" s="5">
        <f>orig_data!O119</f>
        <v>0</v>
      </c>
      <c r="G25" s="13">
        <f>orig_data!O143</f>
        <v>0</v>
      </c>
    </row>
    <row r="26" spans="1:7" x14ac:dyDescent="0.25">
      <c r="A26" s="22">
        <v>2</v>
      </c>
      <c r="B26" s="5">
        <f>orig_data!O24</f>
        <v>0</v>
      </c>
      <c r="C26" s="5">
        <f>orig_data!O48</f>
        <v>0</v>
      </c>
      <c r="D26" s="5">
        <f>orig_data!O72</f>
        <v>0</v>
      </c>
      <c r="E26" s="5">
        <f>orig_data!O96</f>
        <v>0</v>
      </c>
      <c r="F26" s="5">
        <f>orig_data!O120</f>
        <v>0</v>
      </c>
      <c r="G26" s="13">
        <f>orig_data!O144</f>
        <v>0</v>
      </c>
    </row>
    <row r="27" spans="1:7" x14ac:dyDescent="0.25">
      <c r="A27" s="22">
        <v>3</v>
      </c>
      <c r="B27" s="5">
        <f>orig_data!O25</f>
        <v>0</v>
      </c>
      <c r="C27" s="5">
        <f>orig_data!O49</f>
        <v>0</v>
      </c>
      <c r="D27" s="5">
        <f>orig_data!O73</f>
        <v>0</v>
      </c>
      <c r="E27" s="5">
        <f>orig_data!O97</f>
        <v>0</v>
      </c>
      <c r="F27" s="5">
        <f>orig_data!O121</f>
        <v>0</v>
      </c>
      <c r="G27" s="13">
        <f>orig_data!O145</f>
        <v>0</v>
      </c>
    </row>
    <row r="28" spans="1:7" ht="15.75" thickBot="1" x14ac:dyDescent="0.3">
      <c r="A28" s="25">
        <v>4</v>
      </c>
      <c r="B28" s="11">
        <f>orig_data!O26</f>
        <v>0</v>
      </c>
      <c r="C28" s="11">
        <f>orig_data!O50</f>
        <v>0</v>
      </c>
      <c r="D28" s="11">
        <f>orig_data!O74</f>
        <v>0</v>
      </c>
      <c r="E28" s="11">
        <f>orig_data!O98</f>
        <v>0</v>
      </c>
      <c r="F28" s="11">
        <f>orig_data!O122</f>
        <v>0</v>
      </c>
      <c r="G28" s="15">
        <f>orig_data!O146</f>
        <v>0</v>
      </c>
    </row>
    <row r="29" spans="1:7" x14ac:dyDescent="0.25">
      <c r="A29" s="21">
        <v>2016</v>
      </c>
      <c r="B29" s="30"/>
      <c r="C29" s="30"/>
      <c r="D29" s="30"/>
      <c r="E29" s="30"/>
      <c r="F29" s="30"/>
      <c r="G29" s="31"/>
    </row>
    <row r="30" spans="1:7" x14ac:dyDescent="0.25">
      <c r="A30" s="22">
        <v>1</v>
      </c>
      <c r="B30" s="5">
        <f>orig_data!O27</f>
        <v>0</v>
      </c>
      <c r="C30" s="5">
        <f>orig_data!O51</f>
        <v>0</v>
      </c>
      <c r="D30" s="5">
        <f>orig_data!O75</f>
        <v>0</v>
      </c>
      <c r="E30" s="5">
        <f>orig_data!O99</f>
        <v>0</v>
      </c>
      <c r="F30" s="5">
        <f>orig_data!O123</f>
        <v>0</v>
      </c>
      <c r="G30" s="13">
        <f>orig_data!O147</f>
        <v>0</v>
      </c>
    </row>
    <row r="31" spans="1:7" x14ac:dyDescent="0.25">
      <c r="A31" s="22">
        <v>2</v>
      </c>
      <c r="B31" s="5">
        <f>orig_data!O28</f>
        <v>0</v>
      </c>
      <c r="C31" s="5">
        <f>orig_data!O52</f>
        <v>0</v>
      </c>
      <c r="D31" s="5">
        <f>orig_data!O76</f>
        <v>1</v>
      </c>
      <c r="E31" s="5">
        <f>orig_data!O100</f>
        <v>0</v>
      </c>
      <c r="F31" s="5">
        <f>orig_data!O124</f>
        <v>0</v>
      </c>
      <c r="G31" s="13">
        <f>orig_data!O148</f>
        <v>0</v>
      </c>
    </row>
    <row r="32" spans="1:7" x14ac:dyDescent="0.25">
      <c r="A32" s="22">
        <v>3</v>
      </c>
      <c r="B32" s="5">
        <f>orig_data!O29</f>
        <v>0</v>
      </c>
      <c r="C32" s="5">
        <f>orig_data!O53</f>
        <v>0</v>
      </c>
      <c r="D32" s="5">
        <f>orig_data!O77</f>
        <v>0</v>
      </c>
      <c r="E32" s="5">
        <f>orig_data!O101</f>
        <v>0</v>
      </c>
      <c r="F32" s="5">
        <f>orig_data!O125</f>
        <v>0</v>
      </c>
      <c r="G32" s="13">
        <f>orig_data!O149</f>
        <v>0</v>
      </c>
    </row>
    <row r="33" spans="1:7" ht="15.75" thickBot="1" x14ac:dyDescent="0.3">
      <c r="A33" s="23">
        <v>4</v>
      </c>
      <c r="B33" s="6">
        <f>orig_data!O30</f>
        <v>0</v>
      </c>
      <c r="C33" s="6">
        <f>orig_data!O54</f>
        <v>0</v>
      </c>
      <c r="D33" s="6">
        <f>orig_data!O78</f>
        <v>0</v>
      </c>
      <c r="E33" s="6">
        <f>orig_data!O102</f>
        <v>0</v>
      </c>
      <c r="F33" s="6">
        <f>orig_data!O126</f>
        <v>0</v>
      </c>
      <c r="G33" s="14">
        <f>orig_data!O150</f>
        <v>0</v>
      </c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Y38"/>
  <sheetViews>
    <sheetView workbookViewId="0">
      <selection activeCell="E5" sqref="E5"/>
    </sheetView>
  </sheetViews>
  <sheetFormatPr defaultColWidth="9.140625" defaultRowHeight="15" x14ac:dyDescent="0.25"/>
  <cols>
    <col min="1" max="3" width="9.140625" style="1"/>
    <col min="4" max="5" width="9.140625" style="3"/>
    <col min="6" max="8" width="16.7109375" style="17" customWidth="1"/>
    <col min="9" max="9" width="16.7109375" style="1" customWidth="1"/>
    <col min="10" max="11" width="16.7109375" style="3" customWidth="1"/>
    <col min="12" max="12" width="16.7109375" style="1" customWidth="1"/>
    <col min="13" max="14" width="16.7109375" style="3" customWidth="1"/>
    <col min="15" max="15" width="16.7109375" style="1" customWidth="1"/>
    <col min="16" max="17" width="16.7109375" style="3" customWidth="1"/>
    <col min="18" max="18" width="16.7109375" style="1" customWidth="1"/>
    <col min="19" max="20" width="16.7109375" style="3" customWidth="1"/>
    <col min="21" max="21" width="16.7109375" style="1" customWidth="1"/>
    <col min="22" max="16384" width="9.140625" style="1"/>
  </cols>
  <sheetData>
    <row r="2" spans="1:25" x14ac:dyDescent="0.25">
      <c r="D2" s="3" t="s">
        <v>9</v>
      </c>
      <c r="E2" s="3" t="s">
        <v>60</v>
      </c>
      <c r="F2" s="17" t="s">
        <v>59</v>
      </c>
      <c r="G2" s="3" t="s">
        <v>9</v>
      </c>
      <c r="H2" s="3" t="s">
        <v>60</v>
      </c>
      <c r="I2" s="17" t="s">
        <v>59</v>
      </c>
      <c r="J2" s="3" t="s">
        <v>9</v>
      </c>
      <c r="K2" s="3" t="s">
        <v>60</v>
      </c>
      <c r="L2" s="17" t="s">
        <v>59</v>
      </c>
      <c r="M2" s="3" t="s">
        <v>9</v>
      </c>
      <c r="N2" s="3" t="s">
        <v>60</v>
      </c>
      <c r="O2" s="17" t="s">
        <v>59</v>
      </c>
      <c r="P2" s="3" t="s">
        <v>9</v>
      </c>
      <c r="Q2" s="3" t="s">
        <v>60</v>
      </c>
      <c r="R2" s="17" t="s">
        <v>59</v>
      </c>
      <c r="S2" s="3" t="s">
        <v>9</v>
      </c>
      <c r="T2" s="3" t="s">
        <v>60</v>
      </c>
      <c r="U2" s="17" t="s">
        <v>59</v>
      </c>
    </row>
    <row r="3" spans="1:25" s="2" customFormat="1" ht="36" x14ac:dyDescent="0.25">
      <c r="A3" s="7" t="s">
        <v>2</v>
      </c>
      <c r="B3" s="9"/>
      <c r="C3" s="7" t="s">
        <v>3</v>
      </c>
      <c r="D3" s="16" t="s">
        <v>6</v>
      </c>
      <c r="E3" s="16"/>
      <c r="F3" s="16"/>
      <c r="G3" s="10" t="s">
        <v>33</v>
      </c>
      <c r="H3" s="10"/>
      <c r="I3" s="10"/>
      <c r="J3" s="10" t="s">
        <v>5</v>
      </c>
      <c r="K3" s="10"/>
      <c r="L3" s="10"/>
      <c r="M3" s="10" t="s">
        <v>29</v>
      </c>
      <c r="N3" s="10"/>
      <c r="O3" s="10"/>
      <c r="P3" s="10" t="s">
        <v>30</v>
      </c>
      <c r="Q3" s="10"/>
      <c r="R3" s="10"/>
      <c r="S3" s="10" t="s">
        <v>4</v>
      </c>
      <c r="T3" s="10"/>
    </row>
    <row r="4" spans="1:25" x14ac:dyDescent="0.25">
      <c r="A4" s="51">
        <v>2011</v>
      </c>
      <c r="B4" s="1" t="s">
        <v>1</v>
      </c>
      <c r="C4" s="1" t="s">
        <v>24</v>
      </c>
      <c r="D4" s="17">
        <f>orig_data!F7</f>
        <v>1368</v>
      </c>
      <c r="E4" s="17"/>
      <c r="F4" s="17">
        <f>orig_data!H7</f>
        <v>0.1099</v>
      </c>
      <c r="G4" s="3">
        <f>orig_data!F31</f>
        <v>6011</v>
      </c>
      <c r="H4" s="3"/>
      <c r="I4" s="1">
        <f>orig_data!H31</f>
        <v>0.11552999999999999</v>
      </c>
      <c r="J4" s="3">
        <f>orig_data!F55</f>
        <v>1345</v>
      </c>
      <c r="L4" s="1">
        <f>orig_data!H55</f>
        <v>0.11685</v>
      </c>
      <c r="M4" s="3">
        <f>orig_data!F79</f>
        <v>919</v>
      </c>
      <c r="O4" s="1">
        <f>orig_data!H79</f>
        <v>0.10162</v>
      </c>
      <c r="P4" s="3">
        <f>orig_data!F103</f>
        <v>481</v>
      </c>
      <c r="R4" s="1">
        <f>orig_data!H103</f>
        <v>9.9040000000000003E-2</v>
      </c>
      <c r="S4" s="3">
        <f>orig_data!F127</f>
        <v>10124</v>
      </c>
      <c r="U4" s="1">
        <f>orig_data!H127</f>
        <v>0.11223</v>
      </c>
      <c r="X4" s="2"/>
      <c r="Y4" s="2"/>
    </row>
    <row r="5" spans="1:25" x14ac:dyDescent="0.25">
      <c r="A5" s="51"/>
      <c r="B5" s="1" t="s">
        <v>1</v>
      </c>
      <c r="C5" s="1" t="s">
        <v>25</v>
      </c>
      <c r="D5" s="17">
        <f>orig_data!F8</f>
        <v>1407</v>
      </c>
      <c r="E5" s="17"/>
      <c r="F5" s="17">
        <f>orig_data!H8</f>
        <v>0.11512</v>
      </c>
      <c r="G5" s="3">
        <f>orig_data!F32</f>
        <v>5859</v>
      </c>
      <c r="H5" s="3"/>
      <c r="I5" s="3">
        <f>orig_data!H32</f>
        <v>0.11193</v>
      </c>
      <c r="J5" s="3">
        <f>orig_data!F56</f>
        <v>1411</v>
      </c>
      <c r="L5" s="3">
        <f>orig_data!H56</f>
        <v>0.12307999999999999</v>
      </c>
      <c r="M5" s="3">
        <f>orig_data!F80</f>
        <v>946</v>
      </c>
      <c r="O5" s="3">
        <f>orig_data!H80</f>
        <v>0.10613</v>
      </c>
      <c r="P5" s="3">
        <f>orig_data!F104</f>
        <v>440</v>
      </c>
      <c r="R5" s="3">
        <f>orig_data!H104</f>
        <v>8.7370000000000003E-2</v>
      </c>
      <c r="S5" s="3">
        <f>orig_data!F128</f>
        <v>10063</v>
      </c>
      <c r="U5" s="3">
        <f>orig_data!H128</f>
        <v>0.11286</v>
      </c>
      <c r="X5" s="2"/>
    </row>
    <row r="6" spans="1:25" x14ac:dyDescent="0.25">
      <c r="A6" s="51"/>
      <c r="B6" s="1" t="s">
        <v>1</v>
      </c>
      <c r="C6" s="1" t="s">
        <v>26</v>
      </c>
      <c r="D6" s="17">
        <f>orig_data!F9</f>
        <v>1216</v>
      </c>
      <c r="E6" s="17"/>
      <c r="F6" s="17">
        <f>orig_data!H9</f>
        <v>9.7659999999999997E-2</v>
      </c>
      <c r="G6" s="3">
        <f>orig_data!F33</f>
        <v>5410</v>
      </c>
      <c r="H6" s="3"/>
      <c r="I6" s="3">
        <f>orig_data!H33</f>
        <v>0.10104</v>
      </c>
      <c r="J6" s="3">
        <f>orig_data!F57</f>
        <v>1260</v>
      </c>
      <c r="L6" s="3">
        <f>orig_data!H57</f>
        <v>0.10659</v>
      </c>
      <c r="M6" s="3">
        <f>orig_data!F81</f>
        <v>903</v>
      </c>
      <c r="O6" s="3">
        <f>orig_data!H81</f>
        <v>9.869E-2</v>
      </c>
      <c r="P6" s="3">
        <f>orig_data!F105</f>
        <v>423</v>
      </c>
      <c r="R6" s="3">
        <f>orig_data!H105</f>
        <v>8.5379999999999998E-2</v>
      </c>
      <c r="S6" s="3">
        <f>orig_data!F129</f>
        <v>9212</v>
      </c>
      <c r="U6" s="3">
        <f>orig_data!H129</f>
        <v>0.10034</v>
      </c>
      <c r="X6" s="2"/>
    </row>
    <row r="7" spans="1:25" x14ac:dyDescent="0.25">
      <c r="A7" s="51"/>
      <c r="B7" s="1" t="s">
        <v>1</v>
      </c>
      <c r="C7" s="1" t="s">
        <v>27</v>
      </c>
      <c r="D7" s="17">
        <f>orig_data!F10</f>
        <v>1341</v>
      </c>
      <c r="E7" s="17"/>
      <c r="F7" s="17">
        <f>orig_data!H10</f>
        <v>0.10750999999999999</v>
      </c>
      <c r="G7" s="3">
        <f>orig_data!F34</f>
        <v>5805</v>
      </c>
      <c r="H7" s="3"/>
      <c r="I7" s="3">
        <f>orig_data!H34</f>
        <v>0.10524</v>
      </c>
      <c r="J7" s="3">
        <f>orig_data!F58</f>
        <v>1310</v>
      </c>
      <c r="L7" s="3">
        <f>orig_data!H58</f>
        <v>0.11085</v>
      </c>
      <c r="M7" s="3">
        <f>orig_data!F82</f>
        <v>965</v>
      </c>
      <c r="O7" s="3">
        <f>orig_data!H82</f>
        <v>0.10415000000000001</v>
      </c>
      <c r="P7" s="3">
        <f>orig_data!F106</f>
        <v>436</v>
      </c>
      <c r="R7" s="3">
        <f>orig_data!H106</f>
        <v>8.9959999999999998E-2</v>
      </c>
      <c r="S7" s="3">
        <f>orig_data!F130</f>
        <v>9857</v>
      </c>
      <c r="U7" s="3">
        <f>orig_data!H130</f>
        <v>0.10561</v>
      </c>
      <c r="X7" s="2"/>
    </row>
    <row r="8" spans="1:25" x14ac:dyDescent="0.25">
      <c r="A8" s="51">
        <v>2012</v>
      </c>
      <c r="B8" s="1" t="s">
        <v>1</v>
      </c>
      <c r="C8" s="3" t="s">
        <v>24</v>
      </c>
      <c r="D8" s="17">
        <f>orig_data!F11</f>
        <v>1338</v>
      </c>
      <c r="E8" s="17"/>
      <c r="F8" s="17">
        <f>orig_data!H11</f>
        <v>0.10834000000000001</v>
      </c>
      <c r="G8" s="3">
        <f>orig_data!F35</f>
        <v>6107</v>
      </c>
      <c r="H8" s="3"/>
      <c r="I8" s="3">
        <f>orig_data!H35</f>
        <v>0.11275</v>
      </c>
      <c r="J8" s="3">
        <f>orig_data!F59</f>
        <v>1399</v>
      </c>
      <c r="L8" s="3">
        <f>orig_data!H59</f>
        <v>0.11919</v>
      </c>
      <c r="M8" s="3">
        <f>orig_data!F83</f>
        <v>1036</v>
      </c>
      <c r="O8" s="3">
        <f>orig_data!H83</f>
        <v>0.11536</v>
      </c>
      <c r="P8" s="3">
        <f>orig_data!F107</f>
        <v>481</v>
      </c>
      <c r="R8" s="3">
        <f>orig_data!H107</f>
        <v>9.826E-2</v>
      </c>
      <c r="S8" s="3">
        <f>orig_data!F131</f>
        <v>10361</v>
      </c>
      <c r="U8" s="3">
        <f>orig_data!H131</f>
        <v>0.11244</v>
      </c>
      <c r="X8" s="2"/>
    </row>
    <row r="9" spans="1:25" x14ac:dyDescent="0.25">
      <c r="A9" s="51"/>
      <c r="B9" s="1" t="s">
        <v>1</v>
      </c>
      <c r="C9" s="3" t="s">
        <v>25</v>
      </c>
      <c r="D9" s="17">
        <f>orig_data!F12</f>
        <v>1487</v>
      </c>
      <c r="E9" s="17"/>
      <c r="F9" s="17">
        <f>orig_data!H12</f>
        <v>0.12383</v>
      </c>
      <c r="G9" s="3">
        <f>orig_data!F36</f>
        <v>6163</v>
      </c>
      <c r="H9" s="3"/>
      <c r="I9" s="3">
        <f>orig_data!H36</f>
        <v>0.11046</v>
      </c>
      <c r="J9" s="3">
        <f>orig_data!F60</f>
        <v>1632</v>
      </c>
      <c r="L9" s="3">
        <f>orig_data!H60</f>
        <v>0.14188000000000001</v>
      </c>
      <c r="M9" s="3">
        <f>orig_data!F84</f>
        <v>1143</v>
      </c>
      <c r="O9" s="3">
        <f>orig_data!H84</f>
        <v>0.12994</v>
      </c>
      <c r="P9" s="3">
        <f>orig_data!F108</f>
        <v>526</v>
      </c>
      <c r="R9" s="3">
        <f>orig_data!H108</f>
        <v>0.10714</v>
      </c>
      <c r="S9" s="3">
        <f>orig_data!F132</f>
        <v>10951</v>
      </c>
      <c r="U9" s="3">
        <f>orig_data!H132</f>
        <v>0.11874</v>
      </c>
      <c r="X9" s="2"/>
    </row>
    <row r="10" spans="1:25" x14ac:dyDescent="0.25">
      <c r="A10" s="51"/>
      <c r="B10" s="1" t="s">
        <v>1</v>
      </c>
      <c r="C10" s="3" t="s">
        <v>26</v>
      </c>
      <c r="D10" s="17">
        <f>orig_data!F13</f>
        <v>1272</v>
      </c>
      <c r="E10" s="17"/>
      <c r="F10" s="17">
        <f>orig_data!H13</f>
        <v>0.10327</v>
      </c>
      <c r="G10" s="3">
        <f>orig_data!F37</f>
        <v>5865</v>
      </c>
      <c r="H10" s="3"/>
      <c r="I10" s="3">
        <f>orig_data!H37</f>
        <v>0.1071</v>
      </c>
      <c r="J10" s="3">
        <f>orig_data!F61</f>
        <v>1334</v>
      </c>
      <c r="L10" s="3">
        <f>orig_data!H61</f>
        <v>0.1118</v>
      </c>
      <c r="M10" s="3">
        <f>orig_data!F85</f>
        <v>1008</v>
      </c>
      <c r="O10" s="3">
        <f>orig_data!H85</f>
        <v>0.1124</v>
      </c>
      <c r="P10" s="3">
        <f>orig_data!F109</f>
        <v>536</v>
      </c>
      <c r="R10" s="3">
        <f>orig_data!H109</f>
        <v>0.10637000000000001</v>
      </c>
      <c r="S10" s="3">
        <f>orig_data!F133</f>
        <v>10015</v>
      </c>
      <c r="U10" s="3">
        <f>orig_data!H133</f>
        <v>0.10784000000000001</v>
      </c>
      <c r="X10" s="2"/>
      <c r="Y10" s="2"/>
    </row>
    <row r="11" spans="1:25" x14ac:dyDescent="0.25">
      <c r="A11" s="51"/>
      <c r="B11" s="1" t="s">
        <v>1</v>
      </c>
      <c r="C11" s="3" t="s">
        <v>27</v>
      </c>
      <c r="D11" s="17">
        <f>orig_data!F14</f>
        <v>1363</v>
      </c>
      <c r="E11" s="17"/>
      <c r="F11" s="17">
        <f>orig_data!H14</f>
        <v>0.11058</v>
      </c>
      <c r="G11" s="3">
        <f>orig_data!F38</f>
        <v>6508</v>
      </c>
      <c r="H11" s="3"/>
      <c r="I11" s="3">
        <f>orig_data!H38</f>
        <v>0.11606</v>
      </c>
      <c r="J11" s="3">
        <f>orig_data!F62</f>
        <v>1472</v>
      </c>
      <c r="L11" s="3">
        <f>orig_data!H62</f>
        <v>0.11888</v>
      </c>
      <c r="M11" s="3">
        <f>orig_data!F86</f>
        <v>1050</v>
      </c>
      <c r="O11" s="3">
        <f>orig_data!H86</f>
        <v>0.11334</v>
      </c>
      <c r="P11" s="3">
        <f>orig_data!F110</f>
        <v>603</v>
      </c>
      <c r="R11" s="3">
        <f>orig_data!H110</f>
        <v>0.12001000000000001</v>
      </c>
      <c r="S11" s="3">
        <f>orig_data!F134</f>
        <v>10996</v>
      </c>
      <c r="U11" s="3">
        <f>orig_data!H134</f>
        <v>0.11409</v>
      </c>
      <c r="X11" s="2"/>
      <c r="Y11" s="2"/>
    </row>
    <row r="12" spans="1:25" x14ac:dyDescent="0.25">
      <c r="A12" s="51">
        <v>2013</v>
      </c>
      <c r="B12" s="1" t="s">
        <v>1</v>
      </c>
      <c r="C12" s="3" t="s">
        <v>24</v>
      </c>
      <c r="D12" s="17">
        <f>orig_data!F15</f>
        <v>1361</v>
      </c>
      <c r="E12" s="17"/>
      <c r="F12" s="17">
        <f>orig_data!H15</f>
        <v>0.10954</v>
      </c>
      <c r="G12" s="3">
        <f>orig_data!F39</f>
        <v>6580</v>
      </c>
      <c r="H12" s="3"/>
      <c r="I12" s="3">
        <f>orig_data!H39</f>
        <v>0.1201</v>
      </c>
      <c r="J12" s="3">
        <f>orig_data!F63</f>
        <v>1384</v>
      </c>
      <c r="L12" s="3">
        <f>orig_data!H63</f>
        <v>0.11913</v>
      </c>
      <c r="M12" s="3">
        <f>orig_data!F87</f>
        <v>1115</v>
      </c>
      <c r="O12" s="3">
        <f>orig_data!H87</f>
        <v>0.12257999999999999</v>
      </c>
      <c r="P12" s="3">
        <f>orig_data!F111</f>
        <v>563</v>
      </c>
      <c r="R12" s="3">
        <f>orig_data!H111</f>
        <v>0.11526</v>
      </c>
      <c r="S12" s="3">
        <f>orig_data!F135</f>
        <v>11003</v>
      </c>
      <c r="U12" s="3">
        <f>orig_data!H135</f>
        <v>0.11853</v>
      </c>
      <c r="X12" s="2"/>
      <c r="Y12" s="2"/>
    </row>
    <row r="13" spans="1:25" x14ac:dyDescent="0.25">
      <c r="A13" s="51"/>
      <c r="B13" s="1" t="s">
        <v>1</v>
      </c>
      <c r="C13" s="3" t="s">
        <v>25</v>
      </c>
      <c r="D13" s="17">
        <f>orig_data!F16</f>
        <v>1498</v>
      </c>
      <c r="E13" s="17"/>
      <c r="F13" s="17">
        <f>orig_data!H16</f>
        <v>0.1239</v>
      </c>
      <c r="G13" s="3">
        <f>orig_data!F40</f>
        <v>6670</v>
      </c>
      <c r="H13" s="3"/>
      <c r="I13" s="3">
        <f>orig_data!H40</f>
        <v>0.11713999999999999</v>
      </c>
      <c r="J13" s="3">
        <f>orig_data!F64</f>
        <v>1592</v>
      </c>
      <c r="L13" s="3">
        <f>orig_data!H64</f>
        <v>0.13585</v>
      </c>
      <c r="M13" s="3">
        <f>orig_data!F88</f>
        <v>1173</v>
      </c>
      <c r="O13" s="3">
        <f>orig_data!H88</f>
        <v>0.12831000000000001</v>
      </c>
      <c r="P13" s="3">
        <f>orig_data!F112</f>
        <v>572</v>
      </c>
      <c r="R13" s="3">
        <f>orig_data!H112</f>
        <v>0.11534999999999999</v>
      </c>
      <c r="S13" s="3">
        <f>orig_data!F136</f>
        <v>11505</v>
      </c>
      <c r="U13" s="3">
        <f>orig_data!H136</f>
        <v>0.12116</v>
      </c>
    </row>
    <row r="14" spans="1:25" x14ac:dyDescent="0.25">
      <c r="A14" s="51"/>
      <c r="B14" s="1" t="s">
        <v>1</v>
      </c>
      <c r="C14" s="3" t="s">
        <v>26</v>
      </c>
      <c r="D14" s="17">
        <f>orig_data!F17</f>
        <v>1486</v>
      </c>
      <c r="E14" s="17"/>
      <c r="F14" s="17">
        <f>orig_data!H17</f>
        <v>0.12139</v>
      </c>
      <c r="G14" s="3">
        <f>orig_data!F41</f>
        <v>6441</v>
      </c>
      <c r="H14" s="3"/>
      <c r="I14" s="3">
        <f>orig_data!H41</f>
        <v>0.11475</v>
      </c>
      <c r="J14" s="3">
        <f>orig_data!F65</f>
        <v>1518</v>
      </c>
      <c r="L14" s="3">
        <f>orig_data!H65</f>
        <v>0.12686</v>
      </c>
      <c r="M14" s="3">
        <f>orig_data!F89</f>
        <v>1025</v>
      </c>
      <c r="O14" s="3">
        <f>orig_data!H89</f>
        <v>0.11156000000000001</v>
      </c>
      <c r="P14" s="3">
        <f>orig_data!F113</f>
        <v>571</v>
      </c>
      <c r="R14" s="3">
        <f>orig_data!H113</f>
        <v>0.11269999999999999</v>
      </c>
      <c r="S14" s="3">
        <f>orig_data!F137</f>
        <v>11041</v>
      </c>
      <c r="U14" s="3">
        <f>orig_data!H137</f>
        <v>0.11699</v>
      </c>
    </row>
    <row r="15" spans="1:25" x14ac:dyDescent="0.25">
      <c r="A15" s="51"/>
      <c r="B15" s="1" t="s">
        <v>1</v>
      </c>
      <c r="C15" s="3" t="s">
        <v>27</v>
      </c>
      <c r="D15" s="17">
        <f>orig_data!F18</f>
        <v>1535</v>
      </c>
      <c r="E15" s="17"/>
      <c r="F15" s="17">
        <f>orig_data!H18</f>
        <v>0.12163</v>
      </c>
      <c r="G15" s="3">
        <f>orig_data!F42</f>
        <v>6754</v>
      </c>
      <c r="H15" s="3"/>
      <c r="I15" s="3">
        <f>orig_data!H42</f>
        <v>0.11715</v>
      </c>
      <c r="J15" s="3">
        <f>orig_data!F66</f>
        <v>1518</v>
      </c>
      <c r="L15" s="3">
        <f>orig_data!H66</f>
        <v>0.12623999999999999</v>
      </c>
      <c r="M15" s="3">
        <f>orig_data!F90</f>
        <v>1013</v>
      </c>
      <c r="O15" s="3">
        <f>orig_data!H90</f>
        <v>0.10521</v>
      </c>
      <c r="P15" s="3">
        <f>orig_data!F114</f>
        <v>619</v>
      </c>
      <c r="R15" s="3">
        <f>orig_data!H114</f>
        <v>0.11977</v>
      </c>
      <c r="S15" s="3">
        <f>orig_data!F138</f>
        <v>11439</v>
      </c>
      <c r="U15" s="3">
        <f>orig_data!H138</f>
        <v>0.11609999999999999</v>
      </c>
    </row>
    <row r="16" spans="1:25" x14ac:dyDescent="0.25">
      <c r="A16" s="51">
        <v>2014</v>
      </c>
      <c r="B16" s="1" t="s">
        <v>1</v>
      </c>
      <c r="C16" s="3" t="s">
        <v>24</v>
      </c>
      <c r="D16" s="17">
        <f>orig_data!F19</f>
        <v>1524</v>
      </c>
      <c r="E16" s="17"/>
      <c r="F16" s="17">
        <f>orig_data!H19</f>
        <v>0.11872000000000001</v>
      </c>
      <c r="G16" s="3">
        <f>orig_data!F43</f>
        <v>6674</v>
      </c>
      <c r="H16" s="3"/>
      <c r="I16" s="3">
        <f>orig_data!H43</f>
        <v>0.12179</v>
      </c>
      <c r="J16" s="3">
        <f>orig_data!F67</f>
        <v>1517</v>
      </c>
      <c r="L16" s="3">
        <f>orig_data!H67</f>
        <v>0.12614</v>
      </c>
      <c r="M16" s="3">
        <f>orig_data!F91</f>
        <v>986</v>
      </c>
      <c r="O16" s="3">
        <f>orig_data!H91</f>
        <v>0.10709</v>
      </c>
      <c r="P16" s="3">
        <f>orig_data!F115</f>
        <v>548</v>
      </c>
      <c r="R16" s="3">
        <f>orig_data!H115</f>
        <v>0.11361</v>
      </c>
      <c r="S16" s="3">
        <f>orig_data!F139</f>
        <v>11249</v>
      </c>
      <c r="U16" s="3">
        <f>orig_data!H139</f>
        <v>0.11892</v>
      </c>
    </row>
    <row r="17" spans="1:21" x14ac:dyDescent="0.25">
      <c r="A17" s="51"/>
      <c r="B17" s="1" t="s">
        <v>1</v>
      </c>
      <c r="C17" s="3" t="s">
        <v>25</v>
      </c>
      <c r="D17" s="17">
        <f>orig_data!F20</f>
        <v>1529</v>
      </c>
      <c r="E17" s="17"/>
      <c r="F17" s="17">
        <f>orig_data!H20</f>
        <v>0.12371</v>
      </c>
      <c r="G17" s="3">
        <f>orig_data!F44</f>
        <v>6794</v>
      </c>
      <c r="H17" s="3"/>
      <c r="I17" s="3">
        <f>orig_data!H44</f>
        <v>0.11971</v>
      </c>
      <c r="J17" s="3">
        <f>orig_data!F68</f>
        <v>1698</v>
      </c>
      <c r="L17" s="3">
        <f>orig_data!H68</f>
        <v>0.14444000000000001</v>
      </c>
      <c r="M17" s="3">
        <f>orig_data!F92</f>
        <v>1158</v>
      </c>
      <c r="O17" s="3">
        <f>orig_data!H92</f>
        <v>0.12614</v>
      </c>
      <c r="P17" s="3">
        <f>orig_data!F116</f>
        <v>480</v>
      </c>
      <c r="R17" s="3">
        <f>orig_data!H116</f>
        <v>9.7100000000000006E-2</v>
      </c>
      <c r="S17" s="3">
        <f>orig_data!F140</f>
        <v>11659</v>
      </c>
      <c r="U17" s="3">
        <f>orig_data!H140</f>
        <v>0.12181</v>
      </c>
    </row>
    <row r="18" spans="1:21" x14ac:dyDescent="0.25">
      <c r="A18" s="51"/>
      <c r="B18" s="1" t="s">
        <v>1</v>
      </c>
      <c r="C18" s="3" t="s">
        <v>26</v>
      </c>
      <c r="D18" s="17">
        <f>orig_data!F21</f>
        <v>1452</v>
      </c>
      <c r="E18" s="17"/>
      <c r="F18" s="17">
        <f>orig_data!H21</f>
        <v>0.11636000000000001</v>
      </c>
      <c r="G18" s="3">
        <f>orig_data!F45</f>
        <v>6528</v>
      </c>
      <c r="H18" s="3"/>
      <c r="I18" s="3">
        <f>orig_data!H45</f>
        <v>0.11577999999999999</v>
      </c>
      <c r="J18" s="3">
        <f>orig_data!F69</f>
        <v>1590</v>
      </c>
      <c r="L18" s="3">
        <f>orig_data!H69</f>
        <v>0.13457</v>
      </c>
      <c r="M18" s="3">
        <f>orig_data!F93</f>
        <v>1129</v>
      </c>
      <c r="O18" s="3">
        <f>orig_data!H93</f>
        <v>0.12205000000000001</v>
      </c>
      <c r="P18" s="3">
        <f>orig_data!F117</f>
        <v>562</v>
      </c>
      <c r="R18" s="3">
        <f>orig_data!H117</f>
        <v>0.11423</v>
      </c>
      <c r="S18" s="3">
        <f>orig_data!F141</f>
        <v>11261</v>
      </c>
      <c r="U18" s="3">
        <f>orig_data!H141</f>
        <v>0.11806</v>
      </c>
    </row>
    <row r="19" spans="1:21" x14ac:dyDescent="0.25">
      <c r="A19" s="51"/>
      <c r="B19" s="1" t="s">
        <v>1</v>
      </c>
      <c r="C19" s="3" t="s">
        <v>27</v>
      </c>
      <c r="D19" s="17">
        <f>orig_data!F22</f>
        <v>1552</v>
      </c>
      <c r="E19" s="17"/>
      <c r="F19" s="17">
        <f>orig_data!H22</f>
        <v>0.12509999999999999</v>
      </c>
      <c r="G19" s="3">
        <f>orig_data!F46</f>
        <v>6912</v>
      </c>
      <c r="H19" s="3"/>
      <c r="I19" s="3">
        <f>orig_data!H46</f>
        <v>0.12374</v>
      </c>
      <c r="J19" s="3">
        <f>orig_data!F70</f>
        <v>1683</v>
      </c>
      <c r="L19" s="3">
        <f>orig_data!H70</f>
        <v>0.14279</v>
      </c>
      <c r="M19" s="3">
        <f>orig_data!F94</f>
        <v>1125</v>
      </c>
      <c r="O19" s="3">
        <f>orig_data!H94</f>
        <v>0.12146999999999999</v>
      </c>
      <c r="P19" s="3">
        <f>orig_data!F118</f>
        <v>633</v>
      </c>
      <c r="R19" s="3">
        <f>orig_data!H118</f>
        <v>0.12887000000000001</v>
      </c>
      <c r="S19" s="3">
        <f>orig_data!F142</f>
        <v>11905</v>
      </c>
      <c r="U19" s="3">
        <f>orig_data!H142</f>
        <v>0.12626999999999999</v>
      </c>
    </row>
    <row r="20" spans="1:21" x14ac:dyDescent="0.25">
      <c r="A20" s="51">
        <v>2015</v>
      </c>
      <c r="B20" s="1" t="s">
        <v>1</v>
      </c>
      <c r="C20" s="3" t="s">
        <v>24</v>
      </c>
      <c r="D20" s="17">
        <f>orig_data!F23</f>
        <v>1512</v>
      </c>
      <c r="E20" s="17"/>
      <c r="F20" s="17">
        <f>orig_data!H23</f>
        <v>0.13288</v>
      </c>
      <c r="G20" s="3">
        <f>orig_data!F47</f>
        <v>7024</v>
      </c>
      <c r="H20" s="3"/>
      <c r="I20" s="3">
        <f>orig_data!H47</f>
        <v>0.12959999999999999</v>
      </c>
      <c r="J20" s="3">
        <f>orig_data!F71</f>
        <v>1593</v>
      </c>
      <c r="L20" s="3">
        <f>orig_data!H71</f>
        <v>0.13643</v>
      </c>
      <c r="M20" s="3">
        <f>orig_data!F95</f>
        <v>1137</v>
      </c>
      <c r="O20" s="3">
        <f>orig_data!H95</f>
        <v>0.12808</v>
      </c>
      <c r="P20" s="3">
        <f>orig_data!F119</f>
        <v>562</v>
      </c>
      <c r="R20" s="3">
        <f>orig_data!H119</f>
        <v>0.11977</v>
      </c>
      <c r="S20" s="3">
        <f>orig_data!F143</f>
        <v>11828</v>
      </c>
      <c r="U20" s="3">
        <f>orig_data!H143</f>
        <v>0.13038</v>
      </c>
    </row>
    <row r="21" spans="1:21" x14ac:dyDescent="0.25">
      <c r="A21" s="51"/>
      <c r="B21" s="1" t="s">
        <v>1</v>
      </c>
      <c r="C21" s="3" t="s">
        <v>25</v>
      </c>
      <c r="D21" s="17">
        <f>orig_data!F24</f>
        <v>1746</v>
      </c>
      <c r="E21" s="17"/>
      <c r="F21" s="17">
        <f>orig_data!H24</f>
        <v>0.14917</v>
      </c>
      <c r="G21" s="3">
        <f>orig_data!F48</f>
        <v>7210</v>
      </c>
      <c r="H21" s="3"/>
      <c r="I21" s="3">
        <f>orig_data!H48</f>
        <v>0.12986</v>
      </c>
      <c r="J21" s="3">
        <f>orig_data!F72</f>
        <v>1940</v>
      </c>
      <c r="L21" s="3">
        <f>orig_data!H72</f>
        <v>0.16985</v>
      </c>
      <c r="M21" s="3">
        <f>orig_data!F96</f>
        <v>1263</v>
      </c>
      <c r="O21" s="3">
        <f>orig_data!H96</f>
        <v>0.14602999999999999</v>
      </c>
      <c r="P21" s="3">
        <f>orig_data!F120</f>
        <v>590</v>
      </c>
      <c r="R21" s="3">
        <f>orig_data!H120</f>
        <v>0.11978</v>
      </c>
      <c r="S21" s="3">
        <f>orig_data!F144</f>
        <v>12749</v>
      </c>
      <c r="U21" s="3">
        <f>orig_data!H144</f>
        <v>0.13930000000000001</v>
      </c>
    </row>
    <row r="22" spans="1:21" x14ac:dyDescent="0.25">
      <c r="A22" s="51"/>
      <c r="B22" s="1" t="s">
        <v>1</v>
      </c>
      <c r="C22" s="3" t="s">
        <v>26</v>
      </c>
      <c r="D22" s="17">
        <f>orig_data!F25</f>
        <v>1471</v>
      </c>
      <c r="E22" s="17"/>
      <c r="F22" s="17">
        <f>orig_data!H25</f>
        <v>0.11849999999999999</v>
      </c>
      <c r="G22" s="3">
        <f>orig_data!F49</f>
        <v>6729</v>
      </c>
      <c r="H22" s="3"/>
      <c r="I22" s="3">
        <f>orig_data!H49</f>
        <v>0.12429999999999999</v>
      </c>
      <c r="J22" s="3">
        <f>orig_data!F73</f>
        <v>1671</v>
      </c>
      <c r="L22" s="3">
        <f>orig_data!H73</f>
        <v>0.14546000000000001</v>
      </c>
      <c r="M22" s="3">
        <f>orig_data!F97</f>
        <v>1098</v>
      </c>
      <c r="O22" s="3">
        <f>orig_data!H97</f>
        <v>0.12447999999999999</v>
      </c>
      <c r="P22" s="3">
        <f>orig_data!F121</f>
        <v>592</v>
      </c>
      <c r="R22" s="3">
        <f>orig_data!H121</f>
        <v>0.12606999999999999</v>
      </c>
      <c r="S22" s="3">
        <f>orig_data!F145</f>
        <v>11561</v>
      </c>
      <c r="U22" s="3">
        <f>orig_data!H145</f>
        <v>0.12803999999999999</v>
      </c>
    </row>
    <row r="23" spans="1:21" x14ac:dyDescent="0.25">
      <c r="A23" s="51"/>
      <c r="B23" s="1" t="s">
        <v>1</v>
      </c>
      <c r="C23" s="3" t="s">
        <v>27</v>
      </c>
      <c r="D23" s="17">
        <f>orig_data!F26</f>
        <v>1597</v>
      </c>
      <c r="E23" s="17"/>
      <c r="F23" s="17">
        <f>orig_data!H26</f>
        <v>0.12291000000000001</v>
      </c>
      <c r="G23" s="3">
        <f>orig_data!F50</f>
        <v>6858</v>
      </c>
      <c r="H23" s="3"/>
      <c r="I23" s="3">
        <f>orig_data!H50</f>
        <v>0.12149</v>
      </c>
      <c r="J23" s="3">
        <f>orig_data!F74</f>
        <v>1578</v>
      </c>
      <c r="L23" s="3">
        <f>orig_data!H74</f>
        <v>0.13058</v>
      </c>
      <c r="M23" s="3">
        <f>orig_data!F98</f>
        <v>1128</v>
      </c>
      <c r="O23" s="3">
        <f>orig_data!H98</f>
        <v>0.12499</v>
      </c>
      <c r="P23" s="3">
        <f>orig_data!F122</f>
        <v>613</v>
      </c>
      <c r="R23" s="3">
        <f>orig_data!H122</f>
        <v>0.12748999999999999</v>
      </c>
      <c r="S23" s="3">
        <f>orig_data!F146</f>
        <v>11774</v>
      </c>
      <c r="U23" s="3">
        <f>orig_data!H146</f>
        <v>0.12318</v>
      </c>
    </row>
    <row r="24" spans="1:21" x14ac:dyDescent="0.25">
      <c r="A24" s="51">
        <v>2016</v>
      </c>
      <c r="B24" s="3" t="s">
        <v>28</v>
      </c>
      <c r="C24" s="3" t="s">
        <v>24</v>
      </c>
      <c r="D24" s="17">
        <f>orig_data!F27</f>
        <v>1647</v>
      </c>
      <c r="E24" s="17"/>
      <c r="F24" s="17">
        <f>orig_data!H27</f>
        <v>0.12837999999999999</v>
      </c>
      <c r="G24" s="3">
        <f>orig_data!F51</f>
        <v>7065</v>
      </c>
      <c r="H24" s="3"/>
      <c r="I24" s="3">
        <f>orig_data!H51</f>
        <v>0.12775</v>
      </c>
      <c r="J24" s="3">
        <f>orig_data!F75</f>
        <v>1662</v>
      </c>
      <c r="L24" s="3">
        <f>orig_data!H75</f>
        <v>0.14108999999999999</v>
      </c>
      <c r="M24" s="3">
        <f>orig_data!F99</f>
        <v>1086</v>
      </c>
      <c r="O24" s="3">
        <f>orig_data!H99</f>
        <v>0.12257</v>
      </c>
      <c r="P24" s="3">
        <f>orig_data!F123</f>
        <v>638</v>
      </c>
      <c r="R24" s="3">
        <f>orig_data!H123</f>
        <v>0.13278999999999999</v>
      </c>
      <c r="S24" s="3">
        <f>orig_data!F147</f>
        <v>12098</v>
      </c>
      <c r="U24" s="3">
        <f>orig_data!H147</f>
        <v>0.129</v>
      </c>
    </row>
    <row r="25" spans="1:21" x14ac:dyDescent="0.25">
      <c r="A25" s="51"/>
      <c r="B25" s="3" t="s">
        <v>1</v>
      </c>
      <c r="C25" s="3" t="s">
        <v>25</v>
      </c>
      <c r="D25" s="17">
        <f>orig_data!F28</f>
        <v>1908</v>
      </c>
      <c r="E25" s="17"/>
      <c r="F25" s="17">
        <f>orig_data!H28</f>
        <v>0.15379000000000001</v>
      </c>
      <c r="G25" s="3">
        <f>orig_data!F52</f>
        <v>7030</v>
      </c>
      <c r="H25" s="3"/>
      <c r="I25" s="3">
        <f>orig_data!H52</f>
        <v>0.13070000000000001</v>
      </c>
      <c r="J25" s="3">
        <f>orig_data!F76</f>
        <v>2223</v>
      </c>
      <c r="L25" s="3">
        <f>orig_data!H76</f>
        <v>0.19398000000000001</v>
      </c>
      <c r="M25" s="3">
        <f>orig_data!F100</f>
        <v>1281</v>
      </c>
      <c r="O25" s="3">
        <f>orig_data!H100</f>
        <v>0.14521999999999999</v>
      </c>
      <c r="P25" s="3">
        <f>orig_data!F124</f>
        <v>747</v>
      </c>
      <c r="R25" s="3">
        <f>orig_data!H124</f>
        <v>0.1638</v>
      </c>
      <c r="S25" s="3">
        <f>orig_data!F148</f>
        <v>13189</v>
      </c>
      <c r="U25" s="3">
        <f>orig_data!H148</f>
        <v>0.14507999999999999</v>
      </c>
    </row>
    <row r="26" spans="1:21" x14ac:dyDescent="0.25">
      <c r="A26" s="51"/>
      <c r="B26" s="3" t="s">
        <v>1</v>
      </c>
      <c r="C26" s="3" t="s">
        <v>26</v>
      </c>
      <c r="D26" s="17">
        <f>orig_data!F29</f>
        <v>1527</v>
      </c>
      <c r="E26" s="17"/>
      <c r="F26" s="17">
        <f>orig_data!H29</f>
        <v>0.12445000000000001</v>
      </c>
      <c r="G26" s="3">
        <f>orig_data!F53</f>
        <v>6573</v>
      </c>
      <c r="H26" s="3"/>
      <c r="I26" s="3">
        <f>orig_data!H53</f>
        <v>0.11952</v>
      </c>
      <c r="J26" s="3">
        <f>orig_data!F77</f>
        <v>1634</v>
      </c>
      <c r="L26" s="3">
        <f>orig_data!H77</f>
        <v>0.14205999999999999</v>
      </c>
      <c r="M26" s="3">
        <f>orig_data!F101</f>
        <v>1159</v>
      </c>
      <c r="O26" s="3">
        <f>orig_data!H101</f>
        <v>0.12963</v>
      </c>
      <c r="P26" s="3">
        <f>orig_data!F125</f>
        <v>731</v>
      </c>
      <c r="R26" s="3">
        <f>orig_data!H125</f>
        <v>0.15339</v>
      </c>
      <c r="S26" s="3">
        <f>orig_data!F149</f>
        <v>11624</v>
      </c>
      <c r="U26" s="3">
        <f>orig_data!H149</f>
        <v>0.12631000000000001</v>
      </c>
    </row>
    <row r="27" spans="1:21" x14ac:dyDescent="0.25">
      <c r="A27" s="51"/>
      <c r="B27" s="3" t="s">
        <v>1</v>
      </c>
      <c r="C27" s="3" t="s">
        <v>27</v>
      </c>
      <c r="D27" s="17">
        <f>orig_data!F30</f>
        <v>1607</v>
      </c>
      <c r="E27" s="17"/>
      <c r="F27" s="17">
        <f>orig_data!H30</f>
        <v>0.12317</v>
      </c>
      <c r="G27" s="3">
        <f>orig_data!F54</f>
        <v>7434</v>
      </c>
      <c r="H27" s="3"/>
      <c r="I27" s="3">
        <f>orig_data!H54</f>
        <v>0.13417000000000001</v>
      </c>
      <c r="J27" s="3">
        <f>orig_data!F78</f>
        <v>1691</v>
      </c>
      <c r="L27" s="3">
        <f>orig_data!H78</f>
        <v>0.14121</v>
      </c>
      <c r="M27" s="3">
        <f>orig_data!F102</f>
        <v>1209</v>
      </c>
      <c r="O27" s="3">
        <f>orig_data!H102</f>
        <v>0.13184999999999999</v>
      </c>
      <c r="P27" s="3">
        <f>orig_data!F126</f>
        <v>734</v>
      </c>
      <c r="R27" s="3">
        <f>orig_data!H126</f>
        <v>0.15351000000000001</v>
      </c>
      <c r="S27" s="3">
        <f>orig_data!F150</f>
        <v>12675</v>
      </c>
      <c r="U27" s="3">
        <f>orig_data!H150</f>
        <v>0.13331999999999999</v>
      </c>
    </row>
    <row r="28" spans="1:21" x14ac:dyDescent="0.25">
      <c r="A28" s="49" t="s">
        <v>54</v>
      </c>
      <c r="B28" s="43"/>
      <c r="C28" s="43" t="s">
        <v>24</v>
      </c>
      <c r="D28" s="43">
        <f>orig_data!T27</f>
        <v>0</v>
      </c>
      <c r="E28" s="43"/>
      <c r="F28" s="44"/>
      <c r="G28" s="43">
        <f>orig_data!T51</f>
        <v>0</v>
      </c>
      <c r="H28" s="43"/>
      <c r="I28" s="44"/>
      <c r="J28" s="43" t="str">
        <f>orig_data!T75</f>
        <v>t</v>
      </c>
      <c r="K28" s="43"/>
      <c r="L28" s="44"/>
      <c r="M28" s="43" t="str">
        <f>orig_data!T99</f>
        <v>t</v>
      </c>
      <c r="N28" s="43"/>
      <c r="O28" s="44"/>
      <c r="P28" s="43" t="str">
        <f>orig_data!T123</f>
        <v>t</v>
      </c>
      <c r="Q28" s="43"/>
      <c r="R28" s="43"/>
      <c r="S28" s="43">
        <f>orig_data!T147</f>
        <v>0</v>
      </c>
      <c r="T28" s="43"/>
      <c r="U28" s="43"/>
    </row>
    <row r="29" spans="1:21" x14ac:dyDescent="0.25">
      <c r="A29" s="49"/>
      <c r="B29" s="43"/>
      <c r="C29" s="43" t="s">
        <v>25</v>
      </c>
      <c r="D29" s="43" t="str">
        <f>orig_data!T28</f>
        <v>t</v>
      </c>
      <c r="E29" s="43"/>
      <c r="F29" s="44"/>
      <c r="G29" s="43">
        <f>orig_data!T52</f>
        <v>0</v>
      </c>
      <c r="H29" s="43"/>
      <c r="I29" s="44"/>
      <c r="J29" s="43" t="str">
        <f>orig_data!T76</f>
        <v>t</v>
      </c>
      <c r="K29" s="43"/>
      <c r="L29" s="44"/>
      <c r="M29" s="43" t="str">
        <f>orig_data!T100</f>
        <v>t</v>
      </c>
      <c r="N29" s="43"/>
      <c r="O29" s="44"/>
      <c r="P29" s="43" t="str">
        <f>orig_data!T124</f>
        <v>t</v>
      </c>
      <c r="Q29" s="43"/>
      <c r="R29" s="43"/>
      <c r="S29" s="43" t="str">
        <f>orig_data!T148</f>
        <v>t</v>
      </c>
      <c r="T29" s="43"/>
      <c r="U29" s="43"/>
    </row>
    <row r="30" spans="1:21" x14ac:dyDescent="0.25">
      <c r="A30" s="49"/>
      <c r="B30" s="43"/>
      <c r="C30" s="43" t="s">
        <v>26</v>
      </c>
      <c r="D30" s="43" t="str">
        <f>orig_data!T29</f>
        <v>t</v>
      </c>
      <c r="E30" s="43"/>
      <c r="F30" s="44"/>
      <c r="G30" s="43" t="str">
        <f>orig_data!T53</f>
        <v>t</v>
      </c>
      <c r="H30" s="43"/>
      <c r="I30" s="44"/>
      <c r="J30" s="43" t="str">
        <f>orig_data!T77</f>
        <v>t</v>
      </c>
      <c r="K30" s="43"/>
      <c r="L30" s="44"/>
      <c r="M30" s="43" t="str">
        <f>orig_data!T101</f>
        <v>t</v>
      </c>
      <c r="N30" s="43"/>
      <c r="O30" s="44"/>
      <c r="P30" s="43" t="str">
        <f>orig_data!T125</f>
        <v>t</v>
      </c>
      <c r="Q30" s="43"/>
      <c r="R30" s="43"/>
      <c r="S30" s="43" t="str">
        <f>orig_data!T149</f>
        <v>t</v>
      </c>
      <c r="T30" s="43"/>
      <c r="U30" s="43"/>
    </row>
    <row r="31" spans="1:21" x14ac:dyDescent="0.25">
      <c r="A31" s="49"/>
      <c r="B31" s="43"/>
      <c r="C31" s="43" t="s">
        <v>27</v>
      </c>
      <c r="D31" s="43">
        <f>orig_data!T30</f>
        <v>0</v>
      </c>
      <c r="E31" s="43"/>
      <c r="F31" s="44"/>
      <c r="G31" s="43" t="str">
        <f>orig_data!T54</f>
        <v>t</v>
      </c>
      <c r="H31" s="43"/>
      <c r="I31" s="44"/>
      <c r="J31" s="43" t="str">
        <f>orig_data!T78</f>
        <v>t</v>
      </c>
      <c r="K31" s="43"/>
      <c r="L31" s="44"/>
      <c r="M31" s="43" t="str">
        <f>orig_data!T102</f>
        <v>t</v>
      </c>
      <c r="N31" s="43"/>
      <c r="O31" s="44"/>
      <c r="P31" s="43" t="str">
        <f>orig_data!T126</f>
        <v>t</v>
      </c>
      <c r="Q31" s="43"/>
      <c r="R31" s="43"/>
      <c r="S31" s="43" t="str">
        <f>orig_data!T150</f>
        <v>t</v>
      </c>
      <c r="T31" s="43"/>
      <c r="U31" s="43"/>
    </row>
    <row r="32" spans="1:21" x14ac:dyDescent="0.25">
      <c r="A32" s="50" t="s">
        <v>55</v>
      </c>
      <c r="B32" s="43"/>
      <c r="C32" s="43" t="s">
        <v>24</v>
      </c>
      <c r="D32" s="43" t="str">
        <f>IF(D28="t","1","")</f>
        <v/>
      </c>
      <c r="E32" s="43"/>
      <c r="F32" s="44"/>
      <c r="G32" s="43" t="str">
        <f t="shared" ref="G32:S32" si="0">IF(G28="t","1","")</f>
        <v/>
      </c>
      <c r="H32" s="43"/>
      <c r="I32" s="44"/>
      <c r="J32" s="43" t="str">
        <f t="shared" si="0"/>
        <v>1</v>
      </c>
      <c r="K32" s="43"/>
      <c r="L32" s="44"/>
      <c r="M32" s="43" t="str">
        <f t="shared" si="0"/>
        <v>1</v>
      </c>
      <c r="N32" s="43"/>
      <c r="O32" s="44"/>
      <c r="P32" s="43" t="str">
        <f t="shared" si="0"/>
        <v>1</v>
      </c>
      <c r="Q32" s="43"/>
      <c r="R32" s="43"/>
      <c r="S32" s="43" t="str">
        <f t="shared" si="0"/>
        <v/>
      </c>
      <c r="T32" s="43"/>
      <c r="U32" s="43"/>
    </row>
    <row r="33" spans="1:21" x14ac:dyDescent="0.25">
      <c r="A33" s="50"/>
      <c r="B33" s="43"/>
      <c r="C33" s="43" t="s">
        <v>25</v>
      </c>
      <c r="D33" s="43" t="str">
        <f>IF(D29="t","2","")</f>
        <v>2</v>
      </c>
      <c r="E33" s="43"/>
      <c r="F33" s="44"/>
      <c r="G33" s="43" t="str">
        <f t="shared" ref="G33:S33" si="1">IF(G29="t","2","")</f>
        <v/>
      </c>
      <c r="H33" s="43"/>
      <c r="I33" s="44"/>
      <c r="J33" s="43" t="str">
        <f t="shared" si="1"/>
        <v>2</v>
      </c>
      <c r="K33" s="43"/>
      <c r="L33" s="44"/>
      <c r="M33" s="43" t="str">
        <f t="shared" si="1"/>
        <v>2</v>
      </c>
      <c r="N33" s="43"/>
      <c r="O33" s="44"/>
      <c r="P33" s="43" t="str">
        <f t="shared" si="1"/>
        <v>2</v>
      </c>
      <c r="Q33" s="43"/>
      <c r="R33" s="43"/>
      <c r="S33" s="43" t="str">
        <f t="shared" si="1"/>
        <v>2</v>
      </c>
      <c r="T33" s="43"/>
      <c r="U33" s="43"/>
    </row>
    <row r="34" spans="1:21" x14ac:dyDescent="0.25">
      <c r="A34" s="50"/>
      <c r="B34" s="43"/>
      <c r="C34" s="43" t="s">
        <v>26</v>
      </c>
      <c r="D34" s="43" t="str">
        <f>IF(D30="t","3","")</f>
        <v>3</v>
      </c>
      <c r="E34" s="43"/>
      <c r="F34" s="44"/>
      <c r="G34" s="43" t="str">
        <f t="shared" ref="G34:S34" si="2">IF(G30="t","3","")</f>
        <v>3</v>
      </c>
      <c r="H34" s="43"/>
      <c r="I34" s="44"/>
      <c r="J34" s="43" t="str">
        <f t="shared" si="2"/>
        <v>3</v>
      </c>
      <c r="K34" s="43"/>
      <c r="L34" s="44"/>
      <c r="M34" s="43" t="str">
        <f t="shared" si="2"/>
        <v>3</v>
      </c>
      <c r="N34" s="43"/>
      <c r="O34" s="44"/>
      <c r="P34" s="43" t="str">
        <f t="shared" si="2"/>
        <v>3</v>
      </c>
      <c r="Q34" s="43"/>
      <c r="R34" s="43"/>
      <c r="S34" s="43" t="str">
        <f t="shared" si="2"/>
        <v>3</v>
      </c>
      <c r="T34" s="43"/>
      <c r="U34" s="43"/>
    </row>
    <row r="35" spans="1:21" x14ac:dyDescent="0.25">
      <c r="A35" s="50"/>
      <c r="B35" s="43"/>
      <c r="C35" s="43" t="s">
        <v>27</v>
      </c>
      <c r="D35" s="43" t="str">
        <f>IF(D31="t","4","")</f>
        <v/>
      </c>
      <c r="E35" s="43"/>
      <c r="F35" s="44"/>
      <c r="G35" s="43" t="str">
        <f t="shared" ref="G35:S35" si="3">IF(G31="t","4","")</f>
        <v>4</v>
      </c>
      <c r="H35" s="43"/>
      <c r="I35" s="44"/>
      <c r="J35" s="43" t="str">
        <f t="shared" si="3"/>
        <v>4</v>
      </c>
      <c r="K35" s="43"/>
      <c r="L35" s="44"/>
      <c r="M35" s="43" t="str">
        <f t="shared" si="3"/>
        <v>4</v>
      </c>
      <c r="N35" s="43"/>
      <c r="O35" s="44"/>
      <c r="P35" s="43" t="str">
        <f t="shared" si="3"/>
        <v>4</v>
      </c>
      <c r="Q35" s="43"/>
      <c r="R35" s="43"/>
      <c r="S35" s="43" t="str">
        <f t="shared" si="3"/>
        <v>4</v>
      </c>
      <c r="T35" s="43"/>
      <c r="U35" s="43"/>
    </row>
    <row r="36" spans="1:21" ht="24" x14ac:dyDescent="0.25">
      <c r="A36" s="45" t="s">
        <v>56</v>
      </c>
      <c r="B36" s="43"/>
      <c r="C36" s="43"/>
      <c r="D36" s="46" t="str">
        <f>IF(AND(D28=0,D29=0,D30=0,D31=0),"",IF(AND(D28="t",D29="t",D30="t",D31="t"),"(Q1-4)",IF(AND(D28="t",D29="t",D30="t"),"(Q1-3)",IF(AND(D29="t",D30="t",D31="t"),"(Q2-4)",CONCATENATE("(Q",D32,",",D33,",",D34,",",D35,")")))))</f>
        <v>(Q,2,3,)</v>
      </c>
      <c r="E36" s="46"/>
      <c r="F36" s="44"/>
      <c r="G36" s="46" t="str">
        <f>IF(AND(G28=0,G29=0,G30=0,G31=0),"",IF(AND(G28="t",G29="t",G30="t",G31="t"),"(Q1-4)",IF(AND(G28="t",G29="t",G30="t"),"(Q1-3)",IF(AND(G29="t",G30="t",G31="t"),"(Q2-4)",CONCATENATE("(Q",G32,",",G33,",",G34,",",G35,")")))))</f>
        <v>(Q,,3,4)</v>
      </c>
      <c r="H36" s="46"/>
      <c r="I36" s="44"/>
      <c r="J36" s="46" t="str">
        <f>IF(AND(J28=0,J29=0,J30=0,J31=0),"",IF(AND(J28="t",J29="t",J30="t",J31="t"),"(Q1-4)",IF(AND(J28="t",J29="t",J30="t"),"(Q1-3)",IF(AND(J29="t",J30="t",J31="t"),"(Q2-4)",CONCATENATE("(Q",J32,",",J33,",",J34,",",J35,")")))))</f>
        <v>(Q1-4)</v>
      </c>
      <c r="K36" s="46"/>
      <c r="L36" s="44"/>
      <c r="M36" s="46" t="str">
        <f>IF(AND(M28=0,M29=0,M30=0,M31=0),"",IF(AND(M28="t",M29="t",M30="t",M31="t"),"(Q1-4)",IF(AND(M28="t",M29="t",M30="t"),"(Q1-3)",IF(AND(M29="t",M30="t",M31="t"),"(Q2-4)",CONCATENATE("(Q",M32,",",M33,",",M34,",",M35,")")))))</f>
        <v>(Q1-4)</v>
      </c>
      <c r="N36" s="46"/>
      <c r="O36" s="44"/>
      <c r="P36" s="46" t="str">
        <f>IF(AND(P28=0,P29=0,P30=0,P31=0),"",IF(AND(P28="t",P29="t",P30="t",P31="t"),"(Q1-4)",IF(AND(P28="t",P29="t",P30="t"),"(Q1-3)",IF(AND(P29="t",P30="t",P31="t"),"(Q2-4)",CONCATENATE("(Q",P32,",",P33,",",P34,",",P35,")")))))</f>
        <v>(Q1-4)</v>
      </c>
      <c r="Q36" s="46"/>
      <c r="R36" s="43"/>
      <c r="S36" s="46" t="str">
        <f>IF(AND(S28=0,S29=0,S30=0,S31=0),"",IF(AND(S28="t",S29="t",S30="t",S31="t"),"(Q1-4)",IF(AND(S28="t",S29="t",S30="t"),"(Q1-3)",IF(AND(S29="t",S30="t",S31="t"),"(Q2-4)",CONCATENATE("(Q",S32,",",S33,",",S34,",",S35,")")))))</f>
        <v>(Q2-4)</v>
      </c>
      <c r="T36" s="46"/>
      <c r="U36" s="43"/>
    </row>
    <row r="37" spans="1:21" ht="24" x14ac:dyDescent="0.25">
      <c r="A37" s="45" t="s">
        <v>57</v>
      </c>
      <c r="B37" s="43"/>
      <c r="C37" s="43"/>
      <c r="D37" s="43" t="str">
        <f>SUBSTITUTE(SUBSTITUTE(SUBSTITUTE(SUBSTITUTE(SUBSTITUTE(SUBSTITUTE(SUBSTITUTE(D36,"(Q,,","(Q"),"(Q,","(Q"),",,)",")"),"(,","("),",)",")"),",,,",","),",,",",")</f>
        <v>(Q2,3)</v>
      </c>
      <c r="E37" s="43"/>
      <c r="F37" s="44"/>
      <c r="G37" s="43" t="str">
        <f>SUBSTITUTE(SUBSTITUTE(SUBSTITUTE(SUBSTITUTE(SUBSTITUTE(SUBSTITUTE(SUBSTITUTE(G36,"(Q,,","(Q"),"(Q,","(Q"),",,)",")"),"(,","("),",)",")"),",,,",","),",,",",")</f>
        <v>(Q3,4)</v>
      </c>
      <c r="H37" s="43"/>
      <c r="I37" s="44"/>
      <c r="J37" s="43" t="str">
        <f>SUBSTITUTE(SUBSTITUTE(SUBSTITUTE(SUBSTITUTE(SUBSTITUTE(SUBSTITUTE(SUBSTITUTE(J36,"(Q,,","(Q"),"(Q,","(Q"),",,)",")"),"(,","("),",)",")"),",,,",","),",,",",")</f>
        <v>(Q1-4)</v>
      </c>
      <c r="K37" s="43"/>
      <c r="L37" s="44"/>
      <c r="M37" s="43" t="str">
        <f>SUBSTITUTE(SUBSTITUTE(SUBSTITUTE(SUBSTITUTE(SUBSTITUTE(SUBSTITUTE(SUBSTITUTE(M36,"(Q,,","(Q"),"(Q,","(Q"),",,)",")"),"(,","("),",)",")"),",,,",","),",,",",")</f>
        <v>(Q1-4)</v>
      </c>
      <c r="N37" s="43"/>
      <c r="O37" s="44"/>
      <c r="P37" s="43" t="str">
        <f>SUBSTITUTE(SUBSTITUTE(SUBSTITUTE(SUBSTITUTE(SUBSTITUTE(SUBSTITUTE(SUBSTITUTE(P36,"(Q,,","(Q"),"(Q,","(Q"),",,)",")"),"(,","("),",)",")"),",,,",","),",,",",")</f>
        <v>(Q1-4)</v>
      </c>
      <c r="Q37" s="43"/>
      <c r="R37" s="43"/>
      <c r="S37" s="43" t="str">
        <f>SUBSTITUTE(SUBSTITUTE(SUBSTITUTE(SUBSTITUTE(SUBSTITUTE(SUBSTITUTE(SUBSTITUTE(S36,"(Q,,","(Q"),"(Q,","(Q"),",,)",")"),"(,","("),",)",")"),",,,",","),",,",",")</f>
        <v>(Q2-4)</v>
      </c>
      <c r="T37" s="43"/>
      <c r="U37" s="43"/>
    </row>
    <row r="38" spans="1:21" x14ac:dyDescent="0.25">
      <c r="A38" s="47" t="s">
        <v>58</v>
      </c>
      <c r="B38" s="43"/>
      <c r="C38" s="43"/>
      <c r="D38" s="43" t="str">
        <f>CONCATENATE(D3," ",D37)</f>
        <v>Southern Health-Santé Sud (Q2,3)</v>
      </c>
      <c r="E38" s="43"/>
      <c r="F38" s="44"/>
      <c r="G38" s="43" t="str">
        <f>CONCATENATE(G3," ",G37)</f>
        <v>Winnipeg RHA (Q3,4)</v>
      </c>
      <c r="H38" s="43"/>
      <c r="I38" s="44"/>
      <c r="J38" s="43" t="str">
        <f>CONCATENATE(J3," ",J37)</f>
        <v>Prairie Mountain Health (Q1-4)</v>
      </c>
      <c r="K38" s="43"/>
      <c r="L38" s="44"/>
      <c r="M38" s="43" t="str">
        <f>CONCATENATE(M3," ",M37)</f>
        <v>Interlake-Eastern RHA (Q1-4)</v>
      </c>
      <c r="N38" s="43"/>
      <c r="O38" s="44"/>
      <c r="P38" s="43" t="str">
        <f>CONCATENATE(P3," ",P37)</f>
        <v>Northern Health Region (Q1-4)</v>
      </c>
      <c r="Q38" s="43"/>
      <c r="R38" s="43"/>
      <c r="S38" s="43" t="str">
        <f>CONCATENATE(S3," ",S37)</f>
        <v>Manitoba (Q2-4)</v>
      </c>
      <c r="T38" s="43"/>
      <c r="U38" s="43"/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W152"/>
  <sheetViews>
    <sheetView topLeftCell="C1" zoomScale="130" zoomScaleNormal="130" workbookViewId="0">
      <selection activeCell="K6" sqref="K6"/>
    </sheetView>
  </sheetViews>
  <sheetFormatPr defaultColWidth="9.140625" defaultRowHeight="15" x14ac:dyDescent="0.25"/>
  <cols>
    <col min="1" max="1" width="9.140625" style="35"/>
    <col min="2" max="3" width="22.85546875" style="35" customWidth="1"/>
    <col min="4" max="4" width="5.7109375" style="35" customWidth="1"/>
    <col min="5" max="5" width="6" style="35" customWidth="1"/>
    <col min="6" max="6" width="9.140625" style="40"/>
    <col min="7" max="7" width="9.140625" style="35"/>
    <col min="8" max="8" width="9.7109375" style="40" customWidth="1"/>
    <col min="9" max="10" width="9.7109375" style="35" customWidth="1"/>
    <col min="11" max="11" width="8.5703125" style="35" customWidth="1"/>
    <col min="12" max="12" width="8.7109375" style="35" customWidth="1"/>
    <col min="13" max="13" width="8.85546875" style="35" customWidth="1"/>
    <col min="14" max="14" width="9.85546875" style="35" customWidth="1"/>
    <col min="15" max="15" width="8.28515625" style="40" customWidth="1"/>
    <col min="16" max="19" width="8.28515625" style="41" customWidth="1"/>
    <col min="20" max="20" width="8.28515625" style="40" customWidth="1"/>
    <col min="21" max="22" width="8.28515625" style="41" customWidth="1"/>
    <col min="23" max="23" width="12" style="35" customWidth="1"/>
    <col min="24" max="16384" width="9.140625" style="35"/>
  </cols>
  <sheetData>
    <row r="1" spans="1:23" x14ac:dyDescent="0.25">
      <c r="A1" s="35" t="s">
        <v>34</v>
      </c>
      <c r="B1" s="36">
        <v>43896</v>
      </c>
      <c r="F1" s="35"/>
      <c r="H1" s="35"/>
      <c r="O1" s="35"/>
      <c r="T1" s="35"/>
    </row>
    <row r="2" spans="1:23" x14ac:dyDescent="0.25">
      <c r="A2" s="35" t="s">
        <v>35</v>
      </c>
      <c r="B2" s="12" t="s">
        <v>41</v>
      </c>
      <c r="F2" s="35"/>
      <c r="H2" s="35"/>
      <c r="O2" s="35"/>
      <c r="T2" s="35"/>
    </row>
    <row r="3" spans="1:23" x14ac:dyDescent="0.25">
      <c r="F3" s="35"/>
      <c r="H3" s="35"/>
      <c r="O3" s="35"/>
      <c r="T3" s="35"/>
    </row>
    <row r="4" spans="1:23" x14ac:dyDescent="0.25">
      <c r="A4" s="18" t="s">
        <v>42</v>
      </c>
      <c r="B4" s="34"/>
      <c r="D4" s="37"/>
      <c r="E4" s="37"/>
      <c r="F4" s="38"/>
      <c r="G4" s="37"/>
      <c r="H4" s="38"/>
      <c r="I4" s="37"/>
      <c r="J4" s="37"/>
      <c r="K4" s="37"/>
      <c r="L4" s="37"/>
      <c r="M4" s="37"/>
      <c r="N4" s="37"/>
      <c r="O4" s="38"/>
      <c r="P4" s="42"/>
      <c r="Q4" s="42"/>
      <c r="R4" s="42"/>
      <c r="S4" s="42"/>
      <c r="T4" s="38"/>
      <c r="U4" s="42"/>
      <c r="V4" s="42"/>
    </row>
    <row r="5" spans="1:23" x14ac:dyDescent="0.25">
      <c r="B5" s="18"/>
      <c r="C5" s="34"/>
      <c r="D5" s="37"/>
      <c r="E5" s="37"/>
      <c r="F5" s="38"/>
      <c r="G5" s="37"/>
      <c r="H5" s="38"/>
      <c r="I5" s="37"/>
      <c r="J5" s="37"/>
      <c r="K5" s="37"/>
      <c r="L5" s="37"/>
      <c r="M5" s="37"/>
      <c r="N5" s="37"/>
      <c r="O5" s="38"/>
      <c r="P5" s="42"/>
      <c r="Q5" s="42"/>
      <c r="R5" s="42"/>
      <c r="S5" s="42"/>
      <c r="T5" s="38"/>
      <c r="U5" s="42"/>
      <c r="V5" s="42"/>
    </row>
    <row r="6" spans="1:23" x14ac:dyDescent="0.25">
      <c r="A6" s="35" t="s">
        <v>43</v>
      </c>
      <c r="B6" s="18" t="s">
        <v>7</v>
      </c>
      <c r="C6" s="34" t="s">
        <v>39</v>
      </c>
      <c r="D6" s="37" t="s">
        <v>8</v>
      </c>
      <c r="E6" s="37" t="s">
        <v>31</v>
      </c>
      <c r="F6" s="38" t="s">
        <v>9</v>
      </c>
      <c r="G6" s="37" t="s">
        <v>0</v>
      </c>
      <c r="H6" s="38" t="s">
        <v>10</v>
      </c>
      <c r="I6" s="37" t="s">
        <v>11</v>
      </c>
      <c r="J6" s="37" t="s">
        <v>12</v>
      </c>
      <c r="K6" s="37" t="s">
        <v>13</v>
      </c>
      <c r="L6" s="37" t="s">
        <v>14</v>
      </c>
      <c r="M6" s="37" t="s">
        <v>15</v>
      </c>
      <c r="N6" s="37" t="s">
        <v>16</v>
      </c>
      <c r="O6" s="38" t="s">
        <v>17</v>
      </c>
      <c r="P6" s="42" t="s">
        <v>44</v>
      </c>
      <c r="Q6" s="42" t="s">
        <v>45</v>
      </c>
      <c r="R6" s="42" t="s">
        <v>46</v>
      </c>
      <c r="S6" s="42" t="s">
        <v>47</v>
      </c>
      <c r="T6" s="38" t="s">
        <v>48</v>
      </c>
      <c r="U6" s="42" t="s">
        <v>49</v>
      </c>
      <c r="V6" s="42" t="s">
        <v>50</v>
      </c>
      <c r="W6" s="35" t="s">
        <v>36</v>
      </c>
    </row>
    <row r="7" spans="1:23" x14ac:dyDescent="0.25">
      <c r="A7" s="35" t="s">
        <v>51</v>
      </c>
      <c r="B7" s="18" t="s">
        <v>20</v>
      </c>
      <c r="C7" s="34" t="s">
        <v>40</v>
      </c>
      <c r="D7" s="37">
        <v>2011</v>
      </c>
      <c r="E7" s="37">
        <v>1</v>
      </c>
      <c r="F7" s="38">
        <v>1368</v>
      </c>
      <c r="G7" s="37">
        <v>136318</v>
      </c>
      <c r="H7" s="38">
        <v>0.1099</v>
      </c>
      <c r="I7" s="37">
        <v>9.2999999999999999E-2</v>
      </c>
      <c r="J7" s="37">
        <v>0.12987000000000001</v>
      </c>
      <c r="K7" s="37">
        <v>0.97929999999999995</v>
      </c>
      <c r="L7" s="37">
        <v>0.82869999999999999</v>
      </c>
      <c r="M7" s="37">
        <v>1.1572</v>
      </c>
      <c r="N7" s="37">
        <v>0.80573899999999998</v>
      </c>
      <c r="O7" s="38"/>
      <c r="P7" s="42" t="s">
        <v>32</v>
      </c>
      <c r="Q7" s="42" t="s">
        <v>32</v>
      </c>
      <c r="R7" s="42" t="s">
        <v>32</v>
      </c>
      <c r="S7" s="42" t="s">
        <v>32</v>
      </c>
      <c r="T7" s="38"/>
      <c r="U7" s="42"/>
      <c r="V7" s="42"/>
      <c r="W7" s="35">
        <v>90</v>
      </c>
    </row>
    <row r="8" spans="1:23" x14ac:dyDescent="0.25">
      <c r="A8" s="35" t="s">
        <v>51</v>
      </c>
      <c r="B8" s="18" t="s">
        <v>20</v>
      </c>
      <c r="C8" s="34" t="s">
        <v>40</v>
      </c>
      <c r="D8" s="37">
        <v>2011</v>
      </c>
      <c r="E8" s="37">
        <v>2</v>
      </c>
      <c r="F8" s="38">
        <v>1407</v>
      </c>
      <c r="G8" s="37">
        <v>137594</v>
      </c>
      <c r="H8" s="38">
        <v>0.11512</v>
      </c>
      <c r="I8" s="37">
        <v>9.7420000000000007E-2</v>
      </c>
      <c r="J8" s="37">
        <v>0.13603000000000001</v>
      </c>
      <c r="K8" s="37">
        <v>1.02</v>
      </c>
      <c r="L8" s="37">
        <v>0.86319999999999997</v>
      </c>
      <c r="M8" s="37">
        <v>1.2053</v>
      </c>
      <c r="N8" s="37">
        <v>0.81599999999999995</v>
      </c>
      <c r="O8" s="38"/>
      <c r="P8" s="42" t="s">
        <v>32</v>
      </c>
      <c r="Q8" s="42" t="s">
        <v>32</v>
      </c>
      <c r="R8" s="42" t="s">
        <v>32</v>
      </c>
      <c r="S8" s="42" t="s">
        <v>32</v>
      </c>
      <c r="T8" s="38"/>
      <c r="U8" s="42"/>
      <c r="V8" s="42"/>
      <c r="W8" s="35">
        <v>91</v>
      </c>
    </row>
    <row r="9" spans="1:23" x14ac:dyDescent="0.25">
      <c r="A9" s="35" t="s">
        <v>51</v>
      </c>
      <c r="B9" s="18" t="s">
        <v>20</v>
      </c>
      <c r="C9" s="34" t="s">
        <v>40</v>
      </c>
      <c r="D9" s="37">
        <v>2011</v>
      </c>
      <c r="E9" s="37">
        <v>3</v>
      </c>
      <c r="F9" s="38">
        <v>1216</v>
      </c>
      <c r="G9" s="37">
        <v>137580</v>
      </c>
      <c r="H9" s="38">
        <v>9.7659999999999997E-2</v>
      </c>
      <c r="I9" s="37">
        <v>8.2470000000000002E-2</v>
      </c>
      <c r="J9" s="37">
        <v>0.11565</v>
      </c>
      <c r="K9" s="37">
        <v>0.97330000000000005</v>
      </c>
      <c r="L9" s="37">
        <v>0.82189999999999996</v>
      </c>
      <c r="M9" s="37">
        <v>1.1525000000000001</v>
      </c>
      <c r="N9" s="37">
        <v>0.75362200000000001</v>
      </c>
      <c r="O9" s="38"/>
      <c r="P9" s="42" t="s">
        <v>32</v>
      </c>
      <c r="Q9" s="42" t="s">
        <v>32</v>
      </c>
      <c r="R9" s="42" t="s">
        <v>32</v>
      </c>
      <c r="S9" s="42" t="s">
        <v>32</v>
      </c>
      <c r="T9" s="38"/>
      <c r="U9" s="42"/>
      <c r="V9" s="42"/>
      <c r="W9" s="35">
        <v>92</v>
      </c>
    </row>
    <row r="10" spans="1:23" x14ac:dyDescent="0.25">
      <c r="A10" s="35" t="s">
        <v>51</v>
      </c>
      <c r="B10" s="18" t="s">
        <v>20</v>
      </c>
      <c r="C10" s="34" t="s">
        <v>40</v>
      </c>
      <c r="D10" s="37">
        <v>2011</v>
      </c>
      <c r="E10" s="37">
        <v>4</v>
      </c>
      <c r="F10" s="38">
        <v>1341</v>
      </c>
      <c r="G10" s="37">
        <v>138972</v>
      </c>
      <c r="H10" s="38">
        <v>0.10750999999999999</v>
      </c>
      <c r="I10" s="37">
        <v>9.0889999999999999E-2</v>
      </c>
      <c r="J10" s="37">
        <v>0.12717000000000001</v>
      </c>
      <c r="K10" s="37">
        <v>1.018</v>
      </c>
      <c r="L10" s="37">
        <v>0.86060000000000003</v>
      </c>
      <c r="M10" s="37">
        <v>1.2041999999999999</v>
      </c>
      <c r="N10" s="37">
        <v>0.834982</v>
      </c>
      <c r="O10" s="38"/>
      <c r="P10" s="42" t="s">
        <v>32</v>
      </c>
      <c r="Q10" s="42" t="s">
        <v>32</v>
      </c>
      <c r="R10" s="42" t="s">
        <v>32</v>
      </c>
      <c r="S10" s="42" t="s">
        <v>32</v>
      </c>
      <c r="T10" s="38"/>
      <c r="U10" s="42"/>
      <c r="V10" s="42"/>
      <c r="W10" s="35">
        <v>92</v>
      </c>
    </row>
    <row r="11" spans="1:23" x14ac:dyDescent="0.25">
      <c r="A11" s="35" t="s">
        <v>51</v>
      </c>
      <c r="B11" s="18" t="s">
        <v>20</v>
      </c>
      <c r="C11" s="34" t="s">
        <v>40</v>
      </c>
      <c r="D11" s="37">
        <v>2012</v>
      </c>
      <c r="E11" s="37">
        <v>1</v>
      </c>
      <c r="F11" s="38">
        <v>1338</v>
      </c>
      <c r="G11" s="37">
        <v>139035</v>
      </c>
      <c r="H11" s="38">
        <v>0.10834000000000001</v>
      </c>
      <c r="I11" s="37">
        <v>9.1639999999999999E-2</v>
      </c>
      <c r="J11" s="37">
        <v>0.12809000000000001</v>
      </c>
      <c r="K11" s="37">
        <v>0.96350000000000002</v>
      </c>
      <c r="L11" s="37">
        <v>0.81489999999999996</v>
      </c>
      <c r="M11" s="37">
        <v>1.1391</v>
      </c>
      <c r="N11" s="37">
        <v>0.66336499999999998</v>
      </c>
      <c r="O11" s="38"/>
      <c r="P11" s="42" t="s">
        <v>32</v>
      </c>
      <c r="Q11" s="42" t="s">
        <v>32</v>
      </c>
      <c r="R11" s="42" t="s">
        <v>32</v>
      </c>
      <c r="S11" s="42" t="s">
        <v>32</v>
      </c>
      <c r="T11" s="38"/>
      <c r="U11" s="42"/>
      <c r="V11" s="42"/>
      <c r="W11" s="35">
        <v>91</v>
      </c>
    </row>
    <row r="12" spans="1:23" x14ac:dyDescent="0.25">
      <c r="A12" s="35" t="s">
        <v>51</v>
      </c>
      <c r="B12" s="18" t="s">
        <v>20</v>
      </c>
      <c r="C12" s="34" t="s">
        <v>40</v>
      </c>
      <c r="D12" s="37">
        <v>2012</v>
      </c>
      <c r="E12" s="37">
        <v>2</v>
      </c>
      <c r="F12" s="38">
        <v>1487</v>
      </c>
      <c r="G12" s="37">
        <v>140387</v>
      </c>
      <c r="H12" s="38">
        <v>0.12383</v>
      </c>
      <c r="I12" s="37">
        <v>0.10489999999999999</v>
      </c>
      <c r="J12" s="37">
        <v>0.14616999999999999</v>
      </c>
      <c r="K12" s="37">
        <v>1.0427999999999999</v>
      </c>
      <c r="L12" s="37">
        <v>0.88349999999999995</v>
      </c>
      <c r="M12" s="37">
        <v>1.2310000000000001</v>
      </c>
      <c r="N12" s="37">
        <v>0.62010100000000001</v>
      </c>
      <c r="O12" s="38"/>
      <c r="P12" s="42" t="s">
        <v>32</v>
      </c>
      <c r="Q12" s="42" t="s">
        <v>32</v>
      </c>
      <c r="R12" s="42" t="s">
        <v>32</v>
      </c>
      <c r="S12" s="42" t="s">
        <v>32</v>
      </c>
      <c r="T12" s="38"/>
      <c r="U12" s="42"/>
      <c r="V12" s="42"/>
      <c r="W12" s="35">
        <v>91</v>
      </c>
    </row>
    <row r="13" spans="1:23" x14ac:dyDescent="0.25">
      <c r="A13" s="35" t="s">
        <v>51</v>
      </c>
      <c r="B13" s="18" t="s">
        <v>20</v>
      </c>
      <c r="C13" s="34" t="s">
        <v>40</v>
      </c>
      <c r="D13" s="37">
        <v>2012</v>
      </c>
      <c r="E13" s="37">
        <v>3</v>
      </c>
      <c r="F13" s="38">
        <v>1272</v>
      </c>
      <c r="G13" s="37">
        <v>140173</v>
      </c>
      <c r="H13" s="38">
        <v>0.10327</v>
      </c>
      <c r="I13" s="37">
        <v>8.7279999999999996E-2</v>
      </c>
      <c r="J13" s="37">
        <v>0.12218</v>
      </c>
      <c r="K13" s="37">
        <v>0.95760000000000001</v>
      </c>
      <c r="L13" s="37">
        <v>0.80940000000000001</v>
      </c>
      <c r="M13" s="37">
        <v>1.133</v>
      </c>
      <c r="N13" s="37">
        <v>0.61353100000000005</v>
      </c>
      <c r="O13" s="38"/>
      <c r="P13" s="42" t="s">
        <v>32</v>
      </c>
      <c r="Q13" s="42" t="s">
        <v>32</v>
      </c>
      <c r="R13" s="42" t="s">
        <v>32</v>
      </c>
      <c r="S13" s="42" t="s">
        <v>32</v>
      </c>
      <c r="T13" s="38"/>
      <c r="U13" s="42"/>
      <c r="V13" s="42"/>
      <c r="W13" s="35">
        <v>92</v>
      </c>
    </row>
    <row r="14" spans="1:23" x14ac:dyDescent="0.25">
      <c r="A14" s="35" t="s">
        <v>51</v>
      </c>
      <c r="B14" s="18" t="s">
        <v>20</v>
      </c>
      <c r="C14" s="34" t="s">
        <v>40</v>
      </c>
      <c r="D14" s="37">
        <v>2012</v>
      </c>
      <c r="E14" s="37">
        <v>4</v>
      </c>
      <c r="F14" s="38">
        <v>1363</v>
      </c>
      <c r="G14" s="37">
        <v>142044</v>
      </c>
      <c r="H14" s="38">
        <v>0.11058</v>
      </c>
      <c r="I14" s="37">
        <v>9.3619999999999995E-2</v>
      </c>
      <c r="J14" s="37">
        <v>0.13059999999999999</v>
      </c>
      <c r="K14" s="37">
        <v>0.96919999999999995</v>
      </c>
      <c r="L14" s="37">
        <v>0.8206</v>
      </c>
      <c r="M14" s="37">
        <v>1.1447000000000001</v>
      </c>
      <c r="N14" s="37">
        <v>0.71262800000000004</v>
      </c>
      <c r="O14" s="38"/>
      <c r="P14" s="42" t="s">
        <v>32</v>
      </c>
      <c r="Q14" s="42" t="s">
        <v>32</v>
      </c>
      <c r="R14" s="42" t="s">
        <v>32</v>
      </c>
      <c r="S14" s="42" t="s">
        <v>32</v>
      </c>
      <c r="T14" s="38"/>
      <c r="U14" s="42"/>
      <c r="V14" s="42"/>
      <c r="W14" s="35">
        <v>92</v>
      </c>
    </row>
    <row r="15" spans="1:23" x14ac:dyDescent="0.25">
      <c r="A15" s="35" t="s">
        <v>51</v>
      </c>
      <c r="B15" s="18" t="s">
        <v>20</v>
      </c>
      <c r="C15" s="34" t="s">
        <v>40</v>
      </c>
      <c r="D15" s="37">
        <v>2013</v>
      </c>
      <c r="E15" s="37">
        <v>1</v>
      </c>
      <c r="F15" s="38">
        <v>1361</v>
      </c>
      <c r="G15" s="37">
        <v>142286</v>
      </c>
      <c r="H15" s="38">
        <v>0.10954</v>
      </c>
      <c r="I15" s="37">
        <v>9.2700000000000005E-2</v>
      </c>
      <c r="J15" s="37">
        <v>0.12945000000000001</v>
      </c>
      <c r="K15" s="37">
        <v>0.92420000000000002</v>
      </c>
      <c r="L15" s="37">
        <v>0.78210000000000002</v>
      </c>
      <c r="M15" s="37">
        <v>1.0921000000000001</v>
      </c>
      <c r="N15" s="37">
        <v>0.35476099999999999</v>
      </c>
      <c r="O15" s="38"/>
      <c r="P15" s="42" t="s">
        <v>32</v>
      </c>
      <c r="Q15" s="42" t="s">
        <v>32</v>
      </c>
      <c r="R15" s="42" t="s">
        <v>32</v>
      </c>
      <c r="S15" s="42" t="s">
        <v>32</v>
      </c>
      <c r="T15" s="38"/>
      <c r="U15" s="42"/>
      <c r="V15" s="42"/>
      <c r="W15" s="35">
        <v>90</v>
      </c>
    </row>
    <row r="16" spans="1:23" x14ac:dyDescent="0.25">
      <c r="A16" s="35" t="s">
        <v>51</v>
      </c>
      <c r="B16" s="18" t="s">
        <v>20</v>
      </c>
      <c r="C16" s="34" t="s">
        <v>40</v>
      </c>
      <c r="D16" s="37">
        <v>2013</v>
      </c>
      <c r="E16" s="37">
        <v>2</v>
      </c>
      <c r="F16" s="38">
        <v>1498</v>
      </c>
      <c r="G16" s="37">
        <v>143857</v>
      </c>
      <c r="H16" s="38">
        <v>0.1239</v>
      </c>
      <c r="I16" s="37">
        <v>0.105</v>
      </c>
      <c r="J16" s="37">
        <v>0.14621000000000001</v>
      </c>
      <c r="K16" s="37">
        <v>1.0226</v>
      </c>
      <c r="L16" s="37">
        <v>0.86660000000000004</v>
      </c>
      <c r="M16" s="37">
        <v>1.2067000000000001</v>
      </c>
      <c r="N16" s="37">
        <v>0.79139899999999996</v>
      </c>
      <c r="O16" s="38"/>
      <c r="P16" s="42" t="s">
        <v>32</v>
      </c>
      <c r="Q16" s="42" t="s">
        <v>32</v>
      </c>
      <c r="R16" s="42" t="s">
        <v>32</v>
      </c>
      <c r="S16" s="42" t="s">
        <v>32</v>
      </c>
      <c r="T16" s="38"/>
      <c r="U16" s="42"/>
      <c r="V16" s="42"/>
      <c r="W16" s="35">
        <v>91</v>
      </c>
    </row>
    <row r="17" spans="1:23" x14ac:dyDescent="0.25">
      <c r="A17" s="35" t="s">
        <v>51</v>
      </c>
      <c r="B17" s="18" t="s">
        <v>20</v>
      </c>
      <c r="C17" s="34" t="s">
        <v>40</v>
      </c>
      <c r="D17" s="37">
        <v>2013</v>
      </c>
      <c r="E17" s="37">
        <v>3</v>
      </c>
      <c r="F17" s="38">
        <v>1486</v>
      </c>
      <c r="G17" s="37">
        <v>143602</v>
      </c>
      <c r="H17" s="38">
        <v>0.12139</v>
      </c>
      <c r="I17" s="37">
        <v>0.10277</v>
      </c>
      <c r="J17" s="37">
        <v>0.14337</v>
      </c>
      <c r="K17" s="37">
        <v>1.0375000000000001</v>
      </c>
      <c r="L17" s="37">
        <v>0.87839999999999996</v>
      </c>
      <c r="M17" s="37">
        <v>1.2254</v>
      </c>
      <c r="N17" s="37">
        <v>0.66439199999999998</v>
      </c>
      <c r="O17" s="38"/>
      <c r="P17" s="42" t="s">
        <v>32</v>
      </c>
      <c r="Q17" s="42" t="s">
        <v>32</v>
      </c>
      <c r="R17" s="42" t="s">
        <v>32</v>
      </c>
      <c r="S17" s="42" t="s">
        <v>32</v>
      </c>
      <c r="T17" s="38"/>
      <c r="U17" s="42"/>
      <c r="V17" s="42"/>
      <c r="W17" s="35">
        <v>92</v>
      </c>
    </row>
    <row r="18" spans="1:23" x14ac:dyDescent="0.25">
      <c r="A18" s="35" t="s">
        <v>51</v>
      </c>
      <c r="B18" s="18" t="s">
        <v>20</v>
      </c>
      <c r="C18" s="34" t="s">
        <v>40</v>
      </c>
      <c r="D18" s="37">
        <v>2013</v>
      </c>
      <c r="E18" s="37">
        <v>4</v>
      </c>
      <c r="F18" s="38">
        <v>1535</v>
      </c>
      <c r="G18" s="37">
        <v>145388</v>
      </c>
      <c r="H18" s="38">
        <v>0.12163</v>
      </c>
      <c r="I18" s="37">
        <v>0.10317999999999999</v>
      </c>
      <c r="J18" s="37">
        <v>0.14338999999999999</v>
      </c>
      <c r="K18" s="37">
        <v>1.0477000000000001</v>
      </c>
      <c r="L18" s="37">
        <v>0.88870000000000005</v>
      </c>
      <c r="M18" s="37">
        <v>1.2351000000000001</v>
      </c>
      <c r="N18" s="37">
        <v>0.57921</v>
      </c>
      <c r="O18" s="38"/>
      <c r="P18" s="42" t="s">
        <v>32</v>
      </c>
      <c r="Q18" s="42" t="s">
        <v>32</v>
      </c>
      <c r="R18" s="42" t="s">
        <v>32</v>
      </c>
      <c r="S18" s="42" t="s">
        <v>32</v>
      </c>
      <c r="T18" s="38"/>
      <c r="U18" s="42"/>
      <c r="V18" s="42"/>
      <c r="W18" s="35">
        <v>92</v>
      </c>
    </row>
    <row r="19" spans="1:23" x14ac:dyDescent="0.25">
      <c r="A19" s="35" t="s">
        <v>51</v>
      </c>
      <c r="B19" s="18" t="s">
        <v>20</v>
      </c>
      <c r="C19" s="34" t="s">
        <v>40</v>
      </c>
      <c r="D19" s="37">
        <v>2014</v>
      </c>
      <c r="E19" s="37">
        <v>1</v>
      </c>
      <c r="F19" s="38">
        <v>1524</v>
      </c>
      <c r="G19" s="37">
        <v>145292</v>
      </c>
      <c r="H19" s="38">
        <v>0.11872000000000001</v>
      </c>
      <c r="I19" s="37">
        <v>0.10066</v>
      </c>
      <c r="J19" s="37">
        <v>0.14001</v>
      </c>
      <c r="K19" s="37">
        <v>0.99829999999999997</v>
      </c>
      <c r="L19" s="37">
        <v>0.84640000000000004</v>
      </c>
      <c r="M19" s="37">
        <v>1.1773</v>
      </c>
      <c r="N19" s="37">
        <v>0.98352899999999999</v>
      </c>
      <c r="O19" s="38"/>
      <c r="P19" s="42" t="s">
        <v>32</v>
      </c>
      <c r="Q19" s="42" t="s">
        <v>32</v>
      </c>
      <c r="R19" s="42" t="s">
        <v>32</v>
      </c>
      <c r="S19" s="42" t="s">
        <v>32</v>
      </c>
      <c r="T19" s="38"/>
      <c r="U19" s="42"/>
      <c r="V19" s="42"/>
      <c r="W19" s="35">
        <v>90</v>
      </c>
    </row>
    <row r="20" spans="1:23" x14ac:dyDescent="0.25">
      <c r="A20" s="35" t="s">
        <v>51</v>
      </c>
      <c r="B20" s="18" t="s">
        <v>20</v>
      </c>
      <c r="C20" s="34" t="s">
        <v>40</v>
      </c>
      <c r="D20" s="37">
        <v>2014</v>
      </c>
      <c r="E20" s="37">
        <v>2</v>
      </c>
      <c r="F20" s="38">
        <v>1529</v>
      </c>
      <c r="G20" s="37">
        <v>146664</v>
      </c>
      <c r="H20" s="38">
        <v>0.12371</v>
      </c>
      <c r="I20" s="37">
        <v>0.10494000000000001</v>
      </c>
      <c r="J20" s="37">
        <v>0.14585000000000001</v>
      </c>
      <c r="K20" s="37">
        <v>1.0157</v>
      </c>
      <c r="L20" s="37">
        <v>0.86150000000000004</v>
      </c>
      <c r="M20" s="37">
        <v>1.1974</v>
      </c>
      <c r="N20" s="37">
        <v>0.85319900000000004</v>
      </c>
      <c r="O20" s="38"/>
      <c r="P20" s="42" t="s">
        <v>32</v>
      </c>
      <c r="Q20" s="42" t="s">
        <v>32</v>
      </c>
      <c r="R20" s="42" t="s">
        <v>32</v>
      </c>
      <c r="S20" s="42" t="s">
        <v>32</v>
      </c>
      <c r="T20" s="38"/>
      <c r="U20" s="42"/>
      <c r="V20" s="42"/>
      <c r="W20" s="35">
        <v>91</v>
      </c>
    </row>
    <row r="21" spans="1:23" x14ac:dyDescent="0.25">
      <c r="A21" s="35" t="s">
        <v>51</v>
      </c>
      <c r="B21" s="18" t="s">
        <v>20</v>
      </c>
      <c r="C21" s="34" t="s">
        <v>40</v>
      </c>
      <c r="D21" s="37">
        <v>2014</v>
      </c>
      <c r="E21" s="37">
        <v>3</v>
      </c>
      <c r="F21" s="38">
        <v>1452</v>
      </c>
      <c r="G21" s="37">
        <v>146518</v>
      </c>
      <c r="H21" s="38">
        <v>0.11636000000000001</v>
      </c>
      <c r="I21" s="37">
        <v>9.8610000000000003E-2</v>
      </c>
      <c r="J21" s="37">
        <v>0.13730000000000001</v>
      </c>
      <c r="K21" s="37">
        <v>0.98560000000000003</v>
      </c>
      <c r="L21" s="37">
        <v>0.83530000000000004</v>
      </c>
      <c r="M21" s="37">
        <v>1.163</v>
      </c>
      <c r="N21" s="37">
        <v>0.86355800000000005</v>
      </c>
      <c r="O21" s="38"/>
      <c r="P21" s="42" t="s">
        <v>32</v>
      </c>
      <c r="Q21" s="42" t="s">
        <v>32</v>
      </c>
      <c r="R21" s="42" t="s">
        <v>32</v>
      </c>
      <c r="S21" s="42" t="s">
        <v>32</v>
      </c>
      <c r="T21" s="38"/>
      <c r="U21" s="42"/>
      <c r="V21" s="42"/>
      <c r="W21" s="35">
        <v>92</v>
      </c>
    </row>
    <row r="22" spans="1:23" x14ac:dyDescent="0.25">
      <c r="A22" s="35" t="s">
        <v>51</v>
      </c>
      <c r="B22" s="18" t="s">
        <v>20</v>
      </c>
      <c r="C22" s="34" t="s">
        <v>40</v>
      </c>
      <c r="D22" s="37">
        <v>2014</v>
      </c>
      <c r="E22" s="37">
        <v>4</v>
      </c>
      <c r="F22" s="38">
        <v>1552</v>
      </c>
      <c r="G22" s="37">
        <v>148198</v>
      </c>
      <c r="H22" s="38">
        <v>0.12509999999999999</v>
      </c>
      <c r="I22" s="37">
        <v>0.10607999999999999</v>
      </c>
      <c r="J22" s="37">
        <v>0.14752000000000001</v>
      </c>
      <c r="K22" s="37">
        <v>0.99070000000000003</v>
      </c>
      <c r="L22" s="37">
        <v>0.84009999999999996</v>
      </c>
      <c r="M22" s="37">
        <v>1.1682999999999999</v>
      </c>
      <c r="N22" s="37">
        <v>0.91140900000000002</v>
      </c>
      <c r="O22" s="38"/>
      <c r="P22" s="42" t="s">
        <v>32</v>
      </c>
      <c r="Q22" s="42" t="s">
        <v>32</v>
      </c>
      <c r="R22" s="42" t="s">
        <v>32</v>
      </c>
      <c r="S22" s="42" t="s">
        <v>32</v>
      </c>
      <c r="T22" s="38"/>
      <c r="U22" s="42"/>
      <c r="V22" s="42"/>
      <c r="W22" s="35">
        <v>92</v>
      </c>
    </row>
    <row r="23" spans="1:23" x14ac:dyDescent="0.25">
      <c r="A23" s="35" t="s">
        <v>51</v>
      </c>
      <c r="B23" s="18" t="s">
        <v>20</v>
      </c>
      <c r="C23" s="34" t="s">
        <v>40</v>
      </c>
      <c r="D23" s="37">
        <v>2015</v>
      </c>
      <c r="E23" s="37">
        <v>1</v>
      </c>
      <c r="F23" s="38">
        <v>1512</v>
      </c>
      <c r="G23" s="37">
        <v>147764</v>
      </c>
      <c r="H23" s="38">
        <v>0.13288</v>
      </c>
      <c r="I23" s="37">
        <v>0.11258</v>
      </c>
      <c r="J23" s="37">
        <v>0.15684999999999999</v>
      </c>
      <c r="K23" s="37">
        <v>1.0192000000000001</v>
      </c>
      <c r="L23" s="37">
        <v>0.86350000000000005</v>
      </c>
      <c r="M23" s="37">
        <v>1.2030000000000001</v>
      </c>
      <c r="N23" s="37">
        <v>0.82186099999999995</v>
      </c>
      <c r="O23" s="38"/>
      <c r="P23" s="42" t="s">
        <v>32</v>
      </c>
      <c r="Q23" s="42" t="s">
        <v>32</v>
      </c>
      <c r="R23" s="42" t="s">
        <v>32</v>
      </c>
      <c r="S23" s="42" t="s">
        <v>32</v>
      </c>
      <c r="T23" s="38"/>
      <c r="U23" s="42"/>
      <c r="V23" s="42"/>
      <c r="W23" s="35">
        <v>90</v>
      </c>
    </row>
    <row r="24" spans="1:23" x14ac:dyDescent="0.25">
      <c r="A24" s="35" t="s">
        <v>51</v>
      </c>
      <c r="B24" s="18" t="s">
        <v>20</v>
      </c>
      <c r="C24" s="34" t="s">
        <v>40</v>
      </c>
      <c r="D24" s="37">
        <v>2015</v>
      </c>
      <c r="E24" s="37">
        <v>2</v>
      </c>
      <c r="F24" s="38">
        <v>1746</v>
      </c>
      <c r="G24" s="37">
        <v>149247</v>
      </c>
      <c r="H24" s="38">
        <v>0.14917</v>
      </c>
      <c r="I24" s="37">
        <v>0.12667</v>
      </c>
      <c r="J24" s="37">
        <v>0.17566999999999999</v>
      </c>
      <c r="K24" s="37">
        <v>1.0709</v>
      </c>
      <c r="L24" s="37">
        <v>0.90939999999999999</v>
      </c>
      <c r="M24" s="37">
        <v>1.2611000000000001</v>
      </c>
      <c r="N24" s="37">
        <v>0.41166900000000001</v>
      </c>
      <c r="O24" s="38"/>
      <c r="P24" s="42" t="s">
        <v>32</v>
      </c>
      <c r="Q24" s="42" t="s">
        <v>32</v>
      </c>
      <c r="R24" s="42" t="s">
        <v>32</v>
      </c>
      <c r="S24" s="42" t="s">
        <v>32</v>
      </c>
      <c r="T24" s="38"/>
      <c r="U24" s="42"/>
      <c r="V24" s="42"/>
      <c r="W24" s="35">
        <v>91</v>
      </c>
    </row>
    <row r="25" spans="1:23" x14ac:dyDescent="0.25">
      <c r="A25" s="35" t="s">
        <v>51</v>
      </c>
      <c r="B25" s="18" t="s">
        <v>20</v>
      </c>
      <c r="C25" s="34" t="s">
        <v>40</v>
      </c>
      <c r="D25" s="37">
        <v>2015</v>
      </c>
      <c r="E25" s="37">
        <v>3</v>
      </c>
      <c r="F25" s="38">
        <v>1471</v>
      </c>
      <c r="G25" s="37">
        <v>149015</v>
      </c>
      <c r="H25" s="38">
        <v>0.11849999999999999</v>
      </c>
      <c r="I25" s="37">
        <v>0.10037</v>
      </c>
      <c r="J25" s="37">
        <v>0.13991000000000001</v>
      </c>
      <c r="K25" s="37">
        <v>0.92549999999999999</v>
      </c>
      <c r="L25" s="37">
        <v>0.78390000000000004</v>
      </c>
      <c r="M25" s="37">
        <v>1.0927</v>
      </c>
      <c r="N25" s="37">
        <v>0.36088100000000001</v>
      </c>
      <c r="O25" s="38"/>
      <c r="P25" s="42" t="s">
        <v>32</v>
      </c>
      <c r="Q25" s="42" t="s">
        <v>32</v>
      </c>
      <c r="R25" s="42" t="s">
        <v>32</v>
      </c>
      <c r="S25" s="42" t="s">
        <v>32</v>
      </c>
      <c r="T25" s="38"/>
      <c r="U25" s="42"/>
      <c r="V25" s="42"/>
      <c r="W25" s="35">
        <v>92</v>
      </c>
    </row>
    <row r="26" spans="1:23" x14ac:dyDescent="0.25">
      <c r="A26" s="35" t="s">
        <v>51</v>
      </c>
      <c r="B26" s="18" t="s">
        <v>20</v>
      </c>
      <c r="C26" s="34" t="s">
        <v>40</v>
      </c>
      <c r="D26" s="37">
        <v>2015</v>
      </c>
      <c r="E26" s="37">
        <v>4</v>
      </c>
      <c r="F26" s="38">
        <v>1597</v>
      </c>
      <c r="G26" s="37">
        <v>150741</v>
      </c>
      <c r="H26" s="38">
        <v>0.12291000000000001</v>
      </c>
      <c r="I26" s="37">
        <v>0.10428999999999999</v>
      </c>
      <c r="J26" s="37">
        <v>0.14484</v>
      </c>
      <c r="K26" s="37">
        <v>0.99770000000000003</v>
      </c>
      <c r="L26" s="37">
        <v>0.84660000000000002</v>
      </c>
      <c r="M26" s="37">
        <v>1.1758</v>
      </c>
      <c r="N26" s="37">
        <v>0.97845199999999999</v>
      </c>
      <c r="O26" s="38"/>
      <c r="P26" s="42" t="s">
        <v>32</v>
      </c>
      <c r="Q26" s="42" t="s">
        <v>32</v>
      </c>
      <c r="R26" s="42" t="s">
        <v>32</v>
      </c>
      <c r="S26" s="42" t="s">
        <v>32</v>
      </c>
      <c r="T26" s="38"/>
      <c r="U26" s="42"/>
      <c r="V26" s="42"/>
      <c r="W26" s="35">
        <v>92</v>
      </c>
    </row>
    <row r="27" spans="1:23" x14ac:dyDescent="0.25">
      <c r="A27" s="35" t="s">
        <v>51</v>
      </c>
      <c r="B27" s="18" t="s">
        <v>20</v>
      </c>
      <c r="C27" s="34" t="s">
        <v>40</v>
      </c>
      <c r="D27" s="37">
        <v>2016</v>
      </c>
      <c r="E27" s="37">
        <v>1</v>
      </c>
      <c r="F27" s="38">
        <v>1647</v>
      </c>
      <c r="G27" s="37">
        <v>150447</v>
      </c>
      <c r="H27" s="38">
        <v>0.12837999999999999</v>
      </c>
      <c r="I27" s="37">
        <v>0.10896</v>
      </c>
      <c r="J27" s="37">
        <v>0.15126999999999999</v>
      </c>
      <c r="K27" s="37">
        <v>0.99519999999999997</v>
      </c>
      <c r="L27" s="37">
        <v>0.84470000000000001</v>
      </c>
      <c r="M27" s="37">
        <v>1.1726000000000001</v>
      </c>
      <c r="N27" s="37">
        <v>0.95445599999999997</v>
      </c>
      <c r="O27" s="38"/>
      <c r="P27" s="42">
        <v>1.1681999999999999</v>
      </c>
      <c r="Q27" s="42">
        <v>0.97960000000000003</v>
      </c>
      <c r="R27" s="42">
        <v>1.3931</v>
      </c>
      <c r="S27" s="42">
        <v>8.3495E-2</v>
      </c>
      <c r="T27" s="38"/>
      <c r="U27" s="42"/>
      <c r="V27" s="42"/>
      <c r="W27" s="35">
        <v>91</v>
      </c>
    </row>
    <row r="28" spans="1:23" x14ac:dyDescent="0.25">
      <c r="A28" s="35" t="s">
        <v>51</v>
      </c>
      <c r="B28" s="18" t="s">
        <v>20</v>
      </c>
      <c r="C28" s="34" t="s">
        <v>40</v>
      </c>
      <c r="D28" s="37">
        <v>2016</v>
      </c>
      <c r="E28" s="37">
        <v>2</v>
      </c>
      <c r="F28" s="38">
        <v>1908</v>
      </c>
      <c r="G28" s="37">
        <v>151804</v>
      </c>
      <c r="H28" s="38">
        <v>0.15379000000000001</v>
      </c>
      <c r="I28" s="37">
        <v>0.13077</v>
      </c>
      <c r="J28" s="37">
        <v>0.18087</v>
      </c>
      <c r="K28" s="37">
        <v>1.06</v>
      </c>
      <c r="L28" s="37">
        <v>0.90129999999999999</v>
      </c>
      <c r="M28" s="37">
        <v>1.2466999999999999</v>
      </c>
      <c r="N28" s="37">
        <v>0.480987</v>
      </c>
      <c r="O28" s="38"/>
      <c r="P28" s="42">
        <v>1.3360000000000001</v>
      </c>
      <c r="Q28" s="42">
        <v>1.1220000000000001</v>
      </c>
      <c r="R28" s="42">
        <v>1.5908</v>
      </c>
      <c r="S28" s="42">
        <v>1.1460000000000001E-3</v>
      </c>
      <c r="T28" s="38" t="s">
        <v>52</v>
      </c>
      <c r="U28" s="42"/>
      <c r="V28" s="42"/>
      <c r="W28" s="35">
        <v>91</v>
      </c>
    </row>
    <row r="29" spans="1:23" x14ac:dyDescent="0.25">
      <c r="A29" s="35" t="s">
        <v>51</v>
      </c>
      <c r="B29" s="18" t="s">
        <v>20</v>
      </c>
      <c r="C29" s="34" t="s">
        <v>40</v>
      </c>
      <c r="D29" s="37">
        <v>2016</v>
      </c>
      <c r="E29" s="37">
        <v>3</v>
      </c>
      <c r="F29" s="38">
        <v>1527</v>
      </c>
      <c r="G29" s="37">
        <v>151668</v>
      </c>
      <c r="H29" s="38">
        <v>0.12445000000000001</v>
      </c>
      <c r="I29" s="37">
        <v>0.10551000000000001</v>
      </c>
      <c r="J29" s="37">
        <v>0.14679</v>
      </c>
      <c r="K29" s="37">
        <v>0.98529999999999995</v>
      </c>
      <c r="L29" s="37">
        <v>0.83530000000000004</v>
      </c>
      <c r="M29" s="37">
        <v>1.1620999999999999</v>
      </c>
      <c r="N29" s="37">
        <v>0.86017299999999997</v>
      </c>
      <c r="O29" s="38"/>
      <c r="P29" s="42">
        <v>1.2743</v>
      </c>
      <c r="Q29" s="42">
        <v>1.0658000000000001</v>
      </c>
      <c r="R29" s="42">
        <v>1.5235000000000001</v>
      </c>
      <c r="S29" s="42">
        <v>7.8410000000000007E-3</v>
      </c>
      <c r="T29" s="38" t="s">
        <v>52</v>
      </c>
      <c r="U29" s="42"/>
      <c r="V29" s="42"/>
      <c r="W29" s="35">
        <v>92</v>
      </c>
    </row>
    <row r="30" spans="1:23" x14ac:dyDescent="0.25">
      <c r="A30" s="35" t="s">
        <v>51</v>
      </c>
      <c r="B30" s="18" t="s">
        <v>20</v>
      </c>
      <c r="C30" s="34" t="s">
        <v>40</v>
      </c>
      <c r="D30" s="37">
        <v>2016</v>
      </c>
      <c r="E30" s="37">
        <v>4</v>
      </c>
      <c r="F30" s="38">
        <v>1607</v>
      </c>
      <c r="G30" s="37">
        <v>153203</v>
      </c>
      <c r="H30" s="38">
        <v>0.12317</v>
      </c>
      <c r="I30" s="37">
        <v>0.10457</v>
      </c>
      <c r="J30" s="37">
        <v>0.14507999999999999</v>
      </c>
      <c r="K30" s="37">
        <v>0.92390000000000005</v>
      </c>
      <c r="L30" s="37">
        <v>0.78439999999999999</v>
      </c>
      <c r="M30" s="37">
        <v>1.0882000000000001</v>
      </c>
      <c r="N30" s="37">
        <v>0.343364</v>
      </c>
      <c r="O30" s="38"/>
      <c r="P30" s="42">
        <v>1.1456999999999999</v>
      </c>
      <c r="Q30" s="42">
        <v>0.96</v>
      </c>
      <c r="R30" s="42">
        <v>1.3673999999999999</v>
      </c>
      <c r="S30" s="42">
        <v>0.13167400000000001</v>
      </c>
      <c r="T30" s="38"/>
      <c r="U30" s="42"/>
      <c r="V30" s="42"/>
      <c r="W30" s="35">
        <v>92</v>
      </c>
    </row>
    <row r="31" spans="1:23" x14ac:dyDescent="0.25">
      <c r="A31" s="35" t="s">
        <v>51</v>
      </c>
      <c r="B31" s="18" t="s">
        <v>22</v>
      </c>
      <c r="C31" s="34" t="s">
        <v>40</v>
      </c>
      <c r="D31" s="37">
        <v>2011</v>
      </c>
      <c r="E31" s="37">
        <v>1</v>
      </c>
      <c r="F31" s="38">
        <v>6011</v>
      </c>
      <c r="G31" s="37">
        <v>582727</v>
      </c>
      <c r="H31" s="38">
        <v>0.11552999999999999</v>
      </c>
      <c r="I31" s="37">
        <v>9.8729999999999998E-2</v>
      </c>
      <c r="J31" s="37">
        <v>0.13517999999999999</v>
      </c>
      <c r="K31" s="37">
        <v>1.0294000000000001</v>
      </c>
      <c r="L31" s="37">
        <v>0.87980000000000003</v>
      </c>
      <c r="M31" s="37">
        <v>1.2044999999999999</v>
      </c>
      <c r="N31" s="37">
        <v>0.71762499999999996</v>
      </c>
      <c r="O31" s="38"/>
      <c r="P31" s="42" t="s">
        <v>32</v>
      </c>
      <c r="Q31" s="42" t="s">
        <v>32</v>
      </c>
      <c r="R31" s="42" t="s">
        <v>32</v>
      </c>
      <c r="S31" s="42" t="s">
        <v>32</v>
      </c>
      <c r="T31" s="38"/>
      <c r="U31" s="42"/>
      <c r="V31" s="42"/>
      <c r="W31" s="35">
        <v>90</v>
      </c>
    </row>
    <row r="32" spans="1:23" x14ac:dyDescent="0.25">
      <c r="A32" s="35" t="s">
        <v>51</v>
      </c>
      <c r="B32" s="18" t="s">
        <v>22</v>
      </c>
      <c r="C32" s="34" t="s">
        <v>40</v>
      </c>
      <c r="D32" s="37">
        <v>2011</v>
      </c>
      <c r="E32" s="37">
        <v>2</v>
      </c>
      <c r="F32" s="38">
        <v>5859</v>
      </c>
      <c r="G32" s="37">
        <v>587599</v>
      </c>
      <c r="H32" s="38">
        <v>0.11193</v>
      </c>
      <c r="I32" s="37">
        <v>9.5630000000000007E-2</v>
      </c>
      <c r="J32" s="37">
        <v>0.13100999999999999</v>
      </c>
      <c r="K32" s="37">
        <v>0.99180000000000001</v>
      </c>
      <c r="L32" s="37">
        <v>0.84730000000000005</v>
      </c>
      <c r="M32" s="37">
        <v>1.1609</v>
      </c>
      <c r="N32" s="37">
        <v>0.91812899999999997</v>
      </c>
      <c r="O32" s="38"/>
      <c r="P32" s="42" t="s">
        <v>32</v>
      </c>
      <c r="Q32" s="42" t="s">
        <v>32</v>
      </c>
      <c r="R32" s="42" t="s">
        <v>32</v>
      </c>
      <c r="S32" s="42" t="s">
        <v>32</v>
      </c>
      <c r="T32" s="38"/>
      <c r="U32" s="42"/>
      <c r="V32" s="42"/>
      <c r="W32" s="35">
        <v>91</v>
      </c>
    </row>
    <row r="33" spans="1:23" x14ac:dyDescent="0.25">
      <c r="A33" s="35" t="s">
        <v>51</v>
      </c>
      <c r="B33" s="18" t="s">
        <v>22</v>
      </c>
      <c r="C33" s="34" t="s">
        <v>40</v>
      </c>
      <c r="D33" s="37">
        <v>2011</v>
      </c>
      <c r="E33" s="37">
        <v>3</v>
      </c>
      <c r="F33" s="38">
        <v>5410</v>
      </c>
      <c r="G33" s="37">
        <v>586873</v>
      </c>
      <c r="H33" s="38">
        <v>0.10104</v>
      </c>
      <c r="I33" s="37">
        <v>8.6269999999999999E-2</v>
      </c>
      <c r="J33" s="37">
        <v>0.11833</v>
      </c>
      <c r="K33" s="37">
        <v>1.0068999999999999</v>
      </c>
      <c r="L33" s="37">
        <v>0.85970000000000002</v>
      </c>
      <c r="M33" s="37">
        <v>1.1793</v>
      </c>
      <c r="N33" s="37">
        <v>0.93171599999999999</v>
      </c>
      <c r="O33" s="38"/>
      <c r="P33" s="42" t="s">
        <v>32</v>
      </c>
      <c r="Q33" s="42" t="s">
        <v>32</v>
      </c>
      <c r="R33" s="42" t="s">
        <v>32</v>
      </c>
      <c r="S33" s="42" t="s">
        <v>32</v>
      </c>
      <c r="T33" s="38"/>
      <c r="U33" s="42"/>
      <c r="V33" s="42"/>
      <c r="W33" s="35">
        <v>92</v>
      </c>
    </row>
    <row r="34" spans="1:23" x14ac:dyDescent="0.25">
      <c r="A34" s="35" t="s">
        <v>51</v>
      </c>
      <c r="B34" s="18" t="s">
        <v>22</v>
      </c>
      <c r="C34" s="34" t="s">
        <v>40</v>
      </c>
      <c r="D34" s="37">
        <v>2011</v>
      </c>
      <c r="E34" s="37">
        <v>4</v>
      </c>
      <c r="F34" s="38">
        <v>5805</v>
      </c>
      <c r="G34" s="37">
        <v>593145</v>
      </c>
      <c r="H34" s="38">
        <v>0.10524</v>
      </c>
      <c r="I34" s="37">
        <v>8.9929999999999996E-2</v>
      </c>
      <c r="J34" s="37">
        <v>0.12314</v>
      </c>
      <c r="K34" s="37">
        <v>0.99650000000000005</v>
      </c>
      <c r="L34" s="37">
        <v>0.85160000000000002</v>
      </c>
      <c r="M34" s="37">
        <v>1.1659999999999999</v>
      </c>
      <c r="N34" s="37">
        <v>0.96505600000000002</v>
      </c>
      <c r="O34" s="38"/>
      <c r="P34" s="42" t="s">
        <v>32</v>
      </c>
      <c r="Q34" s="42" t="s">
        <v>32</v>
      </c>
      <c r="R34" s="42" t="s">
        <v>32</v>
      </c>
      <c r="S34" s="42" t="s">
        <v>32</v>
      </c>
      <c r="T34" s="38"/>
      <c r="U34" s="42"/>
      <c r="V34" s="42"/>
      <c r="W34" s="35">
        <v>92</v>
      </c>
    </row>
    <row r="35" spans="1:23" x14ac:dyDescent="0.25">
      <c r="A35" s="35" t="s">
        <v>51</v>
      </c>
      <c r="B35" s="18" t="s">
        <v>22</v>
      </c>
      <c r="C35" s="34" t="s">
        <v>40</v>
      </c>
      <c r="D35" s="37">
        <v>2012</v>
      </c>
      <c r="E35" s="37">
        <v>1</v>
      </c>
      <c r="F35" s="38">
        <v>6107</v>
      </c>
      <c r="G35" s="37">
        <v>593702</v>
      </c>
      <c r="H35" s="38">
        <v>0.11275</v>
      </c>
      <c r="I35" s="37">
        <v>9.6390000000000003E-2</v>
      </c>
      <c r="J35" s="37">
        <v>0.13189000000000001</v>
      </c>
      <c r="K35" s="37">
        <v>1.0026999999999999</v>
      </c>
      <c r="L35" s="37">
        <v>0.85719999999999996</v>
      </c>
      <c r="M35" s="37">
        <v>1.1729000000000001</v>
      </c>
      <c r="N35" s="37">
        <v>0.97293799999999997</v>
      </c>
      <c r="O35" s="38"/>
      <c r="P35" s="42" t="s">
        <v>32</v>
      </c>
      <c r="Q35" s="42" t="s">
        <v>32</v>
      </c>
      <c r="R35" s="42" t="s">
        <v>32</v>
      </c>
      <c r="S35" s="42" t="s">
        <v>32</v>
      </c>
      <c r="T35" s="38"/>
      <c r="U35" s="42"/>
      <c r="V35" s="42"/>
      <c r="W35" s="35">
        <v>91</v>
      </c>
    </row>
    <row r="36" spans="1:23" x14ac:dyDescent="0.25">
      <c r="A36" s="35" t="s">
        <v>51</v>
      </c>
      <c r="B36" s="18" t="s">
        <v>22</v>
      </c>
      <c r="C36" s="34" t="s">
        <v>40</v>
      </c>
      <c r="D36" s="37">
        <v>2012</v>
      </c>
      <c r="E36" s="37">
        <v>2</v>
      </c>
      <c r="F36" s="38">
        <v>6163</v>
      </c>
      <c r="G36" s="37">
        <v>600022</v>
      </c>
      <c r="H36" s="38">
        <v>0.11046</v>
      </c>
      <c r="I36" s="37">
        <v>9.4530000000000003E-2</v>
      </c>
      <c r="J36" s="37">
        <v>0.12908</v>
      </c>
      <c r="K36" s="37">
        <v>0.93030000000000002</v>
      </c>
      <c r="L36" s="37">
        <v>0.79610000000000003</v>
      </c>
      <c r="M36" s="37">
        <v>1.087</v>
      </c>
      <c r="N36" s="37">
        <v>0.36292799999999997</v>
      </c>
      <c r="O36" s="38"/>
      <c r="P36" s="42" t="s">
        <v>32</v>
      </c>
      <c r="Q36" s="42" t="s">
        <v>32</v>
      </c>
      <c r="R36" s="42" t="s">
        <v>32</v>
      </c>
      <c r="S36" s="42" t="s">
        <v>32</v>
      </c>
      <c r="T36" s="38"/>
      <c r="U36" s="42"/>
      <c r="V36" s="42"/>
      <c r="W36" s="35">
        <v>91</v>
      </c>
    </row>
    <row r="37" spans="1:23" x14ac:dyDescent="0.25">
      <c r="A37" s="35" t="s">
        <v>51</v>
      </c>
      <c r="B37" s="18" t="s">
        <v>22</v>
      </c>
      <c r="C37" s="34" t="s">
        <v>40</v>
      </c>
      <c r="D37" s="37">
        <v>2012</v>
      </c>
      <c r="E37" s="37">
        <v>3</v>
      </c>
      <c r="F37" s="38">
        <v>5865</v>
      </c>
      <c r="G37" s="37">
        <v>598845</v>
      </c>
      <c r="H37" s="38">
        <v>0.1071</v>
      </c>
      <c r="I37" s="37">
        <v>9.1560000000000002E-2</v>
      </c>
      <c r="J37" s="37">
        <v>0.12526999999999999</v>
      </c>
      <c r="K37" s="37">
        <v>0.99309999999999998</v>
      </c>
      <c r="L37" s="37">
        <v>0.84909999999999997</v>
      </c>
      <c r="M37" s="37">
        <v>1.1616</v>
      </c>
      <c r="N37" s="37">
        <v>0.93089100000000002</v>
      </c>
      <c r="O37" s="38"/>
      <c r="P37" s="42" t="s">
        <v>32</v>
      </c>
      <c r="Q37" s="42" t="s">
        <v>32</v>
      </c>
      <c r="R37" s="42" t="s">
        <v>32</v>
      </c>
      <c r="S37" s="42" t="s">
        <v>32</v>
      </c>
      <c r="T37" s="38"/>
      <c r="U37" s="42"/>
      <c r="V37" s="42"/>
      <c r="W37" s="35">
        <v>92</v>
      </c>
    </row>
    <row r="38" spans="1:23" x14ac:dyDescent="0.25">
      <c r="A38" s="35" t="s">
        <v>51</v>
      </c>
      <c r="B38" s="18" t="s">
        <v>22</v>
      </c>
      <c r="C38" s="34" t="s">
        <v>40</v>
      </c>
      <c r="D38" s="37">
        <v>2012</v>
      </c>
      <c r="E38" s="37">
        <v>4</v>
      </c>
      <c r="F38" s="38">
        <v>6508</v>
      </c>
      <c r="G38" s="37">
        <v>605847</v>
      </c>
      <c r="H38" s="38">
        <v>0.11606</v>
      </c>
      <c r="I38" s="37">
        <v>9.9360000000000004E-2</v>
      </c>
      <c r="J38" s="37">
        <v>0.13557</v>
      </c>
      <c r="K38" s="37">
        <v>1.0173000000000001</v>
      </c>
      <c r="L38" s="37">
        <v>0.87090000000000001</v>
      </c>
      <c r="M38" s="37">
        <v>1.1882999999999999</v>
      </c>
      <c r="N38" s="37">
        <v>0.82874099999999995</v>
      </c>
      <c r="O38" s="38"/>
      <c r="P38" s="42" t="s">
        <v>32</v>
      </c>
      <c r="Q38" s="42" t="s">
        <v>32</v>
      </c>
      <c r="R38" s="42" t="s">
        <v>32</v>
      </c>
      <c r="S38" s="42" t="s">
        <v>32</v>
      </c>
      <c r="T38" s="38"/>
      <c r="U38" s="42"/>
      <c r="V38" s="42"/>
      <c r="W38" s="35">
        <v>92</v>
      </c>
    </row>
    <row r="39" spans="1:23" x14ac:dyDescent="0.25">
      <c r="A39" s="35" t="s">
        <v>51</v>
      </c>
      <c r="B39" s="18" t="s">
        <v>22</v>
      </c>
      <c r="C39" s="34" t="s">
        <v>40</v>
      </c>
      <c r="D39" s="37">
        <v>2013</v>
      </c>
      <c r="E39" s="37">
        <v>1</v>
      </c>
      <c r="F39" s="38">
        <v>6580</v>
      </c>
      <c r="G39" s="37">
        <v>606485</v>
      </c>
      <c r="H39" s="38">
        <v>0.1201</v>
      </c>
      <c r="I39" s="37">
        <v>0.10274999999999999</v>
      </c>
      <c r="J39" s="37">
        <v>0.14038999999999999</v>
      </c>
      <c r="K39" s="37">
        <v>1.0133000000000001</v>
      </c>
      <c r="L39" s="37">
        <v>0.8669</v>
      </c>
      <c r="M39" s="37">
        <v>1.1843999999999999</v>
      </c>
      <c r="N39" s="37">
        <v>0.86833199999999999</v>
      </c>
      <c r="O39" s="38"/>
      <c r="P39" s="42" t="s">
        <v>32</v>
      </c>
      <c r="Q39" s="42" t="s">
        <v>32</v>
      </c>
      <c r="R39" s="42" t="s">
        <v>32</v>
      </c>
      <c r="S39" s="42" t="s">
        <v>32</v>
      </c>
      <c r="T39" s="38"/>
      <c r="U39" s="42"/>
      <c r="V39" s="42"/>
      <c r="W39" s="35">
        <v>90</v>
      </c>
    </row>
    <row r="40" spans="1:23" x14ac:dyDescent="0.25">
      <c r="A40" s="35" t="s">
        <v>51</v>
      </c>
      <c r="B40" s="18" t="s">
        <v>22</v>
      </c>
      <c r="C40" s="34" t="s">
        <v>40</v>
      </c>
      <c r="D40" s="37">
        <v>2013</v>
      </c>
      <c r="E40" s="37">
        <v>2</v>
      </c>
      <c r="F40" s="38">
        <v>6670</v>
      </c>
      <c r="G40" s="37">
        <v>610987</v>
      </c>
      <c r="H40" s="38">
        <v>0.11713999999999999</v>
      </c>
      <c r="I40" s="37">
        <v>0.10032000000000001</v>
      </c>
      <c r="J40" s="37">
        <v>0.13677</v>
      </c>
      <c r="K40" s="37">
        <v>0.96679999999999999</v>
      </c>
      <c r="L40" s="37">
        <v>0.82799999999999996</v>
      </c>
      <c r="M40" s="37">
        <v>1.1288</v>
      </c>
      <c r="N40" s="37">
        <v>0.66911799999999999</v>
      </c>
      <c r="O40" s="38"/>
      <c r="P40" s="42" t="s">
        <v>32</v>
      </c>
      <c r="Q40" s="42" t="s">
        <v>32</v>
      </c>
      <c r="R40" s="42" t="s">
        <v>32</v>
      </c>
      <c r="S40" s="42" t="s">
        <v>32</v>
      </c>
      <c r="T40" s="38"/>
      <c r="U40" s="42"/>
      <c r="V40" s="42"/>
      <c r="W40" s="35">
        <v>91</v>
      </c>
    </row>
    <row r="41" spans="1:23" x14ac:dyDescent="0.25">
      <c r="A41" s="35" t="s">
        <v>51</v>
      </c>
      <c r="B41" s="18" t="s">
        <v>22</v>
      </c>
      <c r="C41" s="34" t="s">
        <v>40</v>
      </c>
      <c r="D41" s="37">
        <v>2013</v>
      </c>
      <c r="E41" s="37">
        <v>3</v>
      </c>
      <c r="F41" s="38">
        <v>6441</v>
      </c>
      <c r="G41" s="37">
        <v>609486</v>
      </c>
      <c r="H41" s="38">
        <v>0.11475</v>
      </c>
      <c r="I41" s="37">
        <v>9.8220000000000002E-2</v>
      </c>
      <c r="J41" s="37">
        <v>0.13405</v>
      </c>
      <c r="K41" s="37">
        <v>0.98080000000000001</v>
      </c>
      <c r="L41" s="37">
        <v>0.83950000000000002</v>
      </c>
      <c r="M41" s="37">
        <v>1.1457999999999999</v>
      </c>
      <c r="N41" s="37">
        <v>0.80673499999999998</v>
      </c>
      <c r="O41" s="38"/>
      <c r="P41" s="42" t="s">
        <v>32</v>
      </c>
      <c r="Q41" s="42" t="s">
        <v>32</v>
      </c>
      <c r="R41" s="42" t="s">
        <v>32</v>
      </c>
      <c r="S41" s="42" t="s">
        <v>32</v>
      </c>
      <c r="T41" s="38"/>
      <c r="U41" s="42"/>
      <c r="V41" s="42"/>
      <c r="W41" s="35">
        <v>92</v>
      </c>
    </row>
    <row r="42" spans="1:23" x14ac:dyDescent="0.25">
      <c r="A42" s="35" t="s">
        <v>51</v>
      </c>
      <c r="B42" s="18" t="s">
        <v>22</v>
      </c>
      <c r="C42" s="34" t="s">
        <v>40</v>
      </c>
      <c r="D42" s="37">
        <v>2013</v>
      </c>
      <c r="E42" s="37">
        <v>4</v>
      </c>
      <c r="F42" s="38">
        <v>6754</v>
      </c>
      <c r="G42" s="37">
        <v>615927</v>
      </c>
      <c r="H42" s="38">
        <v>0.11715</v>
      </c>
      <c r="I42" s="37">
        <v>0.10038</v>
      </c>
      <c r="J42" s="37">
        <v>0.13671</v>
      </c>
      <c r="K42" s="37">
        <v>1.0089999999999999</v>
      </c>
      <c r="L42" s="37">
        <v>0.86460000000000004</v>
      </c>
      <c r="M42" s="37">
        <v>1.1775</v>
      </c>
      <c r="N42" s="37">
        <v>0.90925800000000001</v>
      </c>
      <c r="O42" s="38"/>
      <c r="P42" s="42" t="s">
        <v>32</v>
      </c>
      <c r="Q42" s="42" t="s">
        <v>32</v>
      </c>
      <c r="R42" s="42" t="s">
        <v>32</v>
      </c>
      <c r="S42" s="42" t="s">
        <v>32</v>
      </c>
      <c r="T42" s="38"/>
      <c r="U42" s="42"/>
      <c r="V42" s="42"/>
      <c r="W42" s="35">
        <v>92</v>
      </c>
    </row>
    <row r="43" spans="1:23" x14ac:dyDescent="0.25">
      <c r="A43" s="35" t="s">
        <v>51</v>
      </c>
      <c r="B43" s="18" t="s">
        <v>22</v>
      </c>
      <c r="C43" s="34" t="s">
        <v>40</v>
      </c>
      <c r="D43" s="37">
        <v>2014</v>
      </c>
      <c r="E43" s="37">
        <v>1</v>
      </c>
      <c r="F43" s="38">
        <v>6674</v>
      </c>
      <c r="G43" s="37">
        <v>615418</v>
      </c>
      <c r="H43" s="38">
        <v>0.12179</v>
      </c>
      <c r="I43" s="37">
        <v>0.10428</v>
      </c>
      <c r="J43" s="37">
        <v>0.14224000000000001</v>
      </c>
      <c r="K43" s="37">
        <v>1.0241</v>
      </c>
      <c r="L43" s="37">
        <v>0.87690000000000001</v>
      </c>
      <c r="M43" s="37">
        <v>1.1960999999999999</v>
      </c>
      <c r="N43" s="37">
        <v>0.763401</v>
      </c>
      <c r="O43" s="38"/>
      <c r="P43" s="42" t="s">
        <v>32</v>
      </c>
      <c r="Q43" s="42" t="s">
        <v>32</v>
      </c>
      <c r="R43" s="42" t="s">
        <v>32</v>
      </c>
      <c r="S43" s="42" t="s">
        <v>32</v>
      </c>
      <c r="T43" s="38"/>
      <c r="U43" s="42"/>
      <c r="V43" s="42"/>
      <c r="W43" s="35">
        <v>90</v>
      </c>
    </row>
    <row r="44" spans="1:23" x14ac:dyDescent="0.25">
      <c r="A44" s="35" t="s">
        <v>51</v>
      </c>
      <c r="B44" s="18" t="s">
        <v>22</v>
      </c>
      <c r="C44" s="34" t="s">
        <v>40</v>
      </c>
      <c r="D44" s="37">
        <v>2014</v>
      </c>
      <c r="E44" s="37">
        <v>2</v>
      </c>
      <c r="F44" s="38">
        <v>6794</v>
      </c>
      <c r="G44" s="37">
        <v>620102</v>
      </c>
      <c r="H44" s="38">
        <v>0.11971</v>
      </c>
      <c r="I44" s="37">
        <v>0.10256999999999999</v>
      </c>
      <c r="J44" s="37">
        <v>0.13971</v>
      </c>
      <c r="K44" s="37">
        <v>0.98280000000000001</v>
      </c>
      <c r="L44" s="37">
        <v>0.84209999999999996</v>
      </c>
      <c r="M44" s="37">
        <v>1.147</v>
      </c>
      <c r="N44" s="37">
        <v>0.82553500000000002</v>
      </c>
      <c r="O44" s="38"/>
      <c r="P44" s="42" t="s">
        <v>32</v>
      </c>
      <c r="Q44" s="42" t="s">
        <v>32</v>
      </c>
      <c r="R44" s="42" t="s">
        <v>32</v>
      </c>
      <c r="S44" s="42" t="s">
        <v>32</v>
      </c>
      <c r="T44" s="38"/>
      <c r="U44" s="42"/>
      <c r="V44" s="42"/>
      <c r="W44" s="35">
        <v>91</v>
      </c>
    </row>
    <row r="45" spans="1:23" x14ac:dyDescent="0.25">
      <c r="A45" s="35" t="s">
        <v>51</v>
      </c>
      <c r="B45" s="18" t="s">
        <v>22</v>
      </c>
      <c r="C45" s="34" t="s">
        <v>40</v>
      </c>
      <c r="D45" s="37">
        <v>2014</v>
      </c>
      <c r="E45" s="37">
        <v>3</v>
      </c>
      <c r="F45" s="38">
        <v>6528</v>
      </c>
      <c r="G45" s="37">
        <v>619067</v>
      </c>
      <c r="H45" s="38">
        <v>0.11577999999999999</v>
      </c>
      <c r="I45" s="37">
        <v>9.9159999999999998E-2</v>
      </c>
      <c r="J45" s="37">
        <v>0.13517999999999999</v>
      </c>
      <c r="K45" s="37">
        <v>0.98070000000000002</v>
      </c>
      <c r="L45" s="37">
        <v>0.83989999999999998</v>
      </c>
      <c r="M45" s="37">
        <v>1.145</v>
      </c>
      <c r="N45" s="37">
        <v>0.80479299999999998</v>
      </c>
      <c r="O45" s="38"/>
      <c r="P45" s="42" t="s">
        <v>32</v>
      </c>
      <c r="Q45" s="42" t="s">
        <v>32</v>
      </c>
      <c r="R45" s="42" t="s">
        <v>32</v>
      </c>
      <c r="S45" s="42" t="s">
        <v>32</v>
      </c>
      <c r="T45" s="38"/>
      <c r="U45" s="42"/>
      <c r="V45" s="42"/>
      <c r="W45" s="35">
        <v>92</v>
      </c>
    </row>
    <row r="46" spans="1:23" x14ac:dyDescent="0.25">
      <c r="A46" s="35" t="s">
        <v>51</v>
      </c>
      <c r="B46" s="18" t="s">
        <v>22</v>
      </c>
      <c r="C46" s="34" t="s">
        <v>40</v>
      </c>
      <c r="D46" s="37">
        <v>2014</v>
      </c>
      <c r="E46" s="37">
        <v>4</v>
      </c>
      <c r="F46" s="38">
        <v>6912</v>
      </c>
      <c r="G46" s="37">
        <v>625969</v>
      </c>
      <c r="H46" s="38">
        <v>0.12374</v>
      </c>
      <c r="I46" s="37">
        <v>0.10600999999999999</v>
      </c>
      <c r="J46" s="37">
        <v>0.14444000000000001</v>
      </c>
      <c r="K46" s="37">
        <v>0.97989999999999999</v>
      </c>
      <c r="L46" s="37">
        <v>0.83950000000000002</v>
      </c>
      <c r="M46" s="37">
        <v>1.1437999999999999</v>
      </c>
      <c r="N46" s="37">
        <v>0.79722599999999999</v>
      </c>
      <c r="O46" s="38"/>
      <c r="P46" s="42" t="s">
        <v>32</v>
      </c>
      <c r="Q46" s="42" t="s">
        <v>32</v>
      </c>
      <c r="R46" s="42" t="s">
        <v>32</v>
      </c>
      <c r="S46" s="42" t="s">
        <v>32</v>
      </c>
      <c r="T46" s="38"/>
      <c r="U46" s="42"/>
      <c r="V46" s="42"/>
      <c r="W46" s="35">
        <v>92</v>
      </c>
    </row>
    <row r="47" spans="1:23" x14ac:dyDescent="0.25">
      <c r="A47" s="35" t="s">
        <v>51</v>
      </c>
      <c r="B47" s="18" t="s">
        <v>22</v>
      </c>
      <c r="C47" s="34" t="s">
        <v>40</v>
      </c>
      <c r="D47" s="37">
        <v>2015</v>
      </c>
      <c r="E47" s="37">
        <v>1</v>
      </c>
      <c r="F47" s="38">
        <v>7024</v>
      </c>
      <c r="G47" s="37">
        <v>624726</v>
      </c>
      <c r="H47" s="38">
        <v>0.12959999999999999</v>
      </c>
      <c r="I47" s="37">
        <v>0.11101</v>
      </c>
      <c r="J47" s="37">
        <v>0.15129999999999999</v>
      </c>
      <c r="K47" s="37">
        <v>0.99399999999999999</v>
      </c>
      <c r="L47" s="37">
        <v>0.85150000000000003</v>
      </c>
      <c r="M47" s="37">
        <v>1.1605000000000001</v>
      </c>
      <c r="N47" s="37">
        <v>0.93969800000000003</v>
      </c>
      <c r="O47" s="38"/>
      <c r="P47" s="42" t="s">
        <v>32</v>
      </c>
      <c r="Q47" s="42" t="s">
        <v>32</v>
      </c>
      <c r="R47" s="42" t="s">
        <v>32</v>
      </c>
      <c r="S47" s="42" t="s">
        <v>32</v>
      </c>
      <c r="T47" s="38"/>
      <c r="U47" s="42"/>
      <c r="V47" s="42"/>
      <c r="W47" s="35">
        <v>90</v>
      </c>
    </row>
    <row r="48" spans="1:23" x14ac:dyDescent="0.25">
      <c r="A48" s="35" t="s">
        <v>51</v>
      </c>
      <c r="B48" s="18" t="s">
        <v>22</v>
      </c>
      <c r="C48" s="34" t="s">
        <v>40</v>
      </c>
      <c r="D48" s="37">
        <v>2015</v>
      </c>
      <c r="E48" s="37">
        <v>2</v>
      </c>
      <c r="F48" s="38">
        <v>7210</v>
      </c>
      <c r="G48" s="37">
        <v>628869</v>
      </c>
      <c r="H48" s="38">
        <v>0.12986</v>
      </c>
      <c r="I48" s="37">
        <v>0.11129</v>
      </c>
      <c r="J48" s="37">
        <v>0.15151999999999999</v>
      </c>
      <c r="K48" s="37">
        <v>0.93220000000000003</v>
      </c>
      <c r="L48" s="37">
        <v>0.79890000000000005</v>
      </c>
      <c r="M48" s="37">
        <v>1.0876999999999999</v>
      </c>
      <c r="N48" s="37">
        <v>0.37257400000000002</v>
      </c>
      <c r="O48" s="38"/>
      <c r="P48" s="42" t="s">
        <v>32</v>
      </c>
      <c r="Q48" s="42" t="s">
        <v>32</v>
      </c>
      <c r="R48" s="42" t="s">
        <v>32</v>
      </c>
      <c r="S48" s="42" t="s">
        <v>32</v>
      </c>
      <c r="T48" s="38"/>
      <c r="U48" s="42"/>
      <c r="V48" s="42"/>
      <c r="W48" s="35">
        <v>91</v>
      </c>
    </row>
    <row r="49" spans="1:23" x14ac:dyDescent="0.25">
      <c r="A49" s="35" t="s">
        <v>51</v>
      </c>
      <c r="B49" s="18" t="s">
        <v>22</v>
      </c>
      <c r="C49" s="34" t="s">
        <v>40</v>
      </c>
      <c r="D49" s="37">
        <v>2015</v>
      </c>
      <c r="E49" s="37">
        <v>3</v>
      </c>
      <c r="F49" s="38">
        <v>6729</v>
      </c>
      <c r="G49" s="37">
        <v>626445</v>
      </c>
      <c r="H49" s="38">
        <v>0.12429999999999999</v>
      </c>
      <c r="I49" s="37">
        <v>0.10638</v>
      </c>
      <c r="J49" s="37">
        <v>0.14524000000000001</v>
      </c>
      <c r="K49" s="37">
        <v>0.9708</v>
      </c>
      <c r="L49" s="37">
        <v>0.83079999999999998</v>
      </c>
      <c r="M49" s="37">
        <v>1.1344000000000001</v>
      </c>
      <c r="N49" s="37">
        <v>0.709171</v>
      </c>
      <c r="O49" s="38"/>
      <c r="P49" s="42" t="s">
        <v>32</v>
      </c>
      <c r="Q49" s="42" t="s">
        <v>32</v>
      </c>
      <c r="R49" s="42" t="s">
        <v>32</v>
      </c>
      <c r="S49" s="42" t="s">
        <v>32</v>
      </c>
      <c r="T49" s="38"/>
      <c r="U49" s="42"/>
      <c r="V49" s="42"/>
      <c r="W49" s="35">
        <v>92</v>
      </c>
    </row>
    <row r="50" spans="1:23" x14ac:dyDescent="0.25">
      <c r="A50" s="35" t="s">
        <v>51</v>
      </c>
      <c r="B50" s="18" t="s">
        <v>22</v>
      </c>
      <c r="C50" s="34" t="s">
        <v>40</v>
      </c>
      <c r="D50" s="37">
        <v>2015</v>
      </c>
      <c r="E50" s="37">
        <v>4</v>
      </c>
      <c r="F50" s="38">
        <v>6858</v>
      </c>
      <c r="G50" s="37">
        <v>632533</v>
      </c>
      <c r="H50" s="38">
        <v>0.12149</v>
      </c>
      <c r="I50" s="37">
        <v>0.10409</v>
      </c>
      <c r="J50" s="37">
        <v>0.14180000000000001</v>
      </c>
      <c r="K50" s="37">
        <v>0.98629999999999995</v>
      </c>
      <c r="L50" s="37">
        <v>0.84499999999999997</v>
      </c>
      <c r="M50" s="37">
        <v>1.1511</v>
      </c>
      <c r="N50" s="37">
        <v>0.86094499999999996</v>
      </c>
      <c r="O50" s="38"/>
      <c r="P50" s="42" t="s">
        <v>32</v>
      </c>
      <c r="Q50" s="42" t="s">
        <v>32</v>
      </c>
      <c r="R50" s="42" t="s">
        <v>32</v>
      </c>
      <c r="S50" s="42" t="s">
        <v>32</v>
      </c>
      <c r="T50" s="38"/>
      <c r="U50" s="42"/>
      <c r="V50" s="42"/>
      <c r="W50" s="35">
        <v>92</v>
      </c>
    </row>
    <row r="51" spans="1:23" x14ac:dyDescent="0.25">
      <c r="A51" s="35" t="s">
        <v>51</v>
      </c>
      <c r="B51" s="18" t="s">
        <v>22</v>
      </c>
      <c r="C51" s="34" t="s">
        <v>40</v>
      </c>
      <c r="D51" s="37">
        <v>2016</v>
      </c>
      <c r="E51" s="37">
        <v>1</v>
      </c>
      <c r="F51" s="38">
        <v>7065</v>
      </c>
      <c r="G51" s="37">
        <v>632216</v>
      </c>
      <c r="H51" s="38">
        <v>0.12775</v>
      </c>
      <c r="I51" s="37">
        <v>0.10943</v>
      </c>
      <c r="J51" s="37">
        <v>0.14913000000000001</v>
      </c>
      <c r="K51" s="37">
        <v>0.99029999999999996</v>
      </c>
      <c r="L51" s="37">
        <v>0.84830000000000005</v>
      </c>
      <c r="M51" s="37">
        <v>1.1560999999999999</v>
      </c>
      <c r="N51" s="37">
        <v>0.90196100000000001</v>
      </c>
      <c r="O51" s="38"/>
      <c r="P51" s="42">
        <v>1.1057999999999999</v>
      </c>
      <c r="Q51" s="42">
        <v>0.94450000000000001</v>
      </c>
      <c r="R51" s="42">
        <v>1.2946</v>
      </c>
      <c r="S51" s="42">
        <v>0.21109700000000001</v>
      </c>
      <c r="T51" s="38"/>
      <c r="U51" s="42"/>
      <c r="V51" s="42"/>
      <c r="W51" s="35">
        <v>91</v>
      </c>
    </row>
    <row r="52" spans="1:23" x14ac:dyDescent="0.25">
      <c r="A52" s="35" t="s">
        <v>51</v>
      </c>
      <c r="B52" s="18" t="s">
        <v>22</v>
      </c>
      <c r="C52" s="34" t="s">
        <v>40</v>
      </c>
      <c r="D52" s="37">
        <v>2016</v>
      </c>
      <c r="E52" s="37">
        <v>2</v>
      </c>
      <c r="F52" s="38">
        <v>7030</v>
      </c>
      <c r="G52" s="37">
        <v>637322</v>
      </c>
      <c r="H52" s="38">
        <v>0.13070000000000001</v>
      </c>
      <c r="I52" s="37">
        <v>0.11204</v>
      </c>
      <c r="J52" s="37">
        <v>0.15248</v>
      </c>
      <c r="K52" s="37">
        <v>0.90090000000000003</v>
      </c>
      <c r="L52" s="37">
        <v>0.77229999999999999</v>
      </c>
      <c r="M52" s="37">
        <v>1.0509999999999999</v>
      </c>
      <c r="N52" s="37">
        <v>0.18438099999999999</v>
      </c>
      <c r="O52" s="38"/>
      <c r="P52" s="42">
        <v>1.1677</v>
      </c>
      <c r="Q52" s="42">
        <v>0.99750000000000005</v>
      </c>
      <c r="R52" s="42">
        <v>1.367</v>
      </c>
      <c r="S52" s="42">
        <v>5.3786E-2</v>
      </c>
      <c r="T52" s="38"/>
      <c r="U52" s="42"/>
      <c r="V52" s="42"/>
      <c r="W52" s="35">
        <v>91</v>
      </c>
    </row>
    <row r="53" spans="1:23" x14ac:dyDescent="0.25">
      <c r="A53" s="35" t="s">
        <v>51</v>
      </c>
      <c r="B53" s="18" t="s">
        <v>22</v>
      </c>
      <c r="C53" s="34" t="s">
        <v>40</v>
      </c>
      <c r="D53" s="37">
        <v>2016</v>
      </c>
      <c r="E53" s="37">
        <v>3</v>
      </c>
      <c r="F53" s="38">
        <v>6573</v>
      </c>
      <c r="G53" s="37">
        <v>636272</v>
      </c>
      <c r="H53" s="38">
        <v>0.11952</v>
      </c>
      <c r="I53" s="37">
        <v>0.1024</v>
      </c>
      <c r="J53" s="37">
        <v>0.13951</v>
      </c>
      <c r="K53" s="37">
        <v>0.94630000000000003</v>
      </c>
      <c r="L53" s="37">
        <v>0.81069999999999998</v>
      </c>
      <c r="M53" s="37">
        <v>1.1045</v>
      </c>
      <c r="N53" s="37">
        <v>0.48398999999999998</v>
      </c>
      <c r="O53" s="38"/>
      <c r="P53" s="42">
        <v>1.1830000000000001</v>
      </c>
      <c r="Q53" s="42">
        <v>1.0101</v>
      </c>
      <c r="R53" s="42">
        <v>1.3855</v>
      </c>
      <c r="S53" s="42">
        <v>3.7158999999999998E-2</v>
      </c>
      <c r="T53" s="38" t="s">
        <v>52</v>
      </c>
      <c r="U53" s="42"/>
      <c r="V53" s="42"/>
      <c r="W53" s="35">
        <v>92</v>
      </c>
    </row>
    <row r="54" spans="1:23" x14ac:dyDescent="0.25">
      <c r="A54" s="35" t="s">
        <v>51</v>
      </c>
      <c r="B54" s="18" t="s">
        <v>22</v>
      </c>
      <c r="C54" s="34" t="s">
        <v>40</v>
      </c>
      <c r="D54" s="37">
        <v>2016</v>
      </c>
      <c r="E54" s="37">
        <v>4</v>
      </c>
      <c r="F54" s="38">
        <v>7434</v>
      </c>
      <c r="G54" s="37">
        <v>643330</v>
      </c>
      <c r="H54" s="38">
        <v>0.13417000000000001</v>
      </c>
      <c r="I54" s="37">
        <v>0.11502999999999999</v>
      </c>
      <c r="J54" s="37">
        <v>0.1565</v>
      </c>
      <c r="K54" s="37">
        <v>1.0064</v>
      </c>
      <c r="L54" s="37">
        <v>0.86280000000000001</v>
      </c>
      <c r="M54" s="37">
        <v>1.1738999999999999</v>
      </c>
      <c r="N54" s="37">
        <v>0.93546700000000005</v>
      </c>
      <c r="O54" s="38"/>
      <c r="P54" s="42">
        <v>1.2749999999999999</v>
      </c>
      <c r="Q54" s="42">
        <v>1.0895999999999999</v>
      </c>
      <c r="R54" s="42">
        <v>1.4918</v>
      </c>
      <c r="S54" s="42">
        <v>2.4369999999999999E-3</v>
      </c>
      <c r="T54" s="38" t="s">
        <v>52</v>
      </c>
      <c r="U54" s="42"/>
      <c r="V54" s="42"/>
      <c r="W54" s="35">
        <v>92</v>
      </c>
    </row>
    <row r="55" spans="1:23" x14ac:dyDescent="0.25">
      <c r="A55" s="35" t="s">
        <v>51</v>
      </c>
      <c r="B55" s="18" t="s">
        <v>21</v>
      </c>
      <c r="C55" s="34" t="s">
        <v>40</v>
      </c>
      <c r="D55" s="37">
        <v>2011</v>
      </c>
      <c r="E55" s="37">
        <v>1</v>
      </c>
      <c r="F55" s="38">
        <v>1345</v>
      </c>
      <c r="G55" s="37">
        <v>132624</v>
      </c>
      <c r="H55" s="38">
        <v>0.11685</v>
      </c>
      <c r="I55" s="37">
        <v>9.9040000000000003E-2</v>
      </c>
      <c r="J55" s="37">
        <v>0.13786999999999999</v>
      </c>
      <c r="K55" s="37">
        <v>1.0411999999999999</v>
      </c>
      <c r="L55" s="37">
        <v>0.88249999999999995</v>
      </c>
      <c r="M55" s="37">
        <v>1.2284999999999999</v>
      </c>
      <c r="N55" s="37">
        <v>0.63224199999999997</v>
      </c>
      <c r="O55" s="38"/>
      <c r="P55" s="42" t="s">
        <v>32</v>
      </c>
      <c r="Q55" s="42" t="s">
        <v>32</v>
      </c>
      <c r="R55" s="42" t="s">
        <v>32</v>
      </c>
      <c r="S55" s="42" t="s">
        <v>32</v>
      </c>
      <c r="T55" s="38"/>
      <c r="U55" s="42"/>
      <c r="V55" s="42"/>
      <c r="W55" s="35">
        <v>90</v>
      </c>
    </row>
    <row r="56" spans="1:23" x14ac:dyDescent="0.25">
      <c r="A56" s="35" t="s">
        <v>51</v>
      </c>
      <c r="B56" s="18" t="s">
        <v>21</v>
      </c>
      <c r="C56" s="34" t="s">
        <v>40</v>
      </c>
      <c r="D56" s="37">
        <v>2011</v>
      </c>
      <c r="E56" s="37">
        <v>2</v>
      </c>
      <c r="F56" s="38">
        <v>1411</v>
      </c>
      <c r="G56" s="37">
        <v>133311</v>
      </c>
      <c r="H56" s="38">
        <v>0.12307999999999999</v>
      </c>
      <c r="I56" s="37">
        <v>0.1043</v>
      </c>
      <c r="J56" s="37">
        <v>0.14523</v>
      </c>
      <c r="K56" s="37">
        <v>1.0905</v>
      </c>
      <c r="L56" s="37">
        <v>0.92420000000000002</v>
      </c>
      <c r="M56" s="37">
        <v>1.2867999999999999</v>
      </c>
      <c r="N56" s="37">
        <v>0.30470399999999997</v>
      </c>
      <c r="O56" s="38"/>
      <c r="P56" s="42" t="s">
        <v>32</v>
      </c>
      <c r="Q56" s="42" t="s">
        <v>32</v>
      </c>
      <c r="R56" s="42" t="s">
        <v>32</v>
      </c>
      <c r="S56" s="42" t="s">
        <v>32</v>
      </c>
      <c r="T56" s="38"/>
      <c r="U56" s="42"/>
      <c r="V56" s="42"/>
      <c r="W56" s="35">
        <v>91</v>
      </c>
    </row>
    <row r="57" spans="1:23" x14ac:dyDescent="0.25">
      <c r="A57" s="35" t="s">
        <v>51</v>
      </c>
      <c r="B57" s="18" t="s">
        <v>21</v>
      </c>
      <c r="C57" s="34" t="s">
        <v>40</v>
      </c>
      <c r="D57" s="37">
        <v>2011</v>
      </c>
      <c r="E57" s="37">
        <v>3</v>
      </c>
      <c r="F57" s="38">
        <v>1260</v>
      </c>
      <c r="G57" s="37">
        <v>132612</v>
      </c>
      <c r="H57" s="38">
        <v>0.10659</v>
      </c>
      <c r="I57" s="37">
        <v>9.0240000000000001E-2</v>
      </c>
      <c r="J57" s="37">
        <v>0.12590999999999999</v>
      </c>
      <c r="K57" s="37">
        <v>1.0623</v>
      </c>
      <c r="L57" s="37">
        <v>0.89939999999999998</v>
      </c>
      <c r="M57" s="37">
        <v>1.2547999999999999</v>
      </c>
      <c r="N57" s="37">
        <v>0.47682099999999999</v>
      </c>
      <c r="O57" s="38"/>
      <c r="P57" s="42" t="s">
        <v>32</v>
      </c>
      <c r="Q57" s="42" t="s">
        <v>32</v>
      </c>
      <c r="R57" s="42" t="s">
        <v>32</v>
      </c>
      <c r="S57" s="42" t="s">
        <v>32</v>
      </c>
      <c r="T57" s="38"/>
      <c r="U57" s="42"/>
      <c r="V57" s="42"/>
      <c r="W57" s="35">
        <v>92</v>
      </c>
    </row>
    <row r="58" spans="1:23" x14ac:dyDescent="0.25">
      <c r="A58" s="35" t="s">
        <v>51</v>
      </c>
      <c r="B58" s="18" t="s">
        <v>21</v>
      </c>
      <c r="C58" s="34" t="s">
        <v>40</v>
      </c>
      <c r="D58" s="37">
        <v>2011</v>
      </c>
      <c r="E58" s="37">
        <v>4</v>
      </c>
      <c r="F58" s="38">
        <v>1310</v>
      </c>
      <c r="G58" s="37">
        <v>133635</v>
      </c>
      <c r="H58" s="38">
        <v>0.11085</v>
      </c>
      <c r="I58" s="37">
        <v>9.3909999999999993E-2</v>
      </c>
      <c r="J58" s="37">
        <v>0.13084000000000001</v>
      </c>
      <c r="K58" s="37">
        <v>1.0497000000000001</v>
      </c>
      <c r="L58" s="37">
        <v>0.88929999999999998</v>
      </c>
      <c r="M58" s="37">
        <v>1.2390000000000001</v>
      </c>
      <c r="N58" s="37">
        <v>0.56680399999999997</v>
      </c>
      <c r="O58" s="38"/>
      <c r="P58" s="42" t="s">
        <v>32</v>
      </c>
      <c r="Q58" s="42" t="s">
        <v>32</v>
      </c>
      <c r="R58" s="42" t="s">
        <v>32</v>
      </c>
      <c r="S58" s="42" t="s">
        <v>32</v>
      </c>
      <c r="T58" s="38"/>
      <c r="U58" s="42"/>
      <c r="V58" s="42"/>
      <c r="W58" s="35">
        <v>92</v>
      </c>
    </row>
    <row r="59" spans="1:23" x14ac:dyDescent="0.25">
      <c r="A59" s="35" t="s">
        <v>51</v>
      </c>
      <c r="B59" s="18" t="s">
        <v>21</v>
      </c>
      <c r="C59" s="34" t="s">
        <v>40</v>
      </c>
      <c r="D59" s="37">
        <v>2012</v>
      </c>
      <c r="E59" s="37">
        <v>1</v>
      </c>
      <c r="F59" s="38">
        <v>1399</v>
      </c>
      <c r="G59" s="37">
        <v>133390</v>
      </c>
      <c r="H59" s="38">
        <v>0.11919</v>
      </c>
      <c r="I59" s="37">
        <v>0.10104</v>
      </c>
      <c r="J59" s="37">
        <v>0.1406</v>
      </c>
      <c r="K59" s="37">
        <v>1.06</v>
      </c>
      <c r="L59" s="37">
        <v>0.89859999999999995</v>
      </c>
      <c r="M59" s="37">
        <v>1.2504</v>
      </c>
      <c r="N59" s="37">
        <v>0.489116</v>
      </c>
      <c r="O59" s="38"/>
      <c r="P59" s="42" t="s">
        <v>32</v>
      </c>
      <c r="Q59" s="42" t="s">
        <v>32</v>
      </c>
      <c r="R59" s="42" t="s">
        <v>32</v>
      </c>
      <c r="S59" s="42" t="s">
        <v>32</v>
      </c>
      <c r="T59" s="38"/>
      <c r="U59" s="42"/>
      <c r="V59" s="42"/>
      <c r="W59" s="35">
        <v>91</v>
      </c>
    </row>
    <row r="60" spans="1:23" x14ac:dyDescent="0.25">
      <c r="A60" s="35" t="s">
        <v>51</v>
      </c>
      <c r="B60" s="18" t="s">
        <v>21</v>
      </c>
      <c r="C60" s="34" t="s">
        <v>40</v>
      </c>
      <c r="D60" s="37">
        <v>2012</v>
      </c>
      <c r="E60" s="37">
        <v>2</v>
      </c>
      <c r="F60" s="38">
        <v>1632</v>
      </c>
      <c r="G60" s="37">
        <v>134447</v>
      </c>
      <c r="H60" s="38">
        <v>0.14188000000000001</v>
      </c>
      <c r="I60" s="37">
        <v>0.12051000000000001</v>
      </c>
      <c r="J60" s="37">
        <v>0.16703000000000001</v>
      </c>
      <c r="K60" s="37">
        <v>1.1948000000000001</v>
      </c>
      <c r="L60" s="37">
        <v>1.0148999999999999</v>
      </c>
      <c r="M60" s="37">
        <v>1.4067000000000001</v>
      </c>
      <c r="N60" s="37">
        <v>3.2565999999999998E-2</v>
      </c>
      <c r="O60" s="38"/>
      <c r="P60" s="42" t="s">
        <v>32</v>
      </c>
      <c r="Q60" s="42" t="s">
        <v>32</v>
      </c>
      <c r="R60" s="42" t="s">
        <v>32</v>
      </c>
      <c r="S60" s="42" t="s">
        <v>32</v>
      </c>
      <c r="T60" s="38"/>
      <c r="U60" s="42"/>
      <c r="V60" s="42"/>
      <c r="W60" s="35">
        <v>91</v>
      </c>
    </row>
    <row r="61" spans="1:23" x14ac:dyDescent="0.25">
      <c r="A61" s="35" t="s">
        <v>51</v>
      </c>
      <c r="B61" s="18" t="s">
        <v>21</v>
      </c>
      <c r="C61" s="34" t="s">
        <v>40</v>
      </c>
      <c r="D61" s="37">
        <v>2012</v>
      </c>
      <c r="E61" s="37">
        <v>3</v>
      </c>
      <c r="F61" s="38">
        <v>1334</v>
      </c>
      <c r="G61" s="37">
        <v>133784</v>
      </c>
      <c r="H61" s="38">
        <v>0.1118</v>
      </c>
      <c r="I61" s="37">
        <v>9.4750000000000001E-2</v>
      </c>
      <c r="J61" s="37">
        <v>0.13191</v>
      </c>
      <c r="K61" s="37">
        <v>1.0367</v>
      </c>
      <c r="L61" s="37">
        <v>0.87860000000000005</v>
      </c>
      <c r="M61" s="37">
        <v>1.2232000000000001</v>
      </c>
      <c r="N61" s="37">
        <v>0.66934899999999997</v>
      </c>
      <c r="O61" s="38"/>
      <c r="P61" s="42" t="s">
        <v>32</v>
      </c>
      <c r="Q61" s="42" t="s">
        <v>32</v>
      </c>
      <c r="R61" s="42" t="s">
        <v>32</v>
      </c>
      <c r="S61" s="42" t="s">
        <v>32</v>
      </c>
      <c r="T61" s="38"/>
      <c r="U61" s="42"/>
      <c r="V61" s="42"/>
      <c r="W61" s="35">
        <v>92</v>
      </c>
    </row>
    <row r="62" spans="1:23" x14ac:dyDescent="0.25">
      <c r="A62" s="35" t="s">
        <v>51</v>
      </c>
      <c r="B62" s="18" t="s">
        <v>21</v>
      </c>
      <c r="C62" s="34" t="s">
        <v>40</v>
      </c>
      <c r="D62" s="37">
        <v>2012</v>
      </c>
      <c r="E62" s="37">
        <v>4</v>
      </c>
      <c r="F62" s="38">
        <v>1472</v>
      </c>
      <c r="G62" s="37">
        <v>135147</v>
      </c>
      <c r="H62" s="38">
        <v>0.11888</v>
      </c>
      <c r="I62" s="37">
        <v>0.10095</v>
      </c>
      <c r="J62" s="37">
        <v>0.14000000000000001</v>
      </c>
      <c r="K62" s="37">
        <v>1.042</v>
      </c>
      <c r="L62" s="37">
        <v>0.88480000000000003</v>
      </c>
      <c r="M62" s="37">
        <v>1.2272000000000001</v>
      </c>
      <c r="N62" s="37">
        <v>0.62187400000000004</v>
      </c>
      <c r="O62" s="38"/>
      <c r="P62" s="42" t="s">
        <v>32</v>
      </c>
      <c r="Q62" s="42" t="s">
        <v>32</v>
      </c>
      <c r="R62" s="42" t="s">
        <v>32</v>
      </c>
      <c r="S62" s="42" t="s">
        <v>32</v>
      </c>
      <c r="T62" s="38"/>
      <c r="U62" s="42"/>
      <c r="V62" s="42"/>
      <c r="W62" s="35">
        <v>92</v>
      </c>
    </row>
    <row r="63" spans="1:23" x14ac:dyDescent="0.25">
      <c r="A63" s="35" t="s">
        <v>51</v>
      </c>
      <c r="B63" s="18" t="s">
        <v>21</v>
      </c>
      <c r="C63" s="34" t="s">
        <v>40</v>
      </c>
      <c r="D63" s="37">
        <v>2013</v>
      </c>
      <c r="E63" s="37">
        <v>1</v>
      </c>
      <c r="F63" s="38">
        <v>1384</v>
      </c>
      <c r="G63" s="37">
        <v>135112</v>
      </c>
      <c r="H63" s="38">
        <v>0.11913</v>
      </c>
      <c r="I63" s="37">
        <v>0.10100000000000001</v>
      </c>
      <c r="J63" s="37">
        <v>0.14051</v>
      </c>
      <c r="K63" s="37">
        <v>1.0051000000000001</v>
      </c>
      <c r="L63" s="37">
        <v>0.85219999999999996</v>
      </c>
      <c r="M63" s="37">
        <v>1.1855</v>
      </c>
      <c r="N63" s="37">
        <v>0.95190399999999997</v>
      </c>
      <c r="O63" s="38"/>
      <c r="P63" s="42" t="s">
        <v>32</v>
      </c>
      <c r="Q63" s="42" t="s">
        <v>32</v>
      </c>
      <c r="R63" s="42" t="s">
        <v>32</v>
      </c>
      <c r="S63" s="42" t="s">
        <v>32</v>
      </c>
      <c r="T63" s="38"/>
      <c r="U63" s="42"/>
      <c r="V63" s="42"/>
      <c r="W63" s="35">
        <v>90</v>
      </c>
    </row>
    <row r="64" spans="1:23" x14ac:dyDescent="0.25">
      <c r="A64" s="35" t="s">
        <v>51</v>
      </c>
      <c r="B64" s="18" t="s">
        <v>21</v>
      </c>
      <c r="C64" s="34" t="s">
        <v>40</v>
      </c>
      <c r="D64" s="37">
        <v>2013</v>
      </c>
      <c r="E64" s="37">
        <v>2</v>
      </c>
      <c r="F64" s="38">
        <v>1592</v>
      </c>
      <c r="G64" s="37">
        <v>136150</v>
      </c>
      <c r="H64" s="38">
        <v>0.13585</v>
      </c>
      <c r="I64" s="37">
        <v>0.11543</v>
      </c>
      <c r="J64" s="37">
        <v>0.15987999999999999</v>
      </c>
      <c r="K64" s="37">
        <v>1.1212</v>
      </c>
      <c r="L64" s="37">
        <v>0.95269999999999999</v>
      </c>
      <c r="M64" s="37">
        <v>1.3194999999999999</v>
      </c>
      <c r="N64" s="37">
        <v>0.16861999999999999</v>
      </c>
      <c r="O64" s="38"/>
      <c r="P64" s="42" t="s">
        <v>32</v>
      </c>
      <c r="Q64" s="42" t="s">
        <v>32</v>
      </c>
      <c r="R64" s="42" t="s">
        <v>32</v>
      </c>
      <c r="S64" s="42" t="s">
        <v>32</v>
      </c>
      <c r="T64" s="38"/>
      <c r="U64" s="42"/>
      <c r="V64" s="42"/>
      <c r="W64" s="35">
        <v>91</v>
      </c>
    </row>
    <row r="65" spans="1:23" x14ac:dyDescent="0.25">
      <c r="A65" s="35" t="s">
        <v>51</v>
      </c>
      <c r="B65" s="18" t="s">
        <v>21</v>
      </c>
      <c r="C65" s="34" t="s">
        <v>40</v>
      </c>
      <c r="D65" s="37">
        <v>2013</v>
      </c>
      <c r="E65" s="37">
        <v>3</v>
      </c>
      <c r="F65" s="38">
        <v>1518</v>
      </c>
      <c r="G65" s="37">
        <v>135239</v>
      </c>
      <c r="H65" s="38">
        <v>0.12686</v>
      </c>
      <c r="I65" s="37">
        <v>0.1077</v>
      </c>
      <c r="J65" s="37">
        <v>0.14943000000000001</v>
      </c>
      <c r="K65" s="37">
        <v>1.0844</v>
      </c>
      <c r="L65" s="37">
        <v>0.92059999999999997</v>
      </c>
      <c r="M65" s="37">
        <v>1.2773000000000001</v>
      </c>
      <c r="N65" s="37">
        <v>0.33228600000000003</v>
      </c>
      <c r="O65" s="38"/>
      <c r="P65" s="42" t="s">
        <v>32</v>
      </c>
      <c r="Q65" s="42" t="s">
        <v>32</v>
      </c>
      <c r="R65" s="42" t="s">
        <v>32</v>
      </c>
      <c r="S65" s="42" t="s">
        <v>32</v>
      </c>
      <c r="T65" s="38"/>
      <c r="U65" s="42"/>
      <c r="V65" s="42"/>
      <c r="W65" s="35">
        <v>92</v>
      </c>
    </row>
    <row r="66" spans="1:23" x14ac:dyDescent="0.25">
      <c r="A66" s="35" t="s">
        <v>51</v>
      </c>
      <c r="B66" s="18" t="s">
        <v>21</v>
      </c>
      <c r="C66" s="34" t="s">
        <v>40</v>
      </c>
      <c r="D66" s="37">
        <v>2013</v>
      </c>
      <c r="E66" s="37">
        <v>4</v>
      </c>
      <c r="F66" s="38">
        <v>1518</v>
      </c>
      <c r="G66" s="37">
        <v>136328</v>
      </c>
      <c r="H66" s="38">
        <v>0.12623999999999999</v>
      </c>
      <c r="I66" s="37">
        <v>0.10727</v>
      </c>
      <c r="J66" s="37">
        <v>0.14856</v>
      </c>
      <c r="K66" s="37">
        <v>1.0873999999999999</v>
      </c>
      <c r="L66" s="37">
        <v>0.92400000000000004</v>
      </c>
      <c r="M66" s="37">
        <v>1.2796000000000001</v>
      </c>
      <c r="N66" s="37">
        <v>0.31342900000000001</v>
      </c>
      <c r="O66" s="38"/>
      <c r="P66" s="42" t="s">
        <v>32</v>
      </c>
      <c r="Q66" s="42" t="s">
        <v>32</v>
      </c>
      <c r="R66" s="42" t="s">
        <v>32</v>
      </c>
      <c r="S66" s="42" t="s">
        <v>32</v>
      </c>
      <c r="T66" s="38"/>
      <c r="U66" s="42"/>
      <c r="V66" s="42"/>
      <c r="W66" s="35">
        <v>92</v>
      </c>
    </row>
    <row r="67" spans="1:23" x14ac:dyDescent="0.25">
      <c r="A67" s="35" t="s">
        <v>51</v>
      </c>
      <c r="B67" s="18" t="s">
        <v>21</v>
      </c>
      <c r="C67" s="34" t="s">
        <v>40</v>
      </c>
      <c r="D67" s="37">
        <v>2014</v>
      </c>
      <c r="E67" s="37">
        <v>1</v>
      </c>
      <c r="F67" s="38">
        <v>1517</v>
      </c>
      <c r="G67" s="37">
        <v>135980</v>
      </c>
      <c r="H67" s="38">
        <v>0.12614</v>
      </c>
      <c r="I67" s="37">
        <v>0.10713</v>
      </c>
      <c r="J67" s="37">
        <v>0.14853</v>
      </c>
      <c r="K67" s="37">
        <v>1.0607</v>
      </c>
      <c r="L67" s="37">
        <v>0.90080000000000005</v>
      </c>
      <c r="M67" s="37">
        <v>1.2488999999999999</v>
      </c>
      <c r="N67" s="37">
        <v>0.479684</v>
      </c>
      <c r="O67" s="38"/>
      <c r="P67" s="42" t="s">
        <v>32</v>
      </c>
      <c r="Q67" s="42" t="s">
        <v>32</v>
      </c>
      <c r="R67" s="42" t="s">
        <v>32</v>
      </c>
      <c r="S67" s="42" t="s">
        <v>32</v>
      </c>
      <c r="T67" s="38"/>
      <c r="U67" s="42"/>
      <c r="V67" s="42"/>
      <c r="W67" s="35">
        <v>90</v>
      </c>
    </row>
    <row r="68" spans="1:23" x14ac:dyDescent="0.25">
      <c r="A68" s="35" t="s">
        <v>51</v>
      </c>
      <c r="B68" s="18" t="s">
        <v>21</v>
      </c>
      <c r="C68" s="34" t="s">
        <v>40</v>
      </c>
      <c r="D68" s="37">
        <v>2014</v>
      </c>
      <c r="E68" s="37">
        <v>2</v>
      </c>
      <c r="F68" s="38">
        <v>1698</v>
      </c>
      <c r="G68" s="37">
        <v>136821</v>
      </c>
      <c r="H68" s="38">
        <v>0.14444000000000001</v>
      </c>
      <c r="I68" s="37">
        <v>0.12286</v>
      </c>
      <c r="J68" s="37">
        <v>0.16980999999999999</v>
      </c>
      <c r="K68" s="37">
        <v>1.1858</v>
      </c>
      <c r="L68" s="37">
        <v>1.0085999999999999</v>
      </c>
      <c r="M68" s="37">
        <v>1.3940999999999999</v>
      </c>
      <c r="N68" s="37">
        <v>3.9021E-2</v>
      </c>
      <c r="O68" s="38"/>
      <c r="P68" s="42" t="s">
        <v>32</v>
      </c>
      <c r="Q68" s="42" t="s">
        <v>32</v>
      </c>
      <c r="R68" s="42" t="s">
        <v>32</v>
      </c>
      <c r="S68" s="42" t="s">
        <v>32</v>
      </c>
      <c r="T68" s="38"/>
      <c r="U68" s="42"/>
      <c r="V68" s="42"/>
      <c r="W68" s="35">
        <v>91</v>
      </c>
    </row>
    <row r="69" spans="1:23" x14ac:dyDescent="0.25">
      <c r="A69" s="35" t="s">
        <v>51</v>
      </c>
      <c r="B69" s="18" t="s">
        <v>21</v>
      </c>
      <c r="C69" s="34" t="s">
        <v>40</v>
      </c>
      <c r="D69" s="37">
        <v>2014</v>
      </c>
      <c r="E69" s="37">
        <v>3</v>
      </c>
      <c r="F69" s="38">
        <v>1590</v>
      </c>
      <c r="G69" s="37">
        <v>135946</v>
      </c>
      <c r="H69" s="38">
        <v>0.13457</v>
      </c>
      <c r="I69" s="37">
        <v>0.11437</v>
      </c>
      <c r="J69" s="37">
        <v>0.15834000000000001</v>
      </c>
      <c r="K69" s="37">
        <v>1.1398999999999999</v>
      </c>
      <c r="L69" s="37">
        <v>0.96879999999999999</v>
      </c>
      <c r="M69" s="37">
        <v>1.3411999999999999</v>
      </c>
      <c r="N69" s="37">
        <v>0.114694</v>
      </c>
      <c r="O69" s="38"/>
      <c r="P69" s="42" t="s">
        <v>32</v>
      </c>
      <c r="Q69" s="42" t="s">
        <v>32</v>
      </c>
      <c r="R69" s="42" t="s">
        <v>32</v>
      </c>
      <c r="S69" s="42" t="s">
        <v>32</v>
      </c>
      <c r="T69" s="38"/>
      <c r="U69" s="42"/>
      <c r="V69" s="42"/>
      <c r="W69" s="35">
        <v>92</v>
      </c>
    </row>
    <row r="70" spans="1:23" x14ac:dyDescent="0.25">
      <c r="A70" s="35" t="s">
        <v>51</v>
      </c>
      <c r="B70" s="18" t="s">
        <v>21</v>
      </c>
      <c r="C70" s="34" t="s">
        <v>40</v>
      </c>
      <c r="D70" s="37">
        <v>2014</v>
      </c>
      <c r="E70" s="37">
        <v>4</v>
      </c>
      <c r="F70" s="38">
        <v>1683</v>
      </c>
      <c r="G70" s="37">
        <v>136943</v>
      </c>
      <c r="H70" s="38">
        <v>0.14279</v>
      </c>
      <c r="I70" s="37">
        <v>0.12138</v>
      </c>
      <c r="J70" s="37">
        <v>0.16797999999999999</v>
      </c>
      <c r="K70" s="37">
        <v>1.1308</v>
      </c>
      <c r="L70" s="37">
        <v>0.96120000000000005</v>
      </c>
      <c r="M70" s="37">
        <v>1.3303</v>
      </c>
      <c r="N70" s="37">
        <v>0.13808200000000001</v>
      </c>
      <c r="O70" s="38"/>
      <c r="P70" s="42" t="s">
        <v>32</v>
      </c>
      <c r="Q70" s="42" t="s">
        <v>32</v>
      </c>
      <c r="R70" s="42" t="s">
        <v>32</v>
      </c>
      <c r="S70" s="42" t="s">
        <v>32</v>
      </c>
      <c r="T70" s="38"/>
      <c r="U70" s="42"/>
      <c r="V70" s="42"/>
      <c r="W70" s="35">
        <v>92</v>
      </c>
    </row>
    <row r="71" spans="1:23" x14ac:dyDescent="0.25">
      <c r="A71" s="35" t="s">
        <v>51</v>
      </c>
      <c r="B71" s="18" t="s">
        <v>21</v>
      </c>
      <c r="C71" s="34" t="s">
        <v>40</v>
      </c>
      <c r="D71" s="37">
        <v>2015</v>
      </c>
      <c r="E71" s="37">
        <v>1</v>
      </c>
      <c r="F71" s="38">
        <v>1593</v>
      </c>
      <c r="G71" s="37">
        <v>136139</v>
      </c>
      <c r="H71" s="38">
        <v>0.13643</v>
      </c>
      <c r="I71" s="37">
        <v>0.11595</v>
      </c>
      <c r="J71" s="37">
        <v>0.16053000000000001</v>
      </c>
      <c r="K71" s="37">
        <v>1.0464</v>
      </c>
      <c r="L71" s="37">
        <v>0.88939999999999997</v>
      </c>
      <c r="M71" s="37">
        <v>1.2313000000000001</v>
      </c>
      <c r="N71" s="37">
        <v>0.58433100000000004</v>
      </c>
      <c r="O71" s="38"/>
      <c r="P71" s="42" t="s">
        <v>32</v>
      </c>
      <c r="Q71" s="42" t="s">
        <v>32</v>
      </c>
      <c r="R71" s="42" t="s">
        <v>32</v>
      </c>
      <c r="S71" s="42" t="s">
        <v>32</v>
      </c>
      <c r="T71" s="38"/>
      <c r="U71" s="42"/>
      <c r="V71" s="42"/>
      <c r="W71" s="35">
        <v>90</v>
      </c>
    </row>
    <row r="72" spans="1:23" x14ac:dyDescent="0.25">
      <c r="A72" s="35" t="s">
        <v>51</v>
      </c>
      <c r="B72" s="18" t="s">
        <v>21</v>
      </c>
      <c r="C72" s="34" t="s">
        <v>40</v>
      </c>
      <c r="D72" s="37">
        <v>2015</v>
      </c>
      <c r="E72" s="37">
        <v>2</v>
      </c>
      <c r="F72" s="38">
        <v>1940</v>
      </c>
      <c r="G72" s="37">
        <v>137015</v>
      </c>
      <c r="H72" s="38">
        <v>0.16985</v>
      </c>
      <c r="I72" s="37">
        <v>0.14463000000000001</v>
      </c>
      <c r="J72" s="37">
        <v>0.19946</v>
      </c>
      <c r="K72" s="37">
        <v>1.2193000000000001</v>
      </c>
      <c r="L72" s="37">
        <v>1.0383</v>
      </c>
      <c r="M72" s="37">
        <v>1.4319</v>
      </c>
      <c r="N72" s="37">
        <v>1.5592999999999999E-2</v>
      </c>
      <c r="O72" s="38"/>
      <c r="P72" s="42" t="s">
        <v>32</v>
      </c>
      <c r="Q72" s="42" t="s">
        <v>32</v>
      </c>
      <c r="R72" s="42" t="s">
        <v>32</v>
      </c>
      <c r="S72" s="42" t="s">
        <v>32</v>
      </c>
      <c r="T72" s="38"/>
      <c r="U72" s="42"/>
      <c r="V72" s="42"/>
      <c r="W72" s="35">
        <v>91</v>
      </c>
    </row>
    <row r="73" spans="1:23" x14ac:dyDescent="0.25">
      <c r="A73" s="35" t="s">
        <v>51</v>
      </c>
      <c r="B73" s="18" t="s">
        <v>21</v>
      </c>
      <c r="C73" s="34" t="s">
        <v>40</v>
      </c>
      <c r="D73" s="37">
        <v>2015</v>
      </c>
      <c r="E73" s="37">
        <v>3</v>
      </c>
      <c r="F73" s="38">
        <v>1671</v>
      </c>
      <c r="G73" s="37">
        <v>136078</v>
      </c>
      <c r="H73" s="38">
        <v>0.14546000000000001</v>
      </c>
      <c r="I73" s="37">
        <v>0.12359000000000001</v>
      </c>
      <c r="J73" s="37">
        <v>0.17119999999999999</v>
      </c>
      <c r="K73" s="37">
        <v>1.1359999999999999</v>
      </c>
      <c r="L73" s="37">
        <v>0.96519999999999995</v>
      </c>
      <c r="M73" s="37">
        <v>1.3371</v>
      </c>
      <c r="N73" s="37">
        <v>0.12492399999999999</v>
      </c>
      <c r="O73" s="38"/>
      <c r="P73" s="42" t="s">
        <v>32</v>
      </c>
      <c r="Q73" s="42" t="s">
        <v>32</v>
      </c>
      <c r="R73" s="42" t="s">
        <v>32</v>
      </c>
      <c r="S73" s="42" t="s">
        <v>32</v>
      </c>
      <c r="T73" s="38"/>
      <c r="U73" s="42"/>
      <c r="V73" s="42"/>
      <c r="W73" s="35">
        <v>92</v>
      </c>
    </row>
    <row r="74" spans="1:23" x14ac:dyDescent="0.25">
      <c r="A74" s="35" t="s">
        <v>51</v>
      </c>
      <c r="B74" s="18" t="s">
        <v>21</v>
      </c>
      <c r="C74" s="34" t="s">
        <v>40</v>
      </c>
      <c r="D74" s="37">
        <v>2015</v>
      </c>
      <c r="E74" s="37">
        <v>4</v>
      </c>
      <c r="F74" s="38">
        <v>1578</v>
      </c>
      <c r="G74" s="37">
        <v>137024</v>
      </c>
      <c r="H74" s="38">
        <v>0.13058</v>
      </c>
      <c r="I74" s="37">
        <v>0.11099000000000001</v>
      </c>
      <c r="J74" s="37">
        <v>0.15362000000000001</v>
      </c>
      <c r="K74" s="37">
        <v>1.06</v>
      </c>
      <c r="L74" s="37">
        <v>0.90100000000000002</v>
      </c>
      <c r="M74" s="37">
        <v>1.2471000000000001</v>
      </c>
      <c r="N74" s="37">
        <v>0.482072</v>
      </c>
      <c r="O74" s="38"/>
      <c r="P74" s="42" t="s">
        <v>32</v>
      </c>
      <c r="Q74" s="42" t="s">
        <v>32</v>
      </c>
      <c r="R74" s="42" t="s">
        <v>32</v>
      </c>
      <c r="S74" s="42" t="s">
        <v>32</v>
      </c>
      <c r="T74" s="38"/>
      <c r="U74" s="42"/>
      <c r="V74" s="42"/>
      <c r="W74" s="35">
        <v>92</v>
      </c>
    </row>
    <row r="75" spans="1:23" x14ac:dyDescent="0.25">
      <c r="A75" s="35" t="s">
        <v>51</v>
      </c>
      <c r="B75" s="18" t="s">
        <v>21</v>
      </c>
      <c r="C75" s="34" t="s">
        <v>40</v>
      </c>
      <c r="D75" s="37">
        <v>2016</v>
      </c>
      <c r="E75" s="37">
        <v>1</v>
      </c>
      <c r="F75" s="38">
        <v>1662</v>
      </c>
      <c r="G75" s="37">
        <v>136718</v>
      </c>
      <c r="H75" s="38">
        <v>0.14108999999999999</v>
      </c>
      <c r="I75" s="37">
        <v>0.12</v>
      </c>
      <c r="J75" s="37">
        <v>0.16589999999999999</v>
      </c>
      <c r="K75" s="37">
        <v>1.0936999999999999</v>
      </c>
      <c r="L75" s="37">
        <v>0.93020000000000003</v>
      </c>
      <c r="M75" s="37">
        <v>1.286</v>
      </c>
      <c r="N75" s="37">
        <v>0.278111</v>
      </c>
      <c r="O75" s="38"/>
      <c r="P75" s="42">
        <v>1.2075</v>
      </c>
      <c r="Q75" s="42">
        <v>1.016</v>
      </c>
      <c r="R75" s="42">
        <v>1.4350000000000001</v>
      </c>
      <c r="S75" s="42">
        <v>3.2332E-2</v>
      </c>
      <c r="T75" s="38" t="s">
        <v>52</v>
      </c>
      <c r="U75" s="42"/>
      <c r="V75" s="42"/>
      <c r="W75" s="35">
        <v>91</v>
      </c>
    </row>
    <row r="76" spans="1:23" x14ac:dyDescent="0.25">
      <c r="A76" s="35" t="s">
        <v>51</v>
      </c>
      <c r="B76" s="18" t="s">
        <v>21</v>
      </c>
      <c r="C76" s="34" t="s">
        <v>40</v>
      </c>
      <c r="D76" s="37">
        <v>2016</v>
      </c>
      <c r="E76" s="37">
        <v>2</v>
      </c>
      <c r="F76" s="38">
        <v>2223</v>
      </c>
      <c r="G76" s="37">
        <v>137423</v>
      </c>
      <c r="H76" s="38">
        <v>0.19398000000000001</v>
      </c>
      <c r="I76" s="37">
        <v>0.16542999999999999</v>
      </c>
      <c r="J76" s="37">
        <v>0.22745000000000001</v>
      </c>
      <c r="K76" s="37">
        <v>1.337</v>
      </c>
      <c r="L76" s="37">
        <v>1.1402000000000001</v>
      </c>
      <c r="M76" s="37">
        <v>1.5678000000000001</v>
      </c>
      <c r="N76" s="37">
        <v>3.4900000000000003E-4</v>
      </c>
      <c r="O76" s="38">
        <v>1</v>
      </c>
      <c r="P76" s="42">
        <v>1.5761000000000001</v>
      </c>
      <c r="Q76" s="42">
        <v>1.3290999999999999</v>
      </c>
      <c r="R76" s="42">
        <v>1.8689</v>
      </c>
      <c r="S76" s="42">
        <v>0</v>
      </c>
      <c r="T76" s="38" t="s">
        <v>52</v>
      </c>
      <c r="U76" s="42"/>
      <c r="V76" s="42"/>
      <c r="W76" s="35">
        <v>91</v>
      </c>
    </row>
    <row r="77" spans="1:23" x14ac:dyDescent="0.25">
      <c r="A77" s="35" t="s">
        <v>51</v>
      </c>
      <c r="B77" s="18" t="s">
        <v>21</v>
      </c>
      <c r="C77" s="34" t="s">
        <v>40</v>
      </c>
      <c r="D77" s="37">
        <v>2016</v>
      </c>
      <c r="E77" s="37">
        <v>3</v>
      </c>
      <c r="F77" s="38">
        <v>1634</v>
      </c>
      <c r="G77" s="37">
        <v>136723</v>
      </c>
      <c r="H77" s="38">
        <v>0.14205999999999999</v>
      </c>
      <c r="I77" s="37">
        <v>0.12078999999999999</v>
      </c>
      <c r="J77" s="37">
        <v>0.16708999999999999</v>
      </c>
      <c r="K77" s="37">
        <v>1.1247</v>
      </c>
      <c r="L77" s="37">
        <v>0.95630000000000004</v>
      </c>
      <c r="M77" s="37">
        <v>1.3228</v>
      </c>
      <c r="N77" s="37">
        <v>0.155554</v>
      </c>
      <c r="O77" s="38"/>
      <c r="P77" s="42">
        <v>1.3328</v>
      </c>
      <c r="Q77" s="42">
        <v>1.1203000000000001</v>
      </c>
      <c r="R77" s="42">
        <v>1.5854999999999999</v>
      </c>
      <c r="S77" s="42">
        <v>1.1839999999999999E-3</v>
      </c>
      <c r="T77" s="38" t="s">
        <v>52</v>
      </c>
      <c r="U77" s="42"/>
      <c r="V77" s="42"/>
      <c r="W77" s="35">
        <v>92</v>
      </c>
    </row>
    <row r="78" spans="1:23" x14ac:dyDescent="0.25">
      <c r="A78" s="35" t="s">
        <v>51</v>
      </c>
      <c r="B78" s="18" t="s">
        <v>21</v>
      </c>
      <c r="C78" s="34" t="s">
        <v>40</v>
      </c>
      <c r="D78" s="37">
        <v>2016</v>
      </c>
      <c r="E78" s="37">
        <v>4</v>
      </c>
      <c r="F78" s="38">
        <v>1691</v>
      </c>
      <c r="G78" s="37">
        <v>137735</v>
      </c>
      <c r="H78" s="38">
        <v>0.14121</v>
      </c>
      <c r="I78" s="37">
        <v>0.12017</v>
      </c>
      <c r="J78" s="37">
        <v>0.16592000000000001</v>
      </c>
      <c r="K78" s="37">
        <v>1.0591999999999999</v>
      </c>
      <c r="L78" s="37">
        <v>0.90139999999999998</v>
      </c>
      <c r="M78" s="37">
        <v>1.2444999999999999</v>
      </c>
      <c r="N78" s="37">
        <v>0.48496099999999998</v>
      </c>
      <c r="O78" s="38"/>
      <c r="P78" s="42">
        <v>1.2739</v>
      </c>
      <c r="Q78" s="42">
        <v>1.0719000000000001</v>
      </c>
      <c r="R78" s="42">
        <v>1.5138</v>
      </c>
      <c r="S78" s="42">
        <v>5.9820000000000003E-3</v>
      </c>
      <c r="T78" s="38" t="s">
        <v>52</v>
      </c>
      <c r="U78" s="42"/>
      <c r="V78" s="42"/>
      <c r="W78" s="35">
        <v>92</v>
      </c>
    </row>
    <row r="79" spans="1:23" x14ac:dyDescent="0.25">
      <c r="A79" s="35" t="s">
        <v>51</v>
      </c>
      <c r="B79" s="18" t="s">
        <v>18</v>
      </c>
      <c r="C79" s="34" t="s">
        <v>40</v>
      </c>
      <c r="D79" s="37">
        <v>2011</v>
      </c>
      <c r="E79" s="37">
        <v>1</v>
      </c>
      <c r="F79" s="38">
        <v>919</v>
      </c>
      <c r="G79" s="37">
        <v>98799</v>
      </c>
      <c r="H79" s="38">
        <v>0.10162</v>
      </c>
      <c r="I79" s="37">
        <v>8.5629999999999998E-2</v>
      </c>
      <c r="J79" s="37">
        <v>0.12058000000000001</v>
      </c>
      <c r="K79" s="37">
        <v>0.90549999999999997</v>
      </c>
      <c r="L79" s="37">
        <v>0.7631</v>
      </c>
      <c r="M79" s="37">
        <v>1.0744</v>
      </c>
      <c r="N79" s="37">
        <v>0.25533</v>
      </c>
      <c r="O79" s="38"/>
      <c r="P79" s="42" t="s">
        <v>32</v>
      </c>
      <c r="Q79" s="42" t="s">
        <v>32</v>
      </c>
      <c r="R79" s="42" t="s">
        <v>32</v>
      </c>
      <c r="S79" s="42" t="s">
        <v>32</v>
      </c>
      <c r="T79" s="38"/>
      <c r="U79" s="42"/>
      <c r="V79" s="42"/>
      <c r="W79" s="35">
        <v>90</v>
      </c>
    </row>
    <row r="80" spans="1:23" x14ac:dyDescent="0.25">
      <c r="A80" s="35" t="s">
        <v>51</v>
      </c>
      <c r="B80" s="18" t="s">
        <v>18</v>
      </c>
      <c r="C80" s="34" t="s">
        <v>40</v>
      </c>
      <c r="D80" s="37">
        <v>2011</v>
      </c>
      <c r="E80" s="37">
        <v>2</v>
      </c>
      <c r="F80" s="38">
        <v>946</v>
      </c>
      <c r="G80" s="37">
        <v>99342</v>
      </c>
      <c r="H80" s="38">
        <v>0.10613</v>
      </c>
      <c r="I80" s="37">
        <v>8.9459999999999998E-2</v>
      </c>
      <c r="J80" s="37">
        <v>0.12590999999999999</v>
      </c>
      <c r="K80" s="37">
        <v>0.94040000000000001</v>
      </c>
      <c r="L80" s="37">
        <v>0.79259999999999997</v>
      </c>
      <c r="M80" s="37">
        <v>1.1155999999999999</v>
      </c>
      <c r="N80" s="37">
        <v>0.480713</v>
      </c>
      <c r="O80" s="38"/>
      <c r="P80" s="42" t="s">
        <v>32</v>
      </c>
      <c r="Q80" s="42" t="s">
        <v>32</v>
      </c>
      <c r="R80" s="42" t="s">
        <v>32</v>
      </c>
      <c r="S80" s="42" t="s">
        <v>32</v>
      </c>
      <c r="T80" s="38"/>
      <c r="U80" s="42"/>
      <c r="V80" s="42"/>
      <c r="W80" s="35">
        <v>91</v>
      </c>
    </row>
    <row r="81" spans="1:23" x14ac:dyDescent="0.25">
      <c r="A81" s="35" t="s">
        <v>51</v>
      </c>
      <c r="B81" s="18" t="s">
        <v>18</v>
      </c>
      <c r="C81" s="34" t="s">
        <v>40</v>
      </c>
      <c r="D81" s="37">
        <v>2011</v>
      </c>
      <c r="E81" s="37">
        <v>3</v>
      </c>
      <c r="F81" s="38">
        <v>903</v>
      </c>
      <c r="G81" s="37">
        <v>99191</v>
      </c>
      <c r="H81" s="38">
        <v>9.869E-2</v>
      </c>
      <c r="I81" s="37">
        <v>8.3099999999999993E-2</v>
      </c>
      <c r="J81" s="37">
        <v>0.11719</v>
      </c>
      <c r="K81" s="37">
        <v>0.98350000000000004</v>
      </c>
      <c r="L81" s="37">
        <v>0.82820000000000005</v>
      </c>
      <c r="M81" s="37">
        <v>1.1678999999999999</v>
      </c>
      <c r="N81" s="37">
        <v>0.849491</v>
      </c>
      <c r="O81" s="38"/>
      <c r="P81" s="42" t="s">
        <v>32</v>
      </c>
      <c r="Q81" s="42" t="s">
        <v>32</v>
      </c>
      <c r="R81" s="42" t="s">
        <v>32</v>
      </c>
      <c r="S81" s="42" t="s">
        <v>32</v>
      </c>
      <c r="T81" s="38"/>
      <c r="U81" s="42"/>
      <c r="V81" s="42"/>
      <c r="W81" s="35">
        <v>92</v>
      </c>
    </row>
    <row r="82" spans="1:23" x14ac:dyDescent="0.25">
      <c r="A82" s="35" t="s">
        <v>51</v>
      </c>
      <c r="B82" s="18" t="s">
        <v>18</v>
      </c>
      <c r="C82" s="34" t="s">
        <v>40</v>
      </c>
      <c r="D82" s="37">
        <v>2011</v>
      </c>
      <c r="E82" s="37">
        <v>4</v>
      </c>
      <c r="F82" s="38">
        <v>965</v>
      </c>
      <c r="G82" s="37">
        <v>100488</v>
      </c>
      <c r="H82" s="38">
        <v>0.10415000000000001</v>
      </c>
      <c r="I82" s="37">
        <v>8.7809999999999999E-2</v>
      </c>
      <c r="J82" s="37">
        <v>0.12354</v>
      </c>
      <c r="K82" s="37">
        <v>0.98619999999999997</v>
      </c>
      <c r="L82" s="37">
        <v>0.83150000000000002</v>
      </c>
      <c r="M82" s="37">
        <v>1.1698</v>
      </c>
      <c r="N82" s="37">
        <v>0.87365800000000005</v>
      </c>
      <c r="O82" s="38"/>
      <c r="P82" s="42" t="s">
        <v>32</v>
      </c>
      <c r="Q82" s="42" t="s">
        <v>32</v>
      </c>
      <c r="R82" s="42" t="s">
        <v>32</v>
      </c>
      <c r="S82" s="42" t="s">
        <v>32</v>
      </c>
      <c r="T82" s="38"/>
      <c r="U82" s="42"/>
      <c r="V82" s="42"/>
      <c r="W82" s="35">
        <v>92</v>
      </c>
    </row>
    <row r="83" spans="1:23" x14ac:dyDescent="0.25">
      <c r="A83" s="35" t="s">
        <v>51</v>
      </c>
      <c r="B83" s="18" t="s">
        <v>18</v>
      </c>
      <c r="C83" s="34" t="s">
        <v>40</v>
      </c>
      <c r="D83" s="37">
        <v>2012</v>
      </c>
      <c r="E83" s="37">
        <v>1</v>
      </c>
      <c r="F83" s="38">
        <v>1036</v>
      </c>
      <c r="G83" s="37">
        <v>100310</v>
      </c>
      <c r="H83" s="38">
        <v>0.11536</v>
      </c>
      <c r="I83" s="37">
        <v>9.7350000000000006E-2</v>
      </c>
      <c r="J83" s="37">
        <v>0.13671</v>
      </c>
      <c r="K83" s="37">
        <v>1.026</v>
      </c>
      <c r="L83" s="37">
        <v>0.86580000000000001</v>
      </c>
      <c r="M83" s="37">
        <v>1.2158</v>
      </c>
      <c r="N83" s="37">
        <v>0.767343</v>
      </c>
      <c r="O83" s="38"/>
      <c r="P83" s="42" t="s">
        <v>32</v>
      </c>
      <c r="Q83" s="42" t="s">
        <v>32</v>
      </c>
      <c r="R83" s="42" t="s">
        <v>32</v>
      </c>
      <c r="S83" s="42" t="s">
        <v>32</v>
      </c>
      <c r="T83" s="38"/>
      <c r="U83" s="42"/>
      <c r="V83" s="42"/>
      <c r="W83" s="35">
        <v>91</v>
      </c>
    </row>
    <row r="84" spans="1:23" x14ac:dyDescent="0.25">
      <c r="A84" s="35" t="s">
        <v>51</v>
      </c>
      <c r="B84" s="18" t="s">
        <v>18</v>
      </c>
      <c r="C84" s="34" t="s">
        <v>40</v>
      </c>
      <c r="D84" s="37">
        <v>2012</v>
      </c>
      <c r="E84" s="37">
        <v>2</v>
      </c>
      <c r="F84" s="38">
        <v>1143</v>
      </c>
      <c r="G84" s="37">
        <v>101968</v>
      </c>
      <c r="H84" s="38">
        <v>0.12994</v>
      </c>
      <c r="I84" s="37">
        <v>0.10979</v>
      </c>
      <c r="J84" s="37">
        <v>0.15379000000000001</v>
      </c>
      <c r="K84" s="37">
        <v>1.0943000000000001</v>
      </c>
      <c r="L84" s="37">
        <v>0.92459999999999998</v>
      </c>
      <c r="M84" s="37">
        <v>1.2950999999999999</v>
      </c>
      <c r="N84" s="37">
        <v>0.29471599999999998</v>
      </c>
      <c r="O84" s="38"/>
      <c r="P84" s="42" t="s">
        <v>32</v>
      </c>
      <c r="Q84" s="42" t="s">
        <v>32</v>
      </c>
      <c r="R84" s="42" t="s">
        <v>32</v>
      </c>
      <c r="S84" s="42" t="s">
        <v>32</v>
      </c>
      <c r="T84" s="38"/>
      <c r="U84" s="42"/>
      <c r="V84" s="42"/>
      <c r="W84" s="35">
        <v>91</v>
      </c>
    </row>
    <row r="85" spans="1:23" x14ac:dyDescent="0.25">
      <c r="A85" s="35" t="s">
        <v>51</v>
      </c>
      <c r="B85" s="18" t="s">
        <v>18</v>
      </c>
      <c r="C85" s="34" t="s">
        <v>40</v>
      </c>
      <c r="D85" s="37">
        <v>2012</v>
      </c>
      <c r="E85" s="37">
        <v>3</v>
      </c>
      <c r="F85" s="38">
        <v>1008</v>
      </c>
      <c r="G85" s="37">
        <v>101627</v>
      </c>
      <c r="H85" s="38">
        <v>0.1124</v>
      </c>
      <c r="I85" s="37">
        <v>9.4820000000000002E-2</v>
      </c>
      <c r="J85" s="37">
        <v>0.13325000000000001</v>
      </c>
      <c r="K85" s="37">
        <v>1.0423</v>
      </c>
      <c r="L85" s="37">
        <v>0.87919999999999998</v>
      </c>
      <c r="M85" s="37">
        <v>1.2356</v>
      </c>
      <c r="N85" s="37">
        <v>0.63324199999999997</v>
      </c>
      <c r="O85" s="38"/>
      <c r="P85" s="42" t="s">
        <v>32</v>
      </c>
      <c r="Q85" s="42" t="s">
        <v>32</v>
      </c>
      <c r="R85" s="42" t="s">
        <v>32</v>
      </c>
      <c r="S85" s="42" t="s">
        <v>32</v>
      </c>
      <c r="T85" s="38"/>
      <c r="U85" s="42"/>
      <c r="V85" s="42"/>
      <c r="W85" s="35">
        <v>92</v>
      </c>
    </row>
    <row r="86" spans="1:23" x14ac:dyDescent="0.25">
      <c r="A86" s="35" t="s">
        <v>51</v>
      </c>
      <c r="B86" s="18" t="s">
        <v>18</v>
      </c>
      <c r="C86" s="34" t="s">
        <v>40</v>
      </c>
      <c r="D86" s="37">
        <v>2012</v>
      </c>
      <c r="E86" s="37">
        <v>4</v>
      </c>
      <c r="F86" s="38">
        <v>1050</v>
      </c>
      <c r="G86" s="37">
        <v>102787</v>
      </c>
      <c r="H86" s="38">
        <v>0.11334</v>
      </c>
      <c r="I86" s="37">
        <v>9.5729999999999996E-2</v>
      </c>
      <c r="J86" s="37">
        <v>0.13417999999999999</v>
      </c>
      <c r="K86" s="37">
        <v>0.99339999999999995</v>
      </c>
      <c r="L86" s="37">
        <v>0.83909999999999996</v>
      </c>
      <c r="M86" s="37">
        <v>1.1760999999999999</v>
      </c>
      <c r="N86" s="37">
        <v>0.93878499999999998</v>
      </c>
      <c r="O86" s="38"/>
      <c r="P86" s="42" t="s">
        <v>32</v>
      </c>
      <c r="Q86" s="42" t="s">
        <v>32</v>
      </c>
      <c r="R86" s="42" t="s">
        <v>32</v>
      </c>
      <c r="S86" s="42" t="s">
        <v>32</v>
      </c>
      <c r="T86" s="38"/>
      <c r="U86" s="42"/>
      <c r="V86" s="42"/>
      <c r="W86" s="35">
        <v>92</v>
      </c>
    </row>
    <row r="87" spans="1:23" x14ac:dyDescent="0.25">
      <c r="A87" s="35" t="s">
        <v>51</v>
      </c>
      <c r="B87" s="18" t="s">
        <v>18</v>
      </c>
      <c r="C87" s="34" t="s">
        <v>40</v>
      </c>
      <c r="D87" s="37">
        <v>2013</v>
      </c>
      <c r="E87" s="37">
        <v>1</v>
      </c>
      <c r="F87" s="38">
        <v>1115</v>
      </c>
      <c r="G87" s="37">
        <v>102648</v>
      </c>
      <c r="H87" s="38">
        <v>0.12257999999999999</v>
      </c>
      <c r="I87" s="37">
        <v>0.10358000000000001</v>
      </c>
      <c r="J87" s="37">
        <v>0.14507999999999999</v>
      </c>
      <c r="K87" s="37">
        <v>1.0342</v>
      </c>
      <c r="L87" s="37">
        <v>0.87390000000000001</v>
      </c>
      <c r="M87" s="37">
        <v>1.224</v>
      </c>
      <c r="N87" s="37">
        <v>0.69537400000000005</v>
      </c>
      <c r="O87" s="38"/>
      <c r="P87" s="42" t="s">
        <v>32</v>
      </c>
      <c r="Q87" s="42" t="s">
        <v>32</v>
      </c>
      <c r="R87" s="42" t="s">
        <v>32</v>
      </c>
      <c r="S87" s="42" t="s">
        <v>32</v>
      </c>
      <c r="T87" s="38"/>
      <c r="U87" s="42"/>
      <c r="V87" s="42"/>
      <c r="W87" s="35">
        <v>90</v>
      </c>
    </row>
    <row r="88" spans="1:23" x14ac:dyDescent="0.25">
      <c r="A88" s="35" t="s">
        <v>51</v>
      </c>
      <c r="B88" s="18" t="s">
        <v>18</v>
      </c>
      <c r="C88" s="34" t="s">
        <v>40</v>
      </c>
      <c r="D88" s="37">
        <v>2013</v>
      </c>
      <c r="E88" s="37">
        <v>2</v>
      </c>
      <c r="F88" s="38">
        <v>1173</v>
      </c>
      <c r="G88" s="37">
        <v>103682</v>
      </c>
      <c r="H88" s="38">
        <v>0.12831000000000001</v>
      </c>
      <c r="I88" s="37">
        <v>0.10854</v>
      </c>
      <c r="J88" s="37">
        <v>0.15168000000000001</v>
      </c>
      <c r="K88" s="37">
        <v>1.0589999999999999</v>
      </c>
      <c r="L88" s="37">
        <v>0.89580000000000004</v>
      </c>
      <c r="M88" s="37">
        <v>1.2519</v>
      </c>
      <c r="N88" s="37">
        <v>0.50207900000000005</v>
      </c>
      <c r="O88" s="38"/>
      <c r="P88" s="42" t="s">
        <v>32</v>
      </c>
      <c r="Q88" s="42" t="s">
        <v>32</v>
      </c>
      <c r="R88" s="42" t="s">
        <v>32</v>
      </c>
      <c r="S88" s="42" t="s">
        <v>32</v>
      </c>
      <c r="T88" s="38"/>
      <c r="U88" s="42"/>
      <c r="V88" s="42"/>
      <c r="W88" s="35">
        <v>91</v>
      </c>
    </row>
    <row r="89" spans="1:23" x14ac:dyDescent="0.25">
      <c r="A89" s="35" t="s">
        <v>51</v>
      </c>
      <c r="B89" s="18" t="s">
        <v>18</v>
      </c>
      <c r="C89" s="34" t="s">
        <v>40</v>
      </c>
      <c r="D89" s="37">
        <v>2013</v>
      </c>
      <c r="E89" s="37">
        <v>3</v>
      </c>
      <c r="F89" s="38">
        <v>1025</v>
      </c>
      <c r="G89" s="37">
        <v>103292</v>
      </c>
      <c r="H89" s="38">
        <v>0.11156000000000001</v>
      </c>
      <c r="I89" s="37">
        <v>9.4210000000000002E-2</v>
      </c>
      <c r="J89" s="37">
        <v>0.13209000000000001</v>
      </c>
      <c r="K89" s="37">
        <v>0.95350000000000001</v>
      </c>
      <c r="L89" s="37">
        <v>0.80530000000000002</v>
      </c>
      <c r="M89" s="37">
        <v>1.1291</v>
      </c>
      <c r="N89" s="37">
        <v>0.58092200000000005</v>
      </c>
      <c r="O89" s="38"/>
      <c r="P89" s="42" t="s">
        <v>32</v>
      </c>
      <c r="Q89" s="42" t="s">
        <v>32</v>
      </c>
      <c r="R89" s="42" t="s">
        <v>32</v>
      </c>
      <c r="S89" s="42" t="s">
        <v>32</v>
      </c>
      <c r="T89" s="38"/>
      <c r="U89" s="42"/>
      <c r="V89" s="42"/>
      <c r="W89" s="35">
        <v>92</v>
      </c>
    </row>
    <row r="90" spans="1:23" x14ac:dyDescent="0.25">
      <c r="A90" s="35" t="s">
        <v>51</v>
      </c>
      <c r="B90" s="18" t="s">
        <v>18</v>
      </c>
      <c r="C90" s="34" t="s">
        <v>40</v>
      </c>
      <c r="D90" s="37">
        <v>2013</v>
      </c>
      <c r="E90" s="37">
        <v>4</v>
      </c>
      <c r="F90" s="38">
        <v>1013</v>
      </c>
      <c r="G90" s="37">
        <v>104185</v>
      </c>
      <c r="H90" s="38">
        <v>0.10521</v>
      </c>
      <c r="I90" s="37">
        <v>8.8910000000000003E-2</v>
      </c>
      <c r="J90" s="37">
        <v>0.12451</v>
      </c>
      <c r="K90" s="37">
        <v>0.90620000000000001</v>
      </c>
      <c r="L90" s="37">
        <v>0.76580000000000004</v>
      </c>
      <c r="M90" s="37">
        <v>1.0724</v>
      </c>
      <c r="N90" s="37">
        <v>0.25174099999999999</v>
      </c>
      <c r="O90" s="38"/>
      <c r="P90" s="42" t="s">
        <v>32</v>
      </c>
      <c r="Q90" s="42" t="s">
        <v>32</v>
      </c>
      <c r="R90" s="42" t="s">
        <v>32</v>
      </c>
      <c r="S90" s="42" t="s">
        <v>32</v>
      </c>
      <c r="T90" s="38"/>
      <c r="U90" s="42"/>
      <c r="V90" s="42"/>
      <c r="W90" s="35">
        <v>92</v>
      </c>
    </row>
    <row r="91" spans="1:23" x14ac:dyDescent="0.25">
      <c r="A91" s="35" t="s">
        <v>51</v>
      </c>
      <c r="B91" s="18" t="s">
        <v>18</v>
      </c>
      <c r="C91" s="34" t="s">
        <v>40</v>
      </c>
      <c r="D91" s="37">
        <v>2014</v>
      </c>
      <c r="E91" s="37">
        <v>1</v>
      </c>
      <c r="F91" s="38">
        <v>986</v>
      </c>
      <c r="G91" s="37">
        <v>103923</v>
      </c>
      <c r="H91" s="38">
        <v>0.10709</v>
      </c>
      <c r="I91" s="37">
        <v>9.0399999999999994E-2</v>
      </c>
      <c r="J91" s="37">
        <v>0.12687000000000001</v>
      </c>
      <c r="K91" s="37">
        <v>0.90049999999999997</v>
      </c>
      <c r="L91" s="37">
        <v>0.76019999999999999</v>
      </c>
      <c r="M91" s="37">
        <v>1.0668</v>
      </c>
      <c r="N91" s="37">
        <v>0.22553200000000001</v>
      </c>
      <c r="O91" s="38"/>
      <c r="P91" s="42" t="s">
        <v>32</v>
      </c>
      <c r="Q91" s="42" t="s">
        <v>32</v>
      </c>
      <c r="R91" s="42" t="s">
        <v>32</v>
      </c>
      <c r="S91" s="42" t="s">
        <v>32</v>
      </c>
      <c r="T91" s="38"/>
      <c r="U91" s="42"/>
      <c r="V91" s="42"/>
      <c r="W91" s="35">
        <v>90</v>
      </c>
    </row>
    <row r="92" spans="1:23" x14ac:dyDescent="0.25">
      <c r="A92" s="35" t="s">
        <v>51</v>
      </c>
      <c r="B92" s="18" t="s">
        <v>18</v>
      </c>
      <c r="C92" s="34" t="s">
        <v>40</v>
      </c>
      <c r="D92" s="37">
        <v>2014</v>
      </c>
      <c r="E92" s="37">
        <v>2</v>
      </c>
      <c r="F92" s="38">
        <v>1158</v>
      </c>
      <c r="G92" s="37">
        <v>104611</v>
      </c>
      <c r="H92" s="38">
        <v>0.12614</v>
      </c>
      <c r="I92" s="37">
        <v>0.10672</v>
      </c>
      <c r="J92" s="37">
        <v>0.14909</v>
      </c>
      <c r="K92" s="37">
        <v>1.0356000000000001</v>
      </c>
      <c r="L92" s="37">
        <v>0.87609999999999999</v>
      </c>
      <c r="M92" s="37">
        <v>1.224</v>
      </c>
      <c r="N92" s="37">
        <v>0.68201900000000004</v>
      </c>
      <c r="O92" s="38"/>
      <c r="P92" s="42" t="s">
        <v>32</v>
      </c>
      <c r="Q92" s="42" t="s">
        <v>32</v>
      </c>
      <c r="R92" s="42" t="s">
        <v>32</v>
      </c>
      <c r="S92" s="42" t="s">
        <v>32</v>
      </c>
      <c r="T92" s="38"/>
      <c r="U92" s="42"/>
      <c r="V92" s="42"/>
      <c r="W92" s="35">
        <v>91</v>
      </c>
    </row>
    <row r="93" spans="1:23" x14ac:dyDescent="0.25">
      <c r="A93" s="35" t="s">
        <v>51</v>
      </c>
      <c r="B93" s="18" t="s">
        <v>18</v>
      </c>
      <c r="C93" s="34" t="s">
        <v>40</v>
      </c>
      <c r="D93" s="37">
        <v>2014</v>
      </c>
      <c r="E93" s="37">
        <v>3</v>
      </c>
      <c r="F93" s="38">
        <v>1129</v>
      </c>
      <c r="G93" s="37">
        <v>104268</v>
      </c>
      <c r="H93" s="38">
        <v>0.12205000000000001</v>
      </c>
      <c r="I93" s="37">
        <v>0.10321</v>
      </c>
      <c r="J93" s="37">
        <v>0.14433000000000001</v>
      </c>
      <c r="K93" s="37">
        <v>1.0338000000000001</v>
      </c>
      <c r="L93" s="37">
        <v>0.87419999999999998</v>
      </c>
      <c r="M93" s="37">
        <v>1.2224999999999999</v>
      </c>
      <c r="N93" s="37">
        <v>0.69740999999999997</v>
      </c>
      <c r="O93" s="38"/>
      <c r="P93" s="42" t="s">
        <v>32</v>
      </c>
      <c r="Q93" s="42" t="s">
        <v>32</v>
      </c>
      <c r="R93" s="42" t="s">
        <v>32</v>
      </c>
      <c r="S93" s="42" t="s">
        <v>32</v>
      </c>
      <c r="T93" s="38"/>
      <c r="U93" s="42"/>
      <c r="V93" s="42"/>
      <c r="W93" s="35">
        <v>92</v>
      </c>
    </row>
    <row r="94" spans="1:23" x14ac:dyDescent="0.25">
      <c r="A94" s="35" t="s">
        <v>51</v>
      </c>
      <c r="B94" s="18" t="s">
        <v>18</v>
      </c>
      <c r="C94" s="34" t="s">
        <v>40</v>
      </c>
      <c r="D94" s="37">
        <v>2014</v>
      </c>
      <c r="E94" s="37">
        <v>4</v>
      </c>
      <c r="F94" s="38">
        <v>1125</v>
      </c>
      <c r="G94" s="37">
        <v>105040</v>
      </c>
      <c r="H94" s="38">
        <v>0.12146999999999999</v>
      </c>
      <c r="I94" s="37">
        <v>0.10273</v>
      </c>
      <c r="J94" s="37">
        <v>0.14363000000000001</v>
      </c>
      <c r="K94" s="37">
        <v>0.96199999999999997</v>
      </c>
      <c r="L94" s="37">
        <v>0.81359999999999999</v>
      </c>
      <c r="M94" s="37">
        <v>1.1374</v>
      </c>
      <c r="N94" s="37">
        <v>0.65021300000000004</v>
      </c>
      <c r="O94" s="38"/>
      <c r="P94" s="42" t="s">
        <v>32</v>
      </c>
      <c r="Q94" s="42" t="s">
        <v>32</v>
      </c>
      <c r="R94" s="42" t="s">
        <v>32</v>
      </c>
      <c r="S94" s="42" t="s">
        <v>32</v>
      </c>
      <c r="T94" s="38"/>
      <c r="U94" s="42"/>
      <c r="V94" s="42"/>
      <c r="W94" s="35">
        <v>92</v>
      </c>
    </row>
    <row r="95" spans="1:23" x14ac:dyDescent="0.25">
      <c r="A95" s="35" t="s">
        <v>51</v>
      </c>
      <c r="B95" s="18" t="s">
        <v>18</v>
      </c>
      <c r="C95" s="34" t="s">
        <v>40</v>
      </c>
      <c r="D95" s="37">
        <v>2015</v>
      </c>
      <c r="E95" s="37">
        <v>1</v>
      </c>
      <c r="F95" s="38">
        <v>1137</v>
      </c>
      <c r="G95" s="37">
        <v>104490</v>
      </c>
      <c r="H95" s="38">
        <v>0.12808</v>
      </c>
      <c r="I95" s="37">
        <v>0.10833</v>
      </c>
      <c r="J95" s="37">
        <v>0.15143000000000001</v>
      </c>
      <c r="K95" s="37">
        <v>0.98240000000000005</v>
      </c>
      <c r="L95" s="37">
        <v>0.83089999999999997</v>
      </c>
      <c r="M95" s="37">
        <v>1.1615</v>
      </c>
      <c r="N95" s="37">
        <v>0.83521000000000001</v>
      </c>
      <c r="O95" s="38"/>
      <c r="P95" s="42" t="s">
        <v>32</v>
      </c>
      <c r="Q95" s="42" t="s">
        <v>32</v>
      </c>
      <c r="R95" s="42" t="s">
        <v>32</v>
      </c>
      <c r="S95" s="42" t="s">
        <v>32</v>
      </c>
      <c r="T95" s="38"/>
      <c r="U95" s="42"/>
      <c r="V95" s="42"/>
      <c r="W95" s="35">
        <v>90</v>
      </c>
    </row>
    <row r="96" spans="1:23" x14ac:dyDescent="0.25">
      <c r="A96" s="35" t="s">
        <v>51</v>
      </c>
      <c r="B96" s="18" t="s">
        <v>18</v>
      </c>
      <c r="C96" s="34" t="s">
        <v>40</v>
      </c>
      <c r="D96" s="37">
        <v>2015</v>
      </c>
      <c r="E96" s="37">
        <v>2</v>
      </c>
      <c r="F96" s="38">
        <v>1263</v>
      </c>
      <c r="G96" s="37">
        <v>105034</v>
      </c>
      <c r="H96" s="38">
        <v>0.14602999999999999</v>
      </c>
      <c r="I96" s="37">
        <v>0.12367</v>
      </c>
      <c r="J96" s="37">
        <v>0.17243</v>
      </c>
      <c r="K96" s="37">
        <v>1.0483</v>
      </c>
      <c r="L96" s="37">
        <v>0.88780000000000003</v>
      </c>
      <c r="M96" s="37">
        <v>1.2378</v>
      </c>
      <c r="N96" s="37">
        <v>0.57790300000000006</v>
      </c>
      <c r="O96" s="38"/>
      <c r="P96" s="42" t="s">
        <v>32</v>
      </c>
      <c r="Q96" s="42" t="s">
        <v>32</v>
      </c>
      <c r="R96" s="42" t="s">
        <v>32</v>
      </c>
      <c r="S96" s="42" t="s">
        <v>32</v>
      </c>
      <c r="T96" s="38"/>
      <c r="U96" s="42"/>
      <c r="V96" s="42"/>
      <c r="W96" s="35">
        <v>91</v>
      </c>
    </row>
    <row r="97" spans="1:23" x14ac:dyDescent="0.25">
      <c r="A97" s="35" t="s">
        <v>51</v>
      </c>
      <c r="B97" s="18" t="s">
        <v>18</v>
      </c>
      <c r="C97" s="34" t="s">
        <v>40</v>
      </c>
      <c r="D97" s="37">
        <v>2015</v>
      </c>
      <c r="E97" s="37">
        <v>3</v>
      </c>
      <c r="F97" s="38">
        <v>1098</v>
      </c>
      <c r="G97" s="37">
        <v>104612</v>
      </c>
      <c r="H97" s="38">
        <v>0.12447999999999999</v>
      </c>
      <c r="I97" s="37">
        <v>0.10519000000000001</v>
      </c>
      <c r="J97" s="37">
        <v>0.14731</v>
      </c>
      <c r="K97" s="37">
        <v>0.97219999999999995</v>
      </c>
      <c r="L97" s="37">
        <v>0.82150000000000001</v>
      </c>
      <c r="M97" s="37">
        <v>1.1505000000000001</v>
      </c>
      <c r="N97" s="37">
        <v>0.74287899999999996</v>
      </c>
      <c r="O97" s="38"/>
      <c r="P97" s="42" t="s">
        <v>32</v>
      </c>
      <c r="Q97" s="42" t="s">
        <v>32</v>
      </c>
      <c r="R97" s="42" t="s">
        <v>32</v>
      </c>
      <c r="S97" s="42" t="s">
        <v>32</v>
      </c>
      <c r="T97" s="38"/>
      <c r="U97" s="42"/>
      <c r="V97" s="42"/>
      <c r="W97" s="35">
        <v>92</v>
      </c>
    </row>
    <row r="98" spans="1:23" x14ac:dyDescent="0.25">
      <c r="A98" s="35" t="s">
        <v>51</v>
      </c>
      <c r="B98" s="18" t="s">
        <v>18</v>
      </c>
      <c r="C98" s="34" t="s">
        <v>40</v>
      </c>
      <c r="D98" s="37">
        <v>2015</v>
      </c>
      <c r="E98" s="37">
        <v>4</v>
      </c>
      <c r="F98" s="38">
        <v>1128</v>
      </c>
      <c r="G98" s="37">
        <v>105414</v>
      </c>
      <c r="H98" s="38">
        <v>0.12499</v>
      </c>
      <c r="I98" s="37">
        <v>0.10568</v>
      </c>
      <c r="J98" s="37">
        <v>0.14782000000000001</v>
      </c>
      <c r="K98" s="37">
        <v>1.0146999999999999</v>
      </c>
      <c r="L98" s="37">
        <v>0.8579</v>
      </c>
      <c r="M98" s="37">
        <v>1.2</v>
      </c>
      <c r="N98" s="37">
        <v>0.86510399999999998</v>
      </c>
      <c r="O98" s="38"/>
      <c r="P98" s="42" t="s">
        <v>32</v>
      </c>
      <c r="Q98" s="42" t="s">
        <v>32</v>
      </c>
      <c r="R98" s="42" t="s">
        <v>32</v>
      </c>
      <c r="S98" s="42" t="s">
        <v>32</v>
      </c>
      <c r="T98" s="38"/>
      <c r="U98" s="42"/>
      <c r="V98" s="42"/>
      <c r="W98" s="35">
        <v>92</v>
      </c>
    </row>
    <row r="99" spans="1:23" x14ac:dyDescent="0.25">
      <c r="A99" s="35" t="s">
        <v>51</v>
      </c>
      <c r="B99" s="18" t="s">
        <v>18</v>
      </c>
      <c r="C99" s="34" t="s">
        <v>40</v>
      </c>
      <c r="D99" s="37">
        <v>2016</v>
      </c>
      <c r="E99" s="37">
        <v>1</v>
      </c>
      <c r="F99" s="38">
        <v>1086</v>
      </c>
      <c r="G99" s="37">
        <v>105068</v>
      </c>
      <c r="H99" s="38">
        <v>0.12257</v>
      </c>
      <c r="I99" s="37">
        <v>0.10358000000000001</v>
      </c>
      <c r="J99" s="37">
        <v>0.14504</v>
      </c>
      <c r="K99" s="37">
        <v>0.95020000000000004</v>
      </c>
      <c r="L99" s="37">
        <v>0.80289999999999995</v>
      </c>
      <c r="M99" s="37">
        <v>1.1244000000000001</v>
      </c>
      <c r="N99" s="37">
        <v>0.55167699999999997</v>
      </c>
      <c r="O99" s="38"/>
      <c r="P99" s="42">
        <v>1.2061999999999999</v>
      </c>
      <c r="Q99" s="42">
        <v>1.0035000000000001</v>
      </c>
      <c r="R99" s="42">
        <v>1.4498</v>
      </c>
      <c r="S99" s="42">
        <v>4.5767000000000002E-2</v>
      </c>
      <c r="T99" s="38" t="s">
        <v>52</v>
      </c>
      <c r="U99" s="42"/>
      <c r="V99" s="42"/>
      <c r="W99" s="35">
        <v>91</v>
      </c>
    </row>
    <row r="100" spans="1:23" x14ac:dyDescent="0.25">
      <c r="A100" s="35" t="s">
        <v>51</v>
      </c>
      <c r="B100" s="18" t="s">
        <v>18</v>
      </c>
      <c r="C100" s="34" t="s">
        <v>40</v>
      </c>
      <c r="D100" s="37">
        <v>2016</v>
      </c>
      <c r="E100" s="37">
        <v>2</v>
      </c>
      <c r="F100" s="38">
        <v>1281</v>
      </c>
      <c r="G100" s="37">
        <v>105682</v>
      </c>
      <c r="H100" s="38">
        <v>0.14521999999999999</v>
      </c>
      <c r="I100" s="37">
        <v>0.12304</v>
      </c>
      <c r="J100" s="37">
        <v>0.1714</v>
      </c>
      <c r="K100" s="37">
        <v>1.0009999999999999</v>
      </c>
      <c r="L100" s="37">
        <v>0.84809999999999997</v>
      </c>
      <c r="M100" s="37">
        <v>1.1814</v>
      </c>
      <c r="N100" s="37">
        <v>0.99086300000000005</v>
      </c>
      <c r="O100" s="38"/>
      <c r="P100" s="42">
        <v>1.3683000000000001</v>
      </c>
      <c r="Q100" s="42">
        <v>1.1411</v>
      </c>
      <c r="R100" s="42">
        <v>1.6408</v>
      </c>
      <c r="S100" s="42">
        <v>7.1199999999999996E-4</v>
      </c>
      <c r="T100" s="38" t="s">
        <v>52</v>
      </c>
      <c r="U100" s="42"/>
      <c r="V100" s="42"/>
      <c r="W100" s="35">
        <v>91</v>
      </c>
    </row>
    <row r="101" spans="1:23" x14ac:dyDescent="0.25">
      <c r="A101" s="35" t="s">
        <v>51</v>
      </c>
      <c r="B101" s="18" t="s">
        <v>18</v>
      </c>
      <c r="C101" s="34" t="s">
        <v>40</v>
      </c>
      <c r="D101" s="37">
        <v>2016</v>
      </c>
      <c r="E101" s="37">
        <v>3</v>
      </c>
      <c r="F101" s="38">
        <v>1159</v>
      </c>
      <c r="G101" s="37">
        <v>105340</v>
      </c>
      <c r="H101" s="38">
        <v>0.12963</v>
      </c>
      <c r="I101" s="37">
        <v>0.10963000000000001</v>
      </c>
      <c r="J101" s="37">
        <v>0.15329000000000001</v>
      </c>
      <c r="K101" s="37">
        <v>1.0263</v>
      </c>
      <c r="L101" s="37">
        <v>0.86799999999999999</v>
      </c>
      <c r="M101" s="37">
        <v>1.2136</v>
      </c>
      <c r="N101" s="37">
        <v>0.76105699999999998</v>
      </c>
      <c r="O101" s="38"/>
      <c r="P101" s="42">
        <v>1.3136000000000001</v>
      </c>
      <c r="Q101" s="42">
        <v>1.0932999999999999</v>
      </c>
      <c r="R101" s="42">
        <v>1.5784</v>
      </c>
      <c r="S101" s="42">
        <v>3.591E-3</v>
      </c>
      <c r="T101" s="38" t="s">
        <v>52</v>
      </c>
      <c r="U101" s="42"/>
      <c r="V101" s="42"/>
      <c r="W101" s="35">
        <v>92</v>
      </c>
    </row>
    <row r="102" spans="1:23" x14ac:dyDescent="0.25">
      <c r="A102" s="35" t="s">
        <v>51</v>
      </c>
      <c r="B102" s="18" t="s">
        <v>18</v>
      </c>
      <c r="C102" s="34" t="s">
        <v>40</v>
      </c>
      <c r="D102" s="37">
        <v>2016</v>
      </c>
      <c r="E102" s="37">
        <v>4</v>
      </c>
      <c r="F102" s="38">
        <v>1209</v>
      </c>
      <c r="G102" s="37">
        <v>106082</v>
      </c>
      <c r="H102" s="38">
        <v>0.13184999999999999</v>
      </c>
      <c r="I102" s="37">
        <v>0.11162999999999999</v>
      </c>
      <c r="J102" s="37">
        <v>0.15575</v>
      </c>
      <c r="K102" s="37">
        <v>0.98899999999999999</v>
      </c>
      <c r="L102" s="37">
        <v>0.83730000000000004</v>
      </c>
      <c r="M102" s="37">
        <v>1.1681999999999999</v>
      </c>
      <c r="N102" s="37">
        <v>0.89649999999999996</v>
      </c>
      <c r="O102" s="38"/>
      <c r="P102" s="42">
        <v>1.266</v>
      </c>
      <c r="Q102" s="42">
        <v>1.0552999999999999</v>
      </c>
      <c r="R102" s="42">
        <v>1.5186999999999999</v>
      </c>
      <c r="S102" s="42">
        <v>1.1105E-2</v>
      </c>
      <c r="T102" s="38" t="s">
        <v>52</v>
      </c>
      <c r="U102" s="42"/>
      <c r="V102" s="42"/>
      <c r="W102" s="35">
        <v>92</v>
      </c>
    </row>
    <row r="103" spans="1:23" x14ac:dyDescent="0.25">
      <c r="A103" s="35" t="s">
        <v>51</v>
      </c>
      <c r="B103" s="18" t="s">
        <v>19</v>
      </c>
      <c r="C103" s="34" t="s">
        <v>40</v>
      </c>
      <c r="D103" s="37">
        <v>2011</v>
      </c>
      <c r="E103" s="37">
        <v>1</v>
      </c>
      <c r="F103" s="38">
        <v>481</v>
      </c>
      <c r="G103" s="37">
        <v>51876</v>
      </c>
      <c r="H103" s="38">
        <v>9.9040000000000003E-2</v>
      </c>
      <c r="I103" s="37">
        <v>8.2019999999999996E-2</v>
      </c>
      <c r="J103" s="37">
        <v>0.11958000000000001</v>
      </c>
      <c r="K103" s="37">
        <v>0.88249999999999995</v>
      </c>
      <c r="L103" s="37">
        <v>0.73089999999999999</v>
      </c>
      <c r="M103" s="37">
        <v>1.0654999999999999</v>
      </c>
      <c r="N103" s="37">
        <v>0.19362499999999999</v>
      </c>
      <c r="O103" s="38"/>
      <c r="P103" s="42" t="s">
        <v>32</v>
      </c>
      <c r="Q103" s="42" t="s">
        <v>32</v>
      </c>
      <c r="R103" s="42" t="s">
        <v>32</v>
      </c>
      <c r="S103" s="42" t="s">
        <v>32</v>
      </c>
      <c r="T103" s="38"/>
      <c r="U103" s="42"/>
      <c r="V103" s="42"/>
      <c r="W103" s="35">
        <v>90</v>
      </c>
    </row>
    <row r="104" spans="1:23" x14ac:dyDescent="0.25">
      <c r="A104" s="35" t="s">
        <v>51</v>
      </c>
      <c r="B104" s="18" t="s">
        <v>19</v>
      </c>
      <c r="C104" s="34" t="s">
        <v>40</v>
      </c>
      <c r="D104" s="37">
        <v>2011</v>
      </c>
      <c r="E104" s="37">
        <v>2</v>
      </c>
      <c r="F104" s="38">
        <v>440</v>
      </c>
      <c r="G104" s="37">
        <v>52306</v>
      </c>
      <c r="H104" s="38">
        <v>8.7370000000000003E-2</v>
      </c>
      <c r="I104" s="37">
        <v>7.2230000000000003E-2</v>
      </c>
      <c r="J104" s="37">
        <v>0.10569000000000001</v>
      </c>
      <c r="K104" s="37">
        <v>0.7742</v>
      </c>
      <c r="L104" s="37">
        <v>0.64</v>
      </c>
      <c r="M104" s="37">
        <v>0.9365</v>
      </c>
      <c r="N104" s="37">
        <v>8.3879999999999996E-3</v>
      </c>
      <c r="O104" s="38">
        <v>1</v>
      </c>
      <c r="P104" s="42" t="s">
        <v>32</v>
      </c>
      <c r="Q104" s="42" t="s">
        <v>32</v>
      </c>
      <c r="R104" s="42" t="s">
        <v>32</v>
      </c>
      <c r="S104" s="42" t="s">
        <v>32</v>
      </c>
      <c r="T104" s="38"/>
      <c r="U104" s="42"/>
      <c r="V104" s="42"/>
      <c r="W104" s="35">
        <v>91</v>
      </c>
    </row>
    <row r="105" spans="1:23" x14ac:dyDescent="0.25">
      <c r="A105" s="35" t="s">
        <v>51</v>
      </c>
      <c r="B105" s="18" t="s">
        <v>19</v>
      </c>
      <c r="C105" s="34" t="s">
        <v>40</v>
      </c>
      <c r="D105" s="37">
        <v>2011</v>
      </c>
      <c r="E105" s="37">
        <v>3</v>
      </c>
      <c r="F105" s="38">
        <v>423</v>
      </c>
      <c r="G105" s="37">
        <v>52145</v>
      </c>
      <c r="H105" s="38">
        <v>8.5379999999999998E-2</v>
      </c>
      <c r="I105" s="37">
        <v>7.0470000000000005E-2</v>
      </c>
      <c r="J105" s="37">
        <v>0.10342999999999999</v>
      </c>
      <c r="K105" s="37">
        <v>0.85089999999999999</v>
      </c>
      <c r="L105" s="37">
        <v>0.70230000000000004</v>
      </c>
      <c r="M105" s="37">
        <v>1.0307999999999999</v>
      </c>
      <c r="N105" s="37">
        <v>9.8956000000000002E-2</v>
      </c>
      <c r="O105" s="38"/>
      <c r="P105" s="42" t="s">
        <v>32</v>
      </c>
      <c r="Q105" s="42" t="s">
        <v>32</v>
      </c>
      <c r="R105" s="42" t="s">
        <v>32</v>
      </c>
      <c r="S105" s="42" t="s">
        <v>32</v>
      </c>
      <c r="T105" s="38"/>
      <c r="U105" s="42"/>
      <c r="V105" s="42"/>
      <c r="W105" s="35">
        <v>92</v>
      </c>
    </row>
    <row r="106" spans="1:23" x14ac:dyDescent="0.25">
      <c r="A106" s="35" t="s">
        <v>51</v>
      </c>
      <c r="B106" s="18" t="s">
        <v>19</v>
      </c>
      <c r="C106" s="34" t="s">
        <v>40</v>
      </c>
      <c r="D106" s="37">
        <v>2011</v>
      </c>
      <c r="E106" s="37">
        <v>4</v>
      </c>
      <c r="F106" s="38">
        <v>436</v>
      </c>
      <c r="G106" s="37">
        <v>52462</v>
      </c>
      <c r="H106" s="38">
        <v>8.9959999999999998E-2</v>
      </c>
      <c r="I106" s="37">
        <v>7.4329999999999993E-2</v>
      </c>
      <c r="J106" s="37">
        <v>0.10886</v>
      </c>
      <c r="K106" s="37">
        <v>0.8518</v>
      </c>
      <c r="L106" s="37">
        <v>0.70389999999999997</v>
      </c>
      <c r="M106" s="37">
        <v>1.0308999999999999</v>
      </c>
      <c r="N106" s="37">
        <v>9.9398E-2</v>
      </c>
      <c r="O106" s="38"/>
      <c r="P106" s="42" t="s">
        <v>32</v>
      </c>
      <c r="Q106" s="42" t="s">
        <v>32</v>
      </c>
      <c r="R106" s="42" t="s">
        <v>32</v>
      </c>
      <c r="S106" s="42" t="s">
        <v>32</v>
      </c>
      <c r="T106" s="38"/>
      <c r="U106" s="42"/>
      <c r="V106" s="42"/>
      <c r="W106" s="35">
        <v>92</v>
      </c>
    </row>
    <row r="107" spans="1:23" x14ac:dyDescent="0.25">
      <c r="A107" s="35" t="s">
        <v>51</v>
      </c>
      <c r="B107" s="18" t="s">
        <v>19</v>
      </c>
      <c r="C107" s="34" t="s">
        <v>40</v>
      </c>
      <c r="D107" s="37">
        <v>2012</v>
      </c>
      <c r="E107" s="37">
        <v>1</v>
      </c>
      <c r="F107" s="38">
        <v>481</v>
      </c>
      <c r="G107" s="37">
        <v>52531</v>
      </c>
      <c r="H107" s="38">
        <v>9.826E-2</v>
      </c>
      <c r="I107" s="37">
        <v>8.1390000000000004E-2</v>
      </c>
      <c r="J107" s="37">
        <v>0.11863</v>
      </c>
      <c r="K107" s="37">
        <v>0.87390000000000001</v>
      </c>
      <c r="L107" s="37">
        <v>0.72389999999999999</v>
      </c>
      <c r="M107" s="37">
        <v>1.0549999999999999</v>
      </c>
      <c r="N107" s="37">
        <v>0.16072700000000001</v>
      </c>
      <c r="O107" s="38"/>
      <c r="P107" s="42" t="s">
        <v>32</v>
      </c>
      <c r="Q107" s="42" t="s">
        <v>32</v>
      </c>
      <c r="R107" s="42" t="s">
        <v>32</v>
      </c>
      <c r="S107" s="42" t="s">
        <v>32</v>
      </c>
      <c r="T107" s="38"/>
      <c r="U107" s="42"/>
      <c r="V107" s="42"/>
      <c r="W107" s="35">
        <v>91</v>
      </c>
    </row>
    <row r="108" spans="1:23" x14ac:dyDescent="0.25">
      <c r="A108" s="35" t="s">
        <v>51</v>
      </c>
      <c r="B108" s="18" t="s">
        <v>19</v>
      </c>
      <c r="C108" s="34" t="s">
        <v>40</v>
      </c>
      <c r="D108" s="37">
        <v>2012</v>
      </c>
      <c r="E108" s="37">
        <v>2</v>
      </c>
      <c r="F108" s="38">
        <v>526</v>
      </c>
      <c r="G108" s="37">
        <v>52808</v>
      </c>
      <c r="H108" s="38">
        <v>0.10714</v>
      </c>
      <c r="I108" s="37">
        <v>8.899E-2</v>
      </c>
      <c r="J108" s="37">
        <v>0.12898000000000001</v>
      </c>
      <c r="K108" s="37">
        <v>0.90229999999999999</v>
      </c>
      <c r="L108" s="37">
        <v>0.74950000000000006</v>
      </c>
      <c r="M108" s="37">
        <v>1.0862000000000001</v>
      </c>
      <c r="N108" s="37">
        <v>0.27724500000000002</v>
      </c>
      <c r="O108" s="38"/>
      <c r="P108" s="42" t="s">
        <v>32</v>
      </c>
      <c r="Q108" s="42" t="s">
        <v>32</v>
      </c>
      <c r="R108" s="42" t="s">
        <v>32</v>
      </c>
      <c r="S108" s="42" t="s">
        <v>32</v>
      </c>
      <c r="T108" s="38"/>
      <c r="U108" s="42"/>
      <c r="V108" s="42"/>
      <c r="W108" s="35">
        <v>91</v>
      </c>
    </row>
    <row r="109" spans="1:23" x14ac:dyDescent="0.25">
      <c r="A109" s="35" t="s">
        <v>51</v>
      </c>
      <c r="B109" s="18" t="s">
        <v>19</v>
      </c>
      <c r="C109" s="34" t="s">
        <v>40</v>
      </c>
      <c r="D109" s="37">
        <v>2012</v>
      </c>
      <c r="E109" s="37">
        <v>3</v>
      </c>
      <c r="F109" s="38">
        <v>536</v>
      </c>
      <c r="G109" s="37">
        <v>52689</v>
      </c>
      <c r="H109" s="38">
        <v>0.10637000000000001</v>
      </c>
      <c r="I109" s="37">
        <v>8.838E-2</v>
      </c>
      <c r="J109" s="37">
        <v>0.12803</v>
      </c>
      <c r="K109" s="37">
        <v>0.98640000000000005</v>
      </c>
      <c r="L109" s="37">
        <v>0.81950000000000001</v>
      </c>
      <c r="M109" s="37">
        <v>1.1872</v>
      </c>
      <c r="N109" s="37">
        <v>0.88469399999999998</v>
      </c>
      <c r="O109" s="38"/>
      <c r="P109" s="42" t="s">
        <v>32</v>
      </c>
      <c r="Q109" s="42" t="s">
        <v>32</v>
      </c>
      <c r="R109" s="42" t="s">
        <v>32</v>
      </c>
      <c r="S109" s="42" t="s">
        <v>32</v>
      </c>
      <c r="T109" s="38"/>
      <c r="U109" s="42"/>
      <c r="V109" s="42"/>
      <c r="W109" s="35">
        <v>92</v>
      </c>
    </row>
    <row r="110" spans="1:23" x14ac:dyDescent="0.25">
      <c r="A110" s="35" t="s">
        <v>51</v>
      </c>
      <c r="B110" s="18" t="s">
        <v>19</v>
      </c>
      <c r="C110" s="34" t="s">
        <v>40</v>
      </c>
      <c r="D110" s="37">
        <v>2012</v>
      </c>
      <c r="E110" s="37">
        <v>4</v>
      </c>
      <c r="F110" s="38">
        <v>603</v>
      </c>
      <c r="G110" s="37">
        <v>52926</v>
      </c>
      <c r="H110" s="38">
        <v>0.12001000000000001</v>
      </c>
      <c r="I110" s="37">
        <v>0.1</v>
      </c>
      <c r="J110" s="37">
        <v>0.14402999999999999</v>
      </c>
      <c r="K110" s="37">
        <v>1.0519000000000001</v>
      </c>
      <c r="L110" s="37">
        <v>0.87649999999999995</v>
      </c>
      <c r="M110" s="37">
        <v>1.2624</v>
      </c>
      <c r="N110" s="37">
        <v>0.58644399999999997</v>
      </c>
      <c r="O110" s="38"/>
      <c r="P110" s="42" t="s">
        <v>32</v>
      </c>
      <c r="Q110" s="42" t="s">
        <v>32</v>
      </c>
      <c r="R110" s="42" t="s">
        <v>32</v>
      </c>
      <c r="S110" s="42" t="s">
        <v>32</v>
      </c>
      <c r="T110" s="38"/>
      <c r="U110" s="42"/>
      <c r="V110" s="42"/>
      <c r="W110" s="35">
        <v>92</v>
      </c>
    </row>
    <row r="111" spans="1:23" x14ac:dyDescent="0.25">
      <c r="A111" s="35" t="s">
        <v>51</v>
      </c>
      <c r="B111" s="18" t="s">
        <v>19</v>
      </c>
      <c r="C111" s="34" t="s">
        <v>40</v>
      </c>
      <c r="D111" s="37">
        <v>2013</v>
      </c>
      <c r="E111" s="37">
        <v>1</v>
      </c>
      <c r="F111" s="38">
        <v>563</v>
      </c>
      <c r="G111" s="37">
        <v>53020</v>
      </c>
      <c r="H111" s="38">
        <v>0.11526</v>
      </c>
      <c r="I111" s="37">
        <v>9.5839999999999995E-2</v>
      </c>
      <c r="J111" s="37">
        <v>0.13861999999999999</v>
      </c>
      <c r="K111" s="37">
        <v>0.97250000000000003</v>
      </c>
      <c r="L111" s="37">
        <v>0.80859999999999999</v>
      </c>
      <c r="M111" s="37">
        <v>1.1695</v>
      </c>
      <c r="N111" s="37">
        <v>0.76683699999999999</v>
      </c>
      <c r="O111" s="38"/>
      <c r="P111" s="42" t="s">
        <v>32</v>
      </c>
      <c r="Q111" s="42" t="s">
        <v>32</v>
      </c>
      <c r="R111" s="42" t="s">
        <v>32</v>
      </c>
      <c r="S111" s="42" t="s">
        <v>32</v>
      </c>
      <c r="T111" s="38"/>
      <c r="U111" s="42"/>
      <c r="V111" s="42"/>
      <c r="W111" s="35">
        <v>90</v>
      </c>
    </row>
    <row r="112" spans="1:23" x14ac:dyDescent="0.25">
      <c r="A112" s="35" t="s">
        <v>51</v>
      </c>
      <c r="B112" s="18" t="s">
        <v>19</v>
      </c>
      <c r="C112" s="34" t="s">
        <v>40</v>
      </c>
      <c r="D112" s="37">
        <v>2013</v>
      </c>
      <c r="E112" s="37">
        <v>2</v>
      </c>
      <c r="F112" s="38">
        <v>572</v>
      </c>
      <c r="G112" s="37">
        <v>53604</v>
      </c>
      <c r="H112" s="38">
        <v>0.11534999999999999</v>
      </c>
      <c r="I112" s="37">
        <v>9.6000000000000002E-2</v>
      </c>
      <c r="J112" s="37">
        <v>0.13861000000000001</v>
      </c>
      <c r="K112" s="37">
        <v>0.95209999999999995</v>
      </c>
      <c r="L112" s="37">
        <v>0.7923</v>
      </c>
      <c r="M112" s="37">
        <v>1.1439999999999999</v>
      </c>
      <c r="N112" s="37">
        <v>0.60009800000000002</v>
      </c>
      <c r="O112" s="38"/>
      <c r="P112" s="42" t="s">
        <v>32</v>
      </c>
      <c r="Q112" s="42" t="s">
        <v>32</v>
      </c>
      <c r="R112" s="42" t="s">
        <v>32</v>
      </c>
      <c r="S112" s="42" t="s">
        <v>32</v>
      </c>
      <c r="T112" s="38"/>
      <c r="U112" s="42"/>
      <c r="V112" s="42"/>
      <c r="W112" s="35">
        <v>91</v>
      </c>
    </row>
    <row r="113" spans="1:23" x14ac:dyDescent="0.25">
      <c r="A113" s="35" t="s">
        <v>51</v>
      </c>
      <c r="B113" s="18" t="s">
        <v>19</v>
      </c>
      <c r="C113" s="34" t="s">
        <v>40</v>
      </c>
      <c r="D113" s="37">
        <v>2013</v>
      </c>
      <c r="E113" s="37">
        <v>3</v>
      </c>
      <c r="F113" s="38">
        <v>571</v>
      </c>
      <c r="G113" s="37">
        <v>53260</v>
      </c>
      <c r="H113" s="38">
        <v>0.11269999999999999</v>
      </c>
      <c r="I113" s="37">
        <v>9.3780000000000002E-2</v>
      </c>
      <c r="J113" s="37">
        <v>0.13542999999999999</v>
      </c>
      <c r="K113" s="37">
        <v>0.96330000000000005</v>
      </c>
      <c r="L113" s="37">
        <v>0.80149999999999999</v>
      </c>
      <c r="M113" s="37">
        <v>1.1576</v>
      </c>
      <c r="N113" s="37">
        <v>0.68972100000000003</v>
      </c>
      <c r="O113" s="38"/>
      <c r="P113" s="42" t="s">
        <v>32</v>
      </c>
      <c r="Q113" s="42" t="s">
        <v>32</v>
      </c>
      <c r="R113" s="42" t="s">
        <v>32</v>
      </c>
      <c r="S113" s="42" t="s">
        <v>32</v>
      </c>
      <c r="T113" s="38"/>
      <c r="U113" s="42"/>
      <c r="V113" s="42"/>
      <c r="W113" s="35">
        <v>92</v>
      </c>
    </row>
    <row r="114" spans="1:23" x14ac:dyDescent="0.25">
      <c r="A114" s="35" t="s">
        <v>51</v>
      </c>
      <c r="B114" s="18" t="s">
        <v>19</v>
      </c>
      <c r="C114" s="34" t="s">
        <v>40</v>
      </c>
      <c r="D114" s="37">
        <v>2013</v>
      </c>
      <c r="E114" s="37">
        <v>4</v>
      </c>
      <c r="F114" s="38">
        <v>619</v>
      </c>
      <c r="G114" s="37">
        <v>53603</v>
      </c>
      <c r="H114" s="38">
        <v>0.11977</v>
      </c>
      <c r="I114" s="37">
        <v>9.9900000000000003E-2</v>
      </c>
      <c r="J114" s="37">
        <v>0.14359</v>
      </c>
      <c r="K114" s="37">
        <v>1.0316000000000001</v>
      </c>
      <c r="L114" s="37">
        <v>0.86050000000000004</v>
      </c>
      <c r="M114" s="37">
        <v>1.2367999999999999</v>
      </c>
      <c r="N114" s="37">
        <v>0.73651100000000003</v>
      </c>
      <c r="O114" s="38"/>
      <c r="P114" s="42" t="s">
        <v>32</v>
      </c>
      <c r="Q114" s="42" t="s">
        <v>32</v>
      </c>
      <c r="R114" s="42" t="s">
        <v>32</v>
      </c>
      <c r="S114" s="42" t="s">
        <v>32</v>
      </c>
      <c r="T114" s="38"/>
      <c r="U114" s="42"/>
      <c r="V114" s="42"/>
      <c r="W114" s="35">
        <v>92</v>
      </c>
    </row>
    <row r="115" spans="1:23" x14ac:dyDescent="0.25">
      <c r="A115" s="35" t="s">
        <v>51</v>
      </c>
      <c r="B115" s="18" t="s">
        <v>19</v>
      </c>
      <c r="C115" s="34" t="s">
        <v>40</v>
      </c>
      <c r="D115" s="37">
        <v>2014</v>
      </c>
      <c r="E115" s="37">
        <v>1</v>
      </c>
      <c r="F115" s="38">
        <v>548</v>
      </c>
      <c r="G115" s="37">
        <v>53665</v>
      </c>
      <c r="H115" s="38">
        <v>0.11361</v>
      </c>
      <c r="I115" s="37">
        <v>9.4460000000000002E-2</v>
      </c>
      <c r="J115" s="37">
        <v>0.13664000000000001</v>
      </c>
      <c r="K115" s="37">
        <v>0.95530000000000004</v>
      </c>
      <c r="L115" s="37">
        <v>0.79430000000000001</v>
      </c>
      <c r="M115" s="37">
        <v>1.149</v>
      </c>
      <c r="N115" s="37">
        <v>0.62726400000000004</v>
      </c>
      <c r="O115" s="38"/>
      <c r="P115" s="42" t="s">
        <v>32</v>
      </c>
      <c r="Q115" s="42" t="s">
        <v>32</v>
      </c>
      <c r="R115" s="42" t="s">
        <v>32</v>
      </c>
      <c r="S115" s="42" t="s">
        <v>32</v>
      </c>
      <c r="T115" s="38"/>
      <c r="U115" s="42"/>
      <c r="V115" s="42"/>
      <c r="W115" s="35">
        <v>90</v>
      </c>
    </row>
    <row r="116" spans="1:23" x14ac:dyDescent="0.25">
      <c r="A116" s="35" t="s">
        <v>51</v>
      </c>
      <c r="B116" s="18" t="s">
        <v>19</v>
      </c>
      <c r="C116" s="34" t="s">
        <v>40</v>
      </c>
      <c r="D116" s="37">
        <v>2014</v>
      </c>
      <c r="E116" s="37">
        <v>2</v>
      </c>
      <c r="F116" s="38">
        <v>480</v>
      </c>
      <c r="G116" s="37">
        <v>54057</v>
      </c>
      <c r="H116" s="38">
        <v>9.7100000000000006E-2</v>
      </c>
      <c r="I116" s="37">
        <v>8.054E-2</v>
      </c>
      <c r="J116" s="37">
        <v>0.11705</v>
      </c>
      <c r="K116" s="37">
        <v>0.79710000000000003</v>
      </c>
      <c r="L116" s="37">
        <v>0.66120000000000001</v>
      </c>
      <c r="M116" s="37">
        <v>0.96099999999999997</v>
      </c>
      <c r="N116" s="37">
        <v>1.7437999999999999E-2</v>
      </c>
      <c r="O116" s="38"/>
      <c r="P116" s="42" t="s">
        <v>32</v>
      </c>
      <c r="Q116" s="42" t="s">
        <v>32</v>
      </c>
      <c r="R116" s="42" t="s">
        <v>32</v>
      </c>
      <c r="S116" s="42" t="s">
        <v>32</v>
      </c>
      <c r="T116" s="38"/>
      <c r="U116" s="42"/>
      <c r="V116" s="42"/>
      <c r="W116" s="35">
        <v>91</v>
      </c>
    </row>
    <row r="117" spans="1:23" x14ac:dyDescent="0.25">
      <c r="A117" s="35" t="s">
        <v>51</v>
      </c>
      <c r="B117" s="18" t="s">
        <v>19</v>
      </c>
      <c r="C117" s="34" t="s">
        <v>40</v>
      </c>
      <c r="D117" s="37">
        <v>2014</v>
      </c>
      <c r="E117" s="37">
        <v>3</v>
      </c>
      <c r="F117" s="38">
        <v>562</v>
      </c>
      <c r="G117" s="37">
        <v>53948</v>
      </c>
      <c r="H117" s="38">
        <v>0.11423</v>
      </c>
      <c r="I117" s="37">
        <v>9.5049999999999996E-2</v>
      </c>
      <c r="J117" s="37">
        <v>0.13728000000000001</v>
      </c>
      <c r="K117" s="37">
        <v>0.96760000000000002</v>
      </c>
      <c r="L117" s="37">
        <v>0.80510000000000004</v>
      </c>
      <c r="M117" s="37">
        <v>1.1628000000000001</v>
      </c>
      <c r="N117" s="37">
        <v>0.72514100000000004</v>
      </c>
      <c r="O117" s="38"/>
      <c r="P117" s="42" t="s">
        <v>32</v>
      </c>
      <c r="Q117" s="42" t="s">
        <v>32</v>
      </c>
      <c r="R117" s="42" t="s">
        <v>32</v>
      </c>
      <c r="S117" s="42" t="s">
        <v>32</v>
      </c>
      <c r="T117" s="38"/>
      <c r="U117" s="42"/>
      <c r="V117" s="42"/>
      <c r="W117" s="35">
        <v>92</v>
      </c>
    </row>
    <row r="118" spans="1:23" x14ac:dyDescent="0.25">
      <c r="A118" s="35" t="s">
        <v>51</v>
      </c>
      <c r="B118" s="18" t="s">
        <v>19</v>
      </c>
      <c r="C118" s="34" t="s">
        <v>40</v>
      </c>
      <c r="D118" s="37">
        <v>2014</v>
      </c>
      <c r="E118" s="37">
        <v>4</v>
      </c>
      <c r="F118" s="38">
        <v>633</v>
      </c>
      <c r="G118" s="37">
        <v>54098</v>
      </c>
      <c r="H118" s="38">
        <v>0.12887000000000001</v>
      </c>
      <c r="I118" s="37">
        <v>0.10753</v>
      </c>
      <c r="J118" s="37">
        <v>0.15445999999999999</v>
      </c>
      <c r="K118" s="37">
        <v>1.0206</v>
      </c>
      <c r="L118" s="37">
        <v>0.85160000000000002</v>
      </c>
      <c r="M118" s="37">
        <v>1.2232000000000001</v>
      </c>
      <c r="N118" s="37">
        <v>0.825326</v>
      </c>
      <c r="O118" s="38"/>
      <c r="P118" s="42" t="s">
        <v>32</v>
      </c>
      <c r="Q118" s="42" t="s">
        <v>32</v>
      </c>
      <c r="R118" s="42" t="s">
        <v>32</v>
      </c>
      <c r="S118" s="42" t="s">
        <v>32</v>
      </c>
      <c r="T118" s="38"/>
      <c r="U118" s="42"/>
      <c r="V118" s="42"/>
      <c r="W118" s="35">
        <v>92</v>
      </c>
    </row>
    <row r="119" spans="1:23" x14ac:dyDescent="0.25">
      <c r="A119" s="35" t="s">
        <v>51</v>
      </c>
      <c r="B119" s="18" t="s">
        <v>19</v>
      </c>
      <c r="C119" s="34" t="s">
        <v>40</v>
      </c>
      <c r="D119" s="37">
        <v>2015</v>
      </c>
      <c r="E119" s="37">
        <v>1</v>
      </c>
      <c r="F119" s="38">
        <v>562</v>
      </c>
      <c r="G119" s="37">
        <v>54061</v>
      </c>
      <c r="H119" s="38">
        <v>0.11977</v>
      </c>
      <c r="I119" s="37">
        <v>9.9650000000000002E-2</v>
      </c>
      <c r="J119" s="37">
        <v>0.14396</v>
      </c>
      <c r="K119" s="37">
        <v>0.91869999999999996</v>
      </c>
      <c r="L119" s="37">
        <v>0.76429999999999998</v>
      </c>
      <c r="M119" s="37">
        <v>1.1042000000000001</v>
      </c>
      <c r="N119" s="37">
        <v>0.36603999999999998</v>
      </c>
      <c r="O119" s="38"/>
      <c r="P119" s="42" t="s">
        <v>32</v>
      </c>
      <c r="Q119" s="42" t="s">
        <v>32</v>
      </c>
      <c r="R119" s="42" t="s">
        <v>32</v>
      </c>
      <c r="S119" s="42" t="s">
        <v>32</v>
      </c>
      <c r="T119" s="38"/>
      <c r="U119" s="42"/>
      <c r="V119" s="42"/>
      <c r="W119" s="35">
        <v>90</v>
      </c>
    </row>
    <row r="120" spans="1:23" x14ac:dyDescent="0.25">
      <c r="A120" s="35" t="s">
        <v>51</v>
      </c>
      <c r="B120" s="18" t="s">
        <v>19</v>
      </c>
      <c r="C120" s="34" t="s">
        <v>40</v>
      </c>
      <c r="D120" s="37">
        <v>2015</v>
      </c>
      <c r="E120" s="37">
        <v>2</v>
      </c>
      <c r="F120" s="38">
        <v>590</v>
      </c>
      <c r="G120" s="37">
        <v>54422</v>
      </c>
      <c r="H120" s="38">
        <v>0.11978</v>
      </c>
      <c r="I120" s="37">
        <v>9.9839999999999998E-2</v>
      </c>
      <c r="J120" s="37">
        <v>0.14369999999999999</v>
      </c>
      <c r="K120" s="37">
        <v>0.8599</v>
      </c>
      <c r="L120" s="37">
        <v>0.7167</v>
      </c>
      <c r="M120" s="37">
        <v>1.0316000000000001</v>
      </c>
      <c r="N120" s="37">
        <v>0.10409</v>
      </c>
      <c r="O120" s="38"/>
      <c r="P120" s="42" t="s">
        <v>32</v>
      </c>
      <c r="Q120" s="42" t="s">
        <v>32</v>
      </c>
      <c r="R120" s="42" t="s">
        <v>32</v>
      </c>
      <c r="S120" s="42" t="s">
        <v>32</v>
      </c>
      <c r="T120" s="38"/>
      <c r="U120" s="42"/>
      <c r="V120" s="42"/>
      <c r="W120" s="35">
        <v>91</v>
      </c>
    </row>
    <row r="121" spans="1:23" x14ac:dyDescent="0.25">
      <c r="A121" s="35" t="s">
        <v>51</v>
      </c>
      <c r="B121" s="18" t="s">
        <v>19</v>
      </c>
      <c r="C121" s="34" t="s">
        <v>40</v>
      </c>
      <c r="D121" s="37">
        <v>2015</v>
      </c>
      <c r="E121" s="37">
        <v>3</v>
      </c>
      <c r="F121" s="38">
        <v>592</v>
      </c>
      <c r="G121" s="37">
        <v>54170</v>
      </c>
      <c r="H121" s="38">
        <v>0.12606999999999999</v>
      </c>
      <c r="I121" s="37">
        <v>0.10489999999999999</v>
      </c>
      <c r="J121" s="37">
        <v>0.15151000000000001</v>
      </c>
      <c r="K121" s="37">
        <v>0.98460000000000003</v>
      </c>
      <c r="L121" s="37">
        <v>0.81930000000000003</v>
      </c>
      <c r="M121" s="37">
        <v>1.1833</v>
      </c>
      <c r="N121" s="37">
        <v>0.86883200000000005</v>
      </c>
      <c r="O121" s="38"/>
      <c r="P121" s="42" t="s">
        <v>32</v>
      </c>
      <c r="Q121" s="42" t="s">
        <v>32</v>
      </c>
      <c r="R121" s="42" t="s">
        <v>32</v>
      </c>
      <c r="S121" s="42" t="s">
        <v>32</v>
      </c>
      <c r="T121" s="38"/>
      <c r="U121" s="42"/>
      <c r="V121" s="42"/>
      <c r="W121" s="35">
        <v>92</v>
      </c>
    </row>
    <row r="122" spans="1:23" x14ac:dyDescent="0.25">
      <c r="A122" s="35" t="s">
        <v>51</v>
      </c>
      <c r="B122" s="18" t="s">
        <v>19</v>
      </c>
      <c r="C122" s="34" t="s">
        <v>40</v>
      </c>
      <c r="D122" s="37">
        <v>2015</v>
      </c>
      <c r="E122" s="37">
        <v>4</v>
      </c>
      <c r="F122" s="38">
        <v>613</v>
      </c>
      <c r="G122" s="37">
        <v>54432</v>
      </c>
      <c r="H122" s="38">
        <v>0.12748999999999999</v>
      </c>
      <c r="I122" s="37">
        <v>0.10624</v>
      </c>
      <c r="J122" s="37">
        <v>0.15298999999999999</v>
      </c>
      <c r="K122" s="37">
        <v>1.0348999999999999</v>
      </c>
      <c r="L122" s="37">
        <v>0.86250000000000004</v>
      </c>
      <c r="M122" s="37">
        <v>1.2419</v>
      </c>
      <c r="N122" s="37">
        <v>0.71190900000000001</v>
      </c>
      <c r="O122" s="38"/>
      <c r="P122" s="42" t="s">
        <v>32</v>
      </c>
      <c r="Q122" s="42" t="s">
        <v>32</v>
      </c>
      <c r="R122" s="42" t="s">
        <v>32</v>
      </c>
      <c r="S122" s="42" t="s">
        <v>32</v>
      </c>
      <c r="T122" s="38"/>
      <c r="U122" s="42"/>
      <c r="V122" s="42"/>
      <c r="W122" s="35">
        <v>92</v>
      </c>
    </row>
    <row r="123" spans="1:23" x14ac:dyDescent="0.25">
      <c r="A123" s="35" t="s">
        <v>51</v>
      </c>
      <c r="B123" s="18" t="s">
        <v>19</v>
      </c>
      <c r="C123" s="34" t="s">
        <v>40</v>
      </c>
      <c r="D123" s="37">
        <v>2016</v>
      </c>
      <c r="E123" s="37">
        <v>1</v>
      </c>
      <c r="F123" s="38">
        <v>638</v>
      </c>
      <c r="G123" s="37">
        <v>54402</v>
      </c>
      <c r="H123" s="38">
        <v>0.13278999999999999</v>
      </c>
      <c r="I123" s="37">
        <v>0.11082</v>
      </c>
      <c r="J123" s="37">
        <v>0.15912000000000001</v>
      </c>
      <c r="K123" s="37">
        <v>1.0294000000000001</v>
      </c>
      <c r="L123" s="37">
        <v>0.85909999999999997</v>
      </c>
      <c r="M123" s="37">
        <v>1.2335</v>
      </c>
      <c r="N123" s="37">
        <v>0.753498</v>
      </c>
      <c r="O123" s="38"/>
      <c r="P123" s="42">
        <v>1.3408</v>
      </c>
      <c r="Q123" s="42">
        <v>1.0860000000000001</v>
      </c>
      <c r="R123" s="42">
        <v>1.6554</v>
      </c>
      <c r="S123" s="42">
        <v>6.3860000000000002E-3</v>
      </c>
      <c r="T123" s="38" t="s">
        <v>52</v>
      </c>
      <c r="U123" s="42"/>
      <c r="V123" s="42"/>
      <c r="W123" s="35">
        <v>91</v>
      </c>
    </row>
    <row r="124" spans="1:23" x14ac:dyDescent="0.25">
      <c r="A124" s="35" t="s">
        <v>51</v>
      </c>
      <c r="B124" s="18" t="s">
        <v>19</v>
      </c>
      <c r="C124" s="34" t="s">
        <v>40</v>
      </c>
      <c r="D124" s="37">
        <v>2016</v>
      </c>
      <c r="E124" s="37">
        <v>2</v>
      </c>
      <c r="F124" s="38">
        <v>747</v>
      </c>
      <c r="G124" s="37">
        <v>54691</v>
      </c>
      <c r="H124" s="38">
        <v>0.1638</v>
      </c>
      <c r="I124" s="37">
        <v>0.13708999999999999</v>
      </c>
      <c r="J124" s="37">
        <v>0.19571</v>
      </c>
      <c r="K124" s="37">
        <v>1.129</v>
      </c>
      <c r="L124" s="37">
        <v>0.94489999999999996</v>
      </c>
      <c r="M124" s="37">
        <v>1.3489</v>
      </c>
      <c r="N124" s="37">
        <v>0.18144099999999999</v>
      </c>
      <c r="O124" s="38"/>
      <c r="P124" s="42">
        <v>1.8747</v>
      </c>
      <c r="Q124" s="42">
        <v>1.5194000000000001</v>
      </c>
      <c r="R124" s="42">
        <v>2.3132000000000001</v>
      </c>
      <c r="S124" s="42">
        <v>0</v>
      </c>
      <c r="T124" s="38" t="s">
        <v>52</v>
      </c>
      <c r="U124" s="42"/>
      <c r="V124" s="42"/>
      <c r="W124" s="35">
        <v>91</v>
      </c>
    </row>
    <row r="125" spans="1:23" x14ac:dyDescent="0.25">
      <c r="A125" s="35" t="s">
        <v>51</v>
      </c>
      <c r="B125" s="18" t="s">
        <v>19</v>
      </c>
      <c r="C125" s="34" t="s">
        <v>40</v>
      </c>
      <c r="D125" s="37">
        <v>2016</v>
      </c>
      <c r="E125" s="37">
        <v>3</v>
      </c>
      <c r="F125" s="38">
        <v>731</v>
      </c>
      <c r="G125" s="37">
        <v>54462</v>
      </c>
      <c r="H125" s="38">
        <v>0.15339</v>
      </c>
      <c r="I125" s="37">
        <v>0.12833</v>
      </c>
      <c r="J125" s="37">
        <v>0.18335000000000001</v>
      </c>
      <c r="K125" s="37">
        <v>1.2143999999999999</v>
      </c>
      <c r="L125" s="37">
        <v>1.016</v>
      </c>
      <c r="M125" s="37">
        <v>1.4516</v>
      </c>
      <c r="N125" s="37">
        <v>3.2787999999999998E-2</v>
      </c>
      <c r="O125" s="38"/>
      <c r="P125" s="42">
        <v>1.7967</v>
      </c>
      <c r="Q125" s="42">
        <v>1.4542999999999999</v>
      </c>
      <c r="R125" s="42">
        <v>2.2197</v>
      </c>
      <c r="S125" s="42">
        <v>0</v>
      </c>
      <c r="T125" s="38" t="s">
        <v>52</v>
      </c>
      <c r="U125" s="42"/>
      <c r="V125" s="42"/>
      <c r="W125" s="35">
        <v>92</v>
      </c>
    </row>
    <row r="126" spans="1:23" x14ac:dyDescent="0.25">
      <c r="A126" s="35" t="s">
        <v>51</v>
      </c>
      <c r="B126" s="18" t="s">
        <v>19</v>
      </c>
      <c r="C126" s="34" t="s">
        <v>40</v>
      </c>
      <c r="D126" s="37">
        <v>2016</v>
      </c>
      <c r="E126" s="37">
        <v>4</v>
      </c>
      <c r="F126" s="38">
        <v>734</v>
      </c>
      <c r="G126" s="37">
        <v>54618</v>
      </c>
      <c r="H126" s="38">
        <v>0.15351000000000001</v>
      </c>
      <c r="I126" s="37">
        <v>0.1285</v>
      </c>
      <c r="J126" s="37">
        <v>0.18339</v>
      </c>
      <c r="K126" s="37">
        <v>1.1514</v>
      </c>
      <c r="L126" s="37">
        <v>0.96379999999999999</v>
      </c>
      <c r="M126" s="37">
        <v>1.3754999999999999</v>
      </c>
      <c r="N126" s="37">
        <v>0.12019199999999999</v>
      </c>
      <c r="O126" s="38"/>
      <c r="P126" s="42">
        <v>1.7064999999999999</v>
      </c>
      <c r="Q126" s="42">
        <v>1.3827</v>
      </c>
      <c r="R126" s="42">
        <v>2.1061000000000001</v>
      </c>
      <c r="S126" s="42">
        <v>9.9999999999999995E-7</v>
      </c>
      <c r="T126" s="38" t="s">
        <v>52</v>
      </c>
      <c r="U126" s="42"/>
      <c r="V126" s="42"/>
      <c r="W126" s="35">
        <v>92</v>
      </c>
    </row>
    <row r="127" spans="1:23" x14ac:dyDescent="0.25">
      <c r="A127" s="35" t="s">
        <v>51</v>
      </c>
      <c r="B127" s="18" t="s">
        <v>23</v>
      </c>
      <c r="C127" s="34" t="s">
        <v>40</v>
      </c>
      <c r="D127" s="37">
        <v>2011</v>
      </c>
      <c r="E127" s="37">
        <v>1</v>
      </c>
      <c r="F127" s="38">
        <v>10124</v>
      </c>
      <c r="G127" s="37">
        <v>1002344</v>
      </c>
      <c r="H127" s="38">
        <v>0.11223</v>
      </c>
      <c r="I127" s="37">
        <v>0.11006000000000001</v>
      </c>
      <c r="J127" s="37">
        <v>0.11443</v>
      </c>
      <c r="K127" s="37" t="s">
        <v>32</v>
      </c>
      <c r="L127" s="37" t="s">
        <v>32</v>
      </c>
      <c r="M127" s="37" t="s">
        <v>32</v>
      </c>
      <c r="N127" s="37" t="s">
        <v>32</v>
      </c>
      <c r="O127" s="38"/>
      <c r="P127" s="42" t="s">
        <v>32</v>
      </c>
      <c r="Q127" s="42" t="s">
        <v>32</v>
      </c>
      <c r="R127" s="42" t="s">
        <v>32</v>
      </c>
      <c r="S127" s="42" t="s">
        <v>32</v>
      </c>
      <c r="T127" s="38"/>
      <c r="U127" s="42"/>
      <c r="V127" s="42"/>
      <c r="W127" s="35">
        <v>90</v>
      </c>
    </row>
    <row r="128" spans="1:23" x14ac:dyDescent="0.25">
      <c r="A128" s="35" t="s">
        <v>51</v>
      </c>
      <c r="B128" s="18" t="s">
        <v>23</v>
      </c>
      <c r="C128" s="34" t="s">
        <v>40</v>
      </c>
      <c r="D128" s="37">
        <v>2011</v>
      </c>
      <c r="E128" s="37">
        <v>2</v>
      </c>
      <c r="F128" s="38">
        <v>10063</v>
      </c>
      <c r="G128" s="37">
        <v>1010152</v>
      </c>
      <c r="H128" s="38">
        <v>0.11286</v>
      </c>
      <c r="I128" s="37">
        <v>9.6610000000000001E-2</v>
      </c>
      <c r="J128" s="37">
        <v>0.13184000000000001</v>
      </c>
      <c r="K128" s="37" t="s">
        <v>32</v>
      </c>
      <c r="L128" s="37" t="s">
        <v>32</v>
      </c>
      <c r="M128" s="37" t="s">
        <v>32</v>
      </c>
      <c r="N128" s="37" t="s">
        <v>32</v>
      </c>
      <c r="O128" s="38"/>
      <c r="P128" s="42" t="s">
        <v>32</v>
      </c>
      <c r="Q128" s="42" t="s">
        <v>32</v>
      </c>
      <c r="R128" s="42" t="s">
        <v>32</v>
      </c>
      <c r="S128" s="42" t="s">
        <v>32</v>
      </c>
      <c r="T128" s="38"/>
      <c r="U128" s="42"/>
      <c r="V128" s="42"/>
      <c r="W128" s="35">
        <v>91</v>
      </c>
    </row>
    <row r="129" spans="1:23" x14ac:dyDescent="0.25">
      <c r="A129" s="35" t="s">
        <v>51</v>
      </c>
      <c r="B129" s="8" t="s">
        <v>23</v>
      </c>
      <c r="C129" s="8" t="s">
        <v>40</v>
      </c>
      <c r="D129" s="35">
        <v>2011</v>
      </c>
      <c r="E129" s="35">
        <v>3</v>
      </c>
      <c r="F129" s="40">
        <v>9212</v>
      </c>
      <c r="G129" s="35">
        <v>1008401</v>
      </c>
      <c r="H129" s="40">
        <v>0.10034</v>
      </c>
      <c r="I129" s="35">
        <v>8.5870000000000002E-2</v>
      </c>
      <c r="J129" s="35">
        <v>0.11724999999999999</v>
      </c>
      <c r="K129" s="35" t="s">
        <v>32</v>
      </c>
      <c r="L129" s="35" t="s">
        <v>32</v>
      </c>
      <c r="M129" s="35" t="s">
        <v>32</v>
      </c>
      <c r="N129" s="35" t="s">
        <v>32</v>
      </c>
      <c r="P129" s="41" t="s">
        <v>32</v>
      </c>
      <c r="Q129" s="41" t="s">
        <v>32</v>
      </c>
      <c r="R129" s="41" t="s">
        <v>32</v>
      </c>
      <c r="S129" s="41" t="s">
        <v>32</v>
      </c>
      <c r="W129" s="35">
        <v>92</v>
      </c>
    </row>
    <row r="130" spans="1:23" x14ac:dyDescent="0.25">
      <c r="A130" s="35" t="s">
        <v>51</v>
      </c>
      <c r="B130" s="39" t="s">
        <v>23</v>
      </c>
      <c r="C130" s="39" t="s">
        <v>40</v>
      </c>
      <c r="D130" s="35">
        <v>2011</v>
      </c>
      <c r="E130" s="35">
        <v>4</v>
      </c>
      <c r="F130" s="40">
        <v>9857</v>
      </c>
      <c r="G130" s="35">
        <v>1018702</v>
      </c>
      <c r="H130" s="40">
        <v>0.10561</v>
      </c>
      <c r="I130" s="35">
        <v>9.0399999999999994E-2</v>
      </c>
      <c r="J130" s="35">
        <v>0.12336999999999999</v>
      </c>
      <c r="K130" s="35" t="s">
        <v>32</v>
      </c>
      <c r="L130" s="35" t="s">
        <v>32</v>
      </c>
      <c r="M130" s="35" t="s">
        <v>32</v>
      </c>
      <c r="N130" s="35" t="s">
        <v>32</v>
      </c>
      <c r="P130" s="41" t="s">
        <v>32</v>
      </c>
      <c r="Q130" s="41" t="s">
        <v>32</v>
      </c>
      <c r="R130" s="41" t="s">
        <v>32</v>
      </c>
      <c r="S130" s="41" t="s">
        <v>32</v>
      </c>
      <c r="W130" s="35">
        <v>92</v>
      </c>
    </row>
    <row r="131" spans="1:23" x14ac:dyDescent="0.25">
      <c r="A131" s="35" t="s">
        <v>51</v>
      </c>
      <c r="B131" s="35" t="s">
        <v>23</v>
      </c>
      <c r="C131" s="35" t="s">
        <v>40</v>
      </c>
      <c r="D131" s="35">
        <v>2012</v>
      </c>
      <c r="E131" s="35">
        <v>1</v>
      </c>
      <c r="F131" s="40">
        <v>10361</v>
      </c>
      <c r="G131" s="35">
        <v>1018968</v>
      </c>
      <c r="H131" s="40">
        <v>0.11244</v>
      </c>
      <c r="I131" s="35">
        <v>9.6269999999999994E-2</v>
      </c>
      <c r="J131" s="35">
        <v>0.13133</v>
      </c>
      <c r="K131" s="35" t="s">
        <v>32</v>
      </c>
      <c r="L131" s="35" t="s">
        <v>32</v>
      </c>
      <c r="M131" s="35" t="s">
        <v>32</v>
      </c>
      <c r="N131" s="35" t="s">
        <v>32</v>
      </c>
      <c r="P131" s="41" t="s">
        <v>32</v>
      </c>
      <c r="Q131" s="41" t="s">
        <v>32</v>
      </c>
      <c r="R131" s="41" t="s">
        <v>32</v>
      </c>
      <c r="S131" s="41" t="s">
        <v>32</v>
      </c>
      <c r="W131" s="35">
        <v>91</v>
      </c>
    </row>
    <row r="132" spans="1:23" x14ac:dyDescent="0.25">
      <c r="A132" s="35" t="s">
        <v>51</v>
      </c>
      <c r="B132" s="35" t="s">
        <v>23</v>
      </c>
      <c r="C132" s="35" t="s">
        <v>40</v>
      </c>
      <c r="D132" s="35">
        <v>2012</v>
      </c>
      <c r="E132" s="35">
        <v>2</v>
      </c>
      <c r="F132" s="40">
        <v>10951</v>
      </c>
      <c r="G132" s="35">
        <v>1029632</v>
      </c>
      <c r="H132" s="40">
        <v>0.11874</v>
      </c>
      <c r="I132" s="35">
        <v>0.10172</v>
      </c>
      <c r="J132" s="35">
        <v>0.13861999999999999</v>
      </c>
      <c r="K132" s="35" t="s">
        <v>32</v>
      </c>
      <c r="L132" s="35" t="s">
        <v>32</v>
      </c>
      <c r="M132" s="35" t="s">
        <v>32</v>
      </c>
      <c r="N132" s="35" t="s">
        <v>32</v>
      </c>
      <c r="P132" s="41" t="s">
        <v>32</v>
      </c>
      <c r="Q132" s="41" t="s">
        <v>32</v>
      </c>
      <c r="R132" s="41" t="s">
        <v>32</v>
      </c>
      <c r="S132" s="41" t="s">
        <v>32</v>
      </c>
      <c r="W132" s="35">
        <v>91</v>
      </c>
    </row>
    <row r="133" spans="1:23" x14ac:dyDescent="0.25">
      <c r="A133" s="35" t="s">
        <v>51</v>
      </c>
      <c r="B133" s="35" t="s">
        <v>23</v>
      </c>
      <c r="C133" s="35" t="s">
        <v>40</v>
      </c>
      <c r="D133" s="35">
        <v>2012</v>
      </c>
      <c r="E133" s="35">
        <v>3</v>
      </c>
      <c r="F133" s="40">
        <v>10015</v>
      </c>
      <c r="G133" s="35">
        <v>1027118</v>
      </c>
      <c r="H133" s="40">
        <v>0.10784000000000001</v>
      </c>
      <c r="I133" s="35">
        <v>9.2340000000000005E-2</v>
      </c>
      <c r="J133" s="35">
        <v>0.12594</v>
      </c>
      <c r="K133" s="35" t="s">
        <v>32</v>
      </c>
      <c r="L133" s="35" t="s">
        <v>32</v>
      </c>
      <c r="M133" s="35" t="s">
        <v>32</v>
      </c>
      <c r="N133" s="35" t="s">
        <v>32</v>
      </c>
      <c r="P133" s="41" t="s">
        <v>32</v>
      </c>
      <c r="Q133" s="41" t="s">
        <v>32</v>
      </c>
      <c r="R133" s="41" t="s">
        <v>32</v>
      </c>
      <c r="S133" s="41" t="s">
        <v>32</v>
      </c>
      <c r="W133" s="35">
        <v>92</v>
      </c>
    </row>
    <row r="134" spans="1:23" x14ac:dyDescent="0.25">
      <c r="A134" s="35" t="s">
        <v>51</v>
      </c>
      <c r="B134" s="35" t="s">
        <v>23</v>
      </c>
      <c r="C134" s="35" t="s">
        <v>40</v>
      </c>
      <c r="D134" s="35">
        <v>2012</v>
      </c>
      <c r="E134" s="35">
        <v>4</v>
      </c>
      <c r="F134" s="40">
        <v>10996</v>
      </c>
      <c r="G134" s="35">
        <v>1038751</v>
      </c>
      <c r="H134" s="40">
        <v>0.11409</v>
      </c>
      <c r="I134" s="35">
        <v>9.7750000000000004E-2</v>
      </c>
      <c r="J134" s="35">
        <v>0.13316</v>
      </c>
      <c r="K134" s="35" t="s">
        <v>32</v>
      </c>
      <c r="L134" s="35" t="s">
        <v>32</v>
      </c>
      <c r="M134" s="35" t="s">
        <v>32</v>
      </c>
      <c r="N134" s="35" t="s">
        <v>32</v>
      </c>
      <c r="P134" s="41" t="s">
        <v>32</v>
      </c>
      <c r="Q134" s="41" t="s">
        <v>32</v>
      </c>
      <c r="R134" s="41" t="s">
        <v>32</v>
      </c>
      <c r="S134" s="41" t="s">
        <v>32</v>
      </c>
      <c r="W134" s="35">
        <v>92</v>
      </c>
    </row>
    <row r="135" spans="1:23" x14ac:dyDescent="0.25">
      <c r="A135" s="35" t="s">
        <v>51</v>
      </c>
      <c r="B135" s="35" t="s">
        <v>23</v>
      </c>
      <c r="C135" s="35" t="s">
        <v>40</v>
      </c>
      <c r="D135" s="35">
        <v>2013</v>
      </c>
      <c r="E135" s="35">
        <v>1</v>
      </c>
      <c r="F135" s="40">
        <v>11003</v>
      </c>
      <c r="G135" s="35">
        <v>1039551</v>
      </c>
      <c r="H135" s="40">
        <v>0.11853</v>
      </c>
      <c r="I135" s="35">
        <v>0.10151</v>
      </c>
      <c r="J135" s="35">
        <v>0.13839000000000001</v>
      </c>
      <c r="K135" s="35" t="s">
        <v>32</v>
      </c>
      <c r="L135" s="35" t="s">
        <v>32</v>
      </c>
      <c r="M135" s="35" t="s">
        <v>32</v>
      </c>
      <c r="N135" s="35" t="s">
        <v>32</v>
      </c>
      <c r="P135" s="41" t="s">
        <v>32</v>
      </c>
      <c r="Q135" s="41" t="s">
        <v>32</v>
      </c>
      <c r="R135" s="41" t="s">
        <v>32</v>
      </c>
      <c r="S135" s="41" t="s">
        <v>32</v>
      </c>
      <c r="W135" s="35">
        <v>90</v>
      </c>
    </row>
    <row r="136" spans="1:23" x14ac:dyDescent="0.25">
      <c r="A136" s="35" t="s">
        <v>51</v>
      </c>
      <c r="B136" s="35" t="s">
        <v>23</v>
      </c>
      <c r="C136" s="35" t="s">
        <v>40</v>
      </c>
      <c r="D136" s="35">
        <v>2013</v>
      </c>
      <c r="E136" s="35">
        <v>2</v>
      </c>
      <c r="F136" s="40">
        <v>11505</v>
      </c>
      <c r="G136" s="35">
        <v>1048280</v>
      </c>
      <c r="H136" s="40">
        <v>0.12116</v>
      </c>
      <c r="I136" s="35">
        <v>0.10383000000000001</v>
      </c>
      <c r="J136" s="35">
        <v>0.14138999999999999</v>
      </c>
      <c r="K136" s="35" t="s">
        <v>32</v>
      </c>
      <c r="L136" s="35" t="s">
        <v>32</v>
      </c>
      <c r="M136" s="35" t="s">
        <v>32</v>
      </c>
      <c r="N136" s="35" t="s">
        <v>32</v>
      </c>
      <c r="P136" s="41" t="s">
        <v>32</v>
      </c>
      <c r="Q136" s="41" t="s">
        <v>32</v>
      </c>
      <c r="R136" s="41" t="s">
        <v>32</v>
      </c>
      <c r="S136" s="41" t="s">
        <v>32</v>
      </c>
      <c r="W136" s="35">
        <v>91</v>
      </c>
    </row>
    <row r="137" spans="1:23" x14ac:dyDescent="0.25">
      <c r="A137" s="35" t="s">
        <v>51</v>
      </c>
      <c r="B137" s="35" t="s">
        <v>23</v>
      </c>
      <c r="C137" s="35" t="s">
        <v>40</v>
      </c>
      <c r="D137" s="35">
        <v>2013</v>
      </c>
      <c r="E137" s="35">
        <v>3</v>
      </c>
      <c r="F137" s="40">
        <v>11041</v>
      </c>
      <c r="G137" s="35">
        <v>1044879</v>
      </c>
      <c r="H137" s="40">
        <v>0.11699</v>
      </c>
      <c r="I137" s="35">
        <v>0.10023</v>
      </c>
      <c r="J137" s="35">
        <v>0.13655999999999999</v>
      </c>
      <c r="K137" s="35" t="s">
        <v>32</v>
      </c>
      <c r="L137" s="35" t="s">
        <v>32</v>
      </c>
      <c r="M137" s="35" t="s">
        <v>32</v>
      </c>
      <c r="N137" s="35" t="s">
        <v>32</v>
      </c>
      <c r="P137" s="41" t="s">
        <v>32</v>
      </c>
      <c r="Q137" s="41" t="s">
        <v>32</v>
      </c>
      <c r="R137" s="41" t="s">
        <v>32</v>
      </c>
      <c r="S137" s="41" t="s">
        <v>32</v>
      </c>
      <c r="W137" s="35">
        <v>92</v>
      </c>
    </row>
    <row r="138" spans="1:23" x14ac:dyDescent="0.25">
      <c r="A138" s="35" t="s">
        <v>51</v>
      </c>
      <c r="B138" s="35" t="s">
        <v>23</v>
      </c>
      <c r="C138" s="35" t="s">
        <v>40</v>
      </c>
      <c r="D138" s="35">
        <v>2013</v>
      </c>
      <c r="E138" s="35">
        <v>4</v>
      </c>
      <c r="F138" s="40">
        <v>11439</v>
      </c>
      <c r="G138" s="35">
        <v>1055431</v>
      </c>
      <c r="H138" s="40">
        <v>0.11609999999999999</v>
      </c>
      <c r="I138" s="35">
        <v>9.9519999999999997E-2</v>
      </c>
      <c r="J138" s="35">
        <v>0.13544999999999999</v>
      </c>
      <c r="K138" s="35" t="s">
        <v>32</v>
      </c>
      <c r="L138" s="35" t="s">
        <v>32</v>
      </c>
      <c r="M138" s="35" t="s">
        <v>32</v>
      </c>
      <c r="N138" s="35" t="s">
        <v>32</v>
      </c>
      <c r="P138" s="41" t="s">
        <v>32</v>
      </c>
      <c r="Q138" s="41" t="s">
        <v>32</v>
      </c>
      <c r="R138" s="41" t="s">
        <v>32</v>
      </c>
      <c r="S138" s="41" t="s">
        <v>32</v>
      </c>
      <c r="W138" s="35">
        <v>92</v>
      </c>
    </row>
    <row r="139" spans="1:23" x14ac:dyDescent="0.25">
      <c r="A139" s="35" t="s">
        <v>51</v>
      </c>
      <c r="B139" s="35" t="s">
        <v>23</v>
      </c>
      <c r="C139" s="35" t="s">
        <v>40</v>
      </c>
      <c r="D139" s="35">
        <v>2014</v>
      </c>
      <c r="E139" s="35">
        <v>1</v>
      </c>
      <c r="F139" s="40">
        <v>11249</v>
      </c>
      <c r="G139" s="35">
        <v>1054278</v>
      </c>
      <c r="H139" s="40">
        <v>0.11892</v>
      </c>
      <c r="I139" s="35">
        <v>0.1019</v>
      </c>
      <c r="J139" s="35">
        <v>0.13880000000000001</v>
      </c>
      <c r="K139" s="35" t="s">
        <v>32</v>
      </c>
      <c r="L139" s="35" t="s">
        <v>32</v>
      </c>
      <c r="M139" s="35" t="s">
        <v>32</v>
      </c>
      <c r="N139" s="35" t="s">
        <v>32</v>
      </c>
      <c r="P139" s="41" t="s">
        <v>32</v>
      </c>
      <c r="Q139" s="41" t="s">
        <v>32</v>
      </c>
      <c r="R139" s="41" t="s">
        <v>32</v>
      </c>
      <c r="S139" s="41" t="s">
        <v>32</v>
      </c>
      <c r="W139" s="35">
        <v>90</v>
      </c>
    </row>
    <row r="140" spans="1:23" x14ac:dyDescent="0.25">
      <c r="A140" s="35" t="s">
        <v>51</v>
      </c>
      <c r="B140" s="35" t="s">
        <v>23</v>
      </c>
      <c r="C140" s="35" t="s">
        <v>40</v>
      </c>
      <c r="D140" s="35">
        <v>2014</v>
      </c>
      <c r="E140" s="35">
        <v>2</v>
      </c>
      <c r="F140" s="40">
        <v>11659</v>
      </c>
      <c r="G140" s="35">
        <v>1062255</v>
      </c>
      <c r="H140" s="40">
        <v>0.12181</v>
      </c>
      <c r="I140" s="35">
        <v>0.10441</v>
      </c>
      <c r="J140" s="35">
        <v>0.1421</v>
      </c>
      <c r="K140" s="35" t="s">
        <v>32</v>
      </c>
      <c r="L140" s="35" t="s">
        <v>32</v>
      </c>
      <c r="M140" s="35" t="s">
        <v>32</v>
      </c>
      <c r="N140" s="35" t="s">
        <v>32</v>
      </c>
      <c r="P140" s="41" t="s">
        <v>32</v>
      </c>
      <c r="Q140" s="41" t="s">
        <v>32</v>
      </c>
      <c r="R140" s="41" t="s">
        <v>32</v>
      </c>
      <c r="S140" s="41" t="s">
        <v>32</v>
      </c>
      <c r="W140" s="35">
        <v>91</v>
      </c>
    </row>
    <row r="141" spans="1:23" x14ac:dyDescent="0.25">
      <c r="A141" s="35" t="s">
        <v>51</v>
      </c>
      <c r="B141" s="35" t="s">
        <v>23</v>
      </c>
      <c r="C141" s="35" t="s">
        <v>40</v>
      </c>
      <c r="D141" s="35">
        <v>2014</v>
      </c>
      <c r="E141" s="35">
        <v>3</v>
      </c>
      <c r="F141" s="40">
        <v>11261</v>
      </c>
      <c r="G141" s="35">
        <v>1059747</v>
      </c>
      <c r="H141" s="40">
        <v>0.11806</v>
      </c>
      <c r="I141" s="35">
        <v>0.10118000000000001</v>
      </c>
      <c r="J141" s="35">
        <v>0.13775999999999999</v>
      </c>
      <c r="K141" s="35" t="s">
        <v>32</v>
      </c>
      <c r="L141" s="35" t="s">
        <v>32</v>
      </c>
      <c r="M141" s="35" t="s">
        <v>32</v>
      </c>
      <c r="N141" s="35" t="s">
        <v>32</v>
      </c>
      <c r="P141" s="41" t="s">
        <v>32</v>
      </c>
      <c r="Q141" s="41" t="s">
        <v>32</v>
      </c>
      <c r="R141" s="41" t="s">
        <v>32</v>
      </c>
      <c r="S141" s="41" t="s">
        <v>32</v>
      </c>
      <c r="W141" s="35">
        <v>92</v>
      </c>
    </row>
    <row r="142" spans="1:23" x14ac:dyDescent="0.25">
      <c r="A142" s="35" t="s">
        <v>51</v>
      </c>
      <c r="B142" s="35" t="s">
        <v>23</v>
      </c>
      <c r="C142" s="35" t="s">
        <v>40</v>
      </c>
      <c r="D142" s="35">
        <v>2014</v>
      </c>
      <c r="E142" s="35">
        <v>4</v>
      </c>
      <c r="F142" s="40">
        <v>11905</v>
      </c>
      <c r="G142" s="35">
        <v>1070248</v>
      </c>
      <c r="H142" s="40">
        <v>0.12626999999999999</v>
      </c>
      <c r="I142" s="35">
        <v>0.10822</v>
      </c>
      <c r="J142" s="35">
        <v>0.14734</v>
      </c>
      <c r="K142" s="35" t="s">
        <v>32</v>
      </c>
      <c r="L142" s="35" t="s">
        <v>32</v>
      </c>
      <c r="M142" s="35" t="s">
        <v>32</v>
      </c>
      <c r="N142" s="35" t="s">
        <v>32</v>
      </c>
      <c r="P142" s="41" t="s">
        <v>32</v>
      </c>
      <c r="Q142" s="41" t="s">
        <v>32</v>
      </c>
      <c r="R142" s="41" t="s">
        <v>32</v>
      </c>
      <c r="S142" s="41" t="s">
        <v>32</v>
      </c>
      <c r="W142" s="35">
        <v>92</v>
      </c>
    </row>
    <row r="143" spans="1:23" x14ac:dyDescent="0.25">
      <c r="A143" s="35" t="s">
        <v>51</v>
      </c>
      <c r="B143" s="35" t="s">
        <v>23</v>
      </c>
      <c r="C143" s="35" t="s">
        <v>40</v>
      </c>
      <c r="D143" s="35">
        <v>2015</v>
      </c>
      <c r="E143" s="35">
        <v>1</v>
      </c>
      <c r="F143" s="40">
        <v>11828</v>
      </c>
      <c r="G143" s="35">
        <v>1067180</v>
      </c>
      <c r="H143" s="40">
        <v>0.13038</v>
      </c>
      <c r="I143" s="35">
        <v>0.11173</v>
      </c>
      <c r="J143" s="35">
        <v>0.15212999999999999</v>
      </c>
      <c r="K143" s="35" t="s">
        <v>32</v>
      </c>
      <c r="L143" s="35" t="s">
        <v>32</v>
      </c>
      <c r="M143" s="35" t="s">
        <v>32</v>
      </c>
      <c r="N143" s="35" t="s">
        <v>32</v>
      </c>
      <c r="P143" s="41" t="s">
        <v>32</v>
      </c>
      <c r="Q143" s="41" t="s">
        <v>32</v>
      </c>
      <c r="R143" s="41" t="s">
        <v>32</v>
      </c>
      <c r="S143" s="41" t="s">
        <v>32</v>
      </c>
      <c r="W143" s="35">
        <v>90</v>
      </c>
    </row>
    <row r="144" spans="1:23" x14ac:dyDescent="0.25">
      <c r="A144" s="35" t="s">
        <v>51</v>
      </c>
      <c r="B144" s="35" t="s">
        <v>23</v>
      </c>
      <c r="C144" s="35" t="s">
        <v>40</v>
      </c>
      <c r="D144" s="35">
        <v>2015</v>
      </c>
      <c r="E144" s="35">
        <v>2</v>
      </c>
      <c r="F144" s="40">
        <v>12749</v>
      </c>
      <c r="G144" s="35">
        <v>1074587</v>
      </c>
      <c r="H144" s="40">
        <v>0.13930000000000001</v>
      </c>
      <c r="I144" s="35">
        <v>0.11942</v>
      </c>
      <c r="J144" s="35">
        <v>0.16249</v>
      </c>
      <c r="K144" s="35" t="s">
        <v>32</v>
      </c>
      <c r="L144" s="35" t="s">
        <v>32</v>
      </c>
      <c r="M144" s="35" t="s">
        <v>32</v>
      </c>
      <c r="N144" s="35" t="s">
        <v>32</v>
      </c>
      <c r="P144" s="41" t="s">
        <v>32</v>
      </c>
      <c r="Q144" s="41" t="s">
        <v>32</v>
      </c>
      <c r="R144" s="41" t="s">
        <v>32</v>
      </c>
      <c r="S144" s="41" t="s">
        <v>32</v>
      </c>
      <c r="W144" s="35">
        <v>91</v>
      </c>
    </row>
    <row r="145" spans="1:23" x14ac:dyDescent="0.25">
      <c r="A145" s="35" t="s">
        <v>51</v>
      </c>
      <c r="B145" s="35" t="s">
        <v>23</v>
      </c>
      <c r="C145" s="35" t="s">
        <v>40</v>
      </c>
      <c r="D145" s="35">
        <v>2015</v>
      </c>
      <c r="E145" s="35">
        <v>3</v>
      </c>
      <c r="F145" s="40">
        <v>11561</v>
      </c>
      <c r="G145" s="35">
        <v>1070320</v>
      </c>
      <c r="H145" s="40">
        <v>0.12803999999999999</v>
      </c>
      <c r="I145" s="35">
        <v>0.10969</v>
      </c>
      <c r="J145" s="35">
        <v>0.14946000000000001</v>
      </c>
      <c r="K145" s="35" t="s">
        <v>32</v>
      </c>
      <c r="L145" s="35" t="s">
        <v>32</v>
      </c>
      <c r="M145" s="35" t="s">
        <v>32</v>
      </c>
      <c r="N145" s="35" t="s">
        <v>32</v>
      </c>
      <c r="P145" s="41" t="s">
        <v>32</v>
      </c>
      <c r="Q145" s="41" t="s">
        <v>32</v>
      </c>
      <c r="R145" s="41" t="s">
        <v>32</v>
      </c>
      <c r="S145" s="41" t="s">
        <v>32</v>
      </c>
      <c r="W145" s="35">
        <v>92</v>
      </c>
    </row>
    <row r="146" spans="1:23" x14ac:dyDescent="0.25">
      <c r="A146" s="35" t="s">
        <v>51</v>
      </c>
      <c r="B146" s="35" t="s">
        <v>23</v>
      </c>
      <c r="C146" s="35" t="s">
        <v>40</v>
      </c>
      <c r="D146" s="35">
        <v>2015</v>
      </c>
      <c r="E146" s="35">
        <v>4</v>
      </c>
      <c r="F146" s="40">
        <v>11774</v>
      </c>
      <c r="G146" s="35">
        <v>1080144</v>
      </c>
      <c r="H146" s="40">
        <v>0.12318</v>
      </c>
      <c r="I146" s="35">
        <v>0.10557999999999999</v>
      </c>
      <c r="J146" s="35">
        <v>0.14371999999999999</v>
      </c>
      <c r="K146" s="35" t="s">
        <v>32</v>
      </c>
      <c r="L146" s="35" t="s">
        <v>32</v>
      </c>
      <c r="M146" s="35" t="s">
        <v>32</v>
      </c>
      <c r="N146" s="35" t="s">
        <v>32</v>
      </c>
      <c r="P146" s="41" t="s">
        <v>32</v>
      </c>
      <c r="Q146" s="41" t="s">
        <v>32</v>
      </c>
      <c r="R146" s="41" t="s">
        <v>32</v>
      </c>
      <c r="S146" s="41" t="s">
        <v>32</v>
      </c>
      <c r="W146" s="35">
        <v>92</v>
      </c>
    </row>
    <row r="147" spans="1:23" x14ac:dyDescent="0.25">
      <c r="A147" s="35" t="s">
        <v>51</v>
      </c>
      <c r="B147" s="35" t="s">
        <v>23</v>
      </c>
      <c r="C147" s="35" t="s">
        <v>40</v>
      </c>
      <c r="D147" s="35">
        <v>2016</v>
      </c>
      <c r="E147" s="35">
        <v>1</v>
      </c>
      <c r="F147" s="40">
        <v>12098</v>
      </c>
      <c r="G147" s="35">
        <v>1078851</v>
      </c>
      <c r="H147" s="40">
        <v>0.129</v>
      </c>
      <c r="I147" s="35">
        <v>0.11056000000000001</v>
      </c>
      <c r="J147" s="35">
        <v>0.15051</v>
      </c>
      <c r="K147" s="35" t="s">
        <v>32</v>
      </c>
      <c r="L147" s="35" t="s">
        <v>32</v>
      </c>
      <c r="M147" s="35" t="s">
        <v>32</v>
      </c>
      <c r="N147" s="35" t="s">
        <v>32</v>
      </c>
      <c r="P147" s="41">
        <v>1.1495</v>
      </c>
      <c r="Q147" s="41">
        <v>0.98519999999999996</v>
      </c>
      <c r="R147" s="41">
        <v>1.3411</v>
      </c>
      <c r="S147" s="41">
        <v>7.6697000000000001E-2</v>
      </c>
      <c r="W147" s="35">
        <v>91</v>
      </c>
    </row>
    <row r="148" spans="1:23" x14ac:dyDescent="0.25">
      <c r="A148" s="35" t="s">
        <v>51</v>
      </c>
      <c r="B148" s="35" t="s">
        <v>23</v>
      </c>
      <c r="C148" s="35" t="s">
        <v>40</v>
      </c>
      <c r="D148" s="35">
        <v>2016</v>
      </c>
      <c r="E148" s="35">
        <v>2</v>
      </c>
      <c r="F148" s="40">
        <v>13189</v>
      </c>
      <c r="G148" s="35">
        <v>1086922</v>
      </c>
      <c r="H148" s="40">
        <v>0.14507999999999999</v>
      </c>
      <c r="I148" s="35">
        <v>0.1244</v>
      </c>
      <c r="J148" s="35">
        <v>0.16919999999999999</v>
      </c>
      <c r="K148" s="35" t="s">
        <v>32</v>
      </c>
      <c r="L148" s="35" t="s">
        <v>32</v>
      </c>
      <c r="M148" s="35" t="s">
        <v>32</v>
      </c>
      <c r="N148" s="35" t="s">
        <v>32</v>
      </c>
      <c r="P148" s="41">
        <v>1.2855000000000001</v>
      </c>
      <c r="Q148" s="41">
        <v>1.1021000000000001</v>
      </c>
      <c r="R148" s="41">
        <v>1.4995000000000001</v>
      </c>
      <c r="S148" s="41">
        <v>1.387E-3</v>
      </c>
      <c r="T148" s="40" t="s">
        <v>52</v>
      </c>
      <c r="W148" s="35">
        <v>91</v>
      </c>
    </row>
    <row r="149" spans="1:23" x14ac:dyDescent="0.25">
      <c r="A149" s="35" t="s">
        <v>51</v>
      </c>
      <c r="B149" s="35" t="s">
        <v>23</v>
      </c>
      <c r="C149" s="35" t="s">
        <v>40</v>
      </c>
      <c r="D149" s="35">
        <v>2016</v>
      </c>
      <c r="E149" s="35">
        <v>3</v>
      </c>
      <c r="F149" s="40">
        <v>11624</v>
      </c>
      <c r="G149" s="35">
        <v>1084465</v>
      </c>
      <c r="H149" s="40">
        <v>0.12631000000000001</v>
      </c>
      <c r="I149" s="35">
        <v>0.10826</v>
      </c>
      <c r="J149" s="35">
        <v>0.14735999999999999</v>
      </c>
      <c r="K149" s="35" t="s">
        <v>32</v>
      </c>
      <c r="L149" s="35" t="s">
        <v>32</v>
      </c>
      <c r="M149" s="35" t="s">
        <v>32</v>
      </c>
      <c r="N149" s="35" t="s">
        <v>32</v>
      </c>
      <c r="P149" s="41">
        <v>1.2587999999999999</v>
      </c>
      <c r="Q149" s="41">
        <v>1.0785</v>
      </c>
      <c r="R149" s="41">
        <v>1.4693000000000001</v>
      </c>
      <c r="S149" s="41">
        <v>3.5300000000000002E-3</v>
      </c>
      <c r="T149" s="40" t="s">
        <v>52</v>
      </c>
      <c r="W149" s="35">
        <v>92</v>
      </c>
    </row>
    <row r="150" spans="1:23" x14ac:dyDescent="0.25">
      <c r="A150" s="35" t="s">
        <v>51</v>
      </c>
      <c r="B150" s="35" t="s">
        <v>23</v>
      </c>
      <c r="C150" s="35" t="s">
        <v>40</v>
      </c>
      <c r="D150" s="35">
        <v>2016</v>
      </c>
      <c r="E150" s="35">
        <v>4</v>
      </c>
      <c r="F150" s="40">
        <v>12675</v>
      </c>
      <c r="G150" s="35">
        <v>1094968</v>
      </c>
      <c r="H150" s="40">
        <v>0.13331999999999999</v>
      </c>
      <c r="I150" s="35">
        <v>0.11430999999999999</v>
      </c>
      <c r="J150" s="35">
        <v>0.15548999999999999</v>
      </c>
      <c r="K150" s="35" t="s">
        <v>32</v>
      </c>
      <c r="L150" s="35" t="s">
        <v>32</v>
      </c>
      <c r="M150" s="35" t="s">
        <v>32</v>
      </c>
      <c r="N150" s="35" t="s">
        <v>32</v>
      </c>
      <c r="P150" s="41">
        <v>1.2624</v>
      </c>
      <c r="Q150" s="41">
        <v>1.0822000000000001</v>
      </c>
      <c r="R150" s="41">
        <v>1.4726999999999999</v>
      </c>
      <c r="S150" s="41">
        <v>3.0240000000000002E-3</v>
      </c>
      <c r="T150" s="40" t="s">
        <v>52</v>
      </c>
      <c r="W150" s="35">
        <v>92</v>
      </c>
    </row>
    <row r="152" spans="1:23" x14ac:dyDescent="0.25">
      <c r="A152" s="35" t="s">
        <v>53</v>
      </c>
    </row>
  </sheetData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6194E17-655B-4193-A266-64700D369982}"/>
</file>

<file path=customXml/itemProps2.xml><?xml version="1.0" encoding="utf-8"?>
<ds:datastoreItem xmlns:ds="http://schemas.openxmlformats.org/officeDocument/2006/customXml" ds:itemID="{0AB93ACD-84A1-4692-9D56-BF3B5943644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229345B-5C93-425E-AC6B-FD9AF8B77260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75f2bb9-7ea2-4dfb-aa70-2a37afa654a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</vt:vector>
  </HeadingPairs>
  <TitlesOfParts>
    <vt:vector size="7" baseType="lpstr"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dcterms:created xsi:type="dcterms:W3CDTF">2014-12-05T20:46:10Z</dcterms:created>
  <dcterms:modified xsi:type="dcterms:W3CDTF">2021-06-18T20:42:25Z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