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drawings/drawing8.xml" ContentType="application/vnd.openxmlformats-officedocument.drawingml.chartshapes+xml"/>
  <Override PartName="/xl/drawings/drawing4.xml" ContentType="application/vnd.openxmlformats-officedocument.drawingml.chartshapes+xml"/>
  <Override PartName="/xl/drawings/drawing6.xml" ContentType="application/vnd.openxmlformats-officedocument.drawingml.chartshapes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\\mchpe.cpe.umanitoba.ca\MCHP\Public\Shared Resources\Project\asp\Figures_Tables\02 removed from manuscript\Chapter 3 Objective 1.1 - Dispensation trends\J01E\"/>
    </mc:Choice>
  </mc:AlternateContent>
  <xr:revisionPtr revIDLastSave="0" documentId="8_{5BA38EFA-4B92-4A48-A440-CD3DF28F5162}" xr6:coauthVersionLast="46" xr6:coauthVersionMax="46" xr10:uidLastSave="{00000000-0000-0000-0000-000000000000}"/>
  <bookViews>
    <workbookView xWindow="-2490" yWindow="-15870" windowWidth="25440" windowHeight="15390" firstSheet="2" activeTab="2" xr2:uid="{00000000-000D-0000-FFFF-FFFF00000000}"/>
  </bookViews>
  <sheets>
    <sheet name="Figure_adult_by_RHA COL" sheetId="25" state="hidden" r:id="rId1"/>
    <sheet name="Figure_Kids_by_RHA Col" sheetId="26" state="hidden" r:id="rId2"/>
    <sheet name="fig" sheetId="7" r:id="rId3"/>
    <sheet name="Table_adjrt" sheetId="28" r:id="rId4"/>
    <sheet name="Table_sig" sheetId="29" r:id="rId5"/>
    <sheet name="fig_tbl_data" sheetId="5" r:id="rId6"/>
    <sheet name="orig_data" sheetId="3" r:id="rId7"/>
    <sheet name="Figure_prevalence_count" sheetId="4" state="hidden" r:id="rId8"/>
  </sheets>
  <definedNames>
    <definedName name="IDX" localSheetId="6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" i="5" l="1"/>
  <c r="N29" i="5"/>
  <c r="N30" i="5"/>
  <c r="N31" i="5"/>
  <c r="L28" i="5"/>
  <c r="L29" i="5"/>
  <c r="L30" i="5"/>
  <c r="L31" i="5"/>
  <c r="J28" i="5"/>
  <c r="J29" i="5"/>
  <c r="J30" i="5"/>
  <c r="J31" i="5"/>
  <c r="H28" i="5"/>
  <c r="H29" i="5"/>
  <c r="H30" i="5"/>
  <c r="H31" i="5"/>
  <c r="H35" i="5" s="1"/>
  <c r="F28" i="5"/>
  <c r="F29" i="5"/>
  <c r="F30" i="5"/>
  <c r="F31" i="5"/>
  <c r="D28" i="5"/>
  <c r="D29" i="5"/>
  <c r="D33" i="5" s="1"/>
  <c r="D30" i="5"/>
  <c r="D31" i="5"/>
  <c r="N34" i="5"/>
  <c r="L34" i="5"/>
  <c r="J34" i="5"/>
  <c r="H34" i="5"/>
  <c r="F34" i="5"/>
  <c r="D34" i="5"/>
  <c r="L33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D35" i="5" l="1"/>
  <c r="F35" i="5"/>
  <c r="F33" i="5"/>
  <c r="H33" i="5"/>
  <c r="H36" i="5"/>
  <c r="H37" i="5" s="1"/>
  <c r="H38" i="5" s="1"/>
  <c r="J35" i="5"/>
  <c r="J33" i="5"/>
  <c r="L35" i="5"/>
  <c r="N35" i="5"/>
  <c r="N33" i="5"/>
  <c r="D32" i="5"/>
  <c r="D36" i="5" s="1"/>
  <c r="D37" i="5" s="1"/>
  <c r="D38" i="5" s="1"/>
  <c r="H32" i="5"/>
  <c r="L32" i="5"/>
  <c r="F32" i="5"/>
  <c r="F36" i="5" s="1"/>
  <c r="F37" i="5" s="1"/>
  <c r="F38" i="5" s="1"/>
  <c r="J32" i="5"/>
  <c r="J36" i="5" s="1"/>
  <c r="J37" i="5" s="1"/>
  <c r="J38" i="5" s="1"/>
  <c r="N32" i="5"/>
  <c r="N36" i="5" s="1"/>
  <c r="N37" i="5" s="1"/>
  <c r="N38" i="5" s="1"/>
  <c r="B10" i="29"/>
  <c r="C10" i="29"/>
  <c r="D10" i="29"/>
  <c r="E10" i="29"/>
  <c r="F10" i="29"/>
  <c r="G10" i="29"/>
  <c r="B11" i="29"/>
  <c r="C11" i="29"/>
  <c r="D11" i="29"/>
  <c r="E11" i="29"/>
  <c r="F11" i="29"/>
  <c r="G11" i="29"/>
  <c r="B12" i="29"/>
  <c r="C12" i="29"/>
  <c r="D12" i="29"/>
  <c r="E12" i="29"/>
  <c r="F12" i="29"/>
  <c r="G12" i="29"/>
  <c r="B13" i="29"/>
  <c r="C13" i="29"/>
  <c r="D13" i="29"/>
  <c r="E13" i="29"/>
  <c r="F13" i="29"/>
  <c r="G13" i="29"/>
  <c r="B15" i="29"/>
  <c r="C15" i="29"/>
  <c r="D15" i="29"/>
  <c r="E15" i="29"/>
  <c r="F15" i="29"/>
  <c r="G15" i="29"/>
  <c r="B16" i="29"/>
  <c r="C16" i="29"/>
  <c r="D16" i="29"/>
  <c r="E16" i="29"/>
  <c r="F16" i="29"/>
  <c r="G16" i="29"/>
  <c r="B17" i="29"/>
  <c r="C17" i="29"/>
  <c r="D17" i="29"/>
  <c r="E17" i="29"/>
  <c r="F17" i="29"/>
  <c r="G17" i="29"/>
  <c r="B18" i="29"/>
  <c r="C18" i="29"/>
  <c r="D18" i="29"/>
  <c r="E18" i="29"/>
  <c r="F18" i="29"/>
  <c r="G18" i="29"/>
  <c r="B20" i="29"/>
  <c r="C20" i="29"/>
  <c r="D20" i="29"/>
  <c r="E20" i="29"/>
  <c r="F20" i="29"/>
  <c r="G20" i="29"/>
  <c r="B21" i="29"/>
  <c r="C21" i="29"/>
  <c r="D21" i="29"/>
  <c r="E21" i="29"/>
  <c r="F21" i="29"/>
  <c r="G21" i="29"/>
  <c r="B22" i="29"/>
  <c r="C22" i="29"/>
  <c r="D22" i="29"/>
  <c r="E22" i="29"/>
  <c r="F22" i="29"/>
  <c r="G22" i="29"/>
  <c r="B23" i="29"/>
  <c r="C23" i="29"/>
  <c r="D23" i="29"/>
  <c r="E23" i="29"/>
  <c r="F23" i="29"/>
  <c r="G23" i="29"/>
  <c r="B25" i="29"/>
  <c r="C25" i="29"/>
  <c r="D25" i="29"/>
  <c r="E25" i="29"/>
  <c r="F25" i="29"/>
  <c r="G25" i="29"/>
  <c r="B26" i="29"/>
  <c r="C26" i="29"/>
  <c r="D26" i="29"/>
  <c r="E26" i="29"/>
  <c r="F26" i="29"/>
  <c r="G26" i="29"/>
  <c r="B27" i="29"/>
  <c r="C27" i="29"/>
  <c r="D27" i="29"/>
  <c r="E27" i="29"/>
  <c r="F27" i="29"/>
  <c r="G27" i="29"/>
  <c r="B28" i="29"/>
  <c r="C28" i="29"/>
  <c r="D28" i="29"/>
  <c r="E28" i="29"/>
  <c r="F28" i="29"/>
  <c r="G28" i="29"/>
  <c r="B30" i="29"/>
  <c r="C30" i="29"/>
  <c r="D30" i="29"/>
  <c r="E30" i="29"/>
  <c r="F30" i="29"/>
  <c r="G30" i="29"/>
  <c r="B31" i="29"/>
  <c r="C31" i="29"/>
  <c r="D31" i="29"/>
  <c r="E31" i="29"/>
  <c r="F31" i="29"/>
  <c r="G31" i="29"/>
  <c r="B32" i="29"/>
  <c r="C32" i="29"/>
  <c r="D32" i="29"/>
  <c r="E32" i="29"/>
  <c r="F32" i="29"/>
  <c r="G32" i="29"/>
  <c r="B33" i="29"/>
  <c r="C33" i="29"/>
  <c r="D33" i="29"/>
  <c r="E33" i="29"/>
  <c r="F33" i="29"/>
  <c r="G33" i="29"/>
  <c r="B6" i="29"/>
  <c r="C6" i="29"/>
  <c r="D6" i="29"/>
  <c r="E6" i="29"/>
  <c r="F6" i="29"/>
  <c r="G6" i="29"/>
  <c r="B7" i="29"/>
  <c r="C7" i="29"/>
  <c r="D7" i="29"/>
  <c r="E7" i="29"/>
  <c r="F7" i="29"/>
  <c r="G7" i="29"/>
  <c r="B8" i="29"/>
  <c r="C8" i="29"/>
  <c r="D8" i="29"/>
  <c r="E8" i="29"/>
  <c r="F8" i="29"/>
  <c r="G8" i="29"/>
  <c r="G5" i="29"/>
  <c r="F5" i="29"/>
  <c r="E5" i="29"/>
  <c r="D5" i="29"/>
  <c r="C5" i="29"/>
  <c r="B5" i="29"/>
  <c r="L36" i="5" l="1"/>
  <c r="L37" i="5" s="1"/>
  <c r="L38" i="5" s="1"/>
  <c r="E5" i="5"/>
  <c r="B8" i="28" s="1"/>
  <c r="G5" i="5"/>
  <c r="C8" i="28" s="1"/>
  <c r="I5" i="5"/>
  <c r="D8" i="28" s="1"/>
  <c r="K5" i="5"/>
  <c r="E8" i="28" s="1"/>
  <c r="M5" i="5"/>
  <c r="F8" i="28" s="1"/>
  <c r="O5" i="5"/>
  <c r="G8" i="28" s="1"/>
  <c r="E6" i="5"/>
  <c r="B9" i="28" s="1"/>
  <c r="G6" i="5"/>
  <c r="C9" i="28" s="1"/>
  <c r="I6" i="5"/>
  <c r="D9" i="28" s="1"/>
  <c r="K6" i="5"/>
  <c r="E9" i="28" s="1"/>
  <c r="M6" i="5"/>
  <c r="F9" i="28" s="1"/>
  <c r="O6" i="5"/>
  <c r="G9" i="28" s="1"/>
  <c r="E7" i="5"/>
  <c r="B10" i="28" s="1"/>
  <c r="G7" i="5"/>
  <c r="C10" i="28" s="1"/>
  <c r="I7" i="5"/>
  <c r="D10" i="28" s="1"/>
  <c r="K7" i="5"/>
  <c r="E10" i="28" s="1"/>
  <c r="M7" i="5"/>
  <c r="F10" i="28" s="1"/>
  <c r="O7" i="5"/>
  <c r="G10" i="28" s="1"/>
  <c r="E8" i="5"/>
  <c r="B12" i="28" s="1"/>
  <c r="G8" i="5"/>
  <c r="C12" i="28" s="1"/>
  <c r="I8" i="5"/>
  <c r="D12" i="28" s="1"/>
  <c r="K8" i="5"/>
  <c r="E12" i="28" s="1"/>
  <c r="M8" i="5"/>
  <c r="F12" i="28" s="1"/>
  <c r="O8" i="5"/>
  <c r="G12" i="28" s="1"/>
  <c r="E9" i="5"/>
  <c r="B13" i="28" s="1"/>
  <c r="G9" i="5"/>
  <c r="C13" i="28" s="1"/>
  <c r="I9" i="5"/>
  <c r="D13" i="28" s="1"/>
  <c r="K9" i="5"/>
  <c r="E13" i="28" s="1"/>
  <c r="M9" i="5"/>
  <c r="F13" i="28" s="1"/>
  <c r="O9" i="5"/>
  <c r="G13" i="28" s="1"/>
  <c r="E10" i="5"/>
  <c r="B14" i="28" s="1"/>
  <c r="G10" i="5"/>
  <c r="C14" i="28" s="1"/>
  <c r="I10" i="5"/>
  <c r="D14" i="28" s="1"/>
  <c r="K10" i="5"/>
  <c r="E14" i="28" s="1"/>
  <c r="M10" i="5"/>
  <c r="F14" i="28" s="1"/>
  <c r="O10" i="5"/>
  <c r="G14" i="28" s="1"/>
  <c r="E11" i="5"/>
  <c r="B15" i="28" s="1"/>
  <c r="G11" i="5"/>
  <c r="C15" i="28" s="1"/>
  <c r="I11" i="5"/>
  <c r="D15" i="28" s="1"/>
  <c r="K11" i="5"/>
  <c r="E15" i="28" s="1"/>
  <c r="M11" i="5"/>
  <c r="F15" i="28" s="1"/>
  <c r="O11" i="5"/>
  <c r="G15" i="28" s="1"/>
  <c r="E12" i="5"/>
  <c r="B17" i="28" s="1"/>
  <c r="G12" i="5"/>
  <c r="C17" i="28" s="1"/>
  <c r="I12" i="5"/>
  <c r="D17" i="28" s="1"/>
  <c r="K12" i="5"/>
  <c r="E17" i="28" s="1"/>
  <c r="M12" i="5"/>
  <c r="F17" i="28" s="1"/>
  <c r="O12" i="5"/>
  <c r="G17" i="28" s="1"/>
  <c r="E13" i="5"/>
  <c r="B18" i="28" s="1"/>
  <c r="G13" i="5"/>
  <c r="C18" i="28" s="1"/>
  <c r="I13" i="5"/>
  <c r="D18" i="28" s="1"/>
  <c r="K13" i="5"/>
  <c r="E18" i="28" s="1"/>
  <c r="M13" i="5"/>
  <c r="F18" i="28" s="1"/>
  <c r="O13" i="5"/>
  <c r="G18" i="28" s="1"/>
  <c r="E14" i="5"/>
  <c r="B19" i="28" s="1"/>
  <c r="G14" i="5"/>
  <c r="C19" i="28" s="1"/>
  <c r="I14" i="5"/>
  <c r="D19" i="28" s="1"/>
  <c r="K14" i="5"/>
  <c r="E19" i="28" s="1"/>
  <c r="M14" i="5"/>
  <c r="F19" i="28" s="1"/>
  <c r="O14" i="5"/>
  <c r="G19" i="28" s="1"/>
  <c r="E15" i="5"/>
  <c r="B20" i="28" s="1"/>
  <c r="G15" i="5"/>
  <c r="C20" i="28" s="1"/>
  <c r="I15" i="5"/>
  <c r="D20" i="28" s="1"/>
  <c r="K15" i="5"/>
  <c r="E20" i="28" s="1"/>
  <c r="M15" i="5"/>
  <c r="F20" i="28" s="1"/>
  <c r="O15" i="5"/>
  <c r="G20" i="28" s="1"/>
  <c r="E16" i="5"/>
  <c r="B22" i="28" s="1"/>
  <c r="G16" i="5"/>
  <c r="C22" i="28" s="1"/>
  <c r="I16" i="5"/>
  <c r="D22" i="28" s="1"/>
  <c r="K16" i="5"/>
  <c r="E22" i="28" s="1"/>
  <c r="M16" i="5"/>
  <c r="F22" i="28" s="1"/>
  <c r="O16" i="5"/>
  <c r="G22" i="28" s="1"/>
  <c r="E17" i="5"/>
  <c r="B23" i="28" s="1"/>
  <c r="G17" i="5"/>
  <c r="C23" i="28" s="1"/>
  <c r="I17" i="5"/>
  <c r="D23" i="28" s="1"/>
  <c r="K17" i="5"/>
  <c r="E23" i="28" s="1"/>
  <c r="M17" i="5"/>
  <c r="F23" i="28" s="1"/>
  <c r="O17" i="5"/>
  <c r="G23" i="28" s="1"/>
  <c r="E18" i="5"/>
  <c r="B24" i="28" s="1"/>
  <c r="G18" i="5"/>
  <c r="C24" i="28" s="1"/>
  <c r="I18" i="5"/>
  <c r="D24" i="28" s="1"/>
  <c r="K18" i="5"/>
  <c r="E24" i="28" s="1"/>
  <c r="M18" i="5"/>
  <c r="F24" i="28" s="1"/>
  <c r="O18" i="5"/>
  <c r="G24" i="28" s="1"/>
  <c r="E19" i="5"/>
  <c r="B25" i="28" s="1"/>
  <c r="G19" i="5"/>
  <c r="C25" i="28" s="1"/>
  <c r="I19" i="5"/>
  <c r="D25" i="28" s="1"/>
  <c r="K19" i="5"/>
  <c r="E25" i="28" s="1"/>
  <c r="M19" i="5"/>
  <c r="F25" i="28" s="1"/>
  <c r="O19" i="5"/>
  <c r="G25" i="28" s="1"/>
  <c r="E20" i="5"/>
  <c r="B27" i="28" s="1"/>
  <c r="G20" i="5"/>
  <c r="C27" i="28" s="1"/>
  <c r="I20" i="5"/>
  <c r="D27" i="28" s="1"/>
  <c r="K20" i="5"/>
  <c r="E27" i="28" s="1"/>
  <c r="M20" i="5"/>
  <c r="F27" i="28" s="1"/>
  <c r="O20" i="5"/>
  <c r="G27" i="28" s="1"/>
  <c r="E21" i="5"/>
  <c r="B28" i="28" s="1"/>
  <c r="G21" i="5"/>
  <c r="C28" i="28" s="1"/>
  <c r="I21" i="5"/>
  <c r="D28" i="28" s="1"/>
  <c r="K21" i="5"/>
  <c r="E28" i="28" s="1"/>
  <c r="M21" i="5"/>
  <c r="F28" i="28" s="1"/>
  <c r="O21" i="5"/>
  <c r="G28" i="28" s="1"/>
  <c r="E22" i="5"/>
  <c r="B29" i="28" s="1"/>
  <c r="G22" i="5"/>
  <c r="C29" i="28" s="1"/>
  <c r="I22" i="5"/>
  <c r="D29" i="28" s="1"/>
  <c r="K22" i="5"/>
  <c r="E29" i="28" s="1"/>
  <c r="M22" i="5"/>
  <c r="F29" i="28" s="1"/>
  <c r="O22" i="5"/>
  <c r="G29" i="28" s="1"/>
  <c r="E23" i="5"/>
  <c r="B30" i="28" s="1"/>
  <c r="G23" i="5"/>
  <c r="C30" i="28" s="1"/>
  <c r="I23" i="5"/>
  <c r="D30" i="28" s="1"/>
  <c r="K23" i="5"/>
  <c r="E30" i="28" s="1"/>
  <c r="M23" i="5"/>
  <c r="F30" i="28" s="1"/>
  <c r="O23" i="5"/>
  <c r="G30" i="28" s="1"/>
  <c r="E24" i="5"/>
  <c r="B32" i="28" s="1"/>
  <c r="G24" i="5"/>
  <c r="C32" i="28" s="1"/>
  <c r="I24" i="5"/>
  <c r="D32" i="28" s="1"/>
  <c r="K24" i="5"/>
  <c r="E32" i="28" s="1"/>
  <c r="M24" i="5"/>
  <c r="F32" i="28" s="1"/>
  <c r="O24" i="5"/>
  <c r="G32" i="28" s="1"/>
  <c r="E25" i="5"/>
  <c r="B33" i="28" s="1"/>
  <c r="G25" i="5"/>
  <c r="C33" i="28" s="1"/>
  <c r="I25" i="5"/>
  <c r="D33" i="28" s="1"/>
  <c r="K25" i="5"/>
  <c r="E33" i="28" s="1"/>
  <c r="M25" i="5"/>
  <c r="F33" i="28" s="1"/>
  <c r="O25" i="5"/>
  <c r="G33" i="28" s="1"/>
  <c r="E26" i="5"/>
  <c r="B34" i="28" s="1"/>
  <c r="G26" i="5"/>
  <c r="C34" i="28" s="1"/>
  <c r="I26" i="5"/>
  <c r="D34" i="28" s="1"/>
  <c r="K26" i="5"/>
  <c r="E34" i="28" s="1"/>
  <c r="M26" i="5"/>
  <c r="F34" i="28" s="1"/>
  <c r="O26" i="5"/>
  <c r="G34" i="28" s="1"/>
  <c r="E27" i="5"/>
  <c r="B35" i="28" s="1"/>
  <c r="G27" i="5"/>
  <c r="C35" i="28" s="1"/>
  <c r="I27" i="5"/>
  <c r="D35" i="28" s="1"/>
  <c r="K27" i="5"/>
  <c r="E35" i="28" s="1"/>
  <c r="M27" i="5"/>
  <c r="F35" i="28" s="1"/>
  <c r="O27" i="5"/>
  <c r="G35" i="28" s="1"/>
  <c r="O4" i="5"/>
  <c r="G7" i="28" s="1"/>
  <c r="M4" i="5"/>
  <c r="F7" i="28" s="1"/>
  <c r="K4" i="5"/>
  <c r="E7" i="28" s="1"/>
  <c r="I4" i="5"/>
  <c r="D7" i="28" s="1"/>
  <c r="G4" i="5"/>
  <c r="C7" i="28" s="1"/>
  <c r="E4" i="5"/>
  <c r="B7" i="28" s="1"/>
</calcChain>
</file>

<file path=xl/sharedStrings.xml><?xml version="1.0" encoding="utf-8"?>
<sst xmlns="http://schemas.openxmlformats.org/spreadsheetml/2006/main" count="1137" uniqueCount="66">
  <si>
    <t>pop</t>
  </si>
  <si>
    <t xml:space="preserve"> </t>
  </si>
  <si>
    <t>Year</t>
  </si>
  <si>
    <t>Quarter</t>
  </si>
  <si>
    <t>Manitoba</t>
  </si>
  <si>
    <t>Prairie Mountain Health</t>
  </si>
  <si>
    <t>Southern Health-Santé Sud</t>
  </si>
  <si>
    <t>area</t>
  </si>
  <si>
    <t>year</t>
  </si>
  <si>
    <t>count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</si>
  <si>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</si>
  <si>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</si>
  <si>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</si>
  <si>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</si>
  <si>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</si>
  <si>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</si>
  <si>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</si>
  <si>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</si>
  <si>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</si>
  <si>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</si>
  <si>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</si>
  <si>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</si>
  <si>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</si>
  <si>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</si>
  <si>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Q1</t>
  </si>
  <si>
    <t>Q2</t>
  </si>
  <si>
    <t>Q3</t>
  </si>
  <si>
    <t>Q4</t>
  </si>
  <si>
    <t xml:space="preserve">  </t>
  </si>
  <si>
    <t>Interlake-Eastern RHA</t>
  </si>
  <si>
    <t>Northern Health Region</t>
  </si>
  <si>
    <t>quart</t>
  </si>
  <si>
    <t>.</t>
  </si>
  <si>
    <t>Winnipeg RHA</t>
  </si>
  <si>
    <t>Data imported:</t>
  </si>
  <si>
    <t>Data location:</t>
  </si>
  <si>
    <t>days</t>
  </si>
  <si>
    <t>Health Region</t>
  </si>
  <si>
    <t>Year / Quarter</t>
  </si>
  <si>
    <t>ageka</t>
  </si>
  <si>
    <t>adults(15+)</t>
  </si>
  <si>
    <t>class</t>
  </si>
  <si>
    <t>suppress</t>
  </si>
  <si>
    <t>Adjusted (age sex) J01E.sulfa and trime prescriptions per 1000 people per day by RHA, adults (p=0.01 to compare over areas)</t>
  </si>
  <si>
    <t>J01E.sulfa and trime</t>
  </si>
  <si>
    <t>\\mchpe.cpe.umanitoba.ca\MCHP\Public\Shared Resources\Project\asp\Analyses\Prescriptions\Class\Pres_rate_class_q_adults_Adj_J01E.html</t>
  </si>
  <si>
    <t>RateY_Rate2011</t>
  </si>
  <si>
    <t>L_RYR2011</t>
  </si>
  <si>
    <t>U_RYR2011</t>
  </si>
  <si>
    <t>prob_2011</t>
  </si>
  <si>
    <t>sign_2011</t>
  </si>
  <si>
    <t>sup2011</t>
  </si>
  <si>
    <t>t</t>
  </si>
  <si>
    <t>Program: S:\asp\prog\RoxanaD\Prescriptions\Pres_rate_class_q.sas Date: 20FEB2020 11:39:24 User: roxanad Host: SAL-DA-1</t>
  </si>
  <si>
    <t>2011 vs 2016</t>
  </si>
  <si>
    <t>Notation</t>
  </si>
  <si>
    <t>Notation label</t>
  </si>
  <si>
    <t>Notation final label</t>
  </si>
  <si>
    <t>Final label</t>
  </si>
  <si>
    <t>Year and Quarter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</si>
  <si>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</si>
  <si>
    <t>Age- and sex-adjusted rates per 1,000 people ages 15 and older per day</t>
  </si>
  <si>
    <t>Age- and Sex-Adjusted Rates by Health Region</t>
  </si>
  <si>
    <t>Southern Health-
Santé Sud</t>
  </si>
  <si>
    <t>Appendix Table 1.15: Statistical Comparisons of Quarterly Dispensation Rates for Sulfonamides and Trimethoprims (J01E) for Adults by Health Region</t>
  </si>
  <si>
    <r>
      <rPr>
        <b/>
        <sz val="7"/>
        <color theme="1"/>
        <rFont val="Arial"/>
        <family val="2"/>
      </rPr>
      <t>*</t>
    </r>
    <r>
      <rPr>
        <sz val="7"/>
        <color theme="1"/>
        <rFont val="Arial"/>
        <family val="2"/>
      </rPr>
      <t xml:space="preserve"> Indicates health region’s rate in this quarter is statistically significantly different from the corresponding quarter in 2011 (p&lt;0.05).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</si>
</sst>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00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8"/>
      <name val="Arial"/>
      <family val="2"/>
    </font>
    <font>
      <sz val="9"/>
      <color rgb="FFFF0000"/>
      <name val="Arial"/>
      <family val="2"/>
    </font>
    <font>
      <sz val="11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/>
      <right/>
      <top style="medium">
        <color indexed="64"/>
      </top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</borders>
  <cellStyleXfs count="64">
    <xf numFmtId="0" fontId="0" fillId="0" borderId="0"/>
    <xf numFmtId="0" fontId="27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4" borderId="30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9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164" fontId="14" fillId="34" borderId="29" applyFill="0">
      <alignment horizontal="right" vertical="center" indent="1"/>
    </xf>
    <xf numFmtId="167" fontId="2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8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6" fillId="34" borderId="0">
      <alignment horizontal="left" vertical="top"/>
    </xf>
    <xf numFmtId="0" fontId="18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6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86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vertical="top" wrapText="1"/>
    </xf>
    <xf numFmtId="0" fontId="8" fillId="0" borderId="22" xfId="0" applyFont="1" applyBorder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32" borderId="0" xfId="0" applyFont="1" applyFill="1" applyAlignment="1">
      <alignment vertical="top" wrapText="1"/>
    </xf>
    <xf numFmtId="2" fontId="0" fillId="0" borderId="25" xfId="0" applyNumberFormat="1" applyBorder="1" applyAlignment="1">
      <alignment horizontal="center" wrapText="1"/>
    </xf>
    <xf numFmtId="0" fontId="8" fillId="33" borderId="0" xfId="0" applyFont="1" applyFill="1" applyAlignment="1">
      <alignment vertical="top" wrapText="1"/>
    </xf>
    <xf numFmtId="0" fontId="0" fillId="33" borderId="0" xfId="0" applyFill="1"/>
    <xf numFmtId="14" fontId="0" fillId="0" borderId="0" xfId="0" applyNumberFormat="1"/>
    <xf numFmtId="0" fontId="9" fillId="0" borderId="0" xfId="44" applyAlignment="1">
      <alignment horizontal="left" vertical="top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4" xfId="0" applyNumberFormat="1" applyBorder="1" applyAlignment="1">
      <alignment horizont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 applyNumberFormat="1"/>
    <xf numFmtId="0" fontId="8" fillId="0" borderId="22" xfId="0" applyFont="1" applyBorder="1" applyAlignment="1">
      <alignment vertical="top"/>
    </xf>
    <xf numFmtId="0" fontId="0" fillId="0" borderId="27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0" xfId="0" applyFill="1"/>
    <xf numFmtId="0" fontId="0" fillId="0" borderId="20" xfId="0" applyBorder="1" applyAlignment="1">
      <alignment wrapText="1"/>
    </xf>
    <xf numFmtId="0" fontId="0" fillId="0" borderId="10" xfId="0" applyBorder="1"/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40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8" xfId="0" applyBorder="1" applyAlignment="1">
      <alignment wrapText="1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0" fontId="30" fillId="0" borderId="48" xfId="0" applyFont="1" applyBorder="1" applyAlignment="1">
      <alignment horizontal="center" vertical="top"/>
    </xf>
    <xf numFmtId="0" fontId="30" fillId="0" borderId="49" xfId="0" applyFont="1" applyBorder="1" applyAlignment="1">
      <alignment horizontal="center" vertical="top"/>
    </xf>
    <xf numFmtId="0" fontId="8" fillId="0" borderId="0" xfId="0" applyFont="1" applyFill="1" applyAlignment="1">
      <alignment vertical="top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4" fillId="0" borderId="0" xfId="0" applyFont="1" applyAlignment="1">
      <alignment horizontal="left" vertical="center" wrapText="1"/>
    </xf>
    <xf numFmtId="0" fontId="0" fillId="0" borderId="0" xfId="0" quotePrefix="1" applyAlignment="1">
      <alignment horizontal="left"/>
    </xf>
    <xf numFmtId="0" fontId="4" fillId="0" borderId="0" xfId="0" applyFont="1" applyAlignment="1">
      <alignment horizontal="left"/>
    </xf>
    <xf numFmtId="0" fontId="32" fillId="0" borderId="0" xfId="0" applyFont="1" applyFill="1"/>
    <xf numFmtId="0" fontId="35" fillId="0" borderId="0" xfId="0" applyFont="1" applyFill="1"/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wrapText="1"/>
    </xf>
    <xf numFmtId="0" fontId="37" fillId="34" borderId="38" xfId="59" applyFont="1" applyFill="1" applyBorder="1" applyAlignment="1">
      <alignment horizontal="left" vertical="center" indent="2"/>
    </xf>
    <xf numFmtId="0" fontId="37" fillId="37" borderId="38" xfId="59" applyFont="1" applyFill="1" applyBorder="1" applyAlignment="1">
      <alignment horizontal="left" vertical="center" indent="2"/>
    </xf>
    <xf numFmtId="0" fontId="37" fillId="37" borderId="39" xfId="59" applyFont="1" applyFill="1" applyBorder="1" applyAlignment="1">
      <alignment horizontal="left" vertical="center" indent="2"/>
    </xf>
    <xf numFmtId="0" fontId="36" fillId="35" borderId="46" xfId="58" applyFont="1" applyBorder="1" applyAlignment="1">
      <alignment horizontal="center" vertical="center" wrapText="1"/>
    </xf>
    <xf numFmtId="0" fontId="36" fillId="35" borderId="47" xfId="58" applyFont="1" applyBorder="1" applyAlignment="1">
      <alignment horizontal="center" vertical="center" wrapText="1"/>
    </xf>
    <xf numFmtId="49" fontId="37" fillId="36" borderId="36" xfId="60" applyFont="1" applyBorder="1" applyAlignment="1">
      <alignment horizontal="left" vertical="center" indent="1"/>
    </xf>
    <xf numFmtId="0" fontId="37" fillId="36" borderId="36" xfId="60" applyNumberFormat="1" applyFont="1" applyBorder="1" applyAlignment="1">
      <alignment horizontal="left" vertical="center" indent="1"/>
    </xf>
    <xf numFmtId="49" fontId="37" fillId="36" borderId="0" xfId="60" applyFont="1" applyBorder="1" applyAlignment="1">
      <alignment horizontal="left" vertical="center" indent="3"/>
    </xf>
    <xf numFmtId="49" fontId="37" fillId="36" borderId="37" xfId="60" applyFont="1" applyBorder="1" applyAlignment="1">
      <alignment horizontal="left" vertical="center" indent="3"/>
    </xf>
    <xf numFmtId="2" fontId="38" fillId="34" borderId="41" xfId="48" applyFont="1" applyFill="1" applyBorder="1" applyAlignment="1">
      <alignment horizontal="left" vertical="center" indent="3"/>
    </xf>
    <xf numFmtId="2" fontId="38" fillId="34" borderId="43" xfId="48" applyFont="1" applyFill="1" applyBorder="1" applyAlignment="1">
      <alignment horizontal="left" vertical="center" indent="3"/>
    </xf>
    <xf numFmtId="2" fontId="38" fillId="37" borderId="41" xfId="48" applyFont="1" applyFill="1" applyBorder="1" applyAlignment="1">
      <alignment horizontal="left" vertical="center" indent="3"/>
    </xf>
    <xf numFmtId="2" fontId="38" fillId="37" borderId="43" xfId="48" applyFont="1" applyFill="1" applyBorder="1" applyAlignment="1">
      <alignment horizontal="left" vertical="center" indent="3"/>
    </xf>
    <xf numFmtId="2" fontId="38" fillId="37" borderId="42" xfId="48" applyFont="1" applyFill="1" applyBorder="1" applyAlignment="1">
      <alignment horizontal="left" vertical="center" indent="3"/>
    </xf>
    <xf numFmtId="2" fontId="38" fillId="37" borderId="44" xfId="48" applyFont="1" applyFill="1" applyBorder="1" applyAlignment="1">
      <alignment horizontal="left" vertical="center" indent="3"/>
    </xf>
    <xf numFmtId="0" fontId="35" fillId="0" borderId="0" xfId="0" applyFont="1" applyFill="1" applyAlignment="1">
      <alignment horizontal="left" vertical="center"/>
    </xf>
    <xf numFmtId="0" fontId="39" fillId="34" borderId="0" xfId="55" applyFont="1" applyFill="1" applyAlignment="1">
      <alignment horizontal="left" vertical="center"/>
    </xf>
    <xf numFmtId="0" fontId="39" fillId="34" borderId="0" xfId="55" applyFont="1" applyFill="1" applyBorder="1" applyAlignment="1">
      <alignment horizontal="left" vertical="center" wrapText="1"/>
    </xf>
    <xf numFmtId="0" fontId="39" fillId="34" borderId="0" xfId="55" applyFont="1" applyFill="1" applyBorder="1" applyAlignment="1">
      <alignment horizontal="left" vertical="center"/>
    </xf>
    <xf numFmtId="49" fontId="31" fillId="34" borderId="0" xfId="62" applyFont="1" applyFill="1" applyAlignment="1">
      <alignment horizontal="left" vertical="center" wrapText="1"/>
    </xf>
    <xf numFmtId="49" fontId="33" fillId="34" borderId="0" xfId="61" applyFont="1" applyFill="1"/>
    <xf numFmtId="0" fontId="34" fillId="34" borderId="0" xfId="0" applyFont="1" applyFill="1" applyAlignment="1">
      <alignment horizontal="center" vertical="top" wrapText="1"/>
    </xf>
    <xf numFmtId="0" fontId="36" fillId="35" borderId="33" xfId="58" applyFont="1" applyBorder="1" applyAlignment="1">
      <alignment horizontal="center" vertical="center" wrapText="1"/>
    </xf>
    <xf numFmtId="0" fontId="36" fillId="35" borderId="45" xfId="58" applyFont="1" applyBorder="1" applyAlignment="1">
      <alignment horizontal="center" vertical="center" wrapText="1"/>
    </xf>
    <xf numFmtId="0" fontId="36" fillId="35" borderId="34" xfId="58" applyFont="1" applyBorder="1">
      <alignment horizontal="center" vertical="center" wrapText="1"/>
    </xf>
    <xf numFmtId="0" fontId="36" fillId="35" borderId="35" xfId="58" applyFont="1" applyBorder="1">
      <alignment horizontal="center" vertical="center" wrapText="1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able title 2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2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1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0.11681</c:v>
                </c:pt>
                <c:pt idx="1">
                  <c:v>0.11706</c:v>
                </c:pt>
                <c:pt idx="2">
                  <c:v>0.12055</c:v>
                </c:pt>
                <c:pt idx="3">
                  <c:v>0.11809</c:v>
                </c:pt>
                <c:pt idx="4">
                  <c:v>0.12356</c:v>
                </c:pt>
                <c:pt idx="5">
                  <c:v>0.10539</c:v>
                </c:pt>
                <c:pt idx="6">
                  <c:v>0.1206</c:v>
                </c:pt>
                <c:pt idx="7">
                  <c:v>0.12134</c:v>
                </c:pt>
                <c:pt idx="8">
                  <c:v>0.11471000000000001</c:v>
                </c:pt>
                <c:pt idx="9">
                  <c:v>0.11225</c:v>
                </c:pt>
                <c:pt idx="10">
                  <c:v>0.11677</c:v>
                </c:pt>
                <c:pt idx="11">
                  <c:v>0.11667</c:v>
                </c:pt>
                <c:pt idx="12">
                  <c:v>0.11762</c:v>
                </c:pt>
                <c:pt idx="13">
                  <c:v>0.12155000000000001</c:v>
                </c:pt>
                <c:pt idx="14">
                  <c:v>0.12853000000000001</c:v>
                </c:pt>
                <c:pt idx="15">
                  <c:v>0.12174</c:v>
                </c:pt>
                <c:pt idx="16">
                  <c:v>0.11823</c:v>
                </c:pt>
                <c:pt idx="17">
                  <c:v>0.11193</c:v>
                </c:pt>
                <c:pt idx="18">
                  <c:v>0.12231</c:v>
                </c:pt>
                <c:pt idx="19">
                  <c:v>0.11565</c:v>
                </c:pt>
                <c:pt idx="20">
                  <c:v>0.1128</c:v>
                </c:pt>
                <c:pt idx="21">
                  <c:v>0.1182</c:v>
                </c:pt>
                <c:pt idx="22">
                  <c:v>0.12623000000000001</c:v>
                </c:pt>
                <c:pt idx="23">
                  <c:v>0.12187000000000001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tx>
            <c:strRef>
              <c:f>fig_tbl_data!$F$3</c:f>
              <c:strCache>
                <c:ptCount val="1"/>
                <c:pt idx="0">
                  <c:v>Winnipeg RHA</c:v>
                </c:pt>
              </c:strCache>
            </c:strRef>
          </c:tx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0.11325</c:v>
                </c:pt>
                <c:pt idx="1">
                  <c:v>0.11280999999999999</c:v>
                </c:pt>
                <c:pt idx="2">
                  <c:v>0.11663999999999999</c:v>
                </c:pt>
                <c:pt idx="3">
                  <c:v>0.11391</c:v>
                </c:pt>
                <c:pt idx="4">
                  <c:v>0.11619</c:v>
                </c:pt>
                <c:pt idx="5">
                  <c:v>0.10503</c:v>
                </c:pt>
                <c:pt idx="6">
                  <c:v>0.10416</c:v>
                </c:pt>
                <c:pt idx="7">
                  <c:v>0.11027000000000001</c:v>
                </c:pt>
                <c:pt idx="8">
                  <c:v>0.10804999999999999</c:v>
                </c:pt>
                <c:pt idx="9">
                  <c:v>0.10944</c:v>
                </c:pt>
                <c:pt idx="10">
                  <c:v>0.11694</c:v>
                </c:pt>
                <c:pt idx="11">
                  <c:v>0.11232</c:v>
                </c:pt>
                <c:pt idx="12">
                  <c:v>0.10543</c:v>
                </c:pt>
                <c:pt idx="13">
                  <c:v>0.10859000000000001</c:v>
                </c:pt>
                <c:pt idx="14">
                  <c:v>0.11845</c:v>
                </c:pt>
                <c:pt idx="15">
                  <c:v>0.11169</c:v>
                </c:pt>
                <c:pt idx="16">
                  <c:v>0.11502</c:v>
                </c:pt>
                <c:pt idx="17">
                  <c:v>0.1075</c:v>
                </c:pt>
                <c:pt idx="18">
                  <c:v>0.11711000000000001</c:v>
                </c:pt>
                <c:pt idx="19">
                  <c:v>0.11028</c:v>
                </c:pt>
                <c:pt idx="20">
                  <c:v>0.11038000000000001</c:v>
                </c:pt>
                <c:pt idx="21">
                  <c:v>0.12330000000000001</c:v>
                </c:pt>
                <c:pt idx="22">
                  <c:v>0.13094</c:v>
                </c:pt>
                <c:pt idx="23">
                  <c:v>0.12139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tx>
            <c:strRef>
              <c:f>fig_tbl_data!$H$3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0.13138</c:v>
                </c:pt>
                <c:pt idx="1">
                  <c:v>0.12443</c:v>
                </c:pt>
                <c:pt idx="2">
                  <c:v>0.12762000000000001</c:v>
                </c:pt>
                <c:pt idx="3">
                  <c:v>0.12672</c:v>
                </c:pt>
                <c:pt idx="4">
                  <c:v>0.13414999999999999</c:v>
                </c:pt>
                <c:pt idx="5">
                  <c:v>0.11042</c:v>
                </c:pt>
                <c:pt idx="6">
                  <c:v>0.12422</c:v>
                </c:pt>
                <c:pt idx="7">
                  <c:v>0.11691</c:v>
                </c:pt>
                <c:pt idx="8">
                  <c:v>0.11659</c:v>
                </c:pt>
                <c:pt idx="9">
                  <c:v>0.12159</c:v>
                </c:pt>
                <c:pt idx="10">
                  <c:v>0.13688</c:v>
                </c:pt>
                <c:pt idx="11">
                  <c:v>0.13106999999999999</c:v>
                </c:pt>
                <c:pt idx="12">
                  <c:v>0.12695000000000001</c:v>
                </c:pt>
                <c:pt idx="13">
                  <c:v>0.12398000000000001</c:v>
                </c:pt>
                <c:pt idx="14">
                  <c:v>0.13399</c:v>
                </c:pt>
                <c:pt idx="15">
                  <c:v>0.13963999999999999</c:v>
                </c:pt>
                <c:pt idx="16">
                  <c:v>0.13292999999999999</c:v>
                </c:pt>
                <c:pt idx="17">
                  <c:v>0.12953000000000001</c:v>
                </c:pt>
                <c:pt idx="18">
                  <c:v>0.14701</c:v>
                </c:pt>
                <c:pt idx="19">
                  <c:v>0.13467999999999999</c:v>
                </c:pt>
                <c:pt idx="20">
                  <c:v>0.13678000000000001</c:v>
                </c:pt>
                <c:pt idx="21">
                  <c:v>0.14360999999999999</c:v>
                </c:pt>
                <c:pt idx="22">
                  <c:v>0.16166</c:v>
                </c:pt>
                <c:pt idx="23">
                  <c:v>0.15393000000000001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tx>
            <c:strRef>
              <c:f>fig_tbl_data!$J$3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0.13371</c:v>
                </c:pt>
                <c:pt idx="1">
                  <c:v>0.13184000000000001</c:v>
                </c:pt>
                <c:pt idx="2">
                  <c:v>0.12633</c:v>
                </c:pt>
                <c:pt idx="3">
                  <c:v>0.12302</c:v>
                </c:pt>
                <c:pt idx="4">
                  <c:v>0.13161999999999999</c:v>
                </c:pt>
                <c:pt idx="5">
                  <c:v>0.11489000000000001</c:v>
                </c:pt>
                <c:pt idx="6">
                  <c:v>0.12169000000000001</c:v>
                </c:pt>
                <c:pt idx="7">
                  <c:v>0.13155</c:v>
                </c:pt>
                <c:pt idx="8">
                  <c:v>0.11396000000000001</c:v>
                </c:pt>
                <c:pt idx="9">
                  <c:v>0.11482000000000001</c:v>
                </c:pt>
                <c:pt idx="10">
                  <c:v>0.13980000000000001</c:v>
                </c:pt>
                <c:pt idx="11">
                  <c:v>0.11907</c:v>
                </c:pt>
                <c:pt idx="12">
                  <c:v>0.12256</c:v>
                </c:pt>
                <c:pt idx="13">
                  <c:v>0.12928000000000001</c:v>
                </c:pt>
                <c:pt idx="14">
                  <c:v>0.13525000000000001</c:v>
                </c:pt>
                <c:pt idx="15">
                  <c:v>0.12872</c:v>
                </c:pt>
                <c:pt idx="16">
                  <c:v>0.13564000000000001</c:v>
                </c:pt>
                <c:pt idx="17">
                  <c:v>0.13602</c:v>
                </c:pt>
                <c:pt idx="18">
                  <c:v>0.14779999999999999</c:v>
                </c:pt>
                <c:pt idx="19">
                  <c:v>0.13436000000000001</c:v>
                </c:pt>
                <c:pt idx="20">
                  <c:v>0.13491</c:v>
                </c:pt>
                <c:pt idx="21">
                  <c:v>0.15612999999999999</c:v>
                </c:pt>
                <c:pt idx="22">
                  <c:v>0.16800000000000001</c:v>
                </c:pt>
                <c:pt idx="23">
                  <c:v>0.15712000000000001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tx>
            <c:strRef>
              <c:f>fig_tbl_data!$L$3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0.20104</c:v>
                </c:pt>
                <c:pt idx="1">
                  <c:v>0.18706</c:v>
                </c:pt>
                <c:pt idx="2">
                  <c:v>0.20283000000000001</c:v>
                </c:pt>
                <c:pt idx="3">
                  <c:v>0.19411</c:v>
                </c:pt>
                <c:pt idx="4">
                  <c:v>0.18831000000000001</c:v>
                </c:pt>
                <c:pt idx="5">
                  <c:v>0.17269000000000001</c:v>
                </c:pt>
                <c:pt idx="6">
                  <c:v>0.20171</c:v>
                </c:pt>
                <c:pt idx="7">
                  <c:v>0.19711999999999999</c:v>
                </c:pt>
                <c:pt idx="8">
                  <c:v>0.17823</c:v>
                </c:pt>
                <c:pt idx="9">
                  <c:v>0.18035999999999999</c:v>
                </c:pt>
                <c:pt idx="10">
                  <c:v>0.20448</c:v>
                </c:pt>
                <c:pt idx="11">
                  <c:v>0.20016</c:v>
                </c:pt>
                <c:pt idx="12">
                  <c:v>0.17635000000000001</c:v>
                </c:pt>
                <c:pt idx="13">
                  <c:v>0.16067999999999999</c:v>
                </c:pt>
                <c:pt idx="14">
                  <c:v>0.18601999999999999</c:v>
                </c:pt>
                <c:pt idx="15">
                  <c:v>0.18004000000000001</c:v>
                </c:pt>
                <c:pt idx="16">
                  <c:v>0.17307</c:v>
                </c:pt>
                <c:pt idx="17">
                  <c:v>0.15862999999999999</c:v>
                </c:pt>
                <c:pt idx="18">
                  <c:v>0.20701</c:v>
                </c:pt>
                <c:pt idx="19">
                  <c:v>0.19836999999999999</c:v>
                </c:pt>
                <c:pt idx="20">
                  <c:v>0.20293</c:v>
                </c:pt>
                <c:pt idx="21">
                  <c:v>0.22198999999999999</c:v>
                </c:pt>
                <c:pt idx="22">
                  <c:v>0.21471999999999999</c:v>
                </c:pt>
                <c:pt idx="23">
                  <c:v>0.21812999999999999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tx>
            <c:strRef>
              <c:f>fig_tbl_data!$N$3</c:f>
              <c:strCache>
                <c:ptCount val="1"/>
                <c:pt idx="0">
                  <c:v>Manitoba</c:v>
                </c:pt>
              </c:strCache>
            </c:strRef>
          </c:tx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0.12211</c:v>
                </c:pt>
                <c:pt idx="1">
                  <c:v>0.12076000000000001</c:v>
                </c:pt>
                <c:pt idx="2">
                  <c:v>0.12321</c:v>
                </c:pt>
                <c:pt idx="3">
                  <c:v>0.12085</c:v>
                </c:pt>
                <c:pt idx="4">
                  <c:v>0.12466000000000001</c:v>
                </c:pt>
                <c:pt idx="5">
                  <c:v>0.10978</c:v>
                </c:pt>
                <c:pt idx="6">
                  <c:v>0.11651</c:v>
                </c:pt>
                <c:pt idx="7">
                  <c:v>0.11908000000000001</c:v>
                </c:pt>
                <c:pt idx="8">
                  <c:v>0.11476</c:v>
                </c:pt>
                <c:pt idx="9">
                  <c:v>0.11618000000000001</c:v>
                </c:pt>
                <c:pt idx="10">
                  <c:v>0.12620999999999999</c:v>
                </c:pt>
                <c:pt idx="11">
                  <c:v>0.12028</c:v>
                </c:pt>
                <c:pt idx="12">
                  <c:v>0.11587</c:v>
                </c:pt>
                <c:pt idx="13">
                  <c:v>0.11786000000000001</c:v>
                </c:pt>
                <c:pt idx="14">
                  <c:v>0.12742000000000001</c:v>
                </c:pt>
                <c:pt idx="15">
                  <c:v>0.12211</c:v>
                </c:pt>
                <c:pt idx="16">
                  <c:v>0.12354</c:v>
                </c:pt>
                <c:pt idx="17">
                  <c:v>0.11733</c:v>
                </c:pt>
                <c:pt idx="18">
                  <c:v>0.12988</c:v>
                </c:pt>
                <c:pt idx="19">
                  <c:v>0.12121</c:v>
                </c:pt>
                <c:pt idx="20">
                  <c:v>0.12182</c:v>
                </c:pt>
                <c:pt idx="21">
                  <c:v>0.13475000000000001</c:v>
                </c:pt>
                <c:pt idx="22">
                  <c:v>0.14307</c:v>
                </c:pt>
                <c:pt idx="23">
                  <c:v>0.13414000000000001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013105728196189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fig_tbl_data!$D$38</c:f>
              <c:strCache>
                <c:ptCount val="1"/>
                <c:pt idx="0">
                  <c:v>Southern Health-Santé Sud 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0.11681</c:v>
                </c:pt>
                <c:pt idx="1">
                  <c:v>0.11706</c:v>
                </c:pt>
                <c:pt idx="2">
                  <c:v>0.12055</c:v>
                </c:pt>
                <c:pt idx="3">
                  <c:v>0.11809</c:v>
                </c:pt>
                <c:pt idx="4">
                  <c:v>0.12356</c:v>
                </c:pt>
                <c:pt idx="5">
                  <c:v>0.10539</c:v>
                </c:pt>
                <c:pt idx="6">
                  <c:v>0.1206</c:v>
                </c:pt>
                <c:pt idx="7">
                  <c:v>0.12134</c:v>
                </c:pt>
                <c:pt idx="8">
                  <c:v>0.11471000000000001</c:v>
                </c:pt>
                <c:pt idx="9">
                  <c:v>0.11225</c:v>
                </c:pt>
                <c:pt idx="10">
                  <c:v>0.11677</c:v>
                </c:pt>
                <c:pt idx="11">
                  <c:v>0.11667</c:v>
                </c:pt>
                <c:pt idx="12">
                  <c:v>0.11762</c:v>
                </c:pt>
                <c:pt idx="13">
                  <c:v>0.12155000000000001</c:v>
                </c:pt>
                <c:pt idx="14">
                  <c:v>0.12853000000000001</c:v>
                </c:pt>
                <c:pt idx="15">
                  <c:v>0.12174</c:v>
                </c:pt>
                <c:pt idx="16">
                  <c:v>0.11823</c:v>
                </c:pt>
                <c:pt idx="17">
                  <c:v>0.11193</c:v>
                </c:pt>
                <c:pt idx="18">
                  <c:v>0.12231</c:v>
                </c:pt>
                <c:pt idx="19">
                  <c:v>0.11565</c:v>
                </c:pt>
                <c:pt idx="20">
                  <c:v>0.1128</c:v>
                </c:pt>
                <c:pt idx="21">
                  <c:v>0.1182</c:v>
                </c:pt>
                <c:pt idx="22">
                  <c:v>0.12623000000000001</c:v>
                </c:pt>
                <c:pt idx="23">
                  <c:v>0.12187000000000001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fig_tbl_data!$F$38</c:f>
              <c:strCache>
                <c:ptCount val="1"/>
                <c:pt idx="0">
                  <c:v>Winnipeg RHA (Q2,3)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0.11325</c:v>
                </c:pt>
                <c:pt idx="1">
                  <c:v>0.11280999999999999</c:v>
                </c:pt>
                <c:pt idx="2">
                  <c:v>0.11663999999999999</c:v>
                </c:pt>
                <c:pt idx="3">
                  <c:v>0.11391</c:v>
                </c:pt>
                <c:pt idx="4">
                  <c:v>0.11619</c:v>
                </c:pt>
                <c:pt idx="5">
                  <c:v>0.10503</c:v>
                </c:pt>
                <c:pt idx="6">
                  <c:v>0.10416</c:v>
                </c:pt>
                <c:pt idx="7">
                  <c:v>0.11027000000000001</c:v>
                </c:pt>
                <c:pt idx="8">
                  <c:v>0.10804999999999999</c:v>
                </c:pt>
                <c:pt idx="9">
                  <c:v>0.10944</c:v>
                </c:pt>
                <c:pt idx="10">
                  <c:v>0.11694</c:v>
                </c:pt>
                <c:pt idx="11">
                  <c:v>0.11232</c:v>
                </c:pt>
                <c:pt idx="12">
                  <c:v>0.10543</c:v>
                </c:pt>
                <c:pt idx="13">
                  <c:v>0.10859000000000001</c:v>
                </c:pt>
                <c:pt idx="14">
                  <c:v>0.11845</c:v>
                </c:pt>
                <c:pt idx="15">
                  <c:v>0.11169</c:v>
                </c:pt>
                <c:pt idx="16">
                  <c:v>0.11502</c:v>
                </c:pt>
                <c:pt idx="17">
                  <c:v>0.1075</c:v>
                </c:pt>
                <c:pt idx="18">
                  <c:v>0.11711000000000001</c:v>
                </c:pt>
                <c:pt idx="19">
                  <c:v>0.11028</c:v>
                </c:pt>
                <c:pt idx="20">
                  <c:v>0.11038000000000001</c:v>
                </c:pt>
                <c:pt idx="21">
                  <c:v>0.12330000000000001</c:v>
                </c:pt>
                <c:pt idx="22">
                  <c:v>0.13094</c:v>
                </c:pt>
                <c:pt idx="23">
                  <c:v>0.12139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fig_tbl_data!$H$38</c:f>
              <c:strCache>
                <c:ptCount val="1"/>
                <c:pt idx="0">
                  <c:v>Prairie Mountain Health (Q2-4)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0.13138</c:v>
                </c:pt>
                <c:pt idx="1">
                  <c:v>0.12443</c:v>
                </c:pt>
                <c:pt idx="2">
                  <c:v>0.12762000000000001</c:v>
                </c:pt>
                <c:pt idx="3">
                  <c:v>0.12672</c:v>
                </c:pt>
                <c:pt idx="4">
                  <c:v>0.13414999999999999</c:v>
                </c:pt>
                <c:pt idx="5">
                  <c:v>0.11042</c:v>
                </c:pt>
                <c:pt idx="6">
                  <c:v>0.12422</c:v>
                </c:pt>
                <c:pt idx="7">
                  <c:v>0.11691</c:v>
                </c:pt>
                <c:pt idx="8">
                  <c:v>0.11659</c:v>
                </c:pt>
                <c:pt idx="9">
                  <c:v>0.12159</c:v>
                </c:pt>
                <c:pt idx="10">
                  <c:v>0.13688</c:v>
                </c:pt>
                <c:pt idx="11">
                  <c:v>0.13106999999999999</c:v>
                </c:pt>
                <c:pt idx="12">
                  <c:v>0.12695000000000001</c:v>
                </c:pt>
                <c:pt idx="13">
                  <c:v>0.12398000000000001</c:v>
                </c:pt>
                <c:pt idx="14">
                  <c:v>0.13399</c:v>
                </c:pt>
                <c:pt idx="15">
                  <c:v>0.13963999999999999</c:v>
                </c:pt>
                <c:pt idx="16">
                  <c:v>0.13292999999999999</c:v>
                </c:pt>
                <c:pt idx="17">
                  <c:v>0.12953000000000001</c:v>
                </c:pt>
                <c:pt idx="18">
                  <c:v>0.14701</c:v>
                </c:pt>
                <c:pt idx="19">
                  <c:v>0.13467999999999999</c:v>
                </c:pt>
                <c:pt idx="20">
                  <c:v>0.13678000000000001</c:v>
                </c:pt>
                <c:pt idx="21">
                  <c:v>0.14360999999999999</c:v>
                </c:pt>
                <c:pt idx="22">
                  <c:v>0.16166</c:v>
                </c:pt>
                <c:pt idx="23">
                  <c:v>0.15393000000000001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fig_tbl_data!$J$38</c:f>
              <c:strCache>
                <c:ptCount val="1"/>
                <c:pt idx="0">
                  <c:v>Interlake-Eastern RHA (Q2-4)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0.13371</c:v>
                </c:pt>
                <c:pt idx="1">
                  <c:v>0.13184000000000001</c:v>
                </c:pt>
                <c:pt idx="2">
                  <c:v>0.12633</c:v>
                </c:pt>
                <c:pt idx="3">
                  <c:v>0.12302</c:v>
                </c:pt>
                <c:pt idx="4">
                  <c:v>0.13161999999999999</c:v>
                </c:pt>
                <c:pt idx="5">
                  <c:v>0.11489000000000001</c:v>
                </c:pt>
                <c:pt idx="6">
                  <c:v>0.12169000000000001</c:v>
                </c:pt>
                <c:pt idx="7">
                  <c:v>0.13155</c:v>
                </c:pt>
                <c:pt idx="8">
                  <c:v>0.11396000000000001</c:v>
                </c:pt>
                <c:pt idx="9">
                  <c:v>0.11482000000000001</c:v>
                </c:pt>
                <c:pt idx="10">
                  <c:v>0.13980000000000001</c:v>
                </c:pt>
                <c:pt idx="11">
                  <c:v>0.11907</c:v>
                </c:pt>
                <c:pt idx="12">
                  <c:v>0.12256</c:v>
                </c:pt>
                <c:pt idx="13">
                  <c:v>0.12928000000000001</c:v>
                </c:pt>
                <c:pt idx="14">
                  <c:v>0.13525000000000001</c:v>
                </c:pt>
                <c:pt idx="15">
                  <c:v>0.12872</c:v>
                </c:pt>
                <c:pt idx="16">
                  <c:v>0.13564000000000001</c:v>
                </c:pt>
                <c:pt idx="17">
                  <c:v>0.13602</c:v>
                </c:pt>
                <c:pt idx="18">
                  <c:v>0.14779999999999999</c:v>
                </c:pt>
                <c:pt idx="19">
                  <c:v>0.13436000000000001</c:v>
                </c:pt>
                <c:pt idx="20">
                  <c:v>0.13491</c:v>
                </c:pt>
                <c:pt idx="21">
                  <c:v>0.15612999999999999</c:v>
                </c:pt>
                <c:pt idx="22">
                  <c:v>0.16800000000000001</c:v>
                </c:pt>
                <c:pt idx="23">
                  <c:v>0.15712000000000001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fig_tbl_data!$L$38</c:f>
              <c:strCache>
                <c:ptCount val="1"/>
                <c:pt idx="0">
                  <c:v>Northern Health Region (Q2)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0.20104</c:v>
                </c:pt>
                <c:pt idx="1">
                  <c:v>0.18706</c:v>
                </c:pt>
                <c:pt idx="2">
                  <c:v>0.20283000000000001</c:v>
                </c:pt>
                <c:pt idx="3">
                  <c:v>0.19411</c:v>
                </c:pt>
                <c:pt idx="4">
                  <c:v>0.18831000000000001</c:v>
                </c:pt>
                <c:pt idx="5">
                  <c:v>0.17269000000000001</c:v>
                </c:pt>
                <c:pt idx="6">
                  <c:v>0.20171</c:v>
                </c:pt>
                <c:pt idx="7">
                  <c:v>0.19711999999999999</c:v>
                </c:pt>
                <c:pt idx="8">
                  <c:v>0.17823</c:v>
                </c:pt>
                <c:pt idx="9">
                  <c:v>0.18035999999999999</c:v>
                </c:pt>
                <c:pt idx="10">
                  <c:v>0.20448</c:v>
                </c:pt>
                <c:pt idx="11">
                  <c:v>0.20016</c:v>
                </c:pt>
                <c:pt idx="12">
                  <c:v>0.17635000000000001</c:v>
                </c:pt>
                <c:pt idx="13">
                  <c:v>0.16067999999999999</c:v>
                </c:pt>
                <c:pt idx="14">
                  <c:v>0.18601999999999999</c:v>
                </c:pt>
                <c:pt idx="15">
                  <c:v>0.18004000000000001</c:v>
                </c:pt>
                <c:pt idx="16">
                  <c:v>0.17307</c:v>
                </c:pt>
                <c:pt idx="17">
                  <c:v>0.15862999999999999</c:v>
                </c:pt>
                <c:pt idx="18">
                  <c:v>0.20701</c:v>
                </c:pt>
                <c:pt idx="19">
                  <c:v>0.19836999999999999</c:v>
                </c:pt>
                <c:pt idx="20">
                  <c:v>0.20293</c:v>
                </c:pt>
                <c:pt idx="21">
                  <c:v>0.22198999999999999</c:v>
                </c:pt>
                <c:pt idx="22">
                  <c:v>0.21471999999999999</c:v>
                </c:pt>
                <c:pt idx="23">
                  <c:v>0.21812999999999999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fig_tbl_data!$N$38</c:f>
              <c:strCache>
                <c:ptCount val="1"/>
                <c:pt idx="0">
                  <c:v>Manitoba (Q2-4)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0.12211</c:v>
                </c:pt>
                <c:pt idx="1">
                  <c:v>0.12076000000000001</c:v>
                </c:pt>
                <c:pt idx="2">
                  <c:v>0.12321</c:v>
                </c:pt>
                <c:pt idx="3">
                  <c:v>0.12085</c:v>
                </c:pt>
                <c:pt idx="4">
                  <c:v>0.12466000000000001</c:v>
                </c:pt>
                <c:pt idx="5">
                  <c:v>0.10978</c:v>
                </c:pt>
                <c:pt idx="6">
                  <c:v>0.11651</c:v>
                </c:pt>
                <c:pt idx="7">
                  <c:v>0.11908000000000001</c:v>
                </c:pt>
                <c:pt idx="8">
                  <c:v>0.11476</c:v>
                </c:pt>
                <c:pt idx="9">
                  <c:v>0.11618000000000001</c:v>
                </c:pt>
                <c:pt idx="10">
                  <c:v>0.12620999999999999</c:v>
                </c:pt>
                <c:pt idx="11">
                  <c:v>0.12028</c:v>
                </c:pt>
                <c:pt idx="12">
                  <c:v>0.11587</c:v>
                </c:pt>
                <c:pt idx="13">
                  <c:v>0.11786000000000001</c:v>
                </c:pt>
                <c:pt idx="14">
                  <c:v>0.12742000000000001</c:v>
                </c:pt>
                <c:pt idx="15">
                  <c:v>0.12211</c:v>
                </c:pt>
                <c:pt idx="16">
                  <c:v>0.12354</c:v>
                </c:pt>
                <c:pt idx="17">
                  <c:v>0.11733</c:v>
                </c:pt>
                <c:pt idx="18">
                  <c:v>0.12988</c:v>
                </c:pt>
                <c:pt idx="19">
                  <c:v>0.12121</c:v>
                </c:pt>
                <c:pt idx="20">
                  <c:v>0.12182</c:v>
                </c:pt>
                <c:pt idx="21">
                  <c:v>0.13475000000000001</c:v>
                </c:pt>
                <c:pt idx="22">
                  <c:v>0.14307</c:v>
                </c:pt>
                <c:pt idx="23">
                  <c:v>0.13414000000000001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0.2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7.1542361629805304E-2"/>
          <c:y val="0.58123853483808119"/>
          <c:w val="0.29927134187679821"/>
          <c:h val="0.20072440944881889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tabSelected="1" zoomScale="172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9535" cy="415334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0.09467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79535" cy="3931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Quarterly Dispensation Rates for Sulfonamides and Trimethoprims (J01E) for Adults by Health Region</a:t>
          </a:r>
          <a:endParaRPr kumimoji="0" lang="en-U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rates per 1,000 people ages 15 and older per day</a:t>
          </a:r>
          <a:endParaRPr lang="en-US" sz="8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0.03674</cdr:x>
      <cdr:y>0.95302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234462" y="3963865"/>
          <a:ext cx="6059365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(Q1,2,3,4)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 - Indicates</a:t>
          </a:r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corresponding quarters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Analyses/Prescriptions/Class/Pres_rate_class_q_adults_Adj_J01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G37"/>
  <sheetViews>
    <sheetView topLeftCell="A34" zoomScale="110" zoomScaleNormal="110" workbookViewId="0">
      <selection activeCell="A37" sqref="A36:XFD37"/>
    </sheetView>
  </sheetViews>
  <sheetFormatPr defaultColWidth="9.140625" defaultRowHeight="14.25" x14ac:dyDescent="0.2"/>
  <cols>
    <col min="1" max="1" width="7.140625" style="54" customWidth="1"/>
    <col min="2" max="7" width="11.28515625" style="55" customWidth="1"/>
    <col min="8" max="16384" width="9.140625" style="53"/>
  </cols>
  <sheetData>
    <row r="1" spans="1:7" s="52" customFormat="1" ht="22.5" customHeight="1" x14ac:dyDescent="0.2">
      <c r="A1" s="75" t="s">
        <v>64</v>
      </c>
      <c r="B1" s="75"/>
      <c r="C1" s="75"/>
      <c r="D1" s="75"/>
      <c r="E1" s="75"/>
      <c r="F1" s="75"/>
      <c r="G1" s="75"/>
    </row>
    <row r="2" spans="1:7" s="52" customFormat="1" ht="15" customHeight="1" x14ac:dyDescent="0.2">
      <c r="A2" s="76" t="s">
        <v>61</v>
      </c>
      <c r="B2" s="76"/>
      <c r="C2" s="76"/>
      <c r="D2" s="76"/>
      <c r="E2" s="76"/>
      <c r="F2" s="76"/>
      <c r="G2" s="76"/>
    </row>
    <row r="3" spans="1:7" ht="7.5" customHeight="1" x14ac:dyDescent="0.2">
      <c r="A3" s="77"/>
      <c r="B3" s="77"/>
      <c r="C3" s="77"/>
      <c r="D3" s="77"/>
      <c r="E3" s="77"/>
      <c r="F3" s="77"/>
      <c r="G3" s="77"/>
    </row>
    <row r="4" spans="1:7" ht="16.5" customHeight="1" x14ac:dyDescent="0.2">
      <c r="A4" s="78" t="s">
        <v>59</v>
      </c>
      <c r="B4" s="80" t="s">
        <v>62</v>
      </c>
      <c r="C4" s="80"/>
      <c r="D4" s="80"/>
      <c r="E4" s="80"/>
      <c r="F4" s="80"/>
      <c r="G4" s="81"/>
    </row>
    <row r="5" spans="1:7" ht="41.25" customHeight="1" x14ac:dyDescent="0.2">
      <c r="A5" s="79"/>
      <c r="B5" s="59" t="s">
        <v>63</v>
      </c>
      <c r="C5" s="59" t="s">
        <v>33</v>
      </c>
      <c r="D5" s="59" t="s">
        <v>5</v>
      </c>
      <c r="E5" s="59" t="s">
        <v>29</v>
      </c>
      <c r="F5" s="59" t="s">
        <v>30</v>
      </c>
      <c r="G5" s="60" t="s">
        <v>4</v>
      </c>
    </row>
    <row r="6" spans="1:7" ht="12.75" customHeight="1" x14ac:dyDescent="0.2">
      <c r="A6" s="61">
        <v>2011</v>
      </c>
      <c r="B6" s="63"/>
      <c r="C6" s="63"/>
      <c r="D6" s="63"/>
      <c r="E6" s="63"/>
      <c r="F6" s="63"/>
      <c r="G6" s="64"/>
    </row>
    <row r="7" spans="1:7" ht="12.75" customHeight="1" x14ac:dyDescent="0.2">
      <c r="A7" s="56">
        <v>1</v>
      </c>
      <c r="B7" s="65">
        <f>fig_tbl_data!E4</f>
        <v>0.11681</v>
      </c>
      <c r="C7" s="66">
        <f>fig_tbl_data!G4</f>
        <v>0.11325</v>
      </c>
      <c r="D7" s="66">
        <f>fig_tbl_data!I4</f>
        <v>0.13138</v>
      </c>
      <c r="E7" s="66">
        <f>fig_tbl_data!K4</f>
        <v>0.13371</v>
      </c>
      <c r="F7" s="66">
        <f>fig_tbl_data!M4</f>
        <v>0.20104</v>
      </c>
      <c r="G7" s="66">
        <f>fig_tbl_data!O4</f>
        <v>0.12211</v>
      </c>
    </row>
    <row r="8" spans="1:7" ht="12.75" customHeight="1" x14ac:dyDescent="0.2">
      <c r="A8" s="57">
        <v>2</v>
      </c>
      <c r="B8" s="67">
        <f>fig_tbl_data!E5</f>
        <v>0.11706</v>
      </c>
      <c r="C8" s="68">
        <f>fig_tbl_data!G5</f>
        <v>0.11280999999999999</v>
      </c>
      <c r="D8" s="68">
        <f>fig_tbl_data!I5</f>
        <v>0.12443</v>
      </c>
      <c r="E8" s="68">
        <f>fig_tbl_data!K5</f>
        <v>0.13184000000000001</v>
      </c>
      <c r="F8" s="68">
        <f>fig_tbl_data!M5</f>
        <v>0.18706</v>
      </c>
      <c r="G8" s="68">
        <f>fig_tbl_data!O5</f>
        <v>0.12076000000000001</v>
      </c>
    </row>
    <row r="9" spans="1:7" ht="12.75" customHeight="1" x14ac:dyDescent="0.2">
      <c r="A9" s="56">
        <v>3</v>
      </c>
      <c r="B9" s="65">
        <f>fig_tbl_data!E6</f>
        <v>0.12055</v>
      </c>
      <c r="C9" s="66">
        <f>fig_tbl_data!G6</f>
        <v>0.11663999999999999</v>
      </c>
      <c r="D9" s="66">
        <f>fig_tbl_data!I6</f>
        <v>0.12762000000000001</v>
      </c>
      <c r="E9" s="66">
        <f>fig_tbl_data!K6</f>
        <v>0.12633</v>
      </c>
      <c r="F9" s="66">
        <f>fig_tbl_data!M6</f>
        <v>0.20283000000000001</v>
      </c>
      <c r="G9" s="66">
        <f>fig_tbl_data!O6</f>
        <v>0.12321</v>
      </c>
    </row>
    <row r="10" spans="1:7" ht="12.75" customHeight="1" x14ac:dyDescent="0.2">
      <c r="A10" s="57">
        <v>4</v>
      </c>
      <c r="B10" s="67">
        <f>fig_tbl_data!E7</f>
        <v>0.11809</v>
      </c>
      <c r="C10" s="68">
        <f>fig_tbl_data!G7</f>
        <v>0.11391</v>
      </c>
      <c r="D10" s="68">
        <f>fig_tbl_data!I7</f>
        <v>0.12672</v>
      </c>
      <c r="E10" s="68">
        <f>fig_tbl_data!K7</f>
        <v>0.12302</v>
      </c>
      <c r="F10" s="68">
        <f>fig_tbl_data!M7</f>
        <v>0.19411</v>
      </c>
      <c r="G10" s="68">
        <f>fig_tbl_data!O7</f>
        <v>0.12085</v>
      </c>
    </row>
    <row r="11" spans="1:7" ht="12.75" customHeight="1" x14ac:dyDescent="0.2">
      <c r="A11" s="62">
        <v>2012</v>
      </c>
      <c r="B11" s="63"/>
      <c r="C11" s="63"/>
      <c r="D11" s="63"/>
      <c r="E11" s="63"/>
      <c r="F11" s="63"/>
      <c r="G11" s="64"/>
    </row>
    <row r="12" spans="1:7" ht="12.75" customHeight="1" x14ac:dyDescent="0.2">
      <c r="A12" s="56">
        <v>1</v>
      </c>
      <c r="B12" s="65">
        <f>fig_tbl_data!E8</f>
        <v>0.12356</v>
      </c>
      <c r="C12" s="66">
        <f>fig_tbl_data!G8</f>
        <v>0.11619</v>
      </c>
      <c r="D12" s="66">
        <f>fig_tbl_data!I8</f>
        <v>0.13414999999999999</v>
      </c>
      <c r="E12" s="66">
        <f>fig_tbl_data!K8</f>
        <v>0.13161999999999999</v>
      </c>
      <c r="F12" s="66">
        <f>fig_tbl_data!M8</f>
        <v>0.18831000000000001</v>
      </c>
      <c r="G12" s="66">
        <f>fig_tbl_data!O8</f>
        <v>0.12466000000000001</v>
      </c>
    </row>
    <row r="13" spans="1:7" ht="12.75" customHeight="1" x14ac:dyDescent="0.2">
      <c r="A13" s="57">
        <v>2</v>
      </c>
      <c r="B13" s="67">
        <f>fig_tbl_data!E9</f>
        <v>0.10539</v>
      </c>
      <c r="C13" s="68">
        <f>fig_tbl_data!G9</f>
        <v>0.10503</v>
      </c>
      <c r="D13" s="68">
        <f>fig_tbl_data!I9</f>
        <v>0.11042</v>
      </c>
      <c r="E13" s="68">
        <f>fig_tbl_data!K9</f>
        <v>0.11489000000000001</v>
      </c>
      <c r="F13" s="68">
        <f>fig_tbl_data!M9</f>
        <v>0.17269000000000001</v>
      </c>
      <c r="G13" s="68">
        <f>fig_tbl_data!O9</f>
        <v>0.10978</v>
      </c>
    </row>
    <row r="14" spans="1:7" ht="12.75" customHeight="1" x14ac:dyDescent="0.2">
      <c r="A14" s="56">
        <v>3</v>
      </c>
      <c r="B14" s="65">
        <f>fig_tbl_data!E10</f>
        <v>0.1206</v>
      </c>
      <c r="C14" s="66">
        <f>fig_tbl_data!G10</f>
        <v>0.10416</v>
      </c>
      <c r="D14" s="66">
        <f>fig_tbl_data!I10</f>
        <v>0.12422</v>
      </c>
      <c r="E14" s="66">
        <f>fig_tbl_data!K10</f>
        <v>0.12169000000000001</v>
      </c>
      <c r="F14" s="66">
        <f>fig_tbl_data!M10</f>
        <v>0.20171</v>
      </c>
      <c r="G14" s="66">
        <f>fig_tbl_data!O10</f>
        <v>0.11651</v>
      </c>
    </row>
    <row r="15" spans="1:7" ht="12.75" customHeight="1" x14ac:dyDescent="0.2">
      <c r="A15" s="57">
        <v>4</v>
      </c>
      <c r="B15" s="67">
        <f>fig_tbl_data!E11</f>
        <v>0.12134</v>
      </c>
      <c r="C15" s="68">
        <f>fig_tbl_data!G11</f>
        <v>0.11027000000000001</v>
      </c>
      <c r="D15" s="68">
        <f>fig_tbl_data!I11</f>
        <v>0.11691</v>
      </c>
      <c r="E15" s="68">
        <f>fig_tbl_data!K11</f>
        <v>0.13155</v>
      </c>
      <c r="F15" s="68">
        <f>fig_tbl_data!M11</f>
        <v>0.19711999999999999</v>
      </c>
      <c r="G15" s="68">
        <f>fig_tbl_data!O11</f>
        <v>0.11908000000000001</v>
      </c>
    </row>
    <row r="16" spans="1:7" ht="12.75" customHeight="1" x14ac:dyDescent="0.2">
      <c r="A16" s="62">
        <v>2013</v>
      </c>
      <c r="B16" s="63"/>
      <c r="C16" s="63"/>
      <c r="D16" s="63"/>
      <c r="E16" s="63"/>
      <c r="F16" s="63"/>
      <c r="G16" s="64"/>
    </row>
    <row r="17" spans="1:7" ht="12.75" customHeight="1" x14ac:dyDescent="0.2">
      <c r="A17" s="56">
        <v>1</v>
      </c>
      <c r="B17" s="65">
        <f>fig_tbl_data!E12</f>
        <v>0.11471000000000001</v>
      </c>
      <c r="C17" s="66">
        <f>fig_tbl_data!G12</f>
        <v>0.10804999999999999</v>
      </c>
      <c r="D17" s="66">
        <f>fig_tbl_data!I12</f>
        <v>0.11659</v>
      </c>
      <c r="E17" s="66">
        <f>fig_tbl_data!K12</f>
        <v>0.11396000000000001</v>
      </c>
      <c r="F17" s="66">
        <f>fig_tbl_data!M12</f>
        <v>0.17823</v>
      </c>
      <c r="G17" s="66">
        <f>fig_tbl_data!O12</f>
        <v>0.11476</v>
      </c>
    </row>
    <row r="18" spans="1:7" ht="12.75" customHeight="1" x14ac:dyDescent="0.2">
      <c r="A18" s="57">
        <v>2</v>
      </c>
      <c r="B18" s="67">
        <f>fig_tbl_data!E13</f>
        <v>0.11225</v>
      </c>
      <c r="C18" s="68">
        <f>fig_tbl_data!G13</f>
        <v>0.10944</v>
      </c>
      <c r="D18" s="68">
        <f>fig_tbl_data!I13</f>
        <v>0.12159</v>
      </c>
      <c r="E18" s="68">
        <f>fig_tbl_data!K13</f>
        <v>0.11482000000000001</v>
      </c>
      <c r="F18" s="68">
        <f>fig_tbl_data!M13</f>
        <v>0.18035999999999999</v>
      </c>
      <c r="G18" s="68">
        <f>fig_tbl_data!O13</f>
        <v>0.11618000000000001</v>
      </c>
    </row>
    <row r="19" spans="1:7" ht="12.75" customHeight="1" x14ac:dyDescent="0.2">
      <c r="A19" s="56">
        <v>3</v>
      </c>
      <c r="B19" s="65">
        <f>fig_tbl_data!E14</f>
        <v>0.11677</v>
      </c>
      <c r="C19" s="66">
        <f>fig_tbl_data!G14</f>
        <v>0.11694</v>
      </c>
      <c r="D19" s="66">
        <f>fig_tbl_data!I14</f>
        <v>0.13688</v>
      </c>
      <c r="E19" s="66">
        <f>fig_tbl_data!K14</f>
        <v>0.13980000000000001</v>
      </c>
      <c r="F19" s="66">
        <f>fig_tbl_data!M14</f>
        <v>0.20448</v>
      </c>
      <c r="G19" s="66">
        <f>fig_tbl_data!O14</f>
        <v>0.12620999999999999</v>
      </c>
    </row>
    <row r="20" spans="1:7" ht="12.75" customHeight="1" x14ac:dyDescent="0.2">
      <c r="A20" s="57">
        <v>4</v>
      </c>
      <c r="B20" s="67">
        <f>fig_tbl_data!E15</f>
        <v>0.11667</v>
      </c>
      <c r="C20" s="68">
        <f>fig_tbl_data!G15</f>
        <v>0.11232</v>
      </c>
      <c r="D20" s="68">
        <f>fig_tbl_data!I15</f>
        <v>0.13106999999999999</v>
      </c>
      <c r="E20" s="68">
        <f>fig_tbl_data!K15</f>
        <v>0.11907</v>
      </c>
      <c r="F20" s="68">
        <f>fig_tbl_data!M15</f>
        <v>0.20016</v>
      </c>
      <c r="G20" s="68">
        <f>fig_tbl_data!O15</f>
        <v>0.12028</v>
      </c>
    </row>
    <row r="21" spans="1:7" ht="12.75" customHeight="1" x14ac:dyDescent="0.2">
      <c r="A21" s="62">
        <v>2014</v>
      </c>
      <c r="B21" s="63"/>
      <c r="C21" s="63"/>
      <c r="D21" s="63"/>
      <c r="E21" s="63"/>
      <c r="F21" s="63"/>
      <c r="G21" s="64"/>
    </row>
    <row r="22" spans="1:7" ht="12.75" customHeight="1" x14ac:dyDescent="0.2">
      <c r="A22" s="56">
        <v>1</v>
      </c>
      <c r="B22" s="65">
        <f>fig_tbl_data!E16</f>
        <v>0.11762</v>
      </c>
      <c r="C22" s="66">
        <f>fig_tbl_data!G16</f>
        <v>0.10543</v>
      </c>
      <c r="D22" s="66">
        <f>fig_tbl_data!I16</f>
        <v>0.12695000000000001</v>
      </c>
      <c r="E22" s="66">
        <f>fig_tbl_data!K16</f>
        <v>0.12256</v>
      </c>
      <c r="F22" s="66">
        <f>fig_tbl_data!M16</f>
        <v>0.17635000000000001</v>
      </c>
      <c r="G22" s="66">
        <f>fig_tbl_data!O16</f>
        <v>0.11587</v>
      </c>
    </row>
    <row r="23" spans="1:7" ht="12.75" customHeight="1" x14ac:dyDescent="0.2">
      <c r="A23" s="57">
        <v>2</v>
      </c>
      <c r="B23" s="67">
        <f>fig_tbl_data!E17</f>
        <v>0.12155000000000001</v>
      </c>
      <c r="C23" s="68">
        <f>fig_tbl_data!G17</f>
        <v>0.10859000000000001</v>
      </c>
      <c r="D23" s="68">
        <f>fig_tbl_data!I17</f>
        <v>0.12398000000000001</v>
      </c>
      <c r="E23" s="68">
        <f>fig_tbl_data!K17</f>
        <v>0.12928000000000001</v>
      </c>
      <c r="F23" s="68">
        <f>fig_tbl_data!M17</f>
        <v>0.16067999999999999</v>
      </c>
      <c r="G23" s="68">
        <f>fig_tbl_data!O17</f>
        <v>0.11786000000000001</v>
      </c>
    </row>
    <row r="24" spans="1:7" ht="12.75" customHeight="1" x14ac:dyDescent="0.2">
      <c r="A24" s="56">
        <v>3</v>
      </c>
      <c r="B24" s="65">
        <f>fig_tbl_data!E18</f>
        <v>0.12853000000000001</v>
      </c>
      <c r="C24" s="66">
        <f>fig_tbl_data!G18</f>
        <v>0.11845</v>
      </c>
      <c r="D24" s="66">
        <f>fig_tbl_data!I18</f>
        <v>0.13399</v>
      </c>
      <c r="E24" s="66">
        <f>fig_tbl_data!K18</f>
        <v>0.13525000000000001</v>
      </c>
      <c r="F24" s="66">
        <f>fig_tbl_data!M18</f>
        <v>0.18601999999999999</v>
      </c>
      <c r="G24" s="66">
        <f>fig_tbl_data!O18</f>
        <v>0.12742000000000001</v>
      </c>
    </row>
    <row r="25" spans="1:7" ht="12.75" customHeight="1" x14ac:dyDescent="0.2">
      <c r="A25" s="57">
        <v>4</v>
      </c>
      <c r="B25" s="67">
        <f>fig_tbl_data!E19</f>
        <v>0.12174</v>
      </c>
      <c r="C25" s="68">
        <f>fig_tbl_data!G19</f>
        <v>0.11169</v>
      </c>
      <c r="D25" s="68">
        <f>fig_tbl_data!I19</f>
        <v>0.13963999999999999</v>
      </c>
      <c r="E25" s="68">
        <f>fig_tbl_data!K19</f>
        <v>0.12872</v>
      </c>
      <c r="F25" s="68">
        <f>fig_tbl_data!M19</f>
        <v>0.18004000000000001</v>
      </c>
      <c r="G25" s="68">
        <f>fig_tbl_data!O19</f>
        <v>0.12211</v>
      </c>
    </row>
    <row r="26" spans="1:7" ht="12.75" customHeight="1" x14ac:dyDescent="0.2">
      <c r="A26" s="62">
        <v>2015</v>
      </c>
      <c r="B26" s="63"/>
      <c r="C26" s="63"/>
      <c r="D26" s="63"/>
      <c r="E26" s="63"/>
      <c r="F26" s="63"/>
      <c r="G26" s="64"/>
    </row>
    <row r="27" spans="1:7" ht="12.75" customHeight="1" x14ac:dyDescent="0.2">
      <c r="A27" s="56">
        <v>1</v>
      </c>
      <c r="B27" s="65">
        <f>fig_tbl_data!E20</f>
        <v>0.11823</v>
      </c>
      <c r="C27" s="66">
        <f>fig_tbl_data!G20</f>
        <v>0.11502</v>
      </c>
      <c r="D27" s="66">
        <f>fig_tbl_data!I20</f>
        <v>0.13292999999999999</v>
      </c>
      <c r="E27" s="66">
        <f>fig_tbl_data!K20</f>
        <v>0.13564000000000001</v>
      </c>
      <c r="F27" s="66">
        <f>fig_tbl_data!M20</f>
        <v>0.17307</v>
      </c>
      <c r="G27" s="66">
        <f>fig_tbl_data!O20</f>
        <v>0.12354</v>
      </c>
    </row>
    <row r="28" spans="1:7" ht="12.75" customHeight="1" x14ac:dyDescent="0.2">
      <c r="A28" s="57">
        <v>2</v>
      </c>
      <c r="B28" s="67">
        <f>fig_tbl_data!E21</f>
        <v>0.11193</v>
      </c>
      <c r="C28" s="68">
        <f>fig_tbl_data!G21</f>
        <v>0.1075</v>
      </c>
      <c r="D28" s="68">
        <f>fig_tbl_data!I21</f>
        <v>0.12953000000000001</v>
      </c>
      <c r="E28" s="68">
        <f>fig_tbl_data!K21</f>
        <v>0.13602</v>
      </c>
      <c r="F28" s="68">
        <f>fig_tbl_data!M21</f>
        <v>0.15862999999999999</v>
      </c>
      <c r="G28" s="68">
        <f>fig_tbl_data!O21</f>
        <v>0.11733</v>
      </c>
    </row>
    <row r="29" spans="1:7" ht="12.75" customHeight="1" x14ac:dyDescent="0.2">
      <c r="A29" s="56">
        <v>3</v>
      </c>
      <c r="B29" s="65">
        <f>fig_tbl_data!E22</f>
        <v>0.12231</v>
      </c>
      <c r="C29" s="66">
        <f>fig_tbl_data!G22</f>
        <v>0.11711000000000001</v>
      </c>
      <c r="D29" s="66">
        <f>fig_tbl_data!I22</f>
        <v>0.14701</v>
      </c>
      <c r="E29" s="66">
        <f>fig_tbl_data!K22</f>
        <v>0.14779999999999999</v>
      </c>
      <c r="F29" s="66">
        <f>fig_tbl_data!M22</f>
        <v>0.20701</v>
      </c>
      <c r="G29" s="66">
        <f>fig_tbl_data!O22</f>
        <v>0.12988</v>
      </c>
    </row>
    <row r="30" spans="1:7" ht="12.75" customHeight="1" x14ac:dyDescent="0.2">
      <c r="A30" s="57">
        <v>4</v>
      </c>
      <c r="B30" s="67">
        <f>fig_tbl_data!E23</f>
        <v>0.11565</v>
      </c>
      <c r="C30" s="68">
        <f>fig_tbl_data!G23</f>
        <v>0.11028</v>
      </c>
      <c r="D30" s="68">
        <f>fig_tbl_data!I23</f>
        <v>0.13467999999999999</v>
      </c>
      <c r="E30" s="68">
        <f>fig_tbl_data!K23</f>
        <v>0.13436000000000001</v>
      </c>
      <c r="F30" s="68">
        <f>fig_tbl_data!M23</f>
        <v>0.19836999999999999</v>
      </c>
      <c r="G30" s="68">
        <f>fig_tbl_data!O23</f>
        <v>0.12121</v>
      </c>
    </row>
    <row r="31" spans="1:7" ht="12.75" customHeight="1" x14ac:dyDescent="0.2">
      <c r="A31" s="62">
        <v>2016</v>
      </c>
      <c r="B31" s="63"/>
      <c r="C31" s="63"/>
      <c r="D31" s="63"/>
      <c r="E31" s="63"/>
      <c r="F31" s="63"/>
      <c r="G31" s="64"/>
    </row>
    <row r="32" spans="1:7" ht="12.75" customHeight="1" x14ac:dyDescent="0.2">
      <c r="A32" s="56">
        <v>1</v>
      </c>
      <c r="B32" s="65">
        <f>IF(fig_tbl_data!D28="t",CONCATENATE(FIXED(fig_tbl_data!E24,2),"*"),fig_tbl_data!E24)</f>
        <v>0.1128</v>
      </c>
      <c r="C32" s="66">
        <f>IF(fig_tbl_data!F28="t",CONCATENATE(FIXED(fig_tbl_data!G24,2),"*"),fig_tbl_data!G24)</f>
        <v>0.11038000000000001</v>
      </c>
      <c r="D32" s="66">
        <f>IF(fig_tbl_data!H28="t",CONCATENATE(FIXED(fig_tbl_data!I24,2),"*"),fig_tbl_data!I24)</f>
        <v>0.13678000000000001</v>
      </c>
      <c r="E32" s="66">
        <f>IF(fig_tbl_data!J28="t",CONCATENATE(FIXED(fig_tbl_data!K24,2),"*"),fig_tbl_data!K24)</f>
        <v>0.13491</v>
      </c>
      <c r="F32" s="66">
        <f>IF(fig_tbl_data!L28="t",CONCATENATE(FIXED(fig_tbl_data!M24,2),"*"),fig_tbl_data!M24)</f>
        <v>0.20293</v>
      </c>
      <c r="G32" s="66">
        <f>IF(fig_tbl_data!N28="t",CONCATENATE(FIXED(fig_tbl_data!O24,2),"*"),fig_tbl_data!O24)</f>
        <v>0.12182</v>
      </c>
    </row>
    <row r="33" spans="1:7" ht="12.75" customHeight="1" x14ac:dyDescent="0.2">
      <c r="A33" s="57">
        <v>2</v>
      </c>
      <c r="B33" s="67">
        <f>IF(fig_tbl_data!D29="t",CONCATENATE(FIXED(fig_tbl_data!E25,2),"*"),fig_tbl_data!E25)</f>
        <v>0.1182</v>
      </c>
      <c r="C33" s="68" t="str">
        <f>IF(fig_tbl_data!F29="t",CONCATENATE(FIXED(fig_tbl_data!G25,2),"*"),fig_tbl_data!G25)</f>
        <v>0.12*</v>
      </c>
      <c r="D33" s="68" t="str">
        <f>IF(fig_tbl_data!H29="t",CONCATENATE(FIXED(fig_tbl_data!I25,2),"*"),fig_tbl_data!I25)</f>
        <v>0.14*</v>
      </c>
      <c r="E33" s="68" t="str">
        <f>IF(fig_tbl_data!J29="t",CONCATENATE(FIXED(fig_tbl_data!K25,2),"*"),fig_tbl_data!K25)</f>
        <v>0.16*</v>
      </c>
      <c r="F33" s="68" t="str">
        <f>IF(fig_tbl_data!L29="t",CONCATENATE(FIXED(fig_tbl_data!M25,2),"*"),fig_tbl_data!M25)</f>
        <v>0.22*</v>
      </c>
      <c r="G33" s="68" t="str">
        <f>IF(fig_tbl_data!N29="t",CONCATENATE(FIXED(fig_tbl_data!O25,2),"*"),fig_tbl_data!O25)</f>
        <v>0.13*</v>
      </c>
    </row>
    <row r="34" spans="1:7" ht="12.75" customHeight="1" x14ac:dyDescent="0.2">
      <c r="A34" s="56">
        <v>3</v>
      </c>
      <c r="B34" s="65">
        <f>IF(fig_tbl_data!D30="t",CONCATENATE(FIXED(fig_tbl_data!E26,2),"*"),fig_tbl_data!E26)</f>
        <v>0.12623000000000001</v>
      </c>
      <c r="C34" s="66" t="str">
        <f>IF(fig_tbl_data!F30="t",CONCATENATE(FIXED(fig_tbl_data!G26,2),"*"),fig_tbl_data!G26)</f>
        <v>0.13*</v>
      </c>
      <c r="D34" s="66" t="str">
        <f>IF(fig_tbl_data!H30="t",CONCATENATE(FIXED(fig_tbl_data!I26,2),"*"),fig_tbl_data!I26)</f>
        <v>0.16*</v>
      </c>
      <c r="E34" s="66" t="str">
        <f>IF(fig_tbl_data!J30="t",CONCATENATE(FIXED(fig_tbl_data!K26,2),"*"),fig_tbl_data!K26)</f>
        <v>0.17*</v>
      </c>
      <c r="F34" s="66">
        <f>IF(fig_tbl_data!L30="t",CONCATENATE(FIXED(fig_tbl_data!M26,2),"*"),fig_tbl_data!M26)</f>
        <v>0.21471999999999999</v>
      </c>
      <c r="G34" s="66" t="str">
        <f>IF(fig_tbl_data!N30="t",CONCATENATE(FIXED(fig_tbl_data!O26,2),"*"),fig_tbl_data!O26)</f>
        <v>0.14*</v>
      </c>
    </row>
    <row r="35" spans="1:7" ht="12.75" customHeight="1" x14ac:dyDescent="0.2">
      <c r="A35" s="58">
        <v>4</v>
      </c>
      <c r="B35" s="69">
        <f>IF(fig_tbl_data!D31="t",CONCATENATE(FIXED(fig_tbl_data!E27,2),"*"),fig_tbl_data!E27)</f>
        <v>0.12187000000000001</v>
      </c>
      <c r="C35" s="70">
        <f>IF(fig_tbl_data!F31="t",CONCATENATE(FIXED(fig_tbl_data!G27,2),"*"),fig_tbl_data!G27)</f>
        <v>0.12139</v>
      </c>
      <c r="D35" s="70" t="str">
        <f>IF(fig_tbl_data!H31="t",CONCATENATE(FIXED(fig_tbl_data!I27,2),"*"),fig_tbl_data!I27)</f>
        <v>0.15*</v>
      </c>
      <c r="E35" s="70" t="str">
        <f>IF(fig_tbl_data!J31="t",CONCATENATE(FIXED(fig_tbl_data!K27,2),"*"),fig_tbl_data!K27)</f>
        <v>0.16*</v>
      </c>
      <c r="F35" s="70">
        <f>IF(fig_tbl_data!L31="t",CONCATENATE(FIXED(fig_tbl_data!M27,2),"*"),fig_tbl_data!M27)</f>
        <v>0.21812999999999999</v>
      </c>
      <c r="G35" s="70" t="str">
        <f>IF(fig_tbl_data!N31="t",CONCATENATE(FIXED(fig_tbl_data!O27,2),"*"),fig_tbl_data!O27)</f>
        <v>0.13*</v>
      </c>
    </row>
    <row r="36" spans="1:7" s="71" customFormat="1" ht="10.5" customHeight="1" x14ac:dyDescent="0.25">
      <c r="A36" s="72" t="s">
        <v>60</v>
      </c>
      <c r="B36" s="72"/>
      <c r="C36" s="72"/>
      <c r="D36" s="72"/>
      <c r="E36" s="72"/>
      <c r="F36" s="72"/>
      <c r="G36" s="72"/>
    </row>
    <row r="37" spans="1:7" s="71" customFormat="1" ht="10.5" customHeight="1" x14ac:dyDescent="0.25">
      <c r="A37" s="73" t="s">
        <v>65</v>
      </c>
      <c r="B37" s="74"/>
      <c r="C37" s="74"/>
      <c r="D37" s="74"/>
      <c r="E37" s="74"/>
      <c r="F37" s="74"/>
      <c r="G37" s="74"/>
    </row>
  </sheetData>
  <mergeCells count="7">
    <mergeCell ref="A36:G36"/>
    <mergeCell ref="A37:G37"/>
    <mergeCell ref="A1:G1"/>
    <mergeCell ref="A2:G2"/>
    <mergeCell ref="A3:G3"/>
    <mergeCell ref="A4:A5"/>
    <mergeCell ref="B4:G4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7" id="{F713FA60-1927-4519-966D-647A84826B0D}">
            <xm:f>Table_sig!B5=1</xm:f>
            <x14:dxf>
              <font>
                <b/>
                <i val="0"/>
              </font>
            </x14:dxf>
          </x14:cfRule>
          <xm:sqref>B7:B10 B12:G15 B17:G20 B22:G25 B27:G30 B32:G35</xm:sqref>
        </x14:conditionalFormatting>
        <x14:conditionalFormatting xmlns:xm="http://schemas.microsoft.com/office/excel/2006/main">
          <x14:cfRule type="expression" priority="98" id="{4A4D88B3-ABE2-4AB2-A308-9ADEF6E72722}">
            <xm:f>Table_sig!C5=1</xm:f>
            <x14:dxf>
              <font>
                <b/>
                <i val="0"/>
              </font>
            </x14:dxf>
          </x14:cfRule>
          <xm:sqref>C7:C10</xm:sqref>
        </x14:conditionalFormatting>
        <x14:conditionalFormatting xmlns:xm="http://schemas.microsoft.com/office/excel/2006/main">
          <x14:cfRule type="expression" priority="99" id="{BF64A740-06EA-4E26-ABA7-9206600B7B7A}">
            <xm:f>Table_sig!D5=1</xm:f>
            <x14:dxf>
              <font>
                <b/>
                <i val="0"/>
              </font>
            </x14:dxf>
          </x14:cfRule>
          <xm:sqref>D7:D10</xm:sqref>
        </x14:conditionalFormatting>
        <x14:conditionalFormatting xmlns:xm="http://schemas.microsoft.com/office/excel/2006/main">
          <x14:cfRule type="expression" priority="100" id="{3D803B2B-3DC9-4EC4-9720-218D1391657C}">
            <xm:f>Table_sig!E5=1</xm:f>
            <x14:dxf>
              <font>
                <b/>
                <i val="0"/>
              </font>
            </x14:dxf>
          </x14:cfRule>
          <xm:sqref>E7:E10</xm:sqref>
        </x14:conditionalFormatting>
        <x14:conditionalFormatting xmlns:xm="http://schemas.microsoft.com/office/excel/2006/main">
          <x14:cfRule type="expression" priority="101" id="{A92EF4D9-B3A2-4712-A1DB-CD2D6E23D613}">
            <xm:f>Table_sig!F5=1</xm:f>
            <x14:dxf>
              <font>
                <b/>
                <i val="0"/>
              </font>
            </x14:dxf>
          </x14:cfRule>
          <xm:sqref>F7:F10</xm:sqref>
        </x14:conditionalFormatting>
        <x14:conditionalFormatting xmlns:xm="http://schemas.microsoft.com/office/excel/2006/main">
          <x14:cfRule type="expression" priority="102" id="{2C26E247-DAF8-4156-B274-E84E9EF98D85}">
            <xm:f>Table_sig!G5=1</xm:f>
            <x14:dxf>
              <font>
                <b/>
                <i val="0"/>
              </font>
            </x14:dxf>
          </x14:cfRule>
          <xm:sqref>G7:G10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33"/>
  <sheetViews>
    <sheetView workbookViewId="0">
      <selection activeCell="B10" sqref="B10"/>
    </sheetView>
  </sheetViews>
  <sheetFormatPr defaultColWidth="9.140625" defaultRowHeight="15" x14ac:dyDescent="0.25"/>
  <cols>
    <col min="1" max="1" width="9.140625" style="4"/>
    <col min="2" max="7" width="16.85546875" style="5" customWidth="1"/>
    <col min="8" max="16384" width="9.140625" style="4"/>
  </cols>
  <sheetData>
    <row r="2" spans="1:7" ht="15.75" thickBot="1" x14ac:dyDescent="0.3">
      <c r="B2" s="82" t="s">
        <v>37</v>
      </c>
      <c r="C2" s="82"/>
      <c r="D2" s="82"/>
      <c r="E2" s="82"/>
      <c r="F2" s="82"/>
      <c r="G2" s="82"/>
    </row>
    <row r="3" spans="1:7" ht="30.75" thickBot="1" x14ac:dyDescent="0.3">
      <c r="A3" s="34" t="s">
        <v>38</v>
      </c>
      <c r="B3" s="26" t="s">
        <v>6</v>
      </c>
      <c r="C3" s="26" t="s">
        <v>33</v>
      </c>
      <c r="D3" s="26" t="s">
        <v>5</v>
      </c>
      <c r="E3" s="26" t="s">
        <v>29</v>
      </c>
      <c r="F3" s="26" t="s">
        <v>30</v>
      </c>
      <c r="G3" s="27" t="s">
        <v>4</v>
      </c>
    </row>
    <row r="4" spans="1:7" x14ac:dyDescent="0.25">
      <c r="A4" s="35">
        <v>2011</v>
      </c>
      <c r="B4" s="36"/>
      <c r="C4" s="36"/>
      <c r="D4" s="36"/>
      <c r="E4" s="36"/>
      <c r="F4" s="36"/>
      <c r="G4" s="37"/>
    </row>
    <row r="5" spans="1:7" x14ac:dyDescent="0.25">
      <c r="A5" s="29">
        <v>1</v>
      </c>
      <c r="B5" s="6">
        <f>orig_data!O7</f>
        <v>0</v>
      </c>
      <c r="C5" s="6">
        <f>orig_data!O31</f>
        <v>0</v>
      </c>
      <c r="D5" s="6">
        <f>orig_data!O55</f>
        <v>0</v>
      </c>
      <c r="E5" s="6">
        <f>orig_data!O79</f>
        <v>0</v>
      </c>
      <c r="F5" s="6">
        <f>orig_data!O103</f>
        <v>1</v>
      </c>
      <c r="G5" s="20">
        <f>orig_data!O127</f>
        <v>0</v>
      </c>
    </row>
    <row r="6" spans="1:7" x14ac:dyDescent="0.25">
      <c r="A6" s="29">
        <v>2</v>
      </c>
      <c r="B6" s="6">
        <f>orig_data!O8</f>
        <v>0</v>
      </c>
      <c r="C6" s="6">
        <f>orig_data!O32</f>
        <v>0</v>
      </c>
      <c r="D6" s="6">
        <f>orig_data!O56</f>
        <v>0</v>
      </c>
      <c r="E6" s="6">
        <f>orig_data!O80</f>
        <v>0</v>
      </c>
      <c r="F6" s="6">
        <f>orig_data!O104</f>
        <v>1</v>
      </c>
      <c r="G6" s="20">
        <f>orig_data!O128</f>
        <v>0</v>
      </c>
    </row>
    <row r="7" spans="1:7" x14ac:dyDescent="0.25">
      <c r="A7" s="29">
        <v>3</v>
      </c>
      <c r="B7" s="6">
        <f>orig_data!O9</f>
        <v>0</v>
      </c>
      <c r="C7" s="6">
        <f>orig_data!O33</f>
        <v>0</v>
      </c>
      <c r="D7" s="6">
        <f>orig_data!O57</f>
        <v>0</v>
      </c>
      <c r="E7" s="6">
        <f>orig_data!O81</f>
        <v>0</v>
      </c>
      <c r="F7" s="6">
        <f>orig_data!O105</f>
        <v>1</v>
      </c>
      <c r="G7" s="20">
        <f>orig_data!O129</f>
        <v>0</v>
      </c>
    </row>
    <row r="8" spans="1:7" ht="15.75" thickBot="1" x14ac:dyDescent="0.3">
      <c r="A8" s="32">
        <v>4</v>
      </c>
      <c r="B8" s="15">
        <f>orig_data!O10</f>
        <v>0</v>
      </c>
      <c r="C8" s="15">
        <f>orig_data!O34</f>
        <v>0</v>
      </c>
      <c r="D8" s="15">
        <f>orig_data!O58</f>
        <v>0</v>
      </c>
      <c r="E8" s="15">
        <f>orig_data!O82</f>
        <v>0</v>
      </c>
      <c r="F8" s="15">
        <f>orig_data!O106</f>
        <v>1</v>
      </c>
      <c r="G8" s="22">
        <f>orig_data!O130</f>
        <v>0</v>
      </c>
    </row>
    <row r="9" spans="1:7" x14ac:dyDescent="0.25">
      <c r="A9" s="28">
        <v>2012</v>
      </c>
      <c r="B9" s="38"/>
      <c r="C9" s="38"/>
      <c r="D9" s="38"/>
      <c r="E9" s="38"/>
      <c r="F9" s="38"/>
      <c r="G9" s="39"/>
    </row>
    <row r="10" spans="1:7" x14ac:dyDescent="0.25">
      <c r="A10" s="29">
        <v>1</v>
      </c>
      <c r="B10" s="6">
        <f>orig_data!O11</f>
        <v>0</v>
      </c>
      <c r="C10" s="6">
        <f>orig_data!O35</f>
        <v>0</v>
      </c>
      <c r="D10" s="6">
        <f>orig_data!O59</f>
        <v>0</v>
      </c>
      <c r="E10" s="6">
        <f>orig_data!O83</f>
        <v>0</v>
      </c>
      <c r="F10" s="6">
        <f>orig_data!O107</f>
        <v>1</v>
      </c>
      <c r="G10" s="20">
        <f>orig_data!O131</f>
        <v>0</v>
      </c>
    </row>
    <row r="11" spans="1:7" x14ac:dyDescent="0.25">
      <c r="A11" s="29">
        <v>2</v>
      </c>
      <c r="B11" s="6">
        <f>orig_data!O12</f>
        <v>0</v>
      </c>
      <c r="C11" s="6">
        <f>orig_data!O36</f>
        <v>0</v>
      </c>
      <c r="D11" s="6">
        <f>orig_data!O60</f>
        <v>0</v>
      </c>
      <c r="E11" s="6">
        <f>orig_data!O84</f>
        <v>0</v>
      </c>
      <c r="F11" s="6">
        <f>orig_data!O108</f>
        <v>1</v>
      </c>
      <c r="G11" s="20">
        <f>orig_data!O132</f>
        <v>0</v>
      </c>
    </row>
    <row r="12" spans="1:7" x14ac:dyDescent="0.25">
      <c r="A12" s="29">
        <v>3</v>
      </c>
      <c r="B12" s="6">
        <f>orig_data!O13</f>
        <v>0</v>
      </c>
      <c r="C12" s="6">
        <f>orig_data!O37</f>
        <v>0</v>
      </c>
      <c r="D12" s="6">
        <f>orig_data!O61</f>
        <v>0</v>
      </c>
      <c r="E12" s="6">
        <f>orig_data!O85</f>
        <v>0</v>
      </c>
      <c r="F12" s="6">
        <f>orig_data!O109</f>
        <v>1</v>
      </c>
      <c r="G12" s="20">
        <f>orig_data!O133</f>
        <v>0</v>
      </c>
    </row>
    <row r="13" spans="1:7" ht="15.75" thickBot="1" x14ac:dyDescent="0.3">
      <c r="A13" s="30">
        <v>4</v>
      </c>
      <c r="B13" s="7">
        <f>orig_data!O14</f>
        <v>0</v>
      </c>
      <c r="C13" s="7">
        <f>orig_data!O38</f>
        <v>0</v>
      </c>
      <c r="D13" s="7">
        <f>orig_data!O62</f>
        <v>0</v>
      </c>
      <c r="E13" s="7">
        <f>orig_data!O86</f>
        <v>0</v>
      </c>
      <c r="F13" s="7">
        <f>orig_data!O110</f>
        <v>1</v>
      </c>
      <c r="G13" s="21">
        <f>orig_data!O134</f>
        <v>0</v>
      </c>
    </row>
    <row r="14" spans="1:7" x14ac:dyDescent="0.25">
      <c r="A14" s="31">
        <v>2013</v>
      </c>
      <c r="B14" s="40"/>
      <c r="C14" s="40"/>
      <c r="D14" s="40"/>
      <c r="E14" s="40"/>
      <c r="F14" s="40"/>
      <c r="G14" s="41"/>
    </row>
    <row r="15" spans="1:7" x14ac:dyDescent="0.25">
      <c r="A15" s="29">
        <v>1</v>
      </c>
      <c r="B15" s="6">
        <f>orig_data!O15</f>
        <v>0</v>
      </c>
      <c r="C15" s="6">
        <f>orig_data!O39</f>
        <v>0</v>
      </c>
      <c r="D15" s="6">
        <f>orig_data!O63</f>
        <v>0</v>
      </c>
      <c r="E15" s="6">
        <f>orig_data!O87</f>
        <v>0</v>
      </c>
      <c r="F15" s="6">
        <f>orig_data!O111</f>
        <v>1</v>
      </c>
      <c r="G15" s="20">
        <f>orig_data!O135</f>
        <v>0</v>
      </c>
    </row>
    <row r="16" spans="1:7" x14ac:dyDescent="0.25">
      <c r="A16" s="29">
        <v>2</v>
      </c>
      <c r="B16" s="6">
        <f>orig_data!O16</f>
        <v>0</v>
      </c>
      <c r="C16" s="6">
        <f>orig_data!O40</f>
        <v>0</v>
      </c>
      <c r="D16" s="6">
        <f>orig_data!O64</f>
        <v>0</v>
      </c>
      <c r="E16" s="6">
        <f>orig_data!O88</f>
        <v>0</v>
      </c>
      <c r="F16" s="6">
        <f>orig_data!O112</f>
        <v>1</v>
      </c>
      <c r="G16" s="20">
        <f>orig_data!O136</f>
        <v>0</v>
      </c>
    </row>
    <row r="17" spans="1:7" x14ac:dyDescent="0.25">
      <c r="A17" s="29">
        <v>3</v>
      </c>
      <c r="B17" s="6">
        <f>orig_data!O17</f>
        <v>0</v>
      </c>
      <c r="C17" s="6">
        <f>orig_data!O41</f>
        <v>0</v>
      </c>
      <c r="D17" s="6">
        <f>orig_data!O65</f>
        <v>0</v>
      </c>
      <c r="E17" s="6">
        <f>orig_data!O89</f>
        <v>0</v>
      </c>
      <c r="F17" s="6">
        <f>orig_data!O113</f>
        <v>1</v>
      </c>
      <c r="G17" s="20">
        <f>orig_data!O137</f>
        <v>0</v>
      </c>
    </row>
    <row r="18" spans="1:7" ht="15.75" thickBot="1" x14ac:dyDescent="0.3">
      <c r="A18" s="32">
        <v>4</v>
      </c>
      <c r="B18" s="15">
        <f>orig_data!O18</f>
        <v>0</v>
      </c>
      <c r="C18" s="15">
        <f>orig_data!O42</f>
        <v>0</v>
      </c>
      <c r="D18" s="15">
        <f>orig_data!O66</f>
        <v>0</v>
      </c>
      <c r="E18" s="15">
        <f>orig_data!O90</f>
        <v>0</v>
      </c>
      <c r="F18" s="15">
        <f>orig_data!O114</f>
        <v>1</v>
      </c>
      <c r="G18" s="22">
        <f>orig_data!O138</f>
        <v>0</v>
      </c>
    </row>
    <row r="19" spans="1:7" x14ac:dyDescent="0.25">
      <c r="A19" s="28">
        <v>2014</v>
      </c>
      <c r="B19" s="38"/>
      <c r="C19" s="38"/>
      <c r="D19" s="38"/>
      <c r="E19" s="38"/>
      <c r="F19" s="38"/>
      <c r="G19" s="39"/>
    </row>
    <row r="20" spans="1:7" x14ac:dyDescent="0.25">
      <c r="A20" s="29">
        <v>1</v>
      </c>
      <c r="B20" s="6">
        <f>orig_data!O19</f>
        <v>0</v>
      </c>
      <c r="C20" s="6">
        <f>orig_data!O43</f>
        <v>0</v>
      </c>
      <c r="D20" s="6">
        <f>orig_data!O67</f>
        <v>0</v>
      </c>
      <c r="E20" s="6">
        <f>orig_data!O91</f>
        <v>0</v>
      </c>
      <c r="F20" s="6">
        <f>orig_data!O115</f>
        <v>1</v>
      </c>
      <c r="G20" s="20">
        <f>orig_data!O139</f>
        <v>0</v>
      </c>
    </row>
    <row r="21" spans="1:7" x14ac:dyDescent="0.25">
      <c r="A21" s="29">
        <v>2</v>
      </c>
      <c r="B21" s="6">
        <f>orig_data!O20</f>
        <v>0</v>
      </c>
      <c r="C21" s="6">
        <f>orig_data!O44</f>
        <v>0</v>
      </c>
      <c r="D21" s="6">
        <f>orig_data!O68</f>
        <v>0</v>
      </c>
      <c r="E21" s="6">
        <f>orig_data!O92</f>
        <v>0</v>
      </c>
      <c r="F21" s="6">
        <f>orig_data!O116</f>
        <v>1</v>
      </c>
      <c r="G21" s="20">
        <f>orig_data!O140</f>
        <v>0</v>
      </c>
    </row>
    <row r="22" spans="1:7" x14ac:dyDescent="0.25">
      <c r="A22" s="29">
        <v>3</v>
      </c>
      <c r="B22" s="6">
        <f>orig_data!O21</f>
        <v>0</v>
      </c>
      <c r="C22" s="6">
        <f>orig_data!O45</f>
        <v>0</v>
      </c>
      <c r="D22" s="6">
        <f>orig_data!O69</f>
        <v>0</v>
      </c>
      <c r="E22" s="6">
        <f>orig_data!O93</f>
        <v>0</v>
      </c>
      <c r="F22" s="6">
        <f>orig_data!O117</f>
        <v>1</v>
      </c>
      <c r="G22" s="20">
        <f>orig_data!O141</f>
        <v>0</v>
      </c>
    </row>
    <row r="23" spans="1:7" ht="15.75" thickBot="1" x14ac:dyDescent="0.3">
      <c r="A23" s="30">
        <v>4</v>
      </c>
      <c r="B23" s="7">
        <f>orig_data!O22</f>
        <v>0</v>
      </c>
      <c r="C23" s="7">
        <f>orig_data!O46</f>
        <v>0</v>
      </c>
      <c r="D23" s="7">
        <f>orig_data!O70</f>
        <v>1</v>
      </c>
      <c r="E23" s="7">
        <f>orig_data!O94</f>
        <v>0</v>
      </c>
      <c r="F23" s="7">
        <f>orig_data!O118</f>
        <v>1</v>
      </c>
      <c r="G23" s="21">
        <f>orig_data!O142</f>
        <v>0</v>
      </c>
    </row>
    <row r="24" spans="1:7" x14ac:dyDescent="0.25">
      <c r="A24" s="31">
        <v>2015</v>
      </c>
      <c r="B24" s="40"/>
      <c r="C24" s="40"/>
      <c r="D24" s="40"/>
      <c r="E24" s="40"/>
      <c r="F24" s="40"/>
      <c r="G24" s="41"/>
    </row>
    <row r="25" spans="1:7" x14ac:dyDescent="0.25">
      <c r="A25" s="29">
        <v>1</v>
      </c>
      <c r="B25" s="6">
        <f>orig_data!O23</f>
        <v>0</v>
      </c>
      <c r="C25" s="6">
        <f>orig_data!O47</f>
        <v>0</v>
      </c>
      <c r="D25" s="6">
        <f>orig_data!O71</f>
        <v>0</v>
      </c>
      <c r="E25" s="6">
        <f>orig_data!O95</f>
        <v>0</v>
      </c>
      <c r="F25" s="6">
        <f>orig_data!O119</f>
        <v>1</v>
      </c>
      <c r="G25" s="20">
        <f>orig_data!O143</f>
        <v>0</v>
      </c>
    </row>
    <row r="26" spans="1:7" x14ac:dyDescent="0.25">
      <c r="A26" s="29">
        <v>2</v>
      </c>
      <c r="B26" s="6">
        <f>orig_data!O24</f>
        <v>0</v>
      </c>
      <c r="C26" s="6">
        <f>orig_data!O48</f>
        <v>0</v>
      </c>
      <c r="D26" s="6">
        <f>orig_data!O72</f>
        <v>0</v>
      </c>
      <c r="E26" s="6">
        <f>orig_data!O96</f>
        <v>1</v>
      </c>
      <c r="F26" s="6">
        <f>orig_data!O120</f>
        <v>1</v>
      </c>
      <c r="G26" s="20">
        <f>orig_data!O144</f>
        <v>0</v>
      </c>
    </row>
    <row r="27" spans="1:7" x14ac:dyDescent="0.25">
      <c r="A27" s="29">
        <v>3</v>
      </c>
      <c r="B27" s="6">
        <f>orig_data!O25</f>
        <v>0</v>
      </c>
      <c r="C27" s="6">
        <f>orig_data!O49</f>
        <v>0</v>
      </c>
      <c r="D27" s="6">
        <f>orig_data!O73</f>
        <v>1</v>
      </c>
      <c r="E27" s="6">
        <f>orig_data!O97</f>
        <v>1</v>
      </c>
      <c r="F27" s="6">
        <f>orig_data!O121</f>
        <v>1</v>
      </c>
      <c r="G27" s="20">
        <f>orig_data!O145</f>
        <v>0</v>
      </c>
    </row>
    <row r="28" spans="1:7" ht="15.75" thickBot="1" x14ac:dyDescent="0.3">
      <c r="A28" s="32">
        <v>4</v>
      </c>
      <c r="B28" s="15">
        <f>orig_data!O26</f>
        <v>0</v>
      </c>
      <c r="C28" s="15">
        <f>orig_data!O50</f>
        <v>0</v>
      </c>
      <c r="D28" s="15">
        <f>orig_data!O74</f>
        <v>0</v>
      </c>
      <c r="E28" s="15">
        <f>orig_data!O98</f>
        <v>0</v>
      </c>
      <c r="F28" s="15">
        <f>orig_data!O122</f>
        <v>1</v>
      </c>
      <c r="G28" s="22">
        <f>orig_data!O146</f>
        <v>0</v>
      </c>
    </row>
    <row r="29" spans="1:7" x14ac:dyDescent="0.25">
      <c r="A29" s="28">
        <v>2016</v>
      </c>
      <c r="B29" s="38"/>
      <c r="C29" s="38"/>
      <c r="D29" s="38"/>
      <c r="E29" s="38"/>
      <c r="F29" s="38"/>
      <c r="G29" s="39"/>
    </row>
    <row r="30" spans="1:7" x14ac:dyDescent="0.25">
      <c r="A30" s="29">
        <v>1</v>
      </c>
      <c r="B30" s="6">
        <f>orig_data!O27</f>
        <v>0</v>
      </c>
      <c r="C30" s="6">
        <f>orig_data!O51</f>
        <v>0</v>
      </c>
      <c r="D30" s="6">
        <f>orig_data!O75</f>
        <v>0</v>
      </c>
      <c r="E30" s="6">
        <f>orig_data!O99</f>
        <v>0</v>
      </c>
      <c r="F30" s="6">
        <f>orig_data!O123</f>
        <v>1</v>
      </c>
      <c r="G30" s="20">
        <f>orig_data!O147</f>
        <v>0</v>
      </c>
    </row>
    <row r="31" spans="1:7" x14ac:dyDescent="0.25">
      <c r="A31" s="29">
        <v>2</v>
      </c>
      <c r="B31" s="6">
        <f>orig_data!O28</f>
        <v>1</v>
      </c>
      <c r="C31" s="6">
        <f>orig_data!O52</f>
        <v>0</v>
      </c>
      <c r="D31" s="6">
        <f>orig_data!O76</f>
        <v>0</v>
      </c>
      <c r="E31" s="6">
        <f>orig_data!O100</f>
        <v>1</v>
      </c>
      <c r="F31" s="6">
        <f>orig_data!O124</f>
        <v>1</v>
      </c>
      <c r="G31" s="20">
        <f>orig_data!O148</f>
        <v>0</v>
      </c>
    </row>
    <row r="32" spans="1:7" x14ac:dyDescent="0.25">
      <c r="A32" s="29">
        <v>3</v>
      </c>
      <c r="B32" s="6">
        <f>orig_data!O29</f>
        <v>1</v>
      </c>
      <c r="C32" s="6">
        <f>orig_data!O53</f>
        <v>0</v>
      </c>
      <c r="D32" s="6">
        <f>orig_data!O77</f>
        <v>1</v>
      </c>
      <c r="E32" s="6">
        <f>orig_data!O101</f>
        <v>1</v>
      </c>
      <c r="F32" s="6">
        <f>orig_data!O125</f>
        <v>1</v>
      </c>
      <c r="G32" s="20">
        <f>orig_data!O149</f>
        <v>0</v>
      </c>
    </row>
    <row r="33" spans="1:7" ht="15.75" thickBot="1" x14ac:dyDescent="0.3">
      <c r="A33" s="30">
        <v>4</v>
      </c>
      <c r="B33" s="7">
        <f>orig_data!O30</f>
        <v>0</v>
      </c>
      <c r="C33" s="7">
        <f>orig_data!O54</f>
        <v>0</v>
      </c>
      <c r="D33" s="7">
        <f>orig_data!O78</f>
        <v>1</v>
      </c>
      <c r="E33" s="7">
        <f>orig_data!O102</f>
        <v>1</v>
      </c>
      <c r="F33" s="7">
        <f>orig_data!O126</f>
        <v>1</v>
      </c>
      <c r="G33" s="21">
        <f>orig_data!O150</f>
        <v>0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S38"/>
  <sheetViews>
    <sheetView workbookViewId="0">
      <selection activeCell="U7" sqref="U7"/>
    </sheetView>
  </sheetViews>
  <sheetFormatPr defaultColWidth="9.140625" defaultRowHeight="15" x14ac:dyDescent="0.25"/>
  <cols>
    <col min="1" max="3" width="9.140625" style="1"/>
    <col min="4" max="4" width="9" style="4" bestFit="1" customWidth="1"/>
    <col min="5" max="5" width="8" style="24" bestFit="1" customWidth="1"/>
    <col min="6" max="6" width="12.5703125" style="24" bestFit="1" customWidth="1"/>
    <col min="7" max="7" width="8" style="1" bestFit="1" customWidth="1"/>
    <col min="8" max="8" width="8.5703125" style="4" bestFit="1" customWidth="1"/>
    <col min="9" max="9" width="8" style="1" bestFit="1" customWidth="1"/>
    <col min="10" max="10" width="19.140625" style="4" bestFit="1" customWidth="1"/>
    <col min="11" max="11" width="8" style="1" bestFit="1" customWidth="1"/>
    <col min="12" max="12" width="14.28515625" style="4" bestFit="1" customWidth="1"/>
    <col min="13" max="13" width="8" style="1" bestFit="1" customWidth="1"/>
    <col min="14" max="14" width="8.42578125" style="4" bestFit="1" customWidth="1"/>
    <col min="15" max="15" width="8.42578125" style="1" bestFit="1" customWidth="1"/>
    <col min="16" max="16384" width="9.140625" style="1"/>
  </cols>
  <sheetData>
    <row r="3" spans="1:19" s="2" customFormat="1" ht="36" x14ac:dyDescent="0.25">
      <c r="A3" s="8" t="s">
        <v>2</v>
      </c>
      <c r="B3" s="12"/>
      <c r="C3" s="8" t="s">
        <v>3</v>
      </c>
      <c r="D3" s="23" t="s">
        <v>6</v>
      </c>
      <c r="E3" s="23"/>
      <c r="F3" s="13" t="s">
        <v>33</v>
      </c>
      <c r="G3" s="13"/>
      <c r="H3" s="13" t="s">
        <v>5</v>
      </c>
      <c r="I3" s="13"/>
      <c r="J3" s="13" t="s">
        <v>29</v>
      </c>
      <c r="K3" s="13"/>
      <c r="L3" s="13" t="s">
        <v>30</v>
      </c>
      <c r="M3" s="13"/>
      <c r="N3" s="13" t="s">
        <v>4</v>
      </c>
    </row>
    <row r="4" spans="1:19" x14ac:dyDescent="0.25">
      <c r="A4" s="85">
        <v>2011</v>
      </c>
      <c r="B4" s="1" t="s">
        <v>1</v>
      </c>
      <c r="C4" s="1" t="s">
        <v>24</v>
      </c>
      <c r="D4" s="24">
        <f>orig_data!F7</f>
        <v>1438</v>
      </c>
      <c r="E4" s="24">
        <f>orig_data!H7</f>
        <v>0.11681</v>
      </c>
      <c r="F4" s="4">
        <f>orig_data!F31</f>
        <v>5917</v>
      </c>
      <c r="G4" s="1">
        <f>orig_data!H31</f>
        <v>0.11325</v>
      </c>
      <c r="H4" s="4">
        <f>orig_data!F55</f>
        <v>1600</v>
      </c>
      <c r="I4" s="1">
        <f>orig_data!H55</f>
        <v>0.13138</v>
      </c>
      <c r="J4" s="4">
        <f>orig_data!F79</f>
        <v>1199</v>
      </c>
      <c r="K4" s="1">
        <f>orig_data!H79</f>
        <v>0.13371</v>
      </c>
      <c r="L4" s="4">
        <f>orig_data!F103</f>
        <v>862</v>
      </c>
      <c r="M4" s="1">
        <f>orig_data!H103</f>
        <v>0.20104</v>
      </c>
      <c r="N4" s="4">
        <f>orig_data!F127</f>
        <v>11016</v>
      </c>
      <c r="O4" s="1">
        <f>orig_data!H127</f>
        <v>0.12211</v>
      </c>
      <c r="R4" s="2"/>
      <c r="S4" s="2"/>
    </row>
    <row r="5" spans="1:19" x14ac:dyDescent="0.25">
      <c r="A5" s="85"/>
      <c r="B5" s="1" t="s">
        <v>1</v>
      </c>
      <c r="C5" s="1" t="s">
        <v>25</v>
      </c>
      <c r="D5" s="24">
        <f>orig_data!F8</f>
        <v>1449</v>
      </c>
      <c r="E5" s="24">
        <f>orig_data!H8</f>
        <v>0.11706</v>
      </c>
      <c r="F5" s="4">
        <f>orig_data!F32</f>
        <v>6070</v>
      </c>
      <c r="G5" s="4">
        <f>orig_data!H32</f>
        <v>0.11280999999999999</v>
      </c>
      <c r="H5" s="4">
        <f>orig_data!F56</f>
        <v>1533</v>
      </c>
      <c r="I5" s="4">
        <f>orig_data!H56</f>
        <v>0.12443</v>
      </c>
      <c r="J5" s="4">
        <f>orig_data!F80</f>
        <v>1209</v>
      </c>
      <c r="K5" s="4">
        <f>orig_data!H80</f>
        <v>0.13184000000000001</v>
      </c>
      <c r="L5" s="4">
        <f>orig_data!F104</f>
        <v>816</v>
      </c>
      <c r="M5" s="4">
        <f>orig_data!H104</f>
        <v>0.18706</v>
      </c>
      <c r="N5" s="4">
        <f>orig_data!F128</f>
        <v>11077</v>
      </c>
      <c r="O5" s="4">
        <f>orig_data!H128</f>
        <v>0.12076000000000001</v>
      </c>
      <c r="R5" s="2"/>
    </row>
    <row r="6" spans="1:19" x14ac:dyDescent="0.25">
      <c r="A6" s="85"/>
      <c r="B6" s="1" t="s">
        <v>1</v>
      </c>
      <c r="C6" s="1" t="s">
        <v>26</v>
      </c>
      <c r="D6" s="24">
        <f>orig_data!F9</f>
        <v>1526</v>
      </c>
      <c r="E6" s="24">
        <f>orig_data!H9</f>
        <v>0.12055</v>
      </c>
      <c r="F6" s="4">
        <f>orig_data!F33</f>
        <v>6316</v>
      </c>
      <c r="G6" s="4">
        <f>orig_data!H33</f>
        <v>0.11663999999999999</v>
      </c>
      <c r="H6" s="4">
        <f>orig_data!F57</f>
        <v>1581</v>
      </c>
      <c r="I6" s="4">
        <f>orig_data!H57</f>
        <v>0.12762000000000001</v>
      </c>
      <c r="J6" s="4">
        <f>orig_data!F81</f>
        <v>1154</v>
      </c>
      <c r="K6" s="4">
        <f>orig_data!H81</f>
        <v>0.12633</v>
      </c>
      <c r="L6" s="4">
        <f>orig_data!F105</f>
        <v>907</v>
      </c>
      <c r="M6" s="4">
        <f>orig_data!H105</f>
        <v>0.20283000000000001</v>
      </c>
      <c r="N6" s="4">
        <f>orig_data!F129</f>
        <v>11484</v>
      </c>
      <c r="O6" s="4">
        <f>orig_data!H129</f>
        <v>0.12321</v>
      </c>
      <c r="R6" s="2"/>
    </row>
    <row r="7" spans="1:19" x14ac:dyDescent="0.25">
      <c r="A7" s="85"/>
      <c r="B7" s="1" t="s">
        <v>1</v>
      </c>
      <c r="C7" s="1" t="s">
        <v>27</v>
      </c>
      <c r="D7" s="24">
        <f>orig_data!F10</f>
        <v>1495</v>
      </c>
      <c r="E7" s="24">
        <f>orig_data!H10</f>
        <v>0.11809</v>
      </c>
      <c r="F7" s="4">
        <f>orig_data!F34</f>
        <v>6258</v>
      </c>
      <c r="G7" s="4">
        <f>orig_data!H34</f>
        <v>0.11391</v>
      </c>
      <c r="H7" s="4">
        <f>orig_data!F58</f>
        <v>1584</v>
      </c>
      <c r="I7" s="4">
        <f>orig_data!H58</f>
        <v>0.12672</v>
      </c>
      <c r="J7" s="4">
        <f>orig_data!F82</f>
        <v>1146</v>
      </c>
      <c r="K7" s="4">
        <f>orig_data!H82</f>
        <v>0.12302</v>
      </c>
      <c r="L7" s="4">
        <f>orig_data!F106</f>
        <v>863</v>
      </c>
      <c r="M7" s="4">
        <f>orig_data!H106</f>
        <v>0.19411</v>
      </c>
      <c r="N7" s="4">
        <f>orig_data!F130</f>
        <v>11346</v>
      </c>
      <c r="O7" s="4">
        <f>orig_data!H130</f>
        <v>0.12085</v>
      </c>
      <c r="R7" s="2"/>
    </row>
    <row r="8" spans="1:19" x14ac:dyDescent="0.25">
      <c r="A8" s="85">
        <v>2012</v>
      </c>
      <c r="B8" s="1" t="s">
        <v>1</v>
      </c>
      <c r="C8" s="4" t="s">
        <v>24</v>
      </c>
      <c r="D8" s="24">
        <f>orig_data!F11</f>
        <v>1537</v>
      </c>
      <c r="E8" s="24">
        <f>orig_data!H11</f>
        <v>0.12356</v>
      </c>
      <c r="F8" s="4">
        <f>orig_data!F35</f>
        <v>6209</v>
      </c>
      <c r="G8" s="4">
        <f>orig_data!H35</f>
        <v>0.11619</v>
      </c>
      <c r="H8" s="4">
        <f>orig_data!F59</f>
        <v>1642</v>
      </c>
      <c r="I8" s="4">
        <f>orig_data!H59</f>
        <v>0.13414999999999999</v>
      </c>
      <c r="J8" s="4">
        <f>orig_data!F83</f>
        <v>1222</v>
      </c>
      <c r="K8" s="4">
        <f>orig_data!H83</f>
        <v>0.13161999999999999</v>
      </c>
      <c r="L8" s="4">
        <f>orig_data!F107</f>
        <v>820</v>
      </c>
      <c r="M8" s="4">
        <f>orig_data!H107</f>
        <v>0.18831000000000001</v>
      </c>
      <c r="N8" s="4">
        <f>orig_data!F131</f>
        <v>11430</v>
      </c>
      <c r="O8" s="4">
        <f>orig_data!H131</f>
        <v>0.12466000000000001</v>
      </c>
      <c r="R8" s="2"/>
    </row>
    <row r="9" spans="1:19" x14ac:dyDescent="0.25">
      <c r="A9" s="85"/>
      <c r="B9" s="1" t="s">
        <v>1</v>
      </c>
      <c r="C9" s="4" t="s">
        <v>25</v>
      </c>
      <c r="D9" s="24">
        <f>orig_data!F12</f>
        <v>1337</v>
      </c>
      <c r="E9" s="24">
        <f>orig_data!H12</f>
        <v>0.10539</v>
      </c>
      <c r="F9" s="4">
        <f>orig_data!F36</f>
        <v>5667</v>
      </c>
      <c r="G9" s="4">
        <f>orig_data!H36</f>
        <v>0.10503</v>
      </c>
      <c r="H9" s="4">
        <f>orig_data!F60</f>
        <v>1358</v>
      </c>
      <c r="I9" s="4">
        <f>orig_data!H60</f>
        <v>0.11042</v>
      </c>
      <c r="J9" s="4">
        <f>orig_data!F84</f>
        <v>1072</v>
      </c>
      <c r="K9" s="4">
        <f>orig_data!H84</f>
        <v>0.11489000000000001</v>
      </c>
      <c r="L9" s="4">
        <f>orig_data!F108</f>
        <v>758</v>
      </c>
      <c r="M9" s="4">
        <f>orig_data!H108</f>
        <v>0.17269000000000001</v>
      </c>
      <c r="N9" s="4">
        <f>orig_data!F132</f>
        <v>10192</v>
      </c>
      <c r="O9" s="4">
        <f>orig_data!H132</f>
        <v>0.10978</v>
      </c>
      <c r="R9" s="2"/>
    </row>
    <row r="10" spans="1:19" x14ac:dyDescent="0.25">
      <c r="A10" s="85"/>
      <c r="B10" s="1" t="s">
        <v>1</v>
      </c>
      <c r="C10" s="4" t="s">
        <v>26</v>
      </c>
      <c r="D10" s="24">
        <f>orig_data!F13</f>
        <v>1543</v>
      </c>
      <c r="E10" s="24">
        <f>orig_data!H13</f>
        <v>0.1206</v>
      </c>
      <c r="F10" s="4">
        <f>orig_data!F37</f>
        <v>5691</v>
      </c>
      <c r="G10" s="4">
        <f>orig_data!H37</f>
        <v>0.10416</v>
      </c>
      <c r="H10" s="4">
        <f>orig_data!F61</f>
        <v>1551</v>
      </c>
      <c r="I10" s="4">
        <f>orig_data!H61</f>
        <v>0.12422</v>
      </c>
      <c r="J10" s="4">
        <f>orig_data!F85</f>
        <v>1139</v>
      </c>
      <c r="K10" s="4">
        <f>orig_data!H85</f>
        <v>0.12169000000000001</v>
      </c>
      <c r="L10" s="4">
        <f>orig_data!F109</f>
        <v>890</v>
      </c>
      <c r="M10" s="4">
        <f>orig_data!H109</f>
        <v>0.20171</v>
      </c>
      <c r="N10" s="4">
        <f>orig_data!F133</f>
        <v>10814</v>
      </c>
      <c r="O10" s="4">
        <f>orig_data!H133</f>
        <v>0.11651</v>
      </c>
      <c r="R10" s="2"/>
      <c r="S10" s="2"/>
    </row>
    <row r="11" spans="1:19" x14ac:dyDescent="0.25">
      <c r="A11" s="85"/>
      <c r="B11" s="1" t="s">
        <v>1</v>
      </c>
      <c r="C11" s="4" t="s">
        <v>27</v>
      </c>
      <c r="D11" s="24">
        <f>orig_data!F14</f>
        <v>1576</v>
      </c>
      <c r="E11" s="24">
        <f>orig_data!H14</f>
        <v>0.12134</v>
      </c>
      <c r="F11" s="4">
        <f>orig_data!F38</f>
        <v>6035</v>
      </c>
      <c r="G11" s="4">
        <f>orig_data!H38</f>
        <v>0.11027000000000001</v>
      </c>
      <c r="H11" s="4">
        <f>orig_data!F62</f>
        <v>1472</v>
      </c>
      <c r="I11" s="4">
        <f>orig_data!H62</f>
        <v>0.11691</v>
      </c>
      <c r="J11" s="4">
        <f>orig_data!F86</f>
        <v>1242</v>
      </c>
      <c r="K11" s="4">
        <f>orig_data!H86</f>
        <v>0.13155</v>
      </c>
      <c r="L11" s="4">
        <f>orig_data!F110</f>
        <v>875</v>
      </c>
      <c r="M11" s="4">
        <f>orig_data!H110</f>
        <v>0.19711999999999999</v>
      </c>
      <c r="N11" s="4">
        <f>orig_data!F134</f>
        <v>11200</v>
      </c>
      <c r="O11" s="4">
        <f>orig_data!H134</f>
        <v>0.11908000000000001</v>
      </c>
      <c r="R11" s="2"/>
      <c r="S11" s="2"/>
    </row>
    <row r="12" spans="1:19" x14ac:dyDescent="0.25">
      <c r="A12" s="85">
        <v>2013</v>
      </c>
      <c r="B12" s="1" t="s">
        <v>1</v>
      </c>
      <c r="C12" s="4" t="s">
        <v>24</v>
      </c>
      <c r="D12" s="24">
        <f>orig_data!F15</f>
        <v>1446</v>
      </c>
      <c r="E12" s="24">
        <f>orig_data!H15</f>
        <v>0.11471000000000001</v>
      </c>
      <c r="F12" s="4">
        <f>orig_data!F39</f>
        <v>5767</v>
      </c>
      <c r="G12" s="4">
        <f>orig_data!H39</f>
        <v>0.10804999999999999</v>
      </c>
      <c r="H12" s="4">
        <f>orig_data!F63</f>
        <v>1417</v>
      </c>
      <c r="I12" s="4">
        <f>orig_data!H63</f>
        <v>0.11659</v>
      </c>
      <c r="J12" s="4">
        <f>orig_data!F87</f>
        <v>1079</v>
      </c>
      <c r="K12" s="4">
        <f>orig_data!H87</f>
        <v>0.11396000000000001</v>
      </c>
      <c r="L12" s="4">
        <f>orig_data!F111</f>
        <v>778</v>
      </c>
      <c r="M12" s="4">
        <f>orig_data!H111</f>
        <v>0.17823</v>
      </c>
      <c r="N12" s="4">
        <f>orig_data!F135</f>
        <v>10487</v>
      </c>
      <c r="O12" s="4">
        <f>orig_data!H135</f>
        <v>0.11476</v>
      </c>
      <c r="R12" s="2"/>
      <c r="S12" s="2"/>
    </row>
    <row r="13" spans="1:19" x14ac:dyDescent="0.25">
      <c r="A13" s="85"/>
      <c r="B13" s="1" t="s">
        <v>1</v>
      </c>
      <c r="C13" s="4" t="s">
        <v>25</v>
      </c>
      <c r="D13" s="24">
        <f>orig_data!F16</f>
        <v>1454</v>
      </c>
      <c r="E13" s="24">
        <f>orig_data!H16</f>
        <v>0.11225</v>
      </c>
      <c r="F13" s="4">
        <f>orig_data!F40</f>
        <v>5961</v>
      </c>
      <c r="G13" s="4">
        <f>orig_data!H40</f>
        <v>0.10944</v>
      </c>
      <c r="H13" s="4">
        <f>orig_data!F64</f>
        <v>1506</v>
      </c>
      <c r="I13" s="4">
        <f>orig_data!H64</f>
        <v>0.12159</v>
      </c>
      <c r="J13" s="4">
        <f>orig_data!F88</f>
        <v>1091</v>
      </c>
      <c r="K13" s="4">
        <f>orig_data!H88</f>
        <v>0.11482000000000001</v>
      </c>
      <c r="L13" s="4">
        <f>orig_data!F112</f>
        <v>794</v>
      </c>
      <c r="M13" s="4">
        <f>orig_data!H112</f>
        <v>0.18035999999999999</v>
      </c>
      <c r="N13" s="4">
        <f>orig_data!F136</f>
        <v>10806</v>
      </c>
      <c r="O13" s="4">
        <f>orig_data!H136</f>
        <v>0.11618000000000001</v>
      </c>
    </row>
    <row r="14" spans="1:19" x14ac:dyDescent="0.25">
      <c r="A14" s="85"/>
      <c r="B14" s="1" t="s">
        <v>1</v>
      </c>
      <c r="C14" s="4" t="s">
        <v>26</v>
      </c>
      <c r="D14" s="24">
        <f>orig_data!F17</f>
        <v>1552</v>
      </c>
      <c r="E14" s="24">
        <f>orig_data!H17</f>
        <v>0.11677</v>
      </c>
      <c r="F14" s="4">
        <f>orig_data!F41</f>
        <v>6411</v>
      </c>
      <c r="G14" s="4">
        <f>orig_data!H41</f>
        <v>0.11694</v>
      </c>
      <c r="H14" s="4">
        <f>orig_data!F65</f>
        <v>1720</v>
      </c>
      <c r="I14" s="4">
        <f>orig_data!H65</f>
        <v>0.13688</v>
      </c>
      <c r="J14" s="4">
        <f>orig_data!F89</f>
        <v>1355</v>
      </c>
      <c r="K14" s="4">
        <f>orig_data!H89</f>
        <v>0.13980000000000001</v>
      </c>
      <c r="L14" s="4">
        <f>orig_data!F113</f>
        <v>904</v>
      </c>
      <c r="M14" s="4">
        <f>orig_data!H113</f>
        <v>0.20448</v>
      </c>
      <c r="N14" s="4">
        <f>orig_data!F137</f>
        <v>11942</v>
      </c>
      <c r="O14" s="4">
        <f>orig_data!H137</f>
        <v>0.12620999999999999</v>
      </c>
    </row>
    <row r="15" spans="1:19" x14ac:dyDescent="0.25">
      <c r="A15" s="85"/>
      <c r="B15" s="1" t="s">
        <v>1</v>
      </c>
      <c r="C15" s="4" t="s">
        <v>27</v>
      </c>
      <c r="D15" s="24">
        <f>orig_data!F18</f>
        <v>1561</v>
      </c>
      <c r="E15" s="24">
        <f>orig_data!H18</f>
        <v>0.11667</v>
      </c>
      <c r="F15" s="4">
        <f>orig_data!F42</f>
        <v>6263</v>
      </c>
      <c r="G15" s="4">
        <f>orig_data!H42</f>
        <v>0.11232</v>
      </c>
      <c r="H15" s="4">
        <f>orig_data!F66</f>
        <v>1649</v>
      </c>
      <c r="I15" s="4">
        <f>orig_data!H66</f>
        <v>0.13106999999999999</v>
      </c>
      <c r="J15" s="4">
        <f>orig_data!F90</f>
        <v>1175</v>
      </c>
      <c r="K15" s="4">
        <f>orig_data!H90</f>
        <v>0.11907</v>
      </c>
      <c r="L15" s="4">
        <f>orig_data!F114</f>
        <v>888</v>
      </c>
      <c r="M15" s="4">
        <f>orig_data!H114</f>
        <v>0.20016</v>
      </c>
      <c r="N15" s="4">
        <f>orig_data!F138</f>
        <v>11536</v>
      </c>
      <c r="O15" s="4">
        <f>orig_data!H138</f>
        <v>0.12028</v>
      </c>
    </row>
    <row r="16" spans="1:19" x14ac:dyDescent="0.25">
      <c r="A16" s="85">
        <v>2014</v>
      </c>
      <c r="B16" s="1" t="s">
        <v>1</v>
      </c>
      <c r="C16" s="4" t="s">
        <v>24</v>
      </c>
      <c r="D16" s="24">
        <f>orig_data!F19</f>
        <v>1541</v>
      </c>
      <c r="E16" s="24">
        <f>orig_data!H19</f>
        <v>0.11762</v>
      </c>
      <c r="F16" s="4">
        <f>orig_data!F43</f>
        <v>5687</v>
      </c>
      <c r="G16" s="4">
        <f>orig_data!H43</f>
        <v>0.10543</v>
      </c>
      <c r="H16" s="4">
        <f>orig_data!F67</f>
        <v>1558</v>
      </c>
      <c r="I16" s="4">
        <f>orig_data!H67</f>
        <v>0.12695000000000001</v>
      </c>
      <c r="J16" s="4">
        <f>orig_data!F91</f>
        <v>1161</v>
      </c>
      <c r="K16" s="4">
        <f>orig_data!H91</f>
        <v>0.12256</v>
      </c>
      <c r="L16" s="4">
        <f>orig_data!F115</f>
        <v>761</v>
      </c>
      <c r="M16" s="4">
        <f>orig_data!H115</f>
        <v>0.17635000000000001</v>
      </c>
      <c r="N16" s="4">
        <f>orig_data!F139</f>
        <v>10708</v>
      </c>
      <c r="O16" s="4">
        <f>orig_data!H139</f>
        <v>0.11587</v>
      </c>
    </row>
    <row r="17" spans="1:15" x14ac:dyDescent="0.25">
      <c r="A17" s="85"/>
      <c r="B17" s="1" t="s">
        <v>1</v>
      </c>
      <c r="C17" s="4" t="s">
        <v>25</v>
      </c>
      <c r="D17" s="24">
        <f>orig_data!F20</f>
        <v>1603</v>
      </c>
      <c r="E17" s="24">
        <f>orig_data!H20</f>
        <v>0.12155000000000001</v>
      </c>
      <c r="F17" s="4">
        <f>orig_data!F44</f>
        <v>5892</v>
      </c>
      <c r="G17" s="4">
        <f>orig_data!H44</f>
        <v>0.10859000000000001</v>
      </c>
      <c r="H17" s="4">
        <f>orig_data!F68</f>
        <v>1585</v>
      </c>
      <c r="I17" s="4">
        <f>orig_data!H68</f>
        <v>0.12398000000000001</v>
      </c>
      <c r="J17" s="4">
        <f>orig_data!F92</f>
        <v>1232</v>
      </c>
      <c r="K17" s="4">
        <f>orig_data!H92</f>
        <v>0.12928000000000001</v>
      </c>
      <c r="L17" s="4">
        <f>orig_data!F116</f>
        <v>710</v>
      </c>
      <c r="M17" s="4">
        <f>orig_data!H116</f>
        <v>0.16067999999999999</v>
      </c>
      <c r="N17" s="4">
        <f>orig_data!F140</f>
        <v>11022</v>
      </c>
      <c r="O17" s="4">
        <f>orig_data!H140</f>
        <v>0.11786000000000001</v>
      </c>
    </row>
    <row r="18" spans="1:15" x14ac:dyDescent="0.25">
      <c r="A18" s="85"/>
      <c r="B18" s="1" t="s">
        <v>1</v>
      </c>
      <c r="C18" s="4" t="s">
        <v>26</v>
      </c>
      <c r="D18" s="24">
        <f>orig_data!F21</f>
        <v>1722</v>
      </c>
      <c r="E18" s="24">
        <f>orig_data!H21</f>
        <v>0.12853000000000001</v>
      </c>
      <c r="F18" s="4">
        <f>orig_data!F45</f>
        <v>6612</v>
      </c>
      <c r="G18" s="4">
        <f>orig_data!H45</f>
        <v>0.11845</v>
      </c>
      <c r="H18" s="4">
        <f>orig_data!F69</f>
        <v>1705</v>
      </c>
      <c r="I18" s="4">
        <f>orig_data!H69</f>
        <v>0.13399</v>
      </c>
      <c r="J18" s="4">
        <f>orig_data!F93</f>
        <v>1312</v>
      </c>
      <c r="K18" s="4">
        <f>orig_data!H93</f>
        <v>0.13525000000000001</v>
      </c>
      <c r="L18" s="4">
        <f>orig_data!F117</f>
        <v>843</v>
      </c>
      <c r="M18" s="4">
        <f>orig_data!H117</f>
        <v>0.18601999999999999</v>
      </c>
      <c r="N18" s="4">
        <f>orig_data!F141</f>
        <v>12194</v>
      </c>
      <c r="O18" s="4">
        <f>orig_data!H141</f>
        <v>0.12742000000000001</v>
      </c>
    </row>
    <row r="19" spans="1:15" x14ac:dyDescent="0.25">
      <c r="A19" s="85"/>
      <c r="B19" s="1" t="s">
        <v>1</v>
      </c>
      <c r="C19" s="4" t="s">
        <v>27</v>
      </c>
      <c r="D19" s="24">
        <f>orig_data!F22</f>
        <v>1634</v>
      </c>
      <c r="E19" s="24">
        <f>orig_data!H22</f>
        <v>0.12174</v>
      </c>
      <c r="F19" s="4">
        <f>orig_data!F46</f>
        <v>6270</v>
      </c>
      <c r="G19" s="4">
        <f>orig_data!H46</f>
        <v>0.11169</v>
      </c>
      <c r="H19" s="4">
        <f>orig_data!F70</f>
        <v>1798</v>
      </c>
      <c r="I19" s="4">
        <f>orig_data!H70</f>
        <v>0.13963999999999999</v>
      </c>
      <c r="J19" s="4">
        <f>orig_data!F94</f>
        <v>1252</v>
      </c>
      <c r="K19" s="4">
        <f>orig_data!H94</f>
        <v>0.12872</v>
      </c>
      <c r="L19" s="4">
        <f>orig_data!F118</f>
        <v>814</v>
      </c>
      <c r="M19" s="4">
        <f>orig_data!H118</f>
        <v>0.18004000000000001</v>
      </c>
      <c r="N19" s="4">
        <f>orig_data!F142</f>
        <v>11768</v>
      </c>
      <c r="O19" s="4">
        <f>orig_data!H142</f>
        <v>0.12211</v>
      </c>
    </row>
    <row r="20" spans="1:15" x14ac:dyDescent="0.25">
      <c r="A20" s="85">
        <v>2015</v>
      </c>
      <c r="B20" s="1" t="s">
        <v>1</v>
      </c>
      <c r="C20" s="4" t="s">
        <v>24</v>
      </c>
      <c r="D20" s="24">
        <f>orig_data!F23</f>
        <v>1571</v>
      </c>
      <c r="E20" s="24">
        <f>orig_data!H23</f>
        <v>0.11823</v>
      </c>
      <c r="F20" s="4">
        <f>orig_data!F47</f>
        <v>6251</v>
      </c>
      <c r="G20" s="4">
        <f>orig_data!H47</f>
        <v>0.11502</v>
      </c>
      <c r="H20" s="4">
        <f>orig_data!F71</f>
        <v>1645</v>
      </c>
      <c r="I20" s="4">
        <f>orig_data!H71</f>
        <v>0.13292999999999999</v>
      </c>
      <c r="J20" s="4">
        <f>orig_data!F95</f>
        <v>1267</v>
      </c>
      <c r="K20" s="4">
        <f>orig_data!H95</f>
        <v>0.13564000000000001</v>
      </c>
      <c r="L20" s="4">
        <f>orig_data!F119</f>
        <v>757</v>
      </c>
      <c r="M20" s="4">
        <f>orig_data!H119</f>
        <v>0.17307</v>
      </c>
      <c r="N20" s="4">
        <f>orig_data!F143</f>
        <v>11491</v>
      </c>
      <c r="O20" s="4">
        <f>orig_data!H143</f>
        <v>0.12354</v>
      </c>
    </row>
    <row r="21" spans="1:15" x14ac:dyDescent="0.25">
      <c r="A21" s="85"/>
      <c r="B21" s="1" t="s">
        <v>1</v>
      </c>
      <c r="C21" s="4" t="s">
        <v>25</v>
      </c>
      <c r="D21" s="24">
        <f>orig_data!F24</f>
        <v>1497</v>
      </c>
      <c r="E21" s="24">
        <f>orig_data!H24</f>
        <v>0.11193</v>
      </c>
      <c r="F21" s="4">
        <f>orig_data!F48</f>
        <v>6021</v>
      </c>
      <c r="G21" s="4">
        <f>orig_data!H48</f>
        <v>0.1075</v>
      </c>
      <c r="H21" s="4">
        <f>orig_data!F72</f>
        <v>1641</v>
      </c>
      <c r="I21" s="4">
        <f>orig_data!H72</f>
        <v>0.12953000000000001</v>
      </c>
      <c r="J21" s="4">
        <f>orig_data!F96</f>
        <v>1282</v>
      </c>
      <c r="K21" s="4">
        <f>orig_data!H96</f>
        <v>0.13602</v>
      </c>
      <c r="L21" s="4">
        <f>orig_data!F120</f>
        <v>706</v>
      </c>
      <c r="M21" s="4">
        <f>orig_data!H120</f>
        <v>0.15862999999999999</v>
      </c>
      <c r="N21" s="4">
        <f>orig_data!F144</f>
        <v>11147</v>
      </c>
      <c r="O21" s="4">
        <f>orig_data!H144</f>
        <v>0.11733</v>
      </c>
    </row>
    <row r="22" spans="1:15" x14ac:dyDescent="0.25">
      <c r="A22" s="85"/>
      <c r="B22" s="1" t="s">
        <v>1</v>
      </c>
      <c r="C22" s="4" t="s">
        <v>26</v>
      </c>
      <c r="D22" s="24">
        <f>orig_data!F25</f>
        <v>1669</v>
      </c>
      <c r="E22" s="24">
        <f>orig_data!H25</f>
        <v>0.12231</v>
      </c>
      <c r="F22" s="4">
        <f>orig_data!F49</f>
        <v>6619</v>
      </c>
      <c r="G22" s="4">
        <f>orig_data!H49</f>
        <v>0.11711000000000001</v>
      </c>
      <c r="H22" s="4">
        <f>orig_data!F73</f>
        <v>1858</v>
      </c>
      <c r="I22" s="4">
        <f>orig_data!H73</f>
        <v>0.14701</v>
      </c>
      <c r="J22" s="4">
        <f>orig_data!F97</f>
        <v>1412</v>
      </c>
      <c r="K22" s="4">
        <f>orig_data!H97</f>
        <v>0.14779999999999999</v>
      </c>
      <c r="L22" s="4">
        <f>orig_data!F121</f>
        <v>932</v>
      </c>
      <c r="M22" s="4">
        <f>orig_data!H121</f>
        <v>0.20701</v>
      </c>
      <c r="N22" s="4">
        <f>orig_data!F145</f>
        <v>12490</v>
      </c>
      <c r="O22" s="4">
        <f>orig_data!H145</f>
        <v>0.12988</v>
      </c>
    </row>
    <row r="23" spans="1:15" x14ac:dyDescent="0.25">
      <c r="A23" s="85"/>
      <c r="B23" s="1" t="s">
        <v>1</v>
      </c>
      <c r="C23" s="4" t="s">
        <v>27</v>
      </c>
      <c r="D23" s="24">
        <f>orig_data!F26</f>
        <v>1575</v>
      </c>
      <c r="E23" s="24">
        <f>orig_data!H26</f>
        <v>0.11565</v>
      </c>
      <c r="F23" s="4">
        <f>orig_data!F50</f>
        <v>6345</v>
      </c>
      <c r="G23" s="4">
        <f>orig_data!H50</f>
        <v>0.11028</v>
      </c>
      <c r="H23" s="4">
        <f>orig_data!F74</f>
        <v>1732</v>
      </c>
      <c r="I23" s="4">
        <f>orig_data!H74</f>
        <v>0.13467999999999999</v>
      </c>
      <c r="J23" s="4">
        <f>orig_data!F98</f>
        <v>1306</v>
      </c>
      <c r="K23" s="4">
        <f>orig_data!H98</f>
        <v>0.13436000000000001</v>
      </c>
      <c r="L23" s="4">
        <f>orig_data!F122</f>
        <v>898</v>
      </c>
      <c r="M23" s="4">
        <f>orig_data!H122</f>
        <v>0.19836999999999999</v>
      </c>
      <c r="N23" s="4">
        <f>orig_data!F146</f>
        <v>11856</v>
      </c>
      <c r="O23" s="4">
        <f>orig_data!H146</f>
        <v>0.12121</v>
      </c>
    </row>
    <row r="24" spans="1:15" x14ac:dyDescent="0.25">
      <c r="A24" s="85">
        <v>2016</v>
      </c>
      <c r="B24" s="4" t="s">
        <v>28</v>
      </c>
      <c r="C24" s="4" t="s">
        <v>24</v>
      </c>
      <c r="D24" s="24">
        <f>orig_data!F27</f>
        <v>1529</v>
      </c>
      <c r="E24" s="24">
        <f>orig_data!H27</f>
        <v>0.1128</v>
      </c>
      <c r="F24" s="4">
        <f>orig_data!F51</f>
        <v>6274</v>
      </c>
      <c r="G24" s="4">
        <f>orig_data!H51</f>
        <v>0.11038000000000001</v>
      </c>
      <c r="H24" s="4">
        <f>orig_data!F75</f>
        <v>1714</v>
      </c>
      <c r="I24" s="4">
        <f>orig_data!H75</f>
        <v>0.13678000000000001</v>
      </c>
      <c r="J24" s="4">
        <f>orig_data!F99</f>
        <v>1289</v>
      </c>
      <c r="K24" s="4">
        <f>orig_data!H99</f>
        <v>0.13491</v>
      </c>
      <c r="L24" s="4">
        <f>orig_data!F123</f>
        <v>898</v>
      </c>
      <c r="M24" s="4">
        <f>orig_data!H123</f>
        <v>0.20293</v>
      </c>
      <c r="N24" s="4">
        <f>orig_data!F147</f>
        <v>11704</v>
      </c>
      <c r="O24" s="4">
        <f>orig_data!H147</f>
        <v>0.12182</v>
      </c>
    </row>
    <row r="25" spans="1:15" x14ac:dyDescent="0.25">
      <c r="A25" s="85"/>
      <c r="B25" s="4" t="s">
        <v>1</v>
      </c>
      <c r="C25" s="4" t="s">
        <v>25</v>
      </c>
      <c r="D25" s="24">
        <f>orig_data!F28</f>
        <v>1593</v>
      </c>
      <c r="E25" s="24">
        <f>orig_data!H28</f>
        <v>0.1182</v>
      </c>
      <c r="F25" s="4">
        <f>orig_data!F52</f>
        <v>6925</v>
      </c>
      <c r="G25" s="4">
        <f>orig_data!H52</f>
        <v>0.12330000000000001</v>
      </c>
      <c r="H25" s="4">
        <f>orig_data!F76</f>
        <v>1801</v>
      </c>
      <c r="I25" s="4">
        <f>orig_data!H76</f>
        <v>0.14360999999999999</v>
      </c>
      <c r="J25" s="4">
        <f>orig_data!F100</f>
        <v>1480</v>
      </c>
      <c r="K25" s="4">
        <f>orig_data!H100</f>
        <v>0.15612999999999999</v>
      </c>
      <c r="L25" s="4">
        <f>orig_data!F124</f>
        <v>983</v>
      </c>
      <c r="M25" s="4">
        <f>orig_data!H124</f>
        <v>0.22198999999999999</v>
      </c>
      <c r="N25" s="4">
        <f>orig_data!F148</f>
        <v>12782</v>
      </c>
      <c r="O25" s="4">
        <f>orig_data!H148</f>
        <v>0.13475000000000001</v>
      </c>
    </row>
    <row r="26" spans="1:15" x14ac:dyDescent="0.25">
      <c r="A26" s="85"/>
      <c r="B26" s="4" t="s">
        <v>1</v>
      </c>
      <c r="C26" s="4" t="s">
        <v>26</v>
      </c>
      <c r="D26" s="24">
        <f>orig_data!F29</f>
        <v>1729</v>
      </c>
      <c r="E26" s="24">
        <f>orig_data!H29</f>
        <v>0.12623000000000001</v>
      </c>
      <c r="F26" s="4">
        <f>orig_data!F53</f>
        <v>7491</v>
      </c>
      <c r="G26" s="4">
        <f>orig_data!H53</f>
        <v>0.13094</v>
      </c>
      <c r="H26" s="4">
        <f>orig_data!F77</f>
        <v>2024</v>
      </c>
      <c r="I26" s="4">
        <f>orig_data!H77</f>
        <v>0.16166</v>
      </c>
      <c r="J26" s="4">
        <f>orig_data!F101</f>
        <v>1612</v>
      </c>
      <c r="K26" s="4">
        <f>orig_data!H101</f>
        <v>0.16800000000000001</v>
      </c>
      <c r="L26" s="4">
        <f>orig_data!F125</f>
        <v>979</v>
      </c>
      <c r="M26" s="4">
        <f>orig_data!H125</f>
        <v>0.21471999999999999</v>
      </c>
      <c r="N26" s="4">
        <f>orig_data!F149</f>
        <v>13835</v>
      </c>
      <c r="O26" s="4">
        <f>orig_data!H149</f>
        <v>0.14307</v>
      </c>
    </row>
    <row r="27" spans="1:15" x14ac:dyDescent="0.25">
      <c r="A27" s="85"/>
      <c r="B27" s="4" t="s">
        <v>1</v>
      </c>
      <c r="C27" s="4" t="s">
        <v>27</v>
      </c>
      <c r="D27" s="24">
        <f>orig_data!F30</f>
        <v>1675</v>
      </c>
      <c r="E27" s="24">
        <f>orig_data!H30</f>
        <v>0.12187000000000001</v>
      </c>
      <c r="F27" s="4">
        <f>orig_data!F54</f>
        <v>7082</v>
      </c>
      <c r="G27" s="4">
        <f>orig_data!H54</f>
        <v>0.12139</v>
      </c>
      <c r="H27" s="4">
        <f>orig_data!F78</f>
        <v>1979</v>
      </c>
      <c r="I27" s="4">
        <f>orig_data!H78</f>
        <v>0.15393000000000001</v>
      </c>
      <c r="J27" s="4">
        <f>orig_data!F102</f>
        <v>1554</v>
      </c>
      <c r="K27" s="4">
        <f>orig_data!H102</f>
        <v>0.15712000000000001</v>
      </c>
      <c r="L27" s="4">
        <f>orig_data!F126</f>
        <v>983</v>
      </c>
      <c r="M27" s="4">
        <f>orig_data!H126</f>
        <v>0.21812999999999999</v>
      </c>
      <c r="N27" s="4">
        <f>orig_data!F150</f>
        <v>13273</v>
      </c>
      <c r="O27" s="4">
        <f>orig_data!H150</f>
        <v>0.13414000000000001</v>
      </c>
    </row>
    <row r="28" spans="1:15" s="4" customFormat="1" x14ac:dyDescent="0.25">
      <c r="A28" s="83" t="s">
        <v>54</v>
      </c>
      <c r="B28" s="47"/>
      <c r="C28" s="47" t="s">
        <v>24</v>
      </c>
      <c r="D28" s="47">
        <f>orig_data!T27</f>
        <v>0</v>
      </c>
      <c r="E28" s="48"/>
      <c r="F28" s="47">
        <f>orig_data!T51</f>
        <v>0</v>
      </c>
      <c r="G28" s="48"/>
      <c r="H28" s="47">
        <f>orig_data!T75</f>
        <v>0</v>
      </c>
      <c r="I28" s="48"/>
      <c r="J28" s="47">
        <f>orig_data!T99</f>
        <v>0</v>
      </c>
      <c r="K28" s="48"/>
      <c r="L28" s="47">
        <f>orig_data!T123</f>
        <v>0</v>
      </c>
      <c r="M28" s="47"/>
      <c r="N28" s="47">
        <f>orig_data!T147</f>
        <v>0</v>
      </c>
      <c r="O28" s="47"/>
    </row>
    <row r="29" spans="1:15" s="4" customFormat="1" x14ac:dyDescent="0.25">
      <c r="A29" s="83"/>
      <c r="B29" s="47"/>
      <c r="C29" s="47" t="s">
        <v>25</v>
      </c>
      <c r="D29" s="47">
        <f>orig_data!T28</f>
        <v>0</v>
      </c>
      <c r="E29" s="48"/>
      <c r="F29" s="47" t="str">
        <f>orig_data!T52</f>
        <v>t</v>
      </c>
      <c r="G29" s="48"/>
      <c r="H29" s="47" t="str">
        <f>orig_data!T76</f>
        <v>t</v>
      </c>
      <c r="I29" s="48"/>
      <c r="J29" s="47" t="str">
        <f>orig_data!T100</f>
        <v>t</v>
      </c>
      <c r="K29" s="48"/>
      <c r="L29" s="47" t="str">
        <f>orig_data!T124</f>
        <v>t</v>
      </c>
      <c r="M29" s="47"/>
      <c r="N29" s="47" t="str">
        <f>orig_data!T148</f>
        <v>t</v>
      </c>
      <c r="O29" s="47"/>
    </row>
    <row r="30" spans="1:15" s="4" customFormat="1" x14ac:dyDescent="0.25">
      <c r="A30" s="83"/>
      <c r="B30" s="47"/>
      <c r="C30" s="47" t="s">
        <v>26</v>
      </c>
      <c r="D30" s="47">
        <f>orig_data!T29</f>
        <v>0</v>
      </c>
      <c r="E30" s="48"/>
      <c r="F30" s="47" t="str">
        <f>orig_data!T53</f>
        <v>t</v>
      </c>
      <c r="G30" s="48"/>
      <c r="H30" s="47" t="str">
        <f>orig_data!T77</f>
        <v>t</v>
      </c>
      <c r="I30" s="48"/>
      <c r="J30" s="47" t="str">
        <f>orig_data!T101</f>
        <v>t</v>
      </c>
      <c r="K30" s="48"/>
      <c r="L30" s="47">
        <f>orig_data!T125</f>
        <v>0</v>
      </c>
      <c r="M30" s="47"/>
      <c r="N30" s="47" t="str">
        <f>orig_data!T149</f>
        <v>t</v>
      </c>
      <c r="O30" s="47"/>
    </row>
    <row r="31" spans="1:15" s="4" customFormat="1" x14ac:dyDescent="0.25">
      <c r="A31" s="83"/>
      <c r="B31" s="47"/>
      <c r="C31" s="47" t="s">
        <v>27</v>
      </c>
      <c r="D31" s="47">
        <f>orig_data!T30</f>
        <v>0</v>
      </c>
      <c r="E31" s="48"/>
      <c r="F31" s="47">
        <f>orig_data!T54</f>
        <v>0</v>
      </c>
      <c r="G31" s="48"/>
      <c r="H31" s="47" t="str">
        <f>orig_data!T78</f>
        <v>t</v>
      </c>
      <c r="I31" s="48"/>
      <c r="J31" s="47" t="str">
        <f>orig_data!T102</f>
        <v>t</v>
      </c>
      <c r="K31" s="48"/>
      <c r="L31" s="47">
        <f>orig_data!T126</f>
        <v>0</v>
      </c>
      <c r="M31" s="47"/>
      <c r="N31" s="47" t="str">
        <f>orig_data!T150</f>
        <v>t</v>
      </c>
      <c r="O31" s="47"/>
    </row>
    <row r="32" spans="1:15" s="4" customFormat="1" x14ac:dyDescent="0.25">
      <c r="A32" s="84" t="s">
        <v>55</v>
      </c>
      <c r="B32" s="47"/>
      <c r="C32" s="47" t="s">
        <v>24</v>
      </c>
      <c r="D32" s="47" t="str">
        <f>IF(D28="t","1","")</f>
        <v/>
      </c>
      <c r="E32" s="48"/>
      <c r="F32" s="47" t="str">
        <f t="shared" ref="F32:N32" si="0">IF(F28="t","1","")</f>
        <v/>
      </c>
      <c r="G32" s="48"/>
      <c r="H32" s="47" t="str">
        <f t="shared" si="0"/>
        <v/>
      </c>
      <c r="I32" s="48"/>
      <c r="J32" s="47" t="str">
        <f t="shared" si="0"/>
        <v/>
      </c>
      <c r="K32" s="48"/>
      <c r="L32" s="47" t="str">
        <f t="shared" si="0"/>
        <v/>
      </c>
      <c r="M32" s="47"/>
      <c r="N32" s="47" t="str">
        <f t="shared" si="0"/>
        <v/>
      </c>
      <c r="O32" s="47"/>
    </row>
    <row r="33" spans="1:15" s="4" customFormat="1" x14ac:dyDescent="0.25">
      <c r="A33" s="84"/>
      <c r="B33" s="47"/>
      <c r="C33" s="47" t="s">
        <v>25</v>
      </c>
      <c r="D33" s="47" t="str">
        <f>IF(D29="t","2","")</f>
        <v/>
      </c>
      <c r="E33" s="48"/>
      <c r="F33" s="47" t="str">
        <f t="shared" ref="F33:N33" si="1">IF(F29="t","2","")</f>
        <v>2</v>
      </c>
      <c r="G33" s="48"/>
      <c r="H33" s="47" t="str">
        <f t="shared" si="1"/>
        <v>2</v>
      </c>
      <c r="I33" s="48"/>
      <c r="J33" s="47" t="str">
        <f t="shared" si="1"/>
        <v>2</v>
      </c>
      <c r="K33" s="48"/>
      <c r="L33" s="47" t="str">
        <f t="shared" si="1"/>
        <v>2</v>
      </c>
      <c r="M33" s="47"/>
      <c r="N33" s="47" t="str">
        <f t="shared" si="1"/>
        <v>2</v>
      </c>
      <c r="O33" s="47"/>
    </row>
    <row r="34" spans="1:15" s="4" customFormat="1" x14ac:dyDescent="0.25">
      <c r="A34" s="84"/>
      <c r="B34" s="47"/>
      <c r="C34" s="47" t="s">
        <v>26</v>
      </c>
      <c r="D34" s="47" t="str">
        <f>IF(D30="t","3","")</f>
        <v/>
      </c>
      <c r="E34" s="48"/>
      <c r="F34" s="47" t="str">
        <f t="shared" ref="F34:N34" si="2">IF(F30="t","3","")</f>
        <v>3</v>
      </c>
      <c r="G34" s="48"/>
      <c r="H34" s="47" t="str">
        <f t="shared" si="2"/>
        <v>3</v>
      </c>
      <c r="I34" s="48"/>
      <c r="J34" s="47" t="str">
        <f t="shared" si="2"/>
        <v>3</v>
      </c>
      <c r="K34" s="48"/>
      <c r="L34" s="47" t="str">
        <f t="shared" si="2"/>
        <v/>
      </c>
      <c r="M34" s="47"/>
      <c r="N34" s="47" t="str">
        <f t="shared" si="2"/>
        <v>3</v>
      </c>
      <c r="O34" s="47"/>
    </row>
    <row r="35" spans="1:15" s="4" customFormat="1" x14ac:dyDescent="0.25">
      <c r="A35" s="84"/>
      <c r="B35" s="47"/>
      <c r="C35" s="47" t="s">
        <v>27</v>
      </c>
      <c r="D35" s="47" t="str">
        <f>IF(D31="t","4","")</f>
        <v/>
      </c>
      <c r="E35" s="48"/>
      <c r="F35" s="47" t="str">
        <f t="shared" ref="F35:N35" si="3">IF(F31="t","4","")</f>
        <v/>
      </c>
      <c r="G35" s="48"/>
      <c r="H35" s="47" t="str">
        <f t="shared" si="3"/>
        <v>4</v>
      </c>
      <c r="I35" s="48"/>
      <c r="J35" s="47" t="str">
        <f t="shared" si="3"/>
        <v>4</v>
      </c>
      <c r="K35" s="48"/>
      <c r="L35" s="47" t="str">
        <f t="shared" si="3"/>
        <v/>
      </c>
      <c r="M35" s="47"/>
      <c r="N35" s="47" t="str">
        <f t="shared" si="3"/>
        <v>4</v>
      </c>
      <c r="O35" s="47"/>
    </row>
    <row r="36" spans="1:15" s="4" customFormat="1" ht="24" x14ac:dyDescent="0.25">
      <c r="A36" s="49" t="s">
        <v>56</v>
      </c>
      <c r="B36" s="47"/>
      <c r="C36" s="47"/>
      <c r="D36" s="50" t="str">
        <f>IF(AND(D28=0,D29=0,D30=0,D31=0),"",IF(AND(D28="t",D29="t",D30="t",D31="t"),"(Q1-4)",IF(AND(D28="t",D29="t",D30="t"),"(Q1-3)",IF(AND(D29="t",D30="t",D31="t"),"(Q2-4)",CONCATENATE("(Q",D32,",",D33,",",D34,",",D35,")")))))</f>
        <v/>
      </c>
      <c r="E36" s="48"/>
      <c r="F36" s="50" t="str">
        <f>IF(AND(F28=0,F29=0,F30=0,F31=0),"",IF(AND(F28="t",F29="t",F30="t",F31="t"),"(Q1-4)",IF(AND(F28="t",F29="t",F30="t"),"(Q1-3)",IF(AND(F29="t",F30="t",F31="t"),"(Q2-4)",CONCATENATE("(Q",F32,",",F33,",",F34,",",F35,")")))))</f>
        <v>(Q,2,3,)</v>
      </c>
      <c r="G36" s="48"/>
      <c r="H36" s="50" t="str">
        <f>IF(AND(H28=0,H29=0,H30=0,H31=0),"",IF(AND(H28="t",H29="t",H30="t",H31="t"),"(Q1-4)",IF(AND(H28="t",H29="t",H30="t"),"(Q1-3)",IF(AND(H29="t",H30="t",H31="t"),"(Q2-4)",CONCATENATE("(Q",H32,",",H33,",",H34,",",H35,")")))))</f>
        <v>(Q2-4)</v>
      </c>
      <c r="I36" s="48"/>
      <c r="J36" s="50" t="str">
        <f>IF(AND(J28=0,J29=0,J30=0,J31=0),"",IF(AND(J28="t",J29="t",J30="t",J31="t"),"(Q1-4)",IF(AND(J28="t",J29="t",J30="t"),"(Q1-3)",IF(AND(J29="t",J30="t",J31="t"),"(Q2-4)",CONCATENATE("(Q",J32,",",J33,",",J34,",",J35,")")))))</f>
        <v>(Q2-4)</v>
      </c>
      <c r="K36" s="48"/>
      <c r="L36" s="50" t="str">
        <f>IF(AND(L28=0,L29=0,L30=0,L31=0),"",IF(AND(L28="t",L29="t",L30="t",L31="t"),"(Q1-4)",IF(AND(L28="t",L29="t",L30="t"),"(Q1-3)",IF(AND(L29="t",L30="t",L31="t"),"(Q2-4)",CONCATENATE("(Q",L32,",",L33,",",L34,",",L35,")")))))</f>
        <v>(Q,2,,)</v>
      </c>
      <c r="M36" s="47"/>
      <c r="N36" s="50" t="str">
        <f>IF(AND(N28=0,N29=0,N30=0,N31=0),"",IF(AND(N28="t",N29="t",N30="t",N31="t"),"(Q1-4)",IF(AND(N28="t",N29="t",N30="t"),"(Q1-3)",IF(AND(N29="t",N30="t",N31="t"),"(Q2-4)",CONCATENATE("(Q",N32,",",N33,",",N34,",",N35,")")))))</f>
        <v>(Q2-4)</v>
      </c>
      <c r="O36" s="47"/>
    </row>
    <row r="37" spans="1:15" s="4" customFormat="1" ht="24" x14ac:dyDescent="0.25">
      <c r="A37" s="49" t="s">
        <v>57</v>
      </c>
      <c r="B37" s="47"/>
      <c r="C37" s="47"/>
      <c r="D37" s="47" t="str">
        <f>SUBSTITUTE(SUBSTITUTE(SUBSTITUTE(SUBSTITUTE(SUBSTITUTE(SUBSTITUTE(D36,"(Q,,","(Q"),"(Q,","(Q"),",,)",")"),"(,","("),",)",")"),",,",",")</f>
        <v/>
      </c>
      <c r="E37" s="48"/>
      <c r="F37" s="47" t="str">
        <f>SUBSTITUTE(SUBSTITUTE(SUBSTITUTE(SUBSTITUTE(SUBSTITUTE(SUBSTITUTE(F36,"(Q,,","(Q"),"(Q,","(Q"),",,)",")"),"(,","("),",)",")"),",,",",")</f>
        <v>(Q2,3)</v>
      </c>
      <c r="G37" s="48"/>
      <c r="H37" s="47" t="str">
        <f>SUBSTITUTE(SUBSTITUTE(SUBSTITUTE(SUBSTITUTE(SUBSTITUTE(SUBSTITUTE(H36,"(Q,,","(Q"),"(Q,","(Q"),",,)",")"),"(,","("),",)",")"),",,",",")</f>
        <v>(Q2-4)</v>
      </c>
      <c r="I37" s="48"/>
      <c r="J37" s="47" t="str">
        <f>SUBSTITUTE(SUBSTITUTE(SUBSTITUTE(SUBSTITUTE(SUBSTITUTE(SUBSTITUTE(J36,"(Q,,","(Q"),"(Q,","(Q"),",,)",")"),"(,","("),",)",")"),",,",",")</f>
        <v>(Q2-4)</v>
      </c>
      <c r="K37" s="48"/>
      <c r="L37" s="47" t="str">
        <f>SUBSTITUTE(SUBSTITUTE(SUBSTITUTE(SUBSTITUTE(SUBSTITUTE(SUBSTITUTE(L36,"(Q,,","(Q"),"(Q,","(Q"),",,)",")"),"(,","("),",)",")"),",,",",")</f>
        <v>(Q2)</v>
      </c>
      <c r="M37" s="47"/>
      <c r="N37" s="47" t="str">
        <f>SUBSTITUTE(SUBSTITUTE(SUBSTITUTE(SUBSTITUTE(SUBSTITUTE(SUBSTITUTE(N36,"(Q,,","(Q"),"(Q,","(Q"),",,)",")"),"(,","("),",)",")"),",,",",")</f>
        <v>(Q2-4)</v>
      </c>
      <c r="O37" s="47"/>
    </row>
    <row r="38" spans="1:15" s="4" customFormat="1" x14ac:dyDescent="0.25">
      <c r="A38" s="51" t="s">
        <v>58</v>
      </c>
      <c r="B38" s="47"/>
      <c r="C38" s="47"/>
      <c r="D38" s="47" t="str">
        <f>CONCATENATE(D3," ",D37)</f>
        <v xml:space="preserve">Southern Health-Santé Sud </v>
      </c>
      <c r="E38" s="48"/>
      <c r="F38" s="47" t="str">
        <f>CONCATENATE(F3," ",F37)</f>
        <v>Winnipeg RHA (Q2,3)</v>
      </c>
      <c r="G38" s="48"/>
      <c r="H38" s="47" t="str">
        <f>CONCATENATE(H3," ",H37)</f>
        <v>Prairie Mountain Health (Q2-4)</v>
      </c>
      <c r="I38" s="48"/>
      <c r="J38" s="47" t="str">
        <f>CONCATENATE(J3," ",J37)</f>
        <v>Interlake-Eastern RHA (Q2-4)</v>
      </c>
      <c r="K38" s="48"/>
      <c r="L38" s="47" t="str">
        <f>CONCATENATE(L3," ",L37)</f>
        <v>Northern Health Region (Q2)</v>
      </c>
      <c r="M38" s="47"/>
      <c r="N38" s="47" t="str">
        <f>CONCATENATE(N3," ",N37)</f>
        <v>Manitoba (Q2-4)</v>
      </c>
      <c r="O38" s="47"/>
    </row>
  </sheetData>
  <mergeCells count="8">
    <mergeCell ref="A28:A31"/>
    <mergeCell ref="A32:A35"/>
    <mergeCell ref="A24:A27"/>
    <mergeCell ref="A4:A7"/>
    <mergeCell ref="A8:A11"/>
    <mergeCell ref="A12:A15"/>
    <mergeCell ref="A16:A19"/>
    <mergeCell ref="A20:A2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255"/>
  <sheetViews>
    <sheetView topLeftCell="A4" workbookViewId="0">
      <selection activeCell="A4" sqref="A4"/>
    </sheetView>
  </sheetViews>
  <sheetFormatPr defaultColWidth="9.140625" defaultRowHeight="15" x14ac:dyDescent="0.25"/>
  <cols>
    <col min="1" max="1" width="9.140625" style="4"/>
    <col min="2" max="2" width="22.85546875" style="3" customWidth="1"/>
    <col min="3" max="3" width="22.85546875" style="4" customWidth="1"/>
    <col min="4" max="4" width="5.7109375" style="3" customWidth="1"/>
    <col min="5" max="5" width="6" style="4" customWidth="1"/>
    <col min="6" max="6" width="9.140625" style="17"/>
    <col min="7" max="7" width="9.140625" style="3"/>
    <col min="8" max="8" width="9.7109375" style="17" customWidth="1"/>
    <col min="9" max="10" width="9.7109375" style="3" customWidth="1"/>
    <col min="11" max="11" width="8.5703125" style="3" customWidth="1"/>
    <col min="12" max="12" width="8.7109375" style="3" customWidth="1"/>
    <col min="13" max="13" width="8.85546875" style="3" customWidth="1"/>
    <col min="14" max="14" width="9.85546875" style="3" customWidth="1"/>
    <col min="15" max="15" width="8.28515625" style="17" customWidth="1"/>
    <col min="16" max="19" width="8.28515625" style="33" customWidth="1"/>
    <col min="20" max="20" width="8.28515625" style="17" customWidth="1"/>
    <col min="21" max="21" width="12" style="3" customWidth="1"/>
    <col min="22" max="22" width="12" style="4" customWidth="1"/>
    <col min="23" max="23" width="9.140625" style="3"/>
    <col min="24" max="24" width="8.42578125" style="3" bestFit="1" customWidth="1"/>
    <col min="25" max="25" width="8.85546875" style="3" customWidth="1"/>
    <col min="26" max="16384" width="9.140625" style="3"/>
  </cols>
  <sheetData>
    <row r="1" spans="1:23" s="4" customFormat="1" x14ac:dyDescent="0.25">
      <c r="A1" s="4" t="s">
        <v>34</v>
      </c>
      <c r="B1" s="18">
        <v>43899</v>
      </c>
      <c r="P1" s="33"/>
      <c r="Q1" s="33"/>
      <c r="R1" s="33"/>
      <c r="S1" s="33"/>
    </row>
    <row r="2" spans="1:23" s="4" customFormat="1" x14ac:dyDescent="0.25">
      <c r="A2" s="4" t="s">
        <v>35</v>
      </c>
      <c r="B2" s="19" t="s">
        <v>45</v>
      </c>
      <c r="P2" s="33"/>
      <c r="Q2" s="33"/>
      <c r="R2" s="33"/>
      <c r="S2" s="33"/>
    </row>
    <row r="3" spans="1:23" s="4" customFormat="1" x14ac:dyDescent="0.25">
      <c r="P3" s="33"/>
      <c r="Q3" s="33"/>
      <c r="R3" s="33"/>
      <c r="S3" s="33"/>
    </row>
    <row r="4" spans="1:23" ht="15.75" thickBot="1" x14ac:dyDescent="0.3">
      <c r="A4" s="4" t="s">
        <v>43</v>
      </c>
      <c r="B4" s="25"/>
      <c r="C4" s="42"/>
      <c r="D4" s="9"/>
      <c r="E4" s="9"/>
      <c r="F4" s="16"/>
      <c r="G4" s="9"/>
      <c r="H4" s="16"/>
      <c r="I4" s="9"/>
      <c r="J4" s="9"/>
      <c r="K4" s="9"/>
      <c r="L4" s="9"/>
      <c r="M4" s="9"/>
      <c r="N4" s="9"/>
      <c r="O4" s="16"/>
      <c r="P4" s="46"/>
      <c r="Q4" s="46"/>
      <c r="R4" s="46"/>
      <c r="S4" s="46"/>
      <c r="T4" s="16"/>
      <c r="U4" s="4"/>
    </row>
    <row r="5" spans="1:23" x14ac:dyDescent="0.25">
      <c r="A5" s="44"/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</row>
    <row r="6" spans="1:23" ht="24" x14ac:dyDescent="0.25">
      <c r="A6" s="4" t="s">
        <v>41</v>
      </c>
      <c r="B6" s="10" t="s">
        <v>7</v>
      </c>
      <c r="C6" s="43" t="s">
        <v>39</v>
      </c>
      <c r="D6" s="9" t="s">
        <v>8</v>
      </c>
      <c r="E6" s="9" t="s">
        <v>31</v>
      </c>
      <c r="F6" s="16" t="s">
        <v>9</v>
      </c>
      <c r="G6" s="9" t="s">
        <v>0</v>
      </c>
      <c r="H6" s="16" t="s">
        <v>10</v>
      </c>
      <c r="I6" s="9" t="s">
        <v>11</v>
      </c>
      <c r="J6" s="9" t="s">
        <v>12</v>
      </c>
      <c r="K6" s="9" t="s">
        <v>13</v>
      </c>
      <c r="L6" s="9" t="s">
        <v>14</v>
      </c>
      <c r="M6" s="9" t="s">
        <v>15</v>
      </c>
      <c r="N6" s="9" t="s">
        <v>16</v>
      </c>
      <c r="O6" s="16" t="s">
        <v>17</v>
      </c>
      <c r="P6" s="46" t="s">
        <v>46</v>
      </c>
      <c r="Q6" s="46" t="s">
        <v>47</v>
      </c>
      <c r="R6" s="46" t="s">
        <v>48</v>
      </c>
      <c r="S6" s="46" t="s">
        <v>49</v>
      </c>
      <c r="T6" s="16" t="s">
        <v>50</v>
      </c>
      <c r="U6" s="4" t="s">
        <v>42</v>
      </c>
      <c r="V6" s="4" t="s">
        <v>51</v>
      </c>
      <c r="W6" s="3" t="s">
        <v>36</v>
      </c>
    </row>
    <row r="7" spans="1:23" x14ac:dyDescent="0.25">
      <c r="A7" s="4" t="s">
        <v>44</v>
      </c>
      <c r="B7" s="10" t="s">
        <v>20</v>
      </c>
      <c r="C7" s="43" t="s">
        <v>40</v>
      </c>
      <c r="D7" s="9">
        <v>2011</v>
      </c>
      <c r="E7" s="9">
        <v>1</v>
      </c>
      <c r="F7" s="16">
        <v>1438</v>
      </c>
      <c r="G7" s="9">
        <v>136318</v>
      </c>
      <c r="H7" s="16">
        <v>0.11681</v>
      </c>
      <c r="I7" s="9">
        <v>0.10593</v>
      </c>
      <c r="J7" s="9">
        <v>0.12881000000000001</v>
      </c>
      <c r="K7" s="9">
        <v>0.95660000000000001</v>
      </c>
      <c r="L7" s="9">
        <v>0.86750000000000005</v>
      </c>
      <c r="M7" s="9">
        <v>1.0548</v>
      </c>
      <c r="N7" s="9">
        <v>0.373423</v>
      </c>
      <c r="O7" s="16"/>
      <c r="P7" s="46" t="s">
        <v>32</v>
      </c>
      <c r="Q7" s="46" t="s">
        <v>32</v>
      </c>
      <c r="R7" s="46" t="s">
        <v>32</v>
      </c>
      <c r="S7" s="46" t="s">
        <v>32</v>
      </c>
      <c r="T7" s="16"/>
      <c r="U7" s="4"/>
      <c r="W7" s="3">
        <v>90</v>
      </c>
    </row>
    <row r="8" spans="1:23" x14ac:dyDescent="0.25">
      <c r="A8" s="4" t="s">
        <v>44</v>
      </c>
      <c r="B8" s="10" t="s">
        <v>20</v>
      </c>
      <c r="C8" s="43" t="s">
        <v>40</v>
      </c>
      <c r="D8" s="9">
        <v>2011</v>
      </c>
      <c r="E8" s="9">
        <v>2</v>
      </c>
      <c r="F8" s="16">
        <v>1449</v>
      </c>
      <c r="G8" s="9">
        <v>137594</v>
      </c>
      <c r="H8" s="16">
        <v>0.11706</v>
      </c>
      <c r="I8" s="9">
        <v>0.10616</v>
      </c>
      <c r="J8" s="9">
        <v>0.12908</v>
      </c>
      <c r="K8" s="9">
        <v>0.96930000000000005</v>
      </c>
      <c r="L8" s="9">
        <v>0.87909999999999999</v>
      </c>
      <c r="M8" s="9">
        <v>1.0689</v>
      </c>
      <c r="N8" s="9">
        <v>0.53222199999999997</v>
      </c>
      <c r="O8" s="16"/>
      <c r="P8" s="46" t="s">
        <v>32</v>
      </c>
      <c r="Q8" s="46" t="s">
        <v>32</v>
      </c>
      <c r="R8" s="46" t="s">
        <v>32</v>
      </c>
      <c r="S8" s="46" t="s">
        <v>32</v>
      </c>
      <c r="T8" s="16"/>
      <c r="U8" s="4"/>
      <c r="W8" s="3">
        <v>91</v>
      </c>
    </row>
    <row r="9" spans="1:23" x14ac:dyDescent="0.25">
      <c r="A9" s="4" t="s">
        <v>44</v>
      </c>
      <c r="B9" s="10" t="s">
        <v>20</v>
      </c>
      <c r="C9" s="43" t="s">
        <v>40</v>
      </c>
      <c r="D9" s="9">
        <v>2011</v>
      </c>
      <c r="E9" s="9">
        <v>3</v>
      </c>
      <c r="F9" s="16">
        <v>1526</v>
      </c>
      <c r="G9" s="9">
        <v>137580</v>
      </c>
      <c r="H9" s="16">
        <v>0.12055</v>
      </c>
      <c r="I9" s="9">
        <v>0.10943</v>
      </c>
      <c r="J9" s="9">
        <v>0.1328</v>
      </c>
      <c r="K9" s="9">
        <v>0.97840000000000005</v>
      </c>
      <c r="L9" s="9">
        <v>0.8881</v>
      </c>
      <c r="M9" s="9">
        <v>1.0778000000000001</v>
      </c>
      <c r="N9" s="9">
        <v>0.65804499999999999</v>
      </c>
      <c r="O9" s="16"/>
      <c r="P9" s="46" t="s">
        <v>32</v>
      </c>
      <c r="Q9" s="46" t="s">
        <v>32</v>
      </c>
      <c r="R9" s="46" t="s">
        <v>32</v>
      </c>
      <c r="S9" s="46" t="s">
        <v>32</v>
      </c>
      <c r="T9" s="16"/>
      <c r="U9" s="4"/>
      <c r="W9" s="3">
        <v>92</v>
      </c>
    </row>
    <row r="10" spans="1:23" x14ac:dyDescent="0.25">
      <c r="A10" s="4" t="s">
        <v>44</v>
      </c>
      <c r="B10" s="10" t="s">
        <v>20</v>
      </c>
      <c r="C10" s="43" t="s">
        <v>40</v>
      </c>
      <c r="D10" s="9">
        <v>2011</v>
      </c>
      <c r="E10" s="9">
        <v>4</v>
      </c>
      <c r="F10" s="16">
        <v>1495</v>
      </c>
      <c r="G10" s="9">
        <v>138972</v>
      </c>
      <c r="H10" s="16">
        <v>0.11809</v>
      </c>
      <c r="I10" s="9">
        <v>0.10716000000000001</v>
      </c>
      <c r="J10" s="9">
        <v>0.13013</v>
      </c>
      <c r="K10" s="9">
        <v>0.97719999999999996</v>
      </c>
      <c r="L10" s="9">
        <v>0.88680000000000003</v>
      </c>
      <c r="M10" s="9">
        <v>1.0768</v>
      </c>
      <c r="N10" s="9">
        <v>0.64087799999999995</v>
      </c>
      <c r="O10" s="16"/>
      <c r="P10" s="46" t="s">
        <v>32</v>
      </c>
      <c r="Q10" s="46" t="s">
        <v>32</v>
      </c>
      <c r="R10" s="46" t="s">
        <v>32</v>
      </c>
      <c r="S10" s="46" t="s">
        <v>32</v>
      </c>
      <c r="T10" s="16"/>
      <c r="U10" s="4"/>
      <c r="W10" s="3">
        <v>92</v>
      </c>
    </row>
    <row r="11" spans="1:23" x14ac:dyDescent="0.25">
      <c r="A11" s="4" t="s">
        <v>44</v>
      </c>
      <c r="B11" s="10" t="s">
        <v>20</v>
      </c>
      <c r="C11" s="43" t="s">
        <v>40</v>
      </c>
      <c r="D11" s="9">
        <v>2012</v>
      </c>
      <c r="E11" s="9">
        <v>1</v>
      </c>
      <c r="F11" s="16">
        <v>1537</v>
      </c>
      <c r="G11" s="9">
        <v>139035</v>
      </c>
      <c r="H11" s="16">
        <v>0.12356</v>
      </c>
      <c r="I11" s="9">
        <v>0.11216</v>
      </c>
      <c r="J11" s="9">
        <v>0.13611999999999999</v>
      </c>
      <c r="K11" s="9">
        <v>0.99109999999999998</v>
      </c>
      <c r="L11" s="9">
        <v>0.89970000000000006</v>
      </c>
      <c r="M11" s="9">
        <v>1.0919000000000001</v>
      </c>
      <c r="N11" s="9">
        <v>0.85700100000000001</v>
      </c>
      <c r="O11" s="16"/>
      <c r="P11" s="46" t="s">
        <v>32</v>
      </c>
      <c r="Q11" s="46" t="s">
        <v>32</v>
      </c>
      <c r="R11" s="46" t="s">
        <v>32</v>
      </c>
      <c r="S11" s="46" t="s">
        <v>32</v>
      </c>
      <c r="T11" s="16"/>
      <c r="U11" s="4"/>
      <c r="W11" s="3">
        <v>91</v>
      </c>
    </row>
    <row r="12" spans="1:23" x14ac:dyDescent="0.25">
      <c r="A12" s="4" t="s">
        <v>44</v>
      </c>
      <c r="B12" s="10" t="s">
        <v>20</v>
      </c>
      <c r="C12" s="43" t="s">
        <v>40</v>
      </c>
      <c r="D12" s="9">
        <v>2012</v>
      </c>
      <c r="E12" s="9">
        <v>2</v>
      </c>
      <c r="F12" s="16">
        <v>1337</v>
      </c>
      <c r="G12" s="9">
        <v>140387</v>
      </c>
      <c r="H12" s="16">
        <v>0.10539</v>
      </c>
      <c r="I12" s="9">
        <v>9.5449999999999993E-2</v>
      </c>
      <c r="J12" s="9">
        <v>0.11635</v>
      </c>
      <c r="K12" s="9">
        <v>0.96</v>
      </c>
      <c r="L12" s="9">
        <v>0.86950000000000005</v>
      </c>
      <c r="M12" s="9">
        <v>1.0599000000000001</v>
      </c>
      <c r="N12" s="9">
        <v>0.41851300000000002</v>
      </c>
      <c r="O12" s="16"/>
      <c r="P12" s="46" t="s">
        <v>32</v>
      </c>
      <c r="Q12" s="46" t="s">
        <v>32</v>
      </c>
      <c r="R12" s="46" t="s">
        <v>32</v>
      </c>
      <c r="S12" s="46" t="s">
        <v>32</v>
      </c>
      <c r="T12" s="16"/>
      <c r="U12" s="4"/>
      <c r="W12" s="3">
        <v>91</v>
      </c>
    </row>
    <row r="13" spans="1:23" x14ac:dyDescent="0.25">
      <c r="A13" s="4" t="s">
        <v>44</v>
      </c>
      <c r="B13" s="10" t="s">
        <v>20</v>
      </c>
      <c r="C13" s="43" t="s">
        <v>40</v>
      </c>
      <c r="D13" s="9">
        <v>2012</v>
      </c>
      <c r="E13" s="9">
        <v>3</v>
      </c>
      <c r="F13" s="16">
        <v>1543</v>
      </c>
      <c r="G13" s="9">
        <v>140173</v>
      </c>
      <c r="H13" s="16">
        <v>0.1206</v>
      </c>
      <c r="I13" s="9">
        <v>0.10945000000000001</v>
      </c>
      <c r="J13" s="9">
        <v>0.13288</v>
      </c>
      <c r="K13" s="9">
        <v>1.0350999999999999</v>
      </c>
      <c r="L13" s="9">
        <v>0.93940000000000001</v>
      </c>
      <c r="M13" s="9">
        <v>1.1404000000000001</v>
      </c>
      <c r="N13" s="9">
        <v>0.48617100000000002</v>
      </c>
      <c r="O13" s="16"/>
      <c r="P13" s="46" t="s">
        <v>32</v>
      </c>
      <c r="Q13" s="46" t="s">
        <v>32</v>
      </c>
      <c r="R13" s="46" t="s">
        <v>32</v>
      </c>
      <c r="S13" s="46" t="s">
        <v>32</v>
      </c>
      <c r="T13" s="16"/>
      <c r="U13" s="4"/>
      <c r="W13" s="3">
        <v>92</v>
      </c>
    </row>
    <row r="14" spans="1:23" x14ac:dyDescent="0.25">
      <c r="A14" s="4" t="s">
        <v>44</v>
      </c>
      <c r="B14" s="10" t="s">
        <v>20</v>
      </c>
      <c r="C14" s="43" t="s">
        <v>40</v>
      </c>
      <c r="D14" s="9">
        <v>2012</v>
      </c>
      <c r="E14" s="9">
        <v>4</v>
      </c>
      <c r="F14" s="16">
        <v>1576</v>
      </c>
      <c r="G14" s="9">
        <v>142044</v>
      </c>
      <c r="H14" s="16">
        <v>0.12134</v>
      </c>
      <c r="I14" s="9">
        <v>0.11018</v>
      </c>
      <c r="J14" s="9">
        <v>0.13363</v>
      </c>
      <c r="K14" s="9">
        <v>1.0188999999999999</v>
      </c>
      <c r="L14" s="9">
        <v>0.92520000000000002</v>
      </c>
      <c r="M14" s="9">
        <v>1.1221000000000001</v>
      </c>
      <c r="N14" s="9">
        <v>0.70339099999999999</v>
      </c>
      <c r="O14" s="16"/>
      <c r="P14" s="46" t="s">
        <v>32</v>
      </c>
      <c r="Q14" s="46" t="s">
        <v>32</v>
      </c>
      <c r="R14" s="46" t="s">
        <v>32</v>
      </c>
      <c r="S14" s="46" t="s">
        <v>32</v>
      </c>
      <c r="T14" s="16"/>
      <c r="U14" s="4"/>
      <c r="W14" s="3">
        <v>92</v>
      </c>
    </row>
    <row r="15" spans="1:23" x14ac:dyDescent="0.25">
      <c r="A15" s="4" t="s">
        <v>44</v>
      </c>
      <c r="B15" s="10" t="s">
        <v>20</v>
      </c>
      <c r="C15" s="43" t="s">
        <v>40</v>
      </c>
      <c r="D15" s="9">
        <v>2013</v>
      </c>
      <c r="E15" s="9">
        <v>1</v>
      </c>
      <c r="F15" s="16">
        <v>1446</v>
      </c>
      <c r="G15" s="9">
        <v>142286</v>
      </c>
      <c r="H15" s="16">
        <v>0.11471000000000001</v>
      </c>
      <c r="I15" s="9">
        <v>0.10401000000000001</v>
      </c>
      <c r="J15" s="9">
        <v>0.12651999999999999</v>
      </c>
      <c r="K15" s="9">
        <v>0.99960000000000004</v>
      </c>
      <c r="L15" s="9">
        <v>0.90639999999999998</v>
      </c>
      <c r="M15" s="9">
        <v>1.1025</v>
      </c>
      <c r="N15" s="9">
        <v>0.99398500000000001</v>
      </c>
      <c r="O15" s="16"/>
      <c r="P15" s="46" t="s">
        <v>32</v>
      </c>
      <c r="Q15" s="46" t="s">
        <v>32</v>
      </c>
      <c r="R15" s="46" t="s">
        <v>32</v>
      </c>
      <c r="S15" s="46" t="s">
        <v>32</v>
      </c>
      <c r="T15" s="16"/>
      <c r="U15" s="4"/>
      <c r="W15" s="3">
        <v>90</v>
      </c>
    </row>
    <row r="16" spans="1:23" x14ac:dyDescent="0.25">
      <c r="A16" s="4" t="s">
        <v>44</v>
      </c>
      <c r="B16" s="10" t="s">
        <v>20</v>
      </c>
      <c r="C16" s="43" t="s">
        <v>40</v>
      </c>
      <c r="D16" s="9">
        <v>2013</v>
      </c>
      <c r="E16" s="9">
        <v>2</v>
      </c>
      <c r="F16" s="16">
        <v>1454</v>
      </c>
      <c r="G16" s="9">
        <v>143857</v>
      </c>
      <c r="H16" s="16">
        <v>0.11225</v>
      </c>
      <c r="I16" s="9">
        <v>0.10181</v>
      </c>
      <c r="J16" s="9">
        <v>0.12377000000000001</v>
      </c>
      <c r="K16" s="9">
        <v>0.96619999999999995</v>
      </c>
      <c r="L16" s="9">
        <v>0.87629999999999997</v>
      </c>
      <c r="M16" s="9">
        <v>1.0652999999999999</v>
      </c>
      <c r="N16" s="9">
        <v>0.48968600000000001</v>
      </c>
      <c r="O16" s="16"/>
      <c r="P16" s="46" t="s">
        <v>32</v>
      </c>
      <c r="Q16" s="46" t="s">
        <v>32</v>
      </c>
      <c r="R16" s="46" t="s">
        <v>32</v>
      </c>
      <c r="S16" s="46" t="s">
        <v>32</v>
      </c>
      <c r="T16" s="16"/>
      <c r="U16" s="4"/>
      <c r="W16" s="3">
        <v>91</v>
      </c>
    </row>
    <row r="17" spans="1:23" x14ac:dyDescent="0.25">
      <c r="A17" s="4" t="s">
        <v>44</v>
      </c>
      <c r="B17" s="10" t="s">
        <v>20</v>
      </c>
      <c r="C17" s="43" t="s">
        <v>40</v>
      </c>
      <c r="D17" s="9">
        <v>2013</v>
      </c>
      <c r="E17" s="9">
        <v>3</v>
      </c>
      <c r="F17" s="16">
        <v>1552</v>
      </c>
      <c r="G17" s="9">
        <v>143602</v>
      </c>
      <c r="H17" s="16">
        <v>0.11677</v>
      </c>
      <c r="I17" s="9">
        <v>0.10603</v>
      </c>
      <c r="J17" s="9">
        <v>0.12859999999999999</v>
      </c>
      <c r="K17" s="9">
        <v>0.92520000000000002</v>
      </c>
      <c r="L17" s="9">
        <v>0.84009999999999996</v>
      </c>
      <c r="M17" s="9">
        <v>1.0189999999999999</v>
      </c>
      <c r="N17" s="9">
        <v>0.114425</v>
      </c>
      <c r="O17" s="16"/>
      <c r="P17" s="46" t="s">
        <v>32</v>
      </c>
      <c r="Q17" s="46" t="s">
        <v>32</v>
      </c>
      <c r="R17" s="46" t="s">
        <v>32</v>
      </c>
      <c r="S17" s="46" t="s">
        <v>32</v>
      </c>
      <c r="T17" s="16"/>
      <c r="U17" s="4"/>
      <c r="W17" s="3">
        <v>92</v>
      </c>
    </row>
    <row r="18" spans="1:23" x14ac:dyDescent="0.25">
      <c r="A18" s="4" t="s">
        <v>44</v>
      </c>
      <c r="B18" s="10" t="s">
        <v>20</v>
      </c>
      <c r="C18" s="43" t="s">
        <v>40</v>
      </c>
      <c r="D18" s="9">
        <v>2013</v>
      </c>
      <c r="E18" s="9">
        <v>4</v>
      </c>
      <c r="F18" s="16">
        <v>1561</v>
      </c>
      <c r="G18" s="9">
        <v>145388</v>
      </c>
      <c r="H18" s="16">
        <v>0.11667</v>
      </c>
      <c r="I18" s="9">
        <v>0.10594000000000001</v>
      </c>
      <c r="J18" s="9">
        <v>0.12847</v>
      </c>
      <c r="K18" s="9">
        <v>0.97</v>
      </c>
      <c r="L18" s="9">
        <v>0.88080000000000003</v>
      </c>
      <c r="M18" s="9">
        <v>1.0682</v>
      </c>
      <c r="N18" s="9">
        <v>0.53561599999999998</v>
      </c>
      <c r="O18" s="16"/>
      <c r="P18" s="46" t="s">
        <v>32</v>
      </c>
      <c r="Q18" s="46" t="s">
        <v>32</v>
      </c>
      <c r="R18" s="46" t="s">
        <v>32</v>
      </c>
      <c r="S18" s="46" t="s">
        <v>32</v>
      </c>
      <c r="T18" s="16"/>
      <c r="U18" s="4"/>
      <c r="W18" s="3">
        <v>92</v>
      </c>
    </row>
    <row r="19" spans="1:23" x14ac:dyDescent="0.25">
      <c r="A19" s="4" t="s">
        <v>44</v>
      </c>
      <c r="B19" s="10" t="s">
        <v>20</v>
      </c>
      <c r="C19" s="43" t="s">
        <v>40</v>
      </c>
      <c r="D19" s="9">
        <v>2014</v>
      </c>
      <c r="E19" s="9">
        <v>1</v>
      </c>
      <c r="F19" s="16">
        <v>1541</v>
      </c>
      <c r="G19" s="9">
        <v>145292</v>
      </c>
      <c r="H19" s="16">
        <v>0.11762</v>
      </c>
      <c r="I19" s="9">
        <v>0.10675999999999999</v>
      </c>
      <c r="J19" s="9">
        <v>0.12958</v>
      </c>
      <c r="K19" s="9">
        <v>1.0150999999999999</v>
      </c>
      <c r="L19" s="9">
        <v>0.9214</v>
      </c>
      <c r="M19" s="9">
        <v>1.1184000000000001</v>
      </c>
      <c r="N19" s="9">
        <v>0.761432</v>
      </c>
      <c r="O19" s="16"/>
      <c r="P19" s="46" t="s">
        <v>32</v>
      </c>
      <c r="Q19" s="46" t="s">
        <v>32</v>
      </c>
      <c r="R19" s="46" t="s">
        <v>32</v>
      </c>
      <c r="S19" s="46" t="s">
        <v>32</v>
      </c>
      <c r="T19" s="16"/>
      <c r="U19" s="4"/>
      <c r="W19" s="3">
        <v>90</v>
      </c>
    </row>
    <row r="20" spans="1:23" x14ac:dyDescent="0.25">
      <c r="A20" s="4" t="s">
        <v>44</v>
      </c>
      <c r="B20" s="10" t="s">
        <v>20</v>
      </c>
      <c r="C20" s="43" t="s">
        <v>40</v>
      </c>
      <c r="D20" s="9">
        <v>2014</v>
      </c>
      <c r="E20" s="9">
        <v>2</v>
      </c>
      <c r="F20" s="16">
        <v>1603</v>
      </c>
      <c r="G20" s="9">
        <v>146664</v>
      </c>
      <c r="H20" s="16">
        <v>0.12155000000000001</v>
      </c>
      <c r="I20" s="9">
        <v>0.1104</v>
      </c>
      <c r="J20" s="9">
        <v>0.13383</v>
      </c>
      <c r="K20" s="9">
        <v>1.0314000000000001</v>
      </c>
      <c r="L20" s="9">
        <v>0.93669999999999998</v>
      </c>
      <c r="M20" s="9">
        <v>1.1355999999999999</v>
      </c>
      <c r="N20" s="9">
        <v>0.52934599999999998</v>
      </c>
      <c r="O20" s="16"/>
      <c r="P20" s="46" t="s">
        <v>32</v>
      </c>
      <c r="Q20" s="46" t="s">
        <v>32</v>
      </c>
      <c r="R20" s="46" t="s">
        <v>32</v>
      </c>
      <c r="S20" s="46" t="s">
        <v>32</v>
      </c>
      <c r="T20" s="16"/>
      <c r="U20" s="4"/>
      <c r="W20" s="3">
        <v>91</v>
      </c>
    </row>
    <row r="21" spans="1:23" x14ac:dyDescent="0.25">
      <c r="A21" s="4" t="s">
        <v>44</v>
      </c>
      <c r="B21" s="10" t="s">
        <v>20</v>
      </c>
      <c r="C21" s="43" t="s">
        <v>40</v>
      </c>
      <c r="D21" s="9">
        <v>2014</v>
      </c>
      <c r="E21" s="9">
        <v>3</v>
      </c>
      <c r="F21" s="16">
        <v>1722</v>
      </c>
      <c r="G21" s="9">
        <v>146518</v>
      </c>
      <c r="H21" s="16">
        <v>0.12853000000000001</v>
      </c>
      <c r="I21" s="9">
        <v>0.11685</v>
      </c>
      <c r="J21" s="9">
        <v>0.14138000000000001</v>
      </c>
      <c r="K21" s="9">
        <v>1.0086999999999999</v>
      </c>
      <c r="L21" s="9">
        <v>0.91710000000000003</v>
      </c>
      <c r="M21" s="9">
        <v>1.1095999999999999</v>
      </c>
      <c r="N21" s="9">
        <v>0.85799400000000003</v>
      </c>
      <c r="O21" s="16"/>
      <c r="P21" s="46" t="s">
        <v>32</v>
      </c>
      <c r="Q21" s="46" t="s">
        <v>32</v>
      </c>
      <c r="R21" s="46" t="s">
        <v>32</v>
      </c>
      <c r="S21" s="46" t="s">
        <v>32</v>
      </c>
      <c r="T21" s="16"/>
      <c r="U21" s="4"/>
      <c r="W21" s="3">
        <v>92</v>
      </c>
    </row>
    <row r="22" spans="1:23" x14ac:dyDescent="0.25">
      <c r="A22" s="4" t="s">
        <v>44</v>
      </c>
      <c r="B22" s="10" t="s">
        <v>20</v>
      </c>
      <c r="C22" s="43" t="s">
        <v>40</v>
      </c>
      <c r="D22" s="9">
        <v>2014</v>
      </c>
      <c r="E22" s="9">
        <v>4</v>
      </c>
      <c r="F22" s="16">
        <v>1634</v>
      </c>
      <c r="G22" s="9">
        <v>148198</v>
      </c>
      <c r="H22" s="16">
        <v>0.12174</v>
      </c>
      <c r="I22" s="9">
        <v>0.11062</v>
      </c>
      <c r="J22" s="9">
        <v>0.13399</v>
      </c>
      <c r="K22" s="9">
        <v>0.997</v>
      </c>
      <c r="L22" s="9">
        <v>0.90590000000000004</v>
      </c>
      <c r="M22" s="9">
        <v>1.0972999999999999</v>
      </c>
      <c r="N22" s="9">
        <v>0.95170999999999994</v>
      </c>
      <c r="O22" s="16"/>
      <c r="P22" s="46" t="s">
        <v>32</v>
      </c>
      <c r="Q22" s="46" t="s">
        <v>32</v>
      </c>
      <c r="R22" s="46" t="s">
        <v>32</v>
      </c>
      <c r="S22" s="46" t="s">
        <v>32</v>
      </c>
      <c r="T22" s="16"/>
      <c r="U22" s="4"/>
      <c r="W22" s="3">
        <v>92</v>
      </c>
    </row>
    <row r="23" spans="1:23" x14ac:dyDescent="0.25">
      <c r="A23" s="4" t="s">
        <v>44</v>
      </c>
      <c r="B23" s="10" t="s">
        <v>20</v>
      </c>
      <c r="C23" s="43" t="s">
        <v>40</v>
      </c>
      <c r="D23" s="9">
        <v>2015</v>
      </c>
      <c r="E23" s="9">
        <v>1</v>
      </c>
      <c r="F23" s="16">
        <v>1571</v>
      </c>
      <c r="G23" s="9">
        <v>147764</v>
      </c>
      <c r="H23" s="16">
        <v>0.11823</v>
      </c>
      <c r="I23" s="9">
        <v>0.10736</v>
      </c>
      <c r="J23" s="9">
        <v>0.13019</v>
      </c>
      <c r="K23" s="9">
        <v>0.95699999999999996</v>
      </c>
      <c r="L23" s="9">
        <v>0.86909999999999998</v>
      </c>
      <c r="M23" s="9">
        <v>1.0539000000000001</v>
      </c>
      <c r="N23" s="9">
        <v>0.37192199999999997</v>
      </c>
      <c r="O23" s="16"/>
      <c r="P23" s="46" t="s">
        <v>32</v>
      </c>
      <c r="Q23" s="46" t="s">
        <v>32</v>
      </c>
      <c r="R23" s="46" t="s">
        <v>32</v>
      </c>
      <c r="S23" s="46" t="s">
        <v>32</v>
      </c>
      <c r="T23" s="16"/>
      <c r="U23" s="4"/>
      <c r="W23" s="3">
        <v>90</v>
      </c>
    </row>
    <row r="24" spans="1:23" x14ac:dyDescent="0.25">
      <c r="A24" s="4" t="s">
        <v>44</v>
      </c>
      <c r="B24" s="10" t="s">
        <v>20</v>
      </c>
      <c r="C24" s="43" t="s">
        <v>40</v>
      </c>
      <c r="D24" s="9">
        <v>2015</v>
      </c>
      <c r="E24" s="9">
        <v>2</v>
      </c>
      <c r="F24" s="16">
        <v>1497</v>
      </c>
      <c r="G24" s="9">
        <v>149247</v>
      </c>
      <c r="H24" s="16">
        <v>0.11193</v>
      </c>
      <c r="I24" s="9">
        <v>0.10156999999999999</v>
      </c>
      <c r="J24" s="9">
        <v>0.12334000000000001</v>
      </c>
      <c r="K24" s="9">
        <v>0.95389999999999997</v>
      </c>
      <c r="L24" s="9">
        <v>0.86570000000000003</v>
      </c>
      <c r="M24" s="9">
        <v>1.0511999999999999</v>
      </c>
      <c r="N24" s="9">
        <v>0.340943</v>
      </c>
      <c r="O24" s="16"/>
      <c r="P24" s="46" t="s">
        <v>32</v>
      </c>
      <c r="Q24" s="46" t="s">
        <v>32</v>
      </c>
      <c r="R24" s="46" t="s">
        <v>32</v>
      </c>
      <c r="S24" s="46" t="s">
        <v>32</v>
      </c>
      <c r="T24" s="16"/>
      <c r="U24" s="4"/>
      <c r="W24" s="3">
        <v>91</v>
      </c>
    </row>
    <row r="25" spans="1:23" x14ac:dyDescent="0.25">
      <c r="A25" s="4" t="s">
        <v>44</v>
      </c>
      <c r="B25" s="10" t="s">
        <v>20</v>
      </c>
      <c r="C25" s="43" t="s">
        <v>40</v>
      </c>
      <c r="D25" s="9">
        <v>2015</v>
      </c>
      <c r="E25" s="9">
        <v>3</v>
      </c>
      <c r="F25" s="16">
        <v>1669</v>
      </c>
      <c r="G25" s="9">
        <v>149015</v>
      </c>
      <c r="H25" s="16">
        <v>0.12231</v>
      </c>
      <c r="I25" s="9">
        <v>0.11119</v>
      </c>
      <c r="J25" s="9">
        <v>0.13456000000000001</v>
      </c>
      <c r="K25" s="9">
        <v>0.94169999999999998</v>
      </c>
      <c r="L25" s="9">
        <v>0.85609999999999997</v>
      </c>
      <c r="M25" s="9">
        <v>1.036</v>
      </c>
      <c r="N25" s="9">
        <v>0.21737000000000001</v>
      </c>
      <c r="O25" s="16"/>
      <c r="P25" s="46" t="s">
        <v>32</v>
      </c>
      <c r="Q25" s="46" t="s">
        <v>32</v>
      </c>
      <c r="R25" s="46" t="s">
        <v>32</v>
      </c>
      <c r="S25" s="46" t="s">
        <v>32</v>
      </c>
      <c r="T25" s="16"/>
      <c r="U25" s="4"/>
      <c r="W25" s="3">
        <v>92</v>
      </c>
    </row>
    <row r="26" spans="1:23" x14ac:dyDescent="0.25">
      <c r="A26" s="4" t="s">
        <v>44</v>
      </c>
      <c r="B26" s="10" t="s">
        <v>20</v>
      </c>
      <c r="C26" s="43" t="s">
        <v>40</v>
      </c>
      <c r="D26" s="9">
        <v>2015</v>
      </c>
      <c r="E26" s="9">
        <v>4</v>
      </c>
      <c r="F26" s="16">
        <v>1575</v>
      </c>
      <c r="G26" s="9">
        <v>150741</v>
      </c>
      <c r="H26" s="16">
        <v>0.11565</v>
      </c>
      <c r="I26" s="9">
        <v>0.10503</v>
      </c>
      <c r="J26" s="9">
        <v>0.12733</v>
      </c>
      <c r="K26" s="9">
        <v>0.95409999999999995</v>
      </c>
      <c r="L26" s="9">
        <v>0.86650000000000005</v>
      </c>
      <c r="M26" s="9">
        <v>1.0505</v>
      </c>
      <c r="N26" s="9">
        <v>0.33840300000000001</v>
      </c>
      <c r="O26" s="16"/>
      <c r="P26" s="46" t="s">
        <v>32</v>
      </c>
      <c r="Q26" s="46" t="s">
        <v>32</v>
      </c>
      <c r="R26" s="46" t="s">
        <v>32</v>
      </c>
      <c r="S26" s="46" t="s">
        <v>32</v>
      </c>
      <c r="T26" s="16"/>
      <c r="U26" s="4"/>
      <c r="W26" s="3">
        <v>92</v>
      </c>
    </row>
    <row r="27" spans="1:23" x14ac:dyDescent="0.25">
      <c r="A27" s="4" t="s">
        <v>44</v>
      </c>
      <c r="B27" s="10" t="s">
        <v>20</v>
      </c>
      <c r="C27" s="43" t="s">
        <v>40</v>
      </c>
      <c r="D27" s="9">
        <v>2016</v>
      </c>
      <c r="E27" s="9">
        <v>1</v>
      </c>
      <c r="F27" s="16">
        <v>1529</v>
      </c>
      <c r="G27" s="9">
        <v>150447</v>
      </c>
      <c r="H27" s="16">
        <v>0.1128</v>
      </c>
      <c r="I27" s="9">
        <v>0.10241</v>
      </c>
      <c r="J27" s="9">
        <v>0.12425</v>
      </c>
      <c r="K27" s="9">
        <v>0.92600000000000005</v>
      </c>
      <c r="L27" s="9">
        <v>0.8407</v>
      </c>
      <c r="M27" s="9">
        <v>1.02</v>
      </c>
      <c r="N27" s="9">
        <v>0.11891699999999999</v>
      </c>
      <c r="O27" s="16"/>
      <c r="P27" s="46">
        <v>0.9657</v>
      </c>
      <c r="Q27" s="46">
        <v>0.86529999999999996</v>
      </c>
      <c r="R27" s="46">
        <v>1.0777000000000001</v>
      </c>
      <c r="S27" s="46">
        <v>0.53301900000000002</v>
      </c>
      <c r="T27" s="16"/>
      <c r="U27" s="4"/>
      <c r="W27" s="3">
        <v>91</v>
      </c>
    </row>
    <row r="28" spans="1:23" x14ac:dyDescent="0.25">
      <c r="A28" s="4" t="s">
        <v>44</v>
      </c>
      <c r="B28" s="10" t="s">
        <v>20</v>
      </c>
      <c r="C28" s="43" t="s">
        <v>40</v>
      </c>
      <c r="D28" s="9">
        <v>2016</v>
      </c>
      <c r="E28" s="9">
        <v>2</v>
      </c>
      <c r="F28" s="16">
        <v>1593</v>
      </c>
      <c r="G28" s="9">
        <v>151804</v>
      </c>
      <c r="H28" s="16">
        <v>0.1182</v>
      </c>
      <c r="I28" s="9">
        <v>0.1074</v>
      </c>
      <c r="J28" s="9">
        <v>0.13009000000000001</v>
      </c>
      <c r="K28" s="9">
        <v>0.87719999999999998</v>
      </c>
      <c r="L28" s="9">
        <v>0.79700000000000004</v>
      </c>
      <c r="M28" s="9">
        <v>0.96540000000000004</v>
      </c>
      <c r="N28" s="9">
        <v>7.3540000000000003E-3</v>
      </c>
      <c r="O28" s="16">
        <v>1</v>
      </c>
      <c r="P28" s="46">
        <v>1.0097</v>
      </c>
      <c r="Q28" s="46">
        <v>0.9052</v>
      </c>
      <c r="R28" s="46">
        <v>1.1264000000000001</v>
      </c>
      <c r="S28" s="46">
        <v>0.86198900000000001</v>
      </c>
      <c r="T28" s="16"/>
      <c r="U28" s="4"/>
      <c r="W28" s="3">
        <v>91</v>
      </c>
    </row>
    <row r="29" spans="1:23" x14ac:dyDescent="0.25">
      <c r="A29" s="4" t="s">
        <v>44</v>
      </c>
      <c r="B29" s="10" t="s">
        <v>20</v>
      </c>
      <c r="C29" s="43" t="s">
        <v>40</v>
      </c>
      <c r="D29" s="9">
        <v>2016</v>
      </c>
      <c r="E29" s="9">
        <v>3</v>
      </c>
      <c r="F29" s="16">
        <v>1729</v>
      </c>
      <c r="G29" s="9">
        <v>151668</v>
      </c>
      <c r="H29" s="16">
        <v>0.12623000000000001</v>
      </c>
      <c r="I29" s="9">
        <v>0.11484</v>
      </c>
      <c r="J29" s="9">
        <v>0.13875000000000001</v>
      </c>
      <c r="K29" s="9">
        <v>0.88229999999999997</v>
      </c>
      <c r="L29" s="9">
        <v>0.80269999999999997</v>
      </c>
      <c r="M29" s="9">
        <v>0.9698</v>
      </c>
      <c r="N29" s="9">
        <v>9.4369999999999992E-3</v>
      </c>
      <c r="O29" s="16">
        <v>1</v>
      </c>
      <c r="P29" s="46">
        <v>1.0470999999999999</v>
      </c>
      <c r="Q29" s="46">
        <v>0.94030000000000002</v>
      </c>
      <c r="R29" s="46">
        <v>1.1659999999999999</v>
      </c>
      <c r="S29" s="46">
        <v>0.40170400000000001</v>
      </c>
      <c r="T29" s="16"/>
      <c r="U29" s="4"/>
      <c r="W29" s="3">
        <v>92</v>
      </c>
    </row>
    <row r="30" spans="1:23" x14ac:dyDescent="0.25">
      <c r="A30" s="4" t="s">
        <v>44</v>
      </c>
      <c r="B30" s="10" t="s">
        <v>20</v>
      </c>
      <c r="C30" s="43" t="s">
        <v>40</v>
      </c>
      <c r="D30" s="9">
        <v>2016</v>
      </c>
      <c r="E30" s="9">
        <v>4</v>
      </c>
      <c r="F30" s="16">
        <v>1675</v>
      </c>
      <c r="G30" s="9">
        <v>153203</v>
      </c>
      <c r="H30" s="16">
        <v>0.12187000000000001</v>
      </c>
      <c r="I30" s="9">
        <v>0.11082</v>
      </c>
      <c r="J30" s="9">
        <v>0.13403000000000001</v>
      </c>
      <c r="K30" s="9">
        <v>0.90859999999999996</v>
      </c>
      <c r="L30" s="9">
        <v>0.82620000000000005</v>
      </c>
      <c r="M30" s="9">
        <v>0.99919999999999998</v>
      </c>
      <c r="N30" s="9">
        <v>4.8105000000000002E-2</v>
      </c>
      <c r="O30" s="16"/>
      <c r="P30" s="46">
        <v>1.032</v>
      </c>
      <c r="Q30" s="46">
        <v>0.92620000000000002</v>
      </c>
      <c r="R30" s="46">
        <v>1.1499999999999999</v>
      </c>
      <c r="S30" s="46">
        <v>0.56808400000000003</v>
      </c>
      <c r="T30" s="16"/>
      <c r="U30" s="4"/>
      <c r="W30" s="3">
        <v>92</v>
      </c>
    </row>
    <row r="31" spans="1:23" x14ac:dyDescent="0.25">
      <c r="A31" s="4" t="s">
        <v>44</v>
      </c>
      <c r="B31" s="10" t="s">
        <v>22</v>
      </c>
      <c r="C31" s="43" t="s">
        <v>40</v>
      </c>
      <c r="D31" s="9">
        <v>2011</v>
      </c>
      <c r="E31" s="9">
        <v>1</v>
      </c>
      <c r="F31" s="16">
        <v>5917</v>
      </c>
      <c r="G31" s="9">
        <v>582727</v>
      </c>
      <c r="H31" s="16">
        <v>0.11325</v>
      </c>
      <c r="I31" s="9">
        <v>0.10398</v>
      </c>
      <c r="J31" s="9">
        <v>0.12335</v>
      </c>
      <c r="K31" s="9">
        <v>0.9274</v>
      </c>
      <c r="L31" s="9">
        <v>0.85150000000000003</v>
      </c>
      <c r="M31" s="9">
        <v>1.0101</v>
      </c>
      <c r="N31" s="9">
        <v>8.3811999999999998E-2</v>
      </c>
      <c r="O31" s="16"/>
      <c r="P31" s="46" t="s">
        <v>32</v>
      </c>
      <c r="Q31" s="46" t="s">
        <v>32</v>
      </c>
      <c r="R31" s="46" t="s">
        <v>32</v>
      </c>
      <c r="S31" s="46" t="s">
        <v>32</v>
      </c>
      <c r="T31" s="16"/>
      <c r="U31" s="4"/>
      <c r="W31" s="3">
        <v>90</v>
      </c>
    </row>
    <row r="32" spans="1:23" x14ac:dyDescent="0.25">
      <c r="A32" s="4" t="s">
        <v>44</v>
      </c>
      <c r="B32" s="10" t="s">
        <v>22</v>
      </c>
      <c r="C32" s="43" t="s">
        <v>40</v>
      </c>
      <c r="D32" s="9">
        <v>2011</v>
      </c>
      <c r="E32" s="9">
        <v>2</v>
      </c>
      <c r="F32" s="16">
        <v>6070</v>
      </c>
      <c r="G32" s="9">
        <v>587599</v>
      </c>
      <c r="H32" s="16">
        <v>0.11280999999999999</v>
      </c>
      <c r="I32" s="9">
        <v>0.10360999999999999</v>
      </c>
      <c r="J32" s="9">
        <v>0.12282</v>
      </c>
      <c r="K32" s="9">
        <v>0.93410000000000004</v>
      </c>
      <c r="L32" s="9">
        <v>0.85799999999999998</v>
      </c>
      <c r="M32" s="9">
        <v>1.0169999999999999</v>
      </c>
      <c r="N32" s="9">
        <v>0.116328</v>
      </c>
      <c r="O32" s="16"/>
      <c r="P32" s="46" t="s">
        <v>32</v>
      </c>
      <c r="Q32" s="46" t="s">
        <v>32</v>
      </c>
      <c r="R32" s="46" t="s">
        <v>32</v>
      </c>
      <c r="S32" s="46" t="s">
        <v>32</v>
      </c>
      <c r="T32" s="16"/>
      <c r="U32" s="4"/>
      <c r="W32" s="3">
        <v>91</v>
      </c>
    </row>
    <row r="33" spans="1:23" x14ac:dyDescent="0.25">
      <c r="A33" s="4" t="s">
        <v>44</v>
      </c>
      <c r="B33" s="10" t="s">
        <v>22</v>
      </c>
      <c r="C33" s="43" t="s">
        <v>40</v>
      </c>
      <c r="D33" s="9">
        <v>2011</v>
      </c>
      <c r="E33" s="9">
        <v>3</v>
      </c>
      <c r="F33" s="16">
        <v>6316</v>
      </c>
      <c r="G33" s="9">
        <v>586873</v>
      </c>
      <c r="H33" s="16">
        <v>0.11663999999999999</v>
      </c>
      <c r="I33" s="9">
        <v>0.10715</v>
      </c>
      <c r="J33" s="9">
        <v>0.12698000000000001</v>
      </c>
      <c r="K33" s="9">
        <v>0.94669999999999999</v>
      </c>
      <c r="L33" s="9">
        <v>0.86960000000000004</v>
      </c>
      <c r="M33" s="9">
        <v>1.0306</v>
      </c>
      <c r="N33" s="9">
        <v>0.20594499999999999</v>
      </c>
      <c r="O33" s="16"/>
      <c r="P33" s="46" t="s">
        <v>32</v>
      </c>
      <c r="Q33" s="46" t="s">
        <v>32</v>
      </c>
      <c r="R33" s="46" t="s">
        <v>32</v>
      </c>
      <c r="S33" s="46" t="s">
        <v>32</v>
      </c>
      <c r="T33" s="16"/>
      <c r="U33" s="4"/>
      <c r="W33" s="3">
        <v>92</v>
      </c>
    </row>
    <row r="34" spans="1:23" x14ac:dyDescent="0.25">
      <c r="A34" s="4" t="s">
        <v>44</v>
      </c>
      <c r="B34" s="10" t="s">
        <v>22</v>
      </c>
      <c r="C34" s="43" t="s">
        <v>40</v>
      </c>
      <c r="D34" s="9">
        <v>2011</v>
      </c>
      <c r="E34" s="9">
        <v>4</v>
      </c>
      <c r="F34" s="16">
        <v>6258</v>
      </c>
      <c r="G34" s="9">
        <v>593145</v>
      </c>
      <c r="H34" s="16">
        <v>0.11391</v>
      </c>
      <c r="I34" s="9">
        <v>0.10464</v>
      </c>
      <c r="J34" s="9">
        <v>0.12401</v>
      </c>
      <c r="K34" s="9">
        <v>0.94259999999999999</v>
      </c>
      <c r="L34" s="9">
        <v>0.86580000000000001</v>
      </c>
      <c r="M34" s="9">
        <v>1.0261</v>
      </c>
      <c r="N34" s="9">
        <v>0.172261</v>
      </c>
      <c r="O34" s="16"/>
      <c r="P34" s="46" t="s">
        <v>32</v>
      </c>
      <c r="Q34" s="46" t="s">
        <v>32</v>
      </c>
      <c r="R34" s="46" t="s">
        <v>32</v>
      </c>
      <c r="S34" s="46" t="s">
        <v>32</v>
      </c>
      <c r="T34" s="16"/>
      <c r="U34" s="4"/>
      <c r="W34" s="3">
        <v>92</v>
      </c>
    </row>
    <row r="35" spans="1:23" x14ac:dyDescent="0.25">
      <c r="A35" s="4" t="s">
        <v>44</v>
      </c>
      <c r="B35" s="10" t="s">
        <v>22</v>
      </c>
      <c r="C35" s="43" t="s">
        <v>40</v>
      </c>
      <c r="D35" s="9">
        <v>2012</v>
      </c>
      <c r="E35" s="9">
        <v>1</v>
      </c>
      <c r="F35" s="16">
        <v>6209</v>
      </c>
      <c r="G35" s="9">
        <v>593702</v>
      </c>
      <c r="H35" s="16">
        <v>0.11619</v>
      </c>
      <c r="I35" s="9">
        <v>0.10672</v>
      </c>
      <c r="J35" s="9">
        <v>0.12648999999999999</v>
      </c>
      <c r="K35" s="9">
        <v>0.93200000000000005</v>
      </c>
      <c r="L35" s="9">
        <v>0.85609999999999997</v>
      </c>
      <c r="M35" s="9">
        <v>1.0146999999999999</v>
      </c>
      <c r="N35" s="9">
        <v>0.10434400000000001</v>
      </c>
      <c r="O35" s="16"/>
      <c r="P35" s="46" t="s">
        <v>32</v>
      </c>
      <c r="Q35" s="46" t="s">
        <v>32</v>
      </c>
      <c r="R35" s="46" t="s">
        <v>32</v>
      </c>
      <c r="S35" s="46" t="s">
        <v>32</v>
      </c>
      <c r="T35" s="16"/>
      <c r="U35" s="4"/>
      <c r="W35" s="3">
        <v>91</v>
      </c>
    </row>
    <row r="36" spans="1:23" x14ac:dyDescent="0.25">
      <c r="A36" s="4" t="s">
        <v>44</v>
      </c>
      <c r="B36" s="10" t="s">
        <v>22</v>
      </c>
      <c r="C36" s="43" t="s">
        <v>40</v>
      </c>
      <c r="D36" s="9">
        <v>2012</v>
      </c>
      <c r="E36" s="9">
        <v>2</v>
      </c>
      <c r="F36" s="16">
        <v>5667</v>
      </c>
      <c r="G36" s="9">
        <v>600022</v>
      </c>
      <c r="H36" s="16">
        <v>0.10503</v>
      </c>
      <c r="I36" s="9">
        <v>9.6420000000000006E-2</v>
      </c>
      <c r="J36" s="9">
        <v>0.11441</v>
      </c>
      <c r="K36" s="9">
        <v>0.95669999999999999</v>
      </c>
      <c r="L36" s="9">
        <v>0.87829999999999997</v>
      </c>
      <c r="M36" s="9">
        <v>1.0421</v>
      </c>
      <c r="N36" s="9">
        <v>0.31050699999999998</v>
      </c>
      <c r="O36" s="16"/>
      <c r="P36" s="46" t="s">
        <v>32</v>
      </c>
      <c r="Q36" s="46" t="s">
        <v>32</v>
      </c>
      <c r="R36" s="46" t="s">
        <v>32</v>
      </c>
      <c r="S36" s="46" t="s">
        <v>32</v>
      </c>
      <c r="T36" s="16"/>
      <c r="U36" s="4"/>
      <c r="W36" s="3">
        <v>91</v>
      </c>
    </row>
    <row r="37" spans="1:23" x14ac:dyDescent="0.25">
      <c r="A37" s="4" t="s">
        <v>44</v>
      </c>
      <c r="B37" s="10" t="s">
        <v>22</v>
      </c>
      <c r="C37" s="43" t="s">
        <v>40</v>
      </c>
      <c r="D37" s="9">
        <v>2012</v>
      </c>
      <c r="E37" s="9">
        <v>3</v>
      </c>
      <c r="F37" s="16">
        <v>5691</v>
      </c>
      <c r="G37" s="9">
        <v>598845</v>
      </c>
      <c r="H37" s="16">
        <v>0.10416</v>
      </c>
      <c r="I37" s="9">
        <v>9.5619999999999997E-2</v>
      </c>
      <c r="J37" s="9">
        <v>0.11345</v>
      </c>
      <c r="K37" s="9">
        <v>0.89400000000000002</v>
      </c>
      <c r="L37" s="9">
        <v>0.82069999999999999</v>
      </c>
      <c r="M37" s="9">
        <v>0.97370000000000001</v>
      </c>
      <c r="N37" s="9">
        <v>1.0161999999999999E-2</v>
      </c>
      <c r="O37" s="16"/>
      <c r="P37" s="46" t="s">
        <v>32</v>
      </c>
      <c r="Q37" s="46" t="s">
        <v>32</v>
      </c>
      <c r="R37" s="46" t="s">
        <v>32</v>
      </c>
      <c r="S37" s="46" t="s">
        <v>32</v>
      </c>
      <c r="T37" s="16"/>
      <c r="U37" s="4"/>
      <c r="W37" s="3">
        <v>92</v>
      </c>
    </row>
    <row r="38" spans="1:23" x14ac:dyDescent="0.25">
      <c r="A38" s="4" t="s">
        <v>44</v>
      </c>
      <c r="B38" s="10" t="s">
        <v>22</v>
      </c>
      <c r="C38" s="43" t="s">
        <v>40</v>
      </c>
      <c r="D38" s="9">
        <v>2012</v>
      </c>
      <c r="E38" s="9">
        <v>4</v>
      </c>
      <c r="F38" s="16">
        <v>6035</v>
      </c>
      <c r="G38" s="9">
        <v>605847</v>
      </c>
      <c r="H38" s="16">
        <v>0.11027000000000001</v>
      </c>
      <c r="I38" s="9">
        <v>0.10128</v>
      </c>
      <c r="J38" s="9">
        <v>0.12006</v>
      </c>
      <c r="K38" s="9">
        <v>0.92600000000000005</v>
      </c>
      <c r="L38" s="9">
        <v>0.85050000000000003</v>
      </c>
      <c r="M38" s="9">
        <v>1.0082</v>
      </c>
      <c r="N38" s="9">
        <v>7.6384999999999995E-2</v>
      </c>
      <c r="O38" s="16"/>
      <c r="P38" s="46" t="s">
        <v>32</v>
      </c>
      <c r="Q38" s="46" t="s">
        <v>32</v>
      </c>
      <c r="R38" s="46" t="s">
        <v>32</v>
      </c>
      <c r="S38" s="46" t="s">
        <v>32</v>
      </c>
      <c r="T38" s="16"/>
      <c r="U38" s="4"/>
      <c r="W38" s="3">
        <v>92</v>
      </c>
    </row>
    <row r="39" spans="1:23" x14ac:dyDescent="0.25">
      <c r="A39" s="4" t="s">
        <v>44</v>
      </c>
      <c r="B39" s="10" t="s">
        <v>22</v>
      </c>
      <c r="C39" s="43" t="s">
        <v>40</v>
      </c>
      <c r="D39" s="9">
        <v>2013</v>
      </c>
      <c r="E39" s="9">
        <v>1</v>
      </c>
      <c r="F39" s="16">
        <v>5767</v>
      </c>
      <c r="G39" s="9">
        <v>606485</v>
      </c>
      <c r="H39" s="16">
        <v>0.10804999999999999</v>
      </c>
      <c r="I39" s="9">
        <v>9.9180000000000004E-2</v>
      </c>
      <c r="J39" s="9">
        <v>0.11772000000000001</v>
      </c>
      <c r="K39" s="9">
        <v>0.94159999999999999</v>
      </c>
      <c r="L39" s="9">
        <v>0.86429999999999996</v>
      </c>
      <c r="M39" s="9">
        <v>1.0258</v>
      </c>
      <c r="N39" s="9">
        <v>0.16874700000000001</v>
      </c>
      <c r="O39" s="16"/>
      <c r="P39" s="46" t="s">
        <v>32</v>
      </c>
      <c r="Q39" s="46" t="s">
        <v>32</v>
      </c>
      <c r="R39" s="46" t="s">
        <v>32</v>
      </c>
      <c r="S39" s="46" t="s">
        <v>32</v>
      </c>
      <c r="T39" s="16"/>
      <c r="U39" s="4"/>
      <c r="W39" s="3">
        <v>90</v>
      </c>
    </row>
    <row r="40" spans="1:23" x14ac:dyDescent="0.25">
      <c r="A40" s="4" t="s">
        <v>44</v>
      </c>
      <c r="B40" s="10" t="s">
        <v>22</v>
      </c>
      <c r="C40" s="43" t="s">
        <v>40</v>
      </c>
      <c r="D40" s="9">
        <v>2013</v>
      </c>
      <c r="E40" s="9">
        <v>2</v>
      </c>
      <c r="F40" s="16">
        <v>5961</v>
      </c>
      <c r="G40" s="9">
        <v>610987</v>
      </c>
      <c r="H40" s="16">
        <v>0.10944</v>
      </c>
      <c r="I40" s="9">
        <v>0.10050000000000001</v>
      </c>
      <c r="J40" s="9">
        <v>0.11917</v>
      </c>
      <c r="K40" s="9">
        <v>0.94199999999999995</v>
      </c>
      <c r="L40" s="9">
        <v>0.86499999999999999</v>
      </c>
      <c r="M40" s="9">
        <v>1.0257000000000001</v>
      </c>
      <c r="N40" s="9">
        <v>0.169046</v>
      </c>
      <c r="O40" s="16"/>
      <c r="P40" s="46" t="s">
        <v>32</v>
      </c>
      <c r="Q40" s="46" t="s">
        <v>32</v>
      </c>
      <c r="R40" s="46" t="s">
        <v>32</v>
      </c>
      <c r="S40" s="46" t="s">
        <v>32</v>
      </c>
      <c r="T40" s="16"/>
      <c r="U40" s="4"/>
      <c r="W40" s="3">
        <v>91</v>
      </c>
    </row>
    <row r="41" spans="1:23" x14ac:dyDescent="0.25">
      <c r="A41" s="4" t="s">
        <v>44</v>
      </c>
      <c r="B41" s="10" t="s">
        <v>22</v>
      </c>
      <c r="C41" s="43" t="s">
        <v>40</v>
      </c>
      <c r="D41" s="9">
        <v>2013</v>
      </c>
      <c r="E41" s="9">
        <v>3</v>
      </c>
      <c r="F41" s="16">
        <v>6411</v>
      </c>
      <c r="G41" s="9">
        <v>609486</v>
      </c>
      <c r="H41" s="16">
        <v>0.11694</v>
      </c>
      <c r="I41" s="9">
        <v>0.10746</v>
      </c>
      <c r="J41" s="9">
        <v>0.12725</v>
      </c>
      <c r="K41" s="9">
        <v>0.92649999999999999</v>
      </c>
      <c r="L41" s="9">
        <v>0.85140000000000005</v>
      </c>
      <c r="M41" s="9">
        <v>1.0083</v>
      </c>
      <c r="N41" s="9">
        <v>7.6952999999999994E-2</v>
      </c>
      <c r="O41" s="16"/>
      <c r="P41" s="46" t="s">
        <v>32</v>
      </c>
      <c r="Q41" s="46" t="s">
        <v>32</v>
      </c>
      <c r="R41" s="46" t="s">
        <v>32</v>
      </c>
      <c r="S41" s="46" t="s">
        <v>32</v>
      </c>
      <c r="T41" s="16"/>
      <c r="U41" s="4"/>
      <c r="W41" s="3">
        <v>92</v>
      </c>
    </row>
    <row r="42" spans="1:23" x14ac:dyDescent="0.25">
      <c r="A42" s="4" t="s">
        <v>44</v>
      </c>
      <c r="B42" s="10" t="s">
        <v>22</v>
      </c>
      <c r="C42" s="43" t="s">
        <v>40</v>
      </c>
      <c r="D42" s="9">
        <v>2013</v>
      </c>
      <c r="E42" s="9">
        <v>4</v>
      </c>
      <c r="F42" s="16">
        <v>6263</v>
      </c>
      <c r="G42" s="9">
        <v>615927</v>
      </c>
      <c r="H42" s="16">
        <v>0.11232</v>
      </c>
      <c r="I42" s="9">
        <v>0.10321</v>
      </c>
      <c r="J42" s="9">
        <v>0.12224</v>
      </c>
      <c r="K42" s="9">
        <v>0.93379999999999996</v>
      </c>
      <c r="L42" s="9">
        <v>0.85809999999999997</v>
      </c>
      <c r="M42" s="9">
        <v>1.0163</v>
      </c>
      <c r="N42" s="9">
        <v>0.11283</v>
      </c>
      <c r="O42" s="16"/>
      <c r="P42" s="46" t="s">
        <v>32</v>
      </c>
      <c r="Q42" s="46" t="s">
        <v>32</v>
      </c>
      <c r="R42" s="46" t="s">
        <v>32</v>
      </c>
      <c r="S42" s="46" t="s">
        <v>32</v>
      </c>
      <c r="T42" s="16"/>
      <c r="U42" s="4"/>
      <c r="W42" s="3">
        <v>92</v>
      </c>
    </row>
    <row r="43" spans="1:23" x14ac:dyDescent="0.25">
      <c r="A43" s="4" t="s">
        <v>44</v>
      </c>
      <c r="B43" s="10" t="s">
        <v>22</v>
      </c>
      <c r="C43" s="43" t="s">
        <v>40</v>
      </c>
      <c r="D43" s="9">
        <v>2014</v>
      </c>
      <c r="E43" s="9">
        <v>1</v>
      </c>
      <c r="F43" s="16">
        <v>5687</v>
      </c>
      <c r="G43" s="9">
        <v>615418</v>
      </c>
      <c r="H43" s="16">
        <v>0.10543</v>
      </c>
      <c r="I43" s="9">
        <v>9.6799999999999997E-2</v>
      </c>
      <c r="J43" s="9">
        <v>0.11483</v>
      </c>
      <c r="K43" s="9">
        <v>0.90990000000000004</v>
      </c>
      <c r="L43" s="9">
        <v>0.83550000000000002</v>
      </c>
      <c r="M43" s="9">
        <v>0.99109999999999998</v>
      </c>
      <c r="N43" s="9">
        <v>3.0287999999999999E-2</v>
      </c>
      <c r="O43" s="16"/>
      <c r="P43" s="46" t="s">
        <v>32</v>
      </c>
      <c r="Q43" s="46" t="s">
        <v>32</v>
      </c>
      <c r="R43" s="46" t="s">
        <v>32</v>
      </c>
      <c r="S43" s="46" t="s">
        <v>32</v>
      </c>
      <c r="T43" s="16"/>
      <c r="U43" s="4"/>
      <c r="W43" s="3">
        <v>90</v>
      </c>
    </row>
    <row r="44" spans="1:23" x14ac:dyDescent="0.25">
      <c r="A44" s="4" t="s">
        <v>44</v>
      </c>
      <c r="B44" s="10" t="s">
        <v>22</v>
      </c>
      <c r="C44" s="43" t="s">
        <v>40</v>
      </c>
      <c r="D44" s="9">
        <v>2014</v>
      </c>
      <c r="E44" s="9">
        <v>2</v>
      </c>
      <c r="F44" s="16">
        <v>5892</v>
      </c>
      <c r="G44" s="9">
        <v>620102</v>
      </c>
      <c r="H44" s="16">
        <v>0.10859000000000001</v>
      </c>
      <c r="I44" s="9">
        <v>9.9729999999999999E-2</v>
      </c>
      <c r="J44" s="9">
        <v>0.11824</v>
      </c>
      <c r="K44" s="9">
        <v>0.9214</v>
      </c>
      <c r="L44" s="9">
        <v>0.84619999999999995</v>
      </c>
      <c r="M44" s="9">
        <v>1.0033000000000001</v>
      </c>
      <c r="N44" s="9">
        <v>5.9533999999999997E-2</v>
      </c>
      <c r="O44" s="16"/>
      <c r="P44" s="46" t="s">
        <v>32</v>
      </c>
      <c r="Q44" s="46" t="s">
        <v>32</v>
      </c>
      <c r="R44" s="46" t="s">
        <v>32</v>
      </c>
      <c r="S44" s="46" t="s">
        <v>32</v>
      </c>
      <c r="T44" s="16"/>
      <c r="U44" s="4"/>
      <c r="W44" s="3">
        <v>91</v>
      </c>
    </row>
    <row r="45" spans="1:23" x14ac:dyDescent="0.25">
      <c r="A45" s="4" t="s">
        <v>44</v>
      </c>
      <c r="B45" s="10" t="s">
        <v>22</v>
      </c>
      <c r="C45" s="43" t="s">
        <v>40</v>
      </c>
      <c r="D45" s="9">
        <v>2014</v>
      </c>
      <c r="E45" s="9">
        <v>3</v>
      </c>
      <c r="F45" s="16">
        <v>6612</v>
      </c>
      <c r="G45" s="9">
        <v>619067</v>
      </c>
      <c r="H45" s="16">
        <v>0.11845</v>
      </c>
      <c r="I45" s="9">
        <v>0.10886</v>
      </c>
      <c r="J45" s="9">
        <v>0.12887000000000001</v>
      </c>
      <c r="K45" s="9">
        <v>0.92959999999999998</v>
      </c>
      <c r="L45" s="9">
        <v>0.85440000000000005</v>
      </c>
      <c r="M45" s="9">
        <v>1.0114000000000001</v>
      </c>
      <c r="N45" s="9">
        <v>8.9746000000000006E-2</v>
      </c>
      <c r="O45" s="16"/>
      <c r="P45" s="46" t="s">
        <v>32</v>
      </c>
      <c r="Q45" s="46" t="s">
        <v>32</v>
      </c>
      <c r="R45" s="46" t="s">
        <v>32</v>
      </c>
      <c r="S45" s="46" t="s">
        <v>32</v>
      </c>
      <c r="T45" s="16"/>
      <c r="U45" s="4"/>
      <c r="W45" s="3">
        <v>92</v>
      </c>
    </row>
    <row r="46" spans="1:23" x14ac:dyDescent="0.25">
      <c r="A46" s="4" t="s">
        <v>44</v>
      </c>
      <c r="B46" s="10" t="s">
        <v>22</v>
      </c>
      <c r="C46" s="43" t="s">
        <v>40</v>
      </c>
      <c r="D46" s="9">
        <v>2014</v>
      </c>
      <c r="E46" s="9">
        <v>4</v>
      </c>
      <c r="F46" s="16">
        <v>6270</v>
      </c>
      <c r="G46" s="9">
        <v>625969</v>
      </c>
      <c r="H46" s="16">
        <v>0.11169</v>
      </c>
      <c r="I46" s="9">
        <v>0.10263</v>
      </c>
      <c r="J46" s="9">
        <v>0.12154</v>
      </c>
      <c r="K46" s="9">
        <v>0.91469999999999996</v>
      </c>
      <c r="L46" s="9">
        <v>0.84050000000000002</v>
      </c>
      <c r="M46" s="9">
        <v>0.99539999999999995</v>
      </c>
      <c r="N46" s="9">
        <v>3.8689000000000001E-2</v>
      </c>
      <c r="O46" s="16"/>
      <c r="P46" s="46" t="s">
        <v>32</v>
      </c>
      <c r="Q46" s="46" t="s">
        <v>32</v>
      </c>
      <c r="R46" s="46" t="s">
        <v>32</v>
      </c>
      <c r="S46" s="46" t="s">
        <v>32</v>
      </c>
      <c r="T46" s="16"/>
      <c r="U46" s="4"/>
      <c r="W46" s="3">
        <v>92</v>
      </c>
    </row>
    <row r="47" spans="1:23" x14ac:dyDescent="0.25">
      <c r="A47" s="4" t="s">
        <v>44</v>
      </c>
      <c r="B47" s="10" t="s">
        <v>22</v>
      </c>
      <c r="C47" s="43" t="s">
        <v>40</v>
      </c>
      <c r="D47" s="9">
        <v>2015</v>
      </c>
      <c r="E47" s="9">
        <v>1</v>
      </c>
      <c r="F47" s="16">
        <v>6251</v>
      </c>
      <c r="G47" s="9">
        <v>624726</v>
      </c>
      <c r="H47" s="16">
        <v>0.11502</v>
      </c>
      <c r="I47" s="9">
        <v>0.10568</v>
      </c>
      <c r="J47" s="9">
        <v>0.12518000000000001</v>
      </c>
      <c r="K47" s="9">
        <v>0.93100000000000005</v>
      </c>
      <c r="L47" s="9">
        <v>0.85540000000000005</v>
      </c>
      <c r="M47" s="9">
        <v>1.0133000000000001</v>
      </c>
      <c r="N47" s="9">
        <v>9.8188999999999999E-2</v>
      </c>
      <c r="O47" s="16"/>
      <c r="P47" s="46" t="s">
        <v>32</v>
      </c>
      <c r="Q47" s="46" t="s">
        <v>32</v>
      </c>
      <c r="R47" s="46" t="s">
        <v>32</v>
      </c>
      <c r="S47" s="46" t="s">
        <v>32</v>
      </c>
      <c r="T47" s="16"/>
      <c r="U47" s="4"/>
      <c r="W47" s="3">
        <v>90</v>
      </c>
    </row>
    <row r="48" spans="1:23" x14ac:dyDescent="0.25">
      <c r="A48" s="4" t="s">
        <v>44</v>
      </c>
      <c r="B48" s="10" t="s">
        <v>22</v>
      </c>
      <c r="C48" s="43" t="s">
        <v>40</v>
      </c>
      <c r="D48" s="9">
        <v>2015</v>
      </c>
      <c r="E48" s="9">
        <v>2</v>
      </c>
      <c r="F48" s="16">
        <v>6021</v>
      </c>
      <c r="G48" s="9">
        <v>628869</v>
      </c>
      <c r="H48" s="16">
        <v>0.1075</v>
      </c>
      <c r="I48" s="9">
        <v>9.8750000000000004E-2</v>
      </c>
      <c r="J48" s="9">
        <v>0.11702</v>
      </c>
      <c r="K48" s="9">
        <v>0.91620000000000001</v>
      </c>
      <c r="L48" s="9">
        <v>0.84160000000000001</v>
      </c>
      <c r="M48" s="9">
        <v>0.99729999999999996</v>
      </c>
      <c r="N48" s="9">
        <v>4.3239E-2</v>
      </c>
      <c r="O48" s="16"/>
      <c r="P48" s="46" t="s">
        <v>32</v>
      </c>
      <c r="Q48" s="46" t="s">
        <v>32</v>
      </c>
      <c r="R48" s="46" t="s">
        <v>32</v>
      </c>
      <c r="S48" s="46" t="s">
        <v>32</v>
      </c>
      <c r="T48" s="16"/>
      <c r="U48" s="4"/>
      <c r="W48" s="3">
        <v>91</v>
      </c>
    </row>
    <row r="49" spans="1:23" x14ac:dyDescent="0.25">
      <c r="A49" s="4" t="s">
        <v>44</v>
      </c>
      <c r="B49" s="10" t="s">
        <v>22</v>
      </c>
      <c r="C49" s="43" t="s">
        <v>40</v>
      </c>
      <c r="D49" s="9">
        <v>2015</v>
      </c>
      <c r="E49" s="9">
        <v>3</v>
      </c>
      <c r="F49" s="16">
        <v>6619</v>
      </c>
      <c r="G49" s="9">
        <v>626445</v>
      </c>
      <c r="H49" s="16">
        <v>0.11711000000000001</v>
      </c>
      <c r="I49" s="9">
        <v>0.10765</v>
      </c>
      <c r="J49" s="9">
        <v>0.12739</v>
      </c>
      <c r="K49" s="9">
        <v>0.90159999999999996</v>
      </c>
      <c r="L49" s="9">
        <v>0.82879999999999998</v>
      </c>
      <c r="M49" s="9">
        <v>0.98080000000000001</v>
      </c>
      <c r="N49" s="9">
        <v>1.5932999999999999E-2</v>
      </c>
      <c r="O49" s="16"/>
      <c r="P49" s="46" t="s">
        <v>32</v>
      </c>
      <c r="Q49" s="46" t="s">
        <v>32</v>
      </c>
      <c r="R49" s="46" t="s">
        <v>32</v>
      </c>
      <c r="S49" s="46" t="s">
        <v>32</v>
      </c>
      <c r="T49" s="16"/>
      <c r="U49" s="4"/>
      <c r="W49" s="3">
        <v>92</v>
      </c>
    </row>
    <row r="50" spans="1:23" x14ac:dyDescent="0.25">
      <c r="A50" s="4" t="s">
        <v>44</v>
      </c>
      <c r="B50" s="10" t="s">
        <v>22</v>
      </c>
      <c r="C50" s="43" t="s">
        <v>40</v>
      </c>
      <c r="D50" s="9">
        <v>2015</v>
      </c>
      <c r="E50" s="9">
        <v>4</v>
      </c>
      <c r="F50" s="16">
        <v>6345</v>
      </c>
      <c r="G50" s="9">
        <v>632533</v>
      </c>
      <c r="H50" s="16">
        <v>0.11028</v>
      </c>
      <c r="I50" s="9">
        <v>0.10136000000000001</v>
      </c>
      <c r="J50" s="9">
        <v>0.11998</v>
      </c>
      <c r="K50" s="9">
        <v>0.90980000000000005</v>
      </c>
      <c r="L50" s="9">
        <v>0.83620000000000005</v>
      </c>
      <c r="M50" s="9">
        <v>0.98980000000000001</v>
      </c>
      <c r="N50" s="9">
        <v>2.7987000000000001E-2</v>
      </c>
      <c r="O50" s="16"/>
      <c r="P50" s="46" t="s">
        <v>32</v>
      </c>
      <c r="Q50" s="46" t="s">
        <v>32</v>
      </c>
      <c r="R50" s="46" t="s">
        <v>32</v>
      </c>
      <c r="S50" s="46" t="s">
        <v>32</v>
      </c>
      <c r="T50" s="16"/>
      <c r="U50" s="4"/>
      <c r="W50" s="3">
        <v>92</v>
      </c>
    </row>
    <row r="51" spans="1:23" x14ac:dyDescent="0.25">
      <c r="A51" s="4" t="s">
        <v>44</v>
      </c>
      <c r="B51" s="10" t="s">
        <v>22</v>
      </c>
      <c r="C51" s="43" t="s">
        <v>40</v>
      </c>
      <c r="D51" s="9">
        <v>2016</v>
      </c>
      <c r="E51" s="9">
        <v>1</v>
      </c>
      <c r="F51" s="16">
        <v>6274</v>
      </c>
      <c r="G51" s="9">
        <v>632216</v>
      </c>
      <c r="H51" s="16">
        <v>0.11038000000000001</v>
      </c>
      <c r="I51" s="9">
        <v>0.10144</v>
      </c>
      <c r="J51" s="9">
        <v>0.12010999999999999</v>
      </c>
      <c r="K51" s="9">
        <v>0.90610000000000002</v>
      </c>
      <c r="L51" s="9">
        <v>0.8327</v>
      </c>
      <c r="M51" s="9">
        <v>0.98599999999999999</v>
      </c>
      <c r="N51" s="9">
        <v>2.2221999999999999E-2</v>
      </c>
      <c r="O51" s="16"/>
      <c r="P51" s="46">
        <v>0.97470000000000001</v>
      </c>
      <c r="Q51" s="46">
        <v>0.89329999999999998</v>
      </c>
      <c r="R51" s="46">
        <v>1.0633999999999999</v>
      </c>
      <c r="S51" s="46">
        <v>0.56374599999999997</v>
      </c>
      <c r="T51" s="16"/>
      <c r="U51" s="4"/>
      <c r="W51" s="3">
        <v>91</v>
      </c>
    </row>
    <row r="52" spans="1:23" x14ac:dyDescent="0.25">
      <c r="A52" s="4" t="s">
        <v>44</v>
      </c>
      <c r="B52" s="10" t="s">
        <v>22</v>
      </c>
      <c r="C52" s="43" t="s">
        <v>40</v>
      </c>
      <c r="D52" s="9">
        <v>2016</v>
      </c>
      <c r="E52" s="9">
        <v>2</v>
      </c>
      <c r="F52" s="16">
        <v>6925</v>
      </c>
      <c r="G52" s="9">
        <v>637322</v>
      </c>
      <c r="H52" s="16">
        <v>0.12330000000000001</v>
      </c>
      <c r="I52" s="9">
        <v>0.11339</v>
      </c>
      <c r="J52" s="9">
        <v>0.13406999999999999</v>
      </c>
      <c r="K52" s="9">
        <v>0.91500000000000004</v>
      </c>
      <c r="L52" s="9">
        <v>0.84150000000000003</v>
      </c>
      <c r="M52" s="9">
        <v>0.99490000000000001</v>
      </c>
      <c r="N52" s="9">
        <v>3.7602999999999998E-2</v>
      </c>
      <c r="O52" s="16"/>
      <c r="P52" s="46">
        <v>1.093</v>
      </c>
      <c r="Q52" s="46">
        <v>1.0024999999999999</v>
      </c>
      <c r="R52" s="46">
        <v>1.1916</v>
      </c>
      <c r="S52" s="46">
        <v>4.3758999999999999E-2</v>
      </c>
      <c r="T52" s="16" t="s">
        <v>52</v>
      </c>
      <c r="U52" s="4"/>
      <c r="W52" s="3">
        <v>91</v>
      </c>
    </row>
    <row r="53" spans="1:23" x14ac:dyDescent="0.25">
      <c r="A53" s="4" t="s">
        <v>44</v>
      </c>
      <c r="B53" s="10" t="s">
        <v>22</v>
      </c>
      <c r="C53" s="43" t="s">
        <v>40</v>
      </c>
      <c r="D53" s="9">
        <v>2016</v>
      </c>
      <c r="E53" s="9">
        <v>3</v>
      </c>
      <c r="F53" s="16">
        <v>7491</v>
      </c>
      <c r="G53" s="9">
        <v>636272</v>
      </c>
      <c r="H53" s="16">
        <v>0.13094</v>
      </c>
      <c r="I53" s="9">
        <v>0.12048</v>
      </c>
      <c r="J53" s="9">
        <v>0.14230999999999999</v>
      </c>
      <c r="K53" s="9">
        <v>0.91520000000000001</v>
      </c>
      <c r="L53" s="9">
        <v>0.84209999999999996</v>
      </c>
      <c r="M53" s="9">
        <v>0.99470000000000003</v>
      </c>
      <c r="N53" s="9">
        <v>3.7095000000000003E-2</v>
      </c>
      <c r="O53" s="16"/>
      <c r="P53" s="46">
        <v>1.1226</v>
      </c>
      <c r="Q53" s="46">
        <v>1.03</v>
      </c>
      <c r="R53" s="46">
        <v>1.2235</v>
      </c>
      <c r="S53" s="46">
        <v>8.4499999999999992E-3</v>
      </c>
      <c r="T53" s="16" t="s">
        <v>52</v>
      </c>
      <c r="U53" s="4"/>
      <c r="W53" s="3">
        <v>92</v>
      </c>
    </row>
    <row r="54" spans="1:23" x14ac:dyDescent="0.25">
      <c r="A54" s="4" t="s">
        <v>44</v>
      </c>
      <c r="B54" s="10" t="s">
        <v>22</v>
      </c>
      <c r="C54" s="43" t="s">
        <v>40</v>
      </c>
      <c r="D54" s="9">
        <v>2016</v>
      </c>
      <c r="E54" s="9">
        <v>4</v>
      </c>
      <c r="F54" s="16">
        <v>7082</v>
      </c>
      <c r="G54" s="9">
        <v>643330</v>
      </c>
      <c r="H54" s="16">
        <v>0.12139</v>
      </c>
      <c r="I54" s="9">
        <v>0.11166</v>
      </c>
      <c r="J54" s="9">
        <v>0.13195999999999999</v>
      </c>
      <c r="K54" s="9">
        <v>0.90500000000000003</v>
      </c>
      <c r="L54" s="9">
        <v>0.83250000000000002</v>
      </c>
      <c r="M54" s="9">
        <v>0.98380000000000001</v>
      </c>
      <c r="N54" s="9">
        <v>1.9056E-2</v>
      </c>
      <c r="O54" s="16"/>
      <c r="P54" s="46">
        <v>1.0656000000000001</v>
      </c>
      <c r="Q54" s="46">
        <v>0.97760000000000002</v>
      </c>
      <c r="R54" s="46">
        <v>1.1616</v>
      </c>
      <c r="S54" s="46">
        <v>0.148531</v>
      </c>
      <c r="T54" s="16"/>
      <c r="U54" s="4"/>
      <c r="W54" s="3">
        <v>92</v>
      </c>
    </row>
    <row r="55" spans="1:23" x14ac:dyDescent="0.25">
      <c r="A55" s="4" t="s">
        <v>44</v>
      </c>
      <c r="B55" s="10" t="s">
        <v>21</v>
      </c>
      <c r="C55" s="43" t="s">
        <v>40</v>
      </c>
      <c r="D55" s="9">
        <v>2011</v>
      </c>
      <c r="E55" s="9">
        <v>1</v>
      </c>
      <c r="F55" s="16">
        <v>1600</v>
      </c>
      <c r="G55" s="9">
        <v>132624</v>
      </c>
      <c r="H55" s="16">
        <v>0.13138</v>
      </c>
      <c r="I55" s="9">
        <v>0.11935999999999999</v>
      </c>
      <c r="J55" s="9">
        <v>0.14460999999999999</v>
      </c>
      <c r="K55" s="9">
        <v>1.0759000000000001</v>
      </c>
      <c r="L55" s="9">
        <v>0.97740000000000005</v>
      </c>
      <c r="M55" s="9">
        <v>1.1841999999999999</v>
      </c>
      <c r="N55" s="9">
        <v>0.13527900000000001</v>
      </c>
      <c r="O55" s="16"/>
      <c r="P55" s="46" t="s">
        <v>32</v>
      </c>
      <c r="Q55" s="46" t="s">
        <v>32</v>
      </c>
      <c r="R55" s="46" t="s">
        <v>32</v>
      </c>
      <c r="S55" s="46" t="s">
        <v>32</v>
      </c>
      <c r="T55" s="16"/>
      <c r="U55" s="4"/>
      <c r="W55" s="3">
        <v>90</v>
      </c>
    </row>
    <row r="56" spans="1:23" x14ac:dyDescent="0.25">
      <c r="A56" s="4" t="s">
        <v>44</v>
      </c>
      <c r="B56" s="10" t="s">
        <v>21</v>
      </c>
      <c r="C56" s="43" t="s">
        <v>40</v>
      </c>
      <c r="D56" s="9">
        <v>2011</v>
      </c>
      <c r="E56" s="9">
        <v>2</v>
      </c>
      <c r="F56" s="16">
        <v>1533</v>
      </c>
      <c r="G56" s="9">
        <v>133311</v>
      </c>
      <c r="H56" s="16">
        <v>0.12443</v>
      </c>
      <c r="I56" s="9">
        <v>0.11298999999999999</v>
      </c>
      <c r="J56" s="9">
        <v>0.13702</v>
      </c>
      <c r="K56" s="9">
        <v>1.0303</v>
      </c>
      <c r="L56" s="9">
        <v>0.93559999999999999</v>
      </c>
      <c r="M56" s="9">
        <v>1.1346000000000001</v>
      </c>
      <c r="N56" s="9">
        <v>0.54339599999999999</v>
      </c>
      <c r="O56" s="16"/>
      <c r="P56" s="46" t="s">
        <v>32</v>
      </c>
      <c r="Q56" s="46" t="s">
        <v>32</v>
      </c>
      <c r="R56" s="46" t="s">
        <v>32</v>
      </c>
      <c r="S56" s="46" t="s">
        <v>32</v>
      </c>
      <c r="T56" s="16"/>
      <c r="U56" s="4"/>
      <c r="W56" s="3">
        <v>91</v>
      </c>
    </row>
    <row r="57" spans="1:23" x14ac:dyDescent="0.25">
      <c r="A57" s="4" t="s">
        <v>44</v>
      </c>
      <c r="B57" s="10" t="s">
        <v>21</v>
      </c>
      <c r="C57" s="43" t="s">
        <v>40</v>
      </c>
      <c r="D57" s="9">
        <v>2011</v>
      </c>
      <c r="E57" s="9">
        <v>3</v>
      </c>
      <c r="F57" s="16">
        <v>1581</v>
      </c>
      <c r="G57" s="9">
        <v>132612</v>
      </c>
      <c r="H57" s="16">
        <v>0.12762000000000001</v>
      </c>
      <c r="I57" s="9">
        <v>0.11595</v>
      </c>
      <c r="J57" s="9">
        <v>0.14046</v>
      </c>
      <c r="K57" s="9">
        <v>1.0357000000000001</v>
      </c>
      <c r="L57" s="9">
        <v>0.94099999999999995</v>
      </c>
      <c r="M57" s="9">
        <v>1.1399999999999999</v>
      </c>
      <c r="N57" s="9">
        <v>0.47306799999999999</v>
      </c>
      <c r="O57" s="16"/>
      <c r="P57" s="46" t="s">
        <v>32</v>
      </c>
      <c r="Q57" s="46" t="s">
        <v>32</v>
      </c>
      <c r="R57" s="46" t="s">
        <v>32</v>
      </c>
      <c r="S57" s="46" t="s">
        <v>32</v>
      </c>
      <c r="T57" s="16"/>
      <c r="U57" s="4"/>
      <c r="W57" s="3">
        <v>92</v>
      </c>
    </row>
    <row r="58" spans="1:23" x14ac:dyDescent="0.25">
      <c r="A58" s="4" t="s">
        <v>44</v>
      </c>
      <c r="B58" s="10" t="s">
        <v>21</v>
      </c>
      <c r="C58" s="43" t="s">
        <v>40</v>
      </c>
      <c r="D58" s="9">
        <v>2011</v>
      </c>
      <c r="E58" s="9">
        <v>4</v>
      </c>
      <c r="F58" s="16">
        <v>1584</v>
      </c>
      <c r="G58" s="9">
        <v>133635</v>
      </c>
      <c r="H58" s="16">
        <v>0.12672</v>
      </c>
      <c r="I58" s="9">
        <v>0.11512</v>
      </c>
      <c r="J58" s="9">
        <v>0.13949</v>
      </c>
      <c r="K58" s="9">
        <v>1.0486</v>
      </c>
      <c r="L58" s="9">
        <v>0.9526</v>
      </c>
      <c r="M58" s="9">
        <v>1.1541999999999999</v>
      </c>
      <c r="N58" s="9">
        <v>0.33287800000000001</v>
      </c>
      <c r="O58" s="16"/>
      <c r="P58" s="46" t="s">
        <v>32</v>
      </c>
      <c r="Q58" s="46" t="s">
        <v>32</v>
      </c>
      <c r="R58" s="46" t="s">
        <v>32</v>
      </c>
      <c r="S58" s="46" t="s">
        <v>32</v>
      </c>
      <c r="T58" s="16"/>
      <c r="U58" s="4"/>
      <c r="W58" s="3">
        <v>92</v>
      </c>
    </row>
    <row r="59" spans="1:23" x14ac:dyDescent="0.25">
      <c r="A59" s="4" t="s">
        <v>44</v>
      </c>
      <c r="B59" s="10" t="s">
        <v>21</v>
      </c>
      <c r="C59" s="43" t="s">
        <v>40</v>
      </c>
      <c r="D59" s="9">
        <v>2012</v>
      </c>
      <c r="E59" s="9">
        <v>1</v>
      </c>
      <c r="F59" s="16">
        <v>1642</v>
      </c>
      <c r="G59" s="9">
        <v>133390</v>
      </c>
      <c r="H59" s="16">
        <v>0.13414999999999999</v>
      </c>
      <c r="I59" s="9">
        <v>0.12193</v>
      </c>
      <c r="J59" s="9">
        <v>0.14759</v>
      </c>
      <c r="K59" s="9">
        <v>1.0761000000000001</v>
      </c>
      <c r="L59" s="9">
        <v>0.97809999999999997</v>
      </c>
      <c r="M59" s="9">
        <v>1.1839</v>
      </c>
      <c r="N59" s="9">
        <v>0.13240299999999999</v>
      </c>
      <c r="O59" s="16"/>
      <c r="P59" s="46" t="s">
        <v>32</v>
      </c>
      <c r="Q59" s="46" t="s">
        <v>32</v>
      </c>
      <c r="R59" s="46" t="s">
        <v>32</v>
      </c>
      <c r="S59" s="46" t="s">
        <v>32</v>
      </c>
      <c r="T59" s="16"/>
      <c r="U59" s="4"/>
      <c r="W59" s="3">
        <v>91</v>
      </c>
    </row>
    <row r="60" spans="1:23" x14ac:dyDescent="0.25">
      <c r="A60" s="4" t="s">
        <v>44</v>
      </c>
      <c r="B60" s="10" t="s">
        <v>21</v>
      </c>
      <c r="C60" s="43" t="s">
        <v>40</v>
      </c>
      <c r="D60" s="9">
        <v>2012</v>
      </c>
      <c r="E60" s="9">
        <v>2</v>
      </c>
      <c r="F60" s="16">
        <v>1358</v>
      </c>
      <c r="G60" s="9">
        <v>134447</v>
      </c>
      <c r="H60" s="16">
        <v>0.11042</v>
      </c>
      <c r="I60" s="9">
        <v>0.10007000000000001</v>
      </c>
      <c r="J60" s="9">
        <v>0.12182999999999999</v>
      </c>
      <c r="K60" s="9">
        <v>1.0058</v>
      </c>
      <c r="L60" s="9">
        <v>0.91149999999999998</v>
      </c>
      <c r="M60" s="9">
        <v>1.1096999999999999</v>
      </c>
      <c r="N60" s="9">
        <v>0.90863700000000003</v>
      </c>
      <c r="O60" s="16"/>
      <c r="P60" s="46" t="s">
        <v>32</v>
      </c>
      <c r="Q60" s="46" t="s">
        <v>32</v>
      </c>
      <c r="R60" s="46" t="s">
        <v>32</v>
      </c>
      <c r="S60" s="46" t="s">
        <v>32</v>
      </c>
      <c r="T60" s="16"/>
      <c r="U60" s="4"/>
      <c r="W60" s="3">
        <v>91</v>
      </c>
    </row>
    <row r="61" spans="1:23" x14ac:dyDescent="0.25">
      <c r="A61" s="4" t="s">
        <v>44</v>
      </c>
      <c r="B61" s="10" t="s">
        <v>21</v>
      </c>
      <c r="C61" s="43" t="s">
        <v>40</v>
      </c>
      <c r="D61" s="9">
        <v>2012</v>
      </c>
      <c r="E61" s="9">
        <v>3</v>
      </c>
      <c r="F61" s="16">
        <v>1551</v>
      </c>
      <c r="G61" s="9">
        <v>133784</v>
      </c>
      <c r="H61" s="16">
        <v>0.12422</v>
      </c>
      <c r="I61" s="9">
        <v>0.1128</v>
      </c>
      <c r="J61" s="9">
        <v>0.13678999999999999</v>
      </c>
      <c r="K61" s="9">
        <v>1.0661</v>
      </c>
      <c r="L61" s="9">
        <v>0.96809999999999996</v>
      </c>
      <c r="M61" s="9">
        <v>1.1740999999999999</v>
      </c>
      <c r="N61" s="9">
        <v>0.19310099999999999</v>
      </c>
      <c r="O61" s="16"/>
      <c r="P61" s="46" t="s">
        <v>32</v>
      </c>
      <c r="Q61" s="46" t="s">
        <v>32</v>
      </c>
      <c r="R61" s="46" t="s">
        <v>32</v>
      </c>
      <c r="S61" s="46" t="s">
        <v>32</v>
      </c>
      <c r="T61" s="16"/>
      <c r="U61" s="4"/>
      <c r="W61" s="3">
        <v>92</v>
      </c>
    </row>
    <row r="62" spans="1:23" x14ac:dyDescent="0.25">
      <c r="A62" s="4" t="s">
        <v>44</v>
      </c>
      <c r="B62" s="10" t="s">
        <v>21</v>
      </c>
      <c r="C62" s="43" t="s">
        <v>40</v>
      </c>
      <c r="D62" s="9">
        <v>2012</v>
      </c>
      <c r="E62" s="9">
        <v>4</v>
      </c>
      <c r="F62" s="16">
        <v>1472</v>
      </c>
      <c r="G62" s="9">
        <v>135147</v>
      </c>
      <c r="H62" s="16">
        <v>0.11691</v>
      </c>
      <c r="I62" s="9">
        <v>0.10611</v>
      </c>
      <c r="J62" s="9">
        <v>0.12881000000000001</v>
      </c>
      <c r="K62" s="9">
        <v>0.98180000000000001</v>
      </c>
      <c r="L62" s="9">
        <v>0.8911</v>
      </c>
      <c r="M62" s="9">
        <v>1.0817000000000001</v>
      </c>
      <c r="N62" s="9">
        <v>0.71014200000000005</v>
      </c>
      <c r="O62" s="16"/>
      <c r="P62" s="46" t="s">
        <v>32</v>
      </c>
      <c r="Q62" s="46" t="s">
        <v>32</v>
      </c>
      <c r="R62" s="46" t="s">
        <v>32</v>
      </c>
      <c r="S62" s="46" t="s">
        <v>32</v>
      </c>
      <c r="T62" s="16"/>
      <c r="U62" s="4"/>
      <c r="W62" s="3">
        <v>92</v>
      </c>
    </row>
    <row r="63" spans="1:23" x14ac:dyDescent="0.25">
      <c r="A63" s="4" t="s">
        <v>44</v>
      </c>
      <c r="B63" s="10" t="s">
        <v>21</v>
      </c>
      <c r="C63" s="43" t="s">
        <v>40</v>
      </c>
      <c r="D63" s="9">
        <v>2013</v>
      </c>
      <c r="E63" s="9">
        <v>1</v>
      </c>
      <c r="F63" s="16">
        <v>1417</v>
      </c>
      <c r="G63" s="9">
        <v>135112</v>
      </c>
      <c r="H63" s="16">
        <v>0.11659</v>
      </c>
      <c r="I63" s="9">
        <v>0.10573</v>
      </c>
      <c r="J63" s="9">
        <v>0.12858</v>
      </c>
      <c r="K63" s="9">
        <v>1.016</v>
      </c>
      <c r="L63" s="9">
        <v>0.92130000000000001</v>
      </c>
      <c r="M63" s="9">
        <v>1.1204000000000001</v>
      </c>
      <c r="N63" s="9">
        <v>0.75008699999999995</v>
      </c>
      <c r="O63" s="16"/>
      <c r="P63" s="46" t="s">
        <v>32</v>
      </c>
      <c r="Q63" s="46" t="s">
        <v>32</v>
      </c>
      <c r="R63" s="46" t="s">
        <v>32</v>
      </c>
      <c r="S63" s="46" t="s">
        <v>32</v>
      </c>
      <c r="T63" s="16"/>
      <c r="U63" s="4"/>
      <c r="W63" s="3">
        <v>90</v>
      </c>
    </row>
    <row r="64" spans="1:23" x14ac:dyDescent="0.25">
      <c r="A64" s="4" t="s">
        <v>44</v>
      </c>
      <c r="B64" s="10" t="s">
        <v>21</v>
      </c>
      <c r="C64" s="43" t="s">
        <v>40</v>
      </c>
      <c r="D64" s="9">
        <v>2013</v>
      </c>
      <c r="E64" s="9">
        <v>2</v>
      </c>
      <c r="F64" s="16">
        <v>1506</v>
      </c>
      <c r="G64" s="9">
        <v>136150</v>
      </c>
      <c r="H64" s="16">
        <v>0.12159</v>
      </c>
      <c r="I64" s="9">
        <v>0.11037</v>
      </c>
      <c r="J64" s="9">
        <v>0.13394</v>
      </c>
      <c r="K64" s="9">
        <v>1.0465</v>
      </c>
      <c r="L64" s="9">
        <v>0.95</v>
      </c>
      <c r="M64" s="9">
        <v>1.1528</v>
      </c>
      <c r="N64" s="9">
        <v>0.35740899999999998</v>
      </c>
      <c r="O64" s="16"/>
      <c r="P64" s="46" t="s">
        <v>32</v>
      </c>
      <c r="Q64" s="46" t="s">
        <v>32</v>
      </c>
      <c r="R64" s="46" t="s">
        <v>32</v>
      </c>
      <c r="S64" s="46" t="s">
        <v>32</v>
      </c>
      <c r="T64" s="16"/>
      <c r="U64" s="4"/>
      <c r="W64" s="3">
        <v>91</v>
      </c>
    </row>
    <row r="65" spans="1:23" x14ac:dyDescent="0.25">
      <c r="A65" s="4" t="s">
        <v>44</v>
      </c>
      <c r="B65" s="10" t="s">
        <v>21</v>
      </c>
      <c r="C65" s="43" t="s">
        <v>40</v>
      </c>
      <c r="D65" s="9">
        <v>2013</v>
      </c>
      <c r="E65" s="9">
        <v>3</v>
      </c>
      <c r="F65" s="16">
        <v>1720</v>
      </c>
      <c r="G65" s="9">
        <v>135239</v>
      </c>
      <c r="H65" s="16">
        <v>0.13688</v>
      </c>
      <c r="I65" s="9">
        <v>0.12451</v>
      </c>
      <c r="J65" s="9">
        <v>0.15046999999999999</v>
      </c>
      <c r="K65" s="9">
        <v>1.0845</v>
      </c>
      <c r="L65" s="9">
        <v>0.98650000000000004</v>
      </c>
      <c r="M65" s="9">
        <v>1.1922999999999999</v>
      </c>
      <c r="N65" s="9">
        <v>9.3102000000000004E-2</v>
      </c>
      <c r="O65" s="16"/>
      <c r="P65" s="46" t="s">
        <v>32</v>
      </c>
      <c r="Q65" s="46" t="s">
        <v>32</v>
      </c>
      <c r="R65" s="46" t="s">
        <v>32</v>
      </c>
      <c r="S65" s="46" t="s">
        <v>32</v>
      </c>
      <c r="T65" s="16"/>
      <c r="U65" s="4"/>
      <c r="W65" s="3">
        <v>92</v>
      </c>
    </row>
    <row r="66" spans="1:23" x14ac:dyDescent="0.25">
      <c r="A66" s="4" t="s">
        <v>44</v>
      </c>
      <c r="B66" s="10" t="s">
        <v>21</v>
      </c>
      <c r="C66" s="43" t="s">
        <v>40</v>
      </c>
      <c r="D66" s="9">
        <v>2013</v>
      </c>
      <c r="E66" s="9">
        <v>4</v>
      </c>
      <c r="F66" s="16">
        <v>1649</v>
      </c>
      <c r="G66" s="9">
        <v>136328</v>
      </c>
      <c r="H66" s="16">
        <v>0.13106999999999999</v>
      </c>
      <c r="I66" s="9">
        <v>0.11916</v>
      </c>
      <c r="J66" s="9">
        <v>0.14418</v>
      </c>
      <c r="K66" s="9">
        <v>1.0898000000000001</v>
      </c>
      <c r="L66" s="9">
        <v>0.99070000000000003</v>
      </c>
      <c r="M66" s="9">
        <v>1.1987000000000001</v>
      </c>
      <c r="N66" s="9">
        <v>7.6952999999999994E-2</v>
      </c>
      <c r="O66" s="16"/>
      <c r="P66" s="46" t="s">
        <v>32</v>
      </c>
      <c r="Q66" s="46" t="s">
        <v>32</v>
      </c>
      <c r="R66" s="46" t="s">
        <v>32</v>
      </c>
      <c r="S66" s="46" t="s">
        <v>32</v>
      </c>
      <c r="T66" s="16"/>
      <c r="U66" s="4"/>
      <c r="W66" s="3">
        <v>92</v>
      </c>
    </row>
    <row r="67" spans="1:23" x14ac:dyDescent="0.25">
      <c r="A67" s="4" t="s">
        <v>44</v>
      </c>
      <c r="B67" s="10" t="s">
        <v>21</v>
      </c>
      <c r="C67" s="43" t="s">
        <v>40</v>
      </c>
      <c r="D67" s="9">
        <v>2014</v>
      </c>
      <c r="E67" s="9">
        <v>1</v>
      </c>
      <c r="F67" s="16">
        <v>1558</v>
      </c>
      <c r="G67" s="9">
        <v>135980</v>
      </c>
      <c r="H67" s="16">
        <v>0.12695000000000001</v>
      </c>
      <c r="I67" s="9">
        <v>0.11529</v>
      </c>
      <c r="J67" s="9">
        <v>0.13980000000000001</v>
      </c>
      <c r="K67" s="9">
        <v>1.0956999999999999</v>
      </c>
      <c r="L67" s="9">
        <v>0.995</v>
      </c>
      <c r="M67" s="9">
        <v>1.2064999999999999</v>
      </c>
      <c r="N67" s="9">
        <v>6.3069E-2</v>
      </c>
      <c r="O67" s="16"/>
      <c r="P67" s="46" t="s">
        <v>32</v>
      </c>
      <c r="Q67" s="46" t="s">
        <v>32</v>
      </c>
      <c r="R67" s="46" t="s">
        <v>32</v>
      </c>
      <c r="S67" s="46" t="s">
        <v>32</v>
      </c>
      <c r="T67" s="16"/>
      <c r="U67" s="4"/>
      <c r="W67" s="3">
        <v>90</v>
      </c>
    </row>
    <row r="68" spans="1:23" x14ac:dyDescent="0.25">
      <c r="A68" s="4" t="s">
        <v>44</v>
      </c>
      <c r="B68" s="10" t="s">
        <v>21</v>
      </c>
      <c r="C68" s="43" t="s">
        <v>40</v>
      </c>
      <c r="D68" s="9">
        <v>2014</v>
      </c>
      <c r="E68" s="9">
        <v>2</v>
      </c>
      <c r="F68" s="16">
        <v>1585</v>
      </c>
      <c r="G68" s="9">
        <v>136821</v>
      </c>
      <c r="H68" s="16">
        <v>0.12398000000000001</v>
      </c>
      <c r="I68" s="9">
        <v>0.11264</v>
      </c>
      <c r="J68" s="9">
        <v>0.13647000000000001</v>
      </c>
      <c r="K68" s="9">
        <v>1.052</v>
      </c>
      <c r="L68" s="9">
        <v>0.95569999999999999</v>
      </c>
      <c r="M68" s="9">
        <v>1.1578999999999999</v>
      </c>
      <c r="N68" s="9">
        <v>0.30078199999999999</v>
      </c>
      <c r="O68" s="16"/>
      <c r="P68" s="46" t="s">
        <v>32</v>
      </c>
      <c r="Q68" s="46" t="s">
        <v>32</v>
      </c>
      <c r="R68" s="46" t="s">
        <v>32</v>
      </c>
      <c r="S68" s="46" t="s">
        <v>32</v>
      </c>
      <c r="T68" s="16"/>
      <c r="U68" s="4"/>
      <c r="W68" s="3">
        <v>91</v>
      </c>
    </row>
    <row r="69" spans="1:23" x14ac:dyDescent="0.25">
      <c r="A69" s="4" t="s">
        <v>44</v>
      </c>
      <c r="B69" s="10" t="s">
        <v>21</v>
      </c>
      <c r="C69" s="43" t="s">
        <v>40</v>
      </c>
      <c r="D69" s="9">
        <v>2014</v>
      </c>
      <c r="E69" s="9">
        <v>3</v>
      </c>
      <c r="F69" s="16">
        <v>1705</v>
      </c>
      <c r="G69" s="9">
        <v>135946</v>
      </c>
      <c r="H69" s="16">
        <v>0.13399</v>
      </c>
      <c r="I69" s="9">
        <v>0.12188</v>
      </c>
      <c r="J69" s="9">
        <v>0.14731</v>
      </c>
      <c r="K69" s="9">
        <v>1.0516000000000001</v>
      </c>
      <c r="L69" s="9">
        <v>0.95650000000000002</v>
      </c>
      <c r="M69" s="9">
        <v>1.1560999999999999</v>
      </c>
      <c r="N69" s="9">
        <v>0.29833900000000002</v>
      </c>
      <c r="O69" s="16"/>
      <c r="P69" s="46" t="s">
        <v>32</v>
      </c>
      <c r="Q69" s="46" t="s">
        <v>32</v>
      </c>
      <c r="R69" s="46" t="s">
        <v>32</v>
      </c>
      <c r="S69" s="46" t="s">
        <v>32</v>
      </c>
      <c r="T69" s="16"/>
      <c r="U69" s="4"/>
      <c r="W69" s="3">
        <v>92</v>
      </c>
    </row>
    <row r="70" spans="1:23" x14ac:dyDescent="0.25">
      <c r="A70" s="4" t="s">
        <v>44</v>
      </c>
      <c r="B70" s="10" t="s">
        <v>21</v>
      </c>
      <c r="C70" s="43" t="s">
        <v>40</v>
      </c>
      <c r="D70" s="9">
        <v>2014</v>
      </c>
      <c r="E70" s="9">
        <v>4</v>
      </c>
      <c r="F70" s="16">
        <v>1798</v>
      </c>
      <c r="G70" s="9">
        <v>136943</v>
      </c>
      <c r="H70" s="16">
        <v>0.13963999999999999</v>
      </c>
      <c r="I70" s="9">
        <v>0.12709999999999999</v>
      </c>
      <c r="J70" s="9">
        <v>0.15342</v>
      </c>
      <c r="K70" s="9">
        <v>1.1435999999999999</v>
      </c>
      <c r="L70" s="9">
        <v>1.0408999999999999</v>
      </c>
      <c r="M70" s="9">
        <v>1.2565</v>
      </c>
      <c r="N70" s="9">
        <v>5.1910000000000003E-3</v>
      </c>
      <c r="O70" s="16">
        <v>1</v>
      </c>
      <c r="P70" s="46" t="s">
        <v>32</v>
      </c>
      <c r="Q70" s="46" t="s">
        <v>32</v>
      </c>
      <c r="R70" s="46" t="s">
        <v>32</v>
      </c>
      <c r="S70" s="46" t="s">
        <v>32</v>
      </c>
      <c r="T70" s="16"/>
      <c r="U70" s="4"/>
      <c r="W70" s="3">
        <v>92</v>
      </c>
    </row>
    <row r="71" spans="1:23" x14ac:dyDescent="0.25">
      <c r="A71" s="4" t="s">
        <v>44</v>
      </c>
      <c r="B71" s="10" t="s">
        <v>21</v>
      </c>
      <c r="C71" s="43" t="s">
        <v>40</v>
      </c>
      <c r="D71" s="9">
        <v>2015</v>
      </c>
      <c r="E71" s="9">
        <v>1</v>
      </c>
      <c r="F71" s="16">
        <v>1645</v>
      </c>
      <c r="G71" s="9">
        <v>136139</v>
      </c>
      <c r="H71" s="16">
        <v>0.13292999999999999</v>
      </c>
      <c r="I71" s="9">
        <v>0.12083000000000001</v>
      </c>
      <c r="J71" s="9">
        <v>0.14623</v>
      </c>
      <c r="K71" s="9">
        <v>1.0760000000000001</v>
      </c>
      <c r="L71" s="9">
        <v>0.97809999999999997</v>
      </c>
      <c r="M71" s="9">
        <v>1.1837</v>
      </c>
      <c r="N71" s="9">
        <v>0.13223599999999999</v>
      </c>
      <c r="O71" s="16"/>
      <c r="P71" s="46" t="s">
        <v>32</v>
      </c>
      <c r="Q71" s="46" t="s">
        <v>32</v>
      </c>
      <c r="R71" s="46" t="s">
        <v>32</v>
      </c>
      <c r="S71" s="46" t="s">
        <v>32</v>
      </c>
      <c r="T71" s="16"/>
      <c r="U71" s="4"/>
      <c r="W71" s="3">
        <v>90</v>
      </c>
    </row>
    <row r="72" spans="1:23" x14ac:dyDescent="0.25">
      <c r="A72" s="4" t="s">
        <v>44</v>
      </c>
      <c r="B72" s="10" t="s">
        <v>21</v>
      </c>
      <c r="C72" s="43" t="s">
        <v>40</v>
      </c>
      <c r="D72" s="9">
        <v>2015</v>
      </c>
      <c r="E72" s="9">
        <v>2</v>
      </c>
      <c r="F72" s="16">
        <v>1641</v>
      </c>
      <c r="G72" s="9">
        <v>137015</v>
      </c>
      <c r="H72" s="16">
        <v>0.12953000000000001</v>
      </c>
      <c r="I72" s="9">
        <v>0.11774</v>
      </c>
      <c r="J72" s="9">
        <v>0.14249999999999999</v>
      </c>
      <c r="K72" s="9">
        <v>1.1039000000000001</v>
      </c>
      <c r="L72" s="9">
        <v>1.0035000000000001</v>
      </c>
      <c r="M72" s="9">
        <v>1.2144999999999999</v>
      </c>
      <c r="N72" s="9">
        <v>4.2202000000000003E-2</v>
      </c>
      <c r="O72" s="16"/>
      <c r="P72" s="46" t="s">
        <v>32</v>
      </c>
      <c r="Q72" s="46" t="s">
        <v>32</v>
      </c>
      <c r="R72" s="46" t="s">
        <v>32</v>
      </c>
      <c r="S72" s="46" t="s">
        <v>32</v>
      </c>
      <c r="T72" s="16"/>
      <c r="U72" s="4"/>
      <c r="W72" s="3">
        <v>91</v>
      </c>
    </row>
    <row r="73" spans="1:23" x14ac:dyDescent="0.25">
      <c r="A73" s="4" t="s">
        <v>44</v>
      </c>
      <c r="B73" s="10" t="s">
        <v>21</v>
      </c>
      <c r="C73" s="43" t="s">
        <v>40</v>
      </c>
      <c r="D73" s="9">
        <v>2015</v>
      </c>
      <c r="E73" s="9">
        <v>3</v>
      </c>
      <c r="F73" s="16">
        <v>1858</v>
      </c>
      <c r="G73" s="9">
        <v>136078</v>
      </c>
      <c r="H73" s="16">
        <v>0.14701</v>
      </c>
      <c r="I73" s="9">
        <v>0.13388</v>
      </c>
      <c r="J73" s="9">
        <v>0.16142999999999999</v>
      </c>
      <c r="K73" s="9">
        <v>1.1318999999999999</v>
      </c>
      <c r="L73" s="9">
        <v>1.0307999999999999</v>
      </c>
      <c r="M73" s="9">
        <v>1.2428999999999999</v>
      </c>
      <c r="N73" s="9">
        <v>9.4570000000000001E-3</v>
      </c>
      <c r="O73" s="16">
        <v>1</v>
      </c>
      <c r="P73" s="46" t="s">
        <v>32</v>
      </c>
      <c r="Q73" s="46" t="s">
        <v>32</v>
      </c>
      <c r="R73" s="46" t="s">
        <v>32</v>
      </c>
      <c r="S73" s="46" t="s">
        <v>32</v>
      </c>
      <c r="T73" s="16"/>
      <c r="U73" s="4"/>
      <c r="W73" s="3">
        <v>92</v>
      </c>
    </row>
    <row r="74" spans="1:23" x14ac:dyDescent="0.25">
      <c r="A74" s="4" t="s">
        <v>44</v>
      </c>
      <c r="B74" s="10" t="s">
        <v>21</v>
      </c>
      <c r="C74" s="43" t="s">
        <v>40</v>
      </c>
      <c r="D74" s="9">
        <v>2015</v>
      </c>
      <c r="E74" s="9">
        <v>4</v>
      </c>
      <c r="F74" s="16">
        <v>1732</v>
      </c>
      <c r="G74" s="9">
        <v>137024</v>
      </c>
      <c r="H74" s="16">
        <v>0.13467999999999999</v>
      </c>
      <c r="I74" s="9">
        <v>0.12254</v>
      </c>
      <c r="J74" s="9">
        <v>0.14802999999999999</v>
      </c>
      <c r="K74" s="9">
        <v>1.1111</v>
      </c>
      <c r="L74" s="9">
        <v>1.0108999999999999</v>
      </c>
      <c r="M74" s="9">
        <v>1.2212000000000001</v>
      </c>
      <c r="N74" s="9">
        <v>2.8851999999999999E-2</v>
      </c>
      <c r="O74" s="16"/>
      <c r="P74" s="46" t="s">
        <v>32</v>
      </c>
      <c r="Q74" s="46" t="s">
        <v>32</v>
      </c>
      <c r="R74" s="46" t="s">
        <v>32</v>
      </c>
      <c r="S74" s="46" t="s">
        <v>32</v>
      </c>
      <c r="T74" s="16"/>
      <c r="U74" s="4"/>
      <c r="W74" s="3">
        <v>92</v>
      </c>
    </row>
    <row r="75" spans="1:23" x14ac:dyDescent="0.25">
      <c r="A75" s="4" t="s">
        <v>44</v>
      </c>
      <c r="B75" s="10" t="s">
        <v>21</v>
      </c>
      <c r="C75" s="43" t="s">
        <v>40</v>
      </c>
      <c r="D75" s="9">
        <v>2016</v>
      </c>
      <c r="E75" s="9">
        <v>1</v>
      </c>
      <c r="F75" s="16">
        <v>1714</v>
      </c>
      <c r="G75" s="9">
        <v>136718</v>
      </c>
      <c r="H75" s="16">
        <v>0.13678000000000001</v>
      </c>
      <c r="I75" s="9">
        <v>0.12441000000000001</v>
      </c>
      <c r="J75" s="9">
        <v>0.15037</v>
      </c>
      <c r="K75" s="9">
        <v>1.1228</v>
      </c>
      <c r="L75" s="9">
        <v>1.0213000000000001</v>
      </c>
      <c r="M75" s="9">
        <v>1.2343999999999999</v>
      </c>
      <c r="N75" s="9">
        <v>1.6574999999999999E-2</v>
      </c>
      <c r="O75" s="16"/>
      <c r="P75" s="46">
        <v>1.0410999999999999</v>
      </c>
      <c r="Q75" s="46">
        <v>0.93589999999999995</v>
      </c>
      <c r="R75" s="46">
        <v>1.1580999999999999</v>
      </c>
      <c r="S75" s="46">
        <v>0.458619</v>
      </c>
      <c r="T75" s="16"/>
      <c r="U75" s="4"/>
      <c r="W75" s="3">
        <v>91</v>
      </c>
    </row>
    <row r="76" spans="1:23" x14ac:dyDescent="0.25">
      <c r="A76" s="4" t="s">
        <v>44</v>
      </c>
      <c r="B76" s="10" t="s">
        <v>21</v>
      </c>
      <c r="C76" s="43" t="s">
        <v>40</v>
      </c>
      <c r="D76" s="9">
        <v>2016</v>
      </c>
      <c r="E76" s="9">
        <v>2</v>
      </c>
      <c r="F76" s="16">
        <v>1801</v>
      </c>
      <c r="G76" s="9">
        <v>137423</v>
      </c>
      <c r="H76" s="16">
        <v>0.14360999999999999</v>
      </c>
      <c r="I76" s="9">
        <v>0.13074</v>
      </c>
      <c r="J76" s="9">
        <v>0.15773999999999999</v>
      </c>
      <c r="K76" s="9">
        <v>1.0657000000000001</v>
      </c>
      <c r="L76" s="9">
        <v>0.97019999999999995</v>
      </c>
      <c r="M76" s="9">
        <v>1.1706000000000001</v>
      </c>
      <c r="N76" s="9">
        <v>0.183889</v>
      </c>
      <c r="O76" s="16"/>
      <c r="P76" s="46">
        <v>1.1540999999999999</v>
      </c>
      <c r="Q76" s="46">
        <v>1.0376000000000001</v>
      </c>
      <c r="R76" s="46">
        <v>1.2837000000000001</v>
      </c>
      <c r="S76" s="46">
        <v>8.2810000000000002E-3</v>
      </c>
      <c r="T76" s="16" t="s">
        <v>52</v>
      </c>
      <c r="U76" s="4"/>
      <c r="W76" s="3">
        <v>91</v>
      </c>
    </row>
    <row r="77" spans="1:23" x14ac:dyDescent="0.25">
      <c r="A77" s="4" t="s">
        <v>44</v>
      </c>
      <c r="B77" s="10" t="s">
        <v>21</v>
      </c>
      <c r="C77" s="43" t="s">
        <v>40</v>
      </c>
      <c r="D77" s="9">
        <v>2016</v>
      </c>
      <c r="E77" s="9">
        <v>3</v>
      </c>
      <c r="F77" s="16">
        <v>2024</v>
      </c>
      <c r="G77" s="9">
        <v>136723</v>
      </c>
      <c r="H77" s="16">
        <v>0.16166</v>
      </c>
      <c r="I77" s="9">
        <v>0.14738999999999999</v>
      </c>
      <c r="J77" s="9">
        <v>0.17730000000000001</v>
      </c>
      <c r="K77" s="9">
        <v>1.1298999999999999</v>
      </c>
      <c r="L77" s="9">
        <v>1.0302</v>
      </c>
      <c r="M77" s="9">
        <v>1.2393000000000001</v>
      </c>
      <c r="N77" s="9">
        <v>9.5350000000000001E-3</v>
      </c>
      <c r="O77" s="16">
        <v>1</v>
      </c>
      <c r="P77" s="46">
        <v>1.2666999999999999</v>
      </c>
      <c r="Q77" s="46">
        <v>1.1406000000000001</v>
      </c>
      <c r="R77" s="46">
        <v>1.4067000000000001</v>
      </c>
      <c r="S77" s="46">
        <v>1.0000000000000001E-5</v>
      </c>
      <c r="T77" s="16" t="s">
        <v>52</v>
      </c>
      <c r="U77" s="4"/>
      <c r="W77" s="3">
        <v>92</v>
      </c>
    </row>
    <row r="78" spans="1:23" x14ac:dyDescent="0.25">
      <c r="A78" s="4" t="s">
        <v>44</v>
      </c>
      <c r="B78" s="10" t="s">
        <v>21</v>
      </c>
      <c r="C78" s="43" t="s">
        <v>40</v>
      </c>
      <c r="D78" s="9">
        <v>2016</v>
      </c>
      <c r="E78" s="9">
        <v>4</v>
      </c>
      <c r="F78" s="16">
        <v>1979</v>
      </c>
      <c r="G78" s="9">
        <v>137735</v>
      </c>
      <c r="H78" s="16">
        <v>0.15393000000000001</v>
      </c>
      <c r="I78" s="9">
        <v>0.14030999999999999</v>
      </c>
      <c r="J78" s="9">
        <v>0.16886999999999999</v>
      </c>
      <c r="K78" s="9">
        <v>1.1475</v>
      </c>
      <c r="L78" s="9">
        <v>1.046</v>
      </c>
      <c r="M78" s="9">
        <v>1.2588999999999999</v>
      </c>
      <c r="N78" s="9">
        <v>3.5850000000000001E-3</v>
      </c>
      <c r="O78" s="16">
        <v>1</v>
      </c>
      <c r="P78" s="46">
        <v>1.2146999999999999</v>
      </c>
      <c r="Q78" s="46">
        <v>1.0934999999999999</v>
      </c>
      <c r="R78" s="46">
        <v>1.3492999999999999</v>
      </c>
      <c r="S78" s="46">
        <v>2.8600000000000001E-4</v>
      </c>
      <c r="T78" s="16" t="s">
        <v>52</v>
      </c>
      <c r="U78" s="4"/>
      <c r="W78" s="3">
        <v>92</v>
      </c>
    </row>
    <row r="79" spans="1:23" x14ac:dyDescent="0.25">
      <c r="A79" s="4" t="s">
        <v>44</v>
      </c>
      <c r="B79" s="10" t="s">
        <v>18</v>
      </c>
      <c r="C79" s="43" t="s">
        <v>40</v>
      </c>
      <c r="D79" s="9">
        <v>2011</v>
      </c>
      <c r="E79" s="9">
        <v>1</v>
      </c>
      <c r="F79" s="16">
        <v>1199</v>
      </c>
      <c r="G79" s="9">
        <v>98799</v>
      </c>
      <c r="H79" s="16">
        <v>0.13371</v>
      </c>
      <c r="I79" s="9">
        <v>0.12086</v>
      </c>
      <c r="J79" s="9">
        <v>0.14793000000000001</v>
      </c>
      <c r="K79" s="9">
        <v>1.095</v>
      </c>
      <c r="L79" s="9">
        <v>0.98970000000000002</v>
      </c>
      <c r="M79" s="9">
        <v>1.2114</v>
      </c>
      <c r="N79" s="9">
        <v>7.8435000000000005E-2</v>
      </c>
      <c r="O79" s="16"/>
      <c r="P79" s="46" t="s">
        <v>32</v>
      </c>
      <c r="Q79" s="46" t="s">
        <v>32</v>
      </c>
      <c r="R79" s="46" t="s">
        <v>32</v>
      </c>
      <c r="S79" s="46" t="s">
        <v>32</v>
      </c>
      <c r="T79" s="16"/>
      <c r="U79" s="4"/>
      <c r="W79" s="3">
        <v>90</v>
      </c>
    </row>
    <row r="80" spans="1:23" x14ac:dyDescent="0.25">
      <c r="A80" s="4" t="s">
        <v>44</v>
      </c>
      <c r="B80" s="10" t="s">
        <v>18</v>
      </c>
      <c r="C80" s="43" t="s">
        <v>40</v>
      </c>
      <c r="D80" s="9">
        <v>2011</v>
      </c>
      <c r="E80" s="9">
        <v>2</v>
      </c>
      <c r="F80" s="16">
        <v>1209</v>
      </c>
      <c r="G80" s="9">
        <v>99342</v>
      </c>
      <c r="H80" s="16">
        <v>0.13184000000000001</v>
      </c>
      <c r="I80" s="9">
        <v>0.11919</v>
      </c>
      <c r="J80" s="9">
        <v>0.14584</v>
      </c>
      <c r="K80" s="9">
        <v>1.0918000000000001</v>
      </c>
      <c r="L80" s="9">
        <v>0.98699999999999999</v>
      </c>
      <c r="M80" s="9">
        <v>1.2077</v>
      </c>
      <c r="N80" s="9">
        <v>8.8161000000000003E-2</v>
      </c>
      <c r="O80" s="16"/>
      <c r="P80" s="46" t="s">
        <v>32</v>
      </c>
      <c r="Q80" s="46" t="s">
        <v>32</v>
      </c>
      <c r="R80" s="46" t="s">
        <v>32</v>
      </c>
      <c r="S80" s="46" t="s">
        <v>32</v>
      </c>
      <c r="T80" s="16"/>
      <c r="U80" s="4"/>
      <c r="W80" s="3">
        <v>91</v>
      </c>
    </row>
    <row r="81" spans="1:23" x14ac:dyDescent="0.25">
      <c r="A81" s="4" t="s">
        <v>44</v>
      </c>
      <c r="B81" s="10" t="s">
        <v>18</v>
      </c>
      <c r="C81" s="43" t="s">
        <v>40</v>
      </c>
      <c r="D81" s="9">
        <v>2011</v>
      </c>
      <c r="E81" s="9">
        <v>3</v>
      </c>
      <c r="F81" s="16">
        <v>1154</v>
      </c>
      <c r="G81" s="9">
        <v>99191</v>
      </c>
      <c r="H81" s="16">
        <v>0.12633</v>
      </c>
      <c r="I81" s="9">
        <v>0.11412</v>
      </c>
      <c r="J81" s="9">
        <v>0.13983999999999999</v>
      </c>
      <c r="K81" s="9">
        <v>1.0253000000000001</v>
      </c>
      <c r="L81" s="9">
        <v>0.92620000000000002</v>
      </c>
      <c r="M81" s="9">
        <v>1.1349</v>
      </c>
      <c r="N81" s="9">
        <v>0.63042299999999996</v>
      </c>
      <c r="O81" s="16"/>
      <c r="P81" s="46" t="s">
        <v>32</v>
      </c>
      <c r="Q81" s="46" t="s">
        <v>32</v>
      </c>
      <c r="R81" s="46" t="s">
        <v>32</v>
      </c>
      <c r="S81" s="46" t="s">
        <v>32</v>
      </c>
      <c r="T81" s="16"/>
      <c r="U81" s="4"/>
      <c r="W81" s="3">
        <v>92</v>
      </c>
    </row>
    <row r="82" spans="1:23" x14ac:dyDescent="0.25">
      <c r="A82" s="4" t="s">
        <v>44</v>
      </c>
      <c r="B82" s="10" t="s">
        <v>18</v>
      </c>
      <c r="C82" s="43" t="s">
        <v>40</v>
      </c>
      <c r="D82" s="9">
        <v>2011</v>
      </c>
      <c r="E82" s="9">
        <v>4</v>
      </c>
      <c r="F82" s="16">
        <v>1146</v>
      </c>
      <c r="G82" s="9">
        <v>100488</v>
      </c>
      <c r="H82" s="16">
        <v>0.12302</v>
      </c>
      <c r="I82" s="9">
        <v>0.11113000000000001</v>
      </c>
      <c r="J82" s="9">
        <v>0.13619000000000001</v>
      </c>
      <c r="K82" s="9">
        <v>1.018</v>
      </c>
      <c r="L82" s="9">
        <v>0.91949999999999998</v>
      </c>
      <c r="M82" s="9">
        <v>1.1269</v>
      </c>
      <c r="N82" s="9">
        <v>0.73142200000000002</v>
      </c>
      <c r="O82" s="16"/>
      <c r="P82" s="46" t="s">
        <v>32</v>
      </c>
      <c r="Q82" s="46" t="s">
        <v>32</v>
      </c>
      <c r="R82" s="46" t="s">
        <v>32</v>
      </c>
      <c r="S82" s="46" t="s">
        <v>32</v>
      </c>
      <c r="T82" s="16"/>
      <c r="U82" s="4"/>
      <c r="W82" s="3">
        <v>92</v>
      </c>
    </row>
    <row r="83" spans="1:23" x14ac:dyDescent="0.25">
      <c r="A83" s="4" t="s">
        <v>44</v>
      </c>
      <c r="B83" s="10" t="s">
        <v>18</v>
      </c>
      <c r="C83" s="43" t="s">
        <v>40</v>
      </c>
      <c r="D83" s="9">
        <v>2012</v>
      </c>
      <c r="E83" s="9">
        <v>1</v>
      </c>
      <c r="F83" s="16">
        <v>1222</v>
      </c>
      <c r="G83" s="9">
        <v>100310</v>
      </c>
      <c r="H83" s="16">
        <v>0.13161999999999999</v>
      </c>
      <c r="I83" s="9">
        <v>0.11902</v>
      </c>
      <c r="J83" s="9">
        <v>0.14557</v>
      </c>
      <c r="K83" s="9">
        <v>1.0558000000000001</v>
      </c>
      <c r="L83" s="9">
        <v>0.95469999999999999</v>
      </c>
      <c r="M83" s="9">
        <v>1.1677</v>
      </c>
      <c r="N83" s="9">
        <v>0.2903</v>
      </c>
      <c r="O83" s="16"/>
      <c r="P83" s="46" t="s">
        <v>32</v>
      </c>
      <c r="Q83" s="46" t="s">
        <v>32</v>
      </c>
      <c r="R83" s="46" t="s">
        <v>32</v>
      </c>
      <c r="S83" s="46" t="s">
        <v>32</v>
      </c>
      <c r="T83" s="16"/>
      <c r="U83" s="4"/>
      <c r="W83" s="3">
        <v>91</v>
      </c>
    </row>
    <row r="84" spans="1:23" x14ac:dyDescent="0.25">
      <c r="A84" s="4" t="s">
        <v>44</v>
      </c>
      <c r="B84" s="10" t="s">
        <v>18</v>
      </c>
      <c r="C84" s="43" t="s">
        <v>40</v>
      </c>
      <c r="D84" s="9">
        <v>2012</v>
      </c>
      <c r="E84" s="9">
        <v>2</v>
      </c>
      <c r="F84" s="16">
        <v>1072</v>
      </c>
      <c r="G84" s="9">
        <v>101968</v>
      </c>
      <c r="H84" s="16">
        <v>0.11489000000000001</v>
      </c>
      <c r="I84" s="9">
        <v>0.10363</v>
      </c>
      <c r="J84" s="9">
        <v>0.12737000000000001</v>
      </c>
      <c r="K84" s="9">
        <v>1.0465</v>
      </c>
      <c r="L84" s="9">
        <v>0.94389999999999996</v>
      </c>
      <c r="M84" s="9">
        <v>1.1601999999999999</v>
      </c>
      <c r="N84" s="9">
        <v>0.38781300000000002</v>
      </c>
      <c r="O84" s="16"/>
      <c r="P84" s="46" t="s">
        <v>32</v>
      </c>
      <c r="Q84" s="46" t="s">
        <v>32</v>
      </c>
      <c r="R84" s="46" t="s">
        <v>32</v>
      </c>
      <c r="S84" s="46" t="s">
        <v>32</v>
      </c>
      <c r="T84" s="16"/>
      <c r="U84" s="4"/>
      <c r="W84" s="3">
        <v>91</v>
      </c>
    </row>
    <row r="85" spans="1:23" x14ac:dyDescent="0.25">
      <c r="A85" s="4" t="s">
        <v>44</v>
      </c>
      <c r="B85" s="10" t="s">
        <v>18</v>
      </c>
      <c r="C85" s="43" t="s">
        <v>40</v>
      </c>
      <c r="D85" s="9">
        <v>2012</v>
      </c>
      <c r="E85" s="9">
        <v>3</v>
      </c>
      <c r="F85" s="16">
        <v>1139</v>
      </c>
      <c r="G85" s="9">
        <v>101627</v>
      </c>
      <c r="H85" s="16">
        <v>0.12169000000000001</v>
      </c>
      <c r="I85" s="9">
        <v>0.10988000000000001</v>
      </c>
      <c r="J85" s="9">
        <v>0.13477</v>
      </c>
      <c r="K85" s="9">
        <v>1.0444</v>
      </c>
      <c r="L85" s="9">
        <v>0.94299999999999995</v>
      </c>
      <c r="M85" s="9">
        <v>1.1567000000000001</v>
      </c>
      <c r="N85" s="9">
        <v>0.40434500000000001</v>
      </c>
      <c r="O85" s="16"/>
      <c r="P85" s="46" t="s">
        <v>32</v>
      </c>
      <c r="Q85" s="46" t="s">
        <v>32</v>
      </c>
      <c r="R85" s="46" t="s">
        <v>32</v>
      </c>
      <c r="S85" s="46" t="s">
        <v>32</v>
      </c>
      <c r="T85" s="16"/>
      <c r="U85" s="4"/>
      <c r="W85" s="3">
        <v>92</v>
      </c>
    </row>
    <row r="86" spans="1:23" x14ac:dyDescent="0.25">
      <c r="A86" s="4" t="s">
        <v>44</v>
      </c>
      <c r="B86" s="10" t="s">
        <v>18</v>
      </c>
      <c r="C86" s="43" t="s">
        <v>40</v>
      </c>
      <c r="D86" s="9">
        <v>2012</v>
      </c>
      <c r="E86" s="9">
        <v>4</v>
      </c>
      <c r="F86" s="16">
        <v>1242</v>
      </c>
      <c r="G86" s="9">
        <v>102787</v>
      </c>
      <c r="H86" s="16">
        <v>0.13155</v>
      </c>
      <c r="I86" s="9">
        <v>0.11899</v>
      </c>
      <c r="J86" s="9">
        <v>0.14544000000000001</v>
      </c>
      <c r="K86" s="9">
        <v>1.1047</v>
      </c>
      <c r="L86" s="9">
        <v>0.99919999999999998</v>
      </c>
      <c r="M86" s="9">
        <v>1.2213000000000001</v>
      </c>
      <c r="N86" s="9">
        <v>5.1855999999999999E-2</v>
      </c>
      <c r="O86" s="16"/>
      <c r="P86" s="46" t="s">
        <v>32</v>
      </c>
      <c r="Q86" s="46" t="s">
        <v>32</v>
      </c>
      <c r="R86" s="46" t="s">
        <v>32</v>
      </c>
      <c r="S86" s="46" t="s">
        <v>32</v>
      </c>
      <c r="T86" s="16"/>
      <c r="U86" s="4"/>
      <c r="W86" s="3">
        <v>92</v>
      </c>
    </row>
    <row r="87" spans="1:23" x14ac:dyDescent="0.25">
      <c r="A87" s="4" t="s">
        <v>44</v>
      </c>
      <c r="B87" s="10" t="s">
        <v>18</v>
      </c>
      <c r="C87" s="43" t="s">
        <v>40</v>
      </c>
      <c r="D87" s="9">
        <v>2013</v>
      </c>
      <c r="E87" s="9">
        <v>1</v>
      </c>
      <c r="F87" s="16">
        <v>1079</v>
      </c>
      <c r="G87" s="9">
        <v>102648</v>
      </c>
      <c r="H87" s="16">
        <v>0.11396000000000001</v>
      </c>
      <c r="I87" s="9">
        <v>0.10279000000000001</v>
      </c>
      <c r="J87" s="9">
        <v>0.12634000000000001</v>
      </c>
      <c r="K87" s="9">
        <v>0.99299999999999999</v>
      </c>
      <c r="L87" s="9">
        <v>0.89570000000000005</v>
      </c>
      <c r="M87" s="9">
        <v>1.101</v>
      </c>
      <c r="N87" s="9">
        <v>0.89458000000000004</v>
      </c>
      <c r="O87" s="16"/>
      <c r="P87" s="46" t="s">
        <v>32</v>
      </c>
      <c r="Q87" s="46" t="s">
        <v>32</v>
      </c>
      <c r="R87" s="46" t="s">
        <v>32</v>
      </c>
      <c r="S87" s="46" t="s">
        <v>32</v>
      </c>
      <c r="T87" s="16"/>
      <c r="U87" s="4"/>
      <c r="W87" s="3">
        <v>90</v>
      </c>
    </row>
    <row r="88" spans="1:23" x14ac:dyDescent="0.25">
      <c r="A88" s="4" t="s">
        <v>44</v>
      </c>
      <c r="B88" s="10" t="s">
        <v>18</v>
      </c>
      <c r="C88" s="43" t="s">
        <v>40</v>
      </c>
      <c r="D88" s="9">
        <v>2013</v>
      </c>
      <c r="E88" s="9">
        <v>2</v>
      </c>
      <c r="F88" s="16">
        <v>1091</v>
      </c>
      <c r="G88" s="9">
        <v>103682</v>
      </c>
      <c r="H88" s="16">
        <v>0.11482000000000001</v>
      </c>
      <c r="I88" s="9">
        <v>0.1036</v>
      </c>
      <c r="J88" s="9">
        <v>0.12725</v>
      </c>
      <c r="K88" s="9">
        <v>0.98829999999999996</v>
      </c>
      <c r="L88" s="9">
        <v>0.89170000000000005</v>
      </c>
      <c r="M88" s="9">
        <v>1.0952</v>
      </c>
      <c r="N88" s="9">
        <v>0.82190700000000005</v>
      </c>
      <c r="O88" s="16"/>
      <c r="P88" s="46" t="s">
        <v>32</v>
      </c>
      <c r="Q88" s="46" t="s">
        <v>32</v>
      </c>
      <c r="R88" s="46" t="s">
        <v>32</v>
      </c>
      <c r="S88" s="46" t="s">
        <v>32</v>
      </c>
      <c r="T88" s="16"/>
      <c r="U88" s="4"/>
      <c r="W88" s="3">
        <v>91</v>
      </c>
    </row>
    <row r="89" spans="1:23" x14ac:dyDescent="0.25">
      <c r="A89" s="4" t="s">
        <v>44</v>
      </c>
      <c r="B89" s="10" t="s">
        <v>18</v>
      </c>
      <c r="C89" s="43" t="s">
        <v>40</v>
      </c>
      <c r="D89" s="9">
        <v>2013</v>
      </c>
      <c r="E89" s="9">
        <v>3</v>
      </c>
      <c r="F89" s="16">
        <v>1355</v>
      </c>
      <c r="G89" s="9">
        <v>103292</v>
      </c>
      <c r="H89" s="16">
        <v>0.13980000000000001</v>
      </c>
      <c r="I89" s="9">
        <v>0.12664</v>
      </c>
      <c r="J89" s="9">
        <v>0.15432999999999999</v>
      </c>
      <c r="K89" s="9">
        <v>1.1076999999999999</v>
      </c>
      <c r="L89" s="9">
        <v>1.0034000000000001</v>
      </c>
      <c r="M89" s="9">
        <v>1.2228000000000001</v>
      </c>
      <c r="N89" s="9">
        <v>4.2552E-2</v>
      </c>
      <c r="O89" s="16"/>
      <c r="P89" s="46" t="s">
        <v>32</v>
      </c>
      <c r="Q89" s="46" t="s">
        <v>32</v>
      </c>
      <c r="R89" s="46" t="s">
        <v>32</v>
      </c>
      <c r="S89" s="46" t="s">
        <v>32</v>
      </c>
      <c r="T89" s="16"/>
      <c r="U89" s="4"/>
      <c r="W89" s="3">
        <v>92</v>
      </c>
    </row>
    <row r="90" spans="1:23" x14ac:dyDescent="0.25">
      <c r="A90" s="4" t="s">
        <v>44</v>
      </c>
      <c r="B90" s="10" t="s">
        <v>18</v>
      </c>
      <c r="C90" s="43" t="s">
        <v>40</v>
      </c>
      <c r="D90" s="9">
        <v>2013</v>
      </c>
      <c r="E90" s="9">
        <v>4</v>
      </c>
      <c r="F90" s="16">
        <v>1175</v>
      </c>
      <c r="G90" s="9">
        <v>104185</v>
      </c>
      <c r="H90" s="16">
        <v>0.11907</v>
      </c>
      <c r="I90" s="9">
        <v>0.10761999999999999</v>
      </c>
      <c r="J90" s="9">
        <v>0.13174</v>
      </c>
      <c r="K90" s="9">
        <v>0.99</v>
      </c>
      <c r="L90" s="9">
        <v>0.89470000000000005</v>
      </c>
      <c r="M90" s="9">
        <v>1.0952999999999999</v>
      </c>
      <c r="N90" s="9">
        <v>0.84504199999999996</v>
      </c>
      <c r="O90" s="16"/>
      <c r="P90" s="46" t="s">
        <v>32</v>
      </c>
      <c r="Q90" s="46" t="s">
        <v>32</v>
      </c>
      <c r="R90" s="46" t="s">
        <v>32</v>
      </c>
      <c r="S90" s="46" t="s">
        <v>32</v>
      </c>
      <c r="T90" s="16"/>
      <c r="U90" s="4"/>
      <c r="W90" s="3">
        <v>92</v>
      </c>
    </row>
    <row r="91" spans="1:23" x14ac:dyDescent="0.25">
      <c r="A91" s="4" t="s">
        <v>44</v>
      </c>
      <c r="B91" s="10" t="s">
        <v>18</v>
      </c>
      <c r="C91" s="43" t="s">
        <v>40</v>
      </c>
      <c r="D91" s="9">
        <v>2014</v>
      </c>
      <c r="E91" s="9">
        <v>1</v>
      </c>
      <c r="F91" s="16">
        <v>1161</v>
      </c>
      <c r="G91" s="9">
        <v>103923</v>
      </c>
      <c r="H91" s="16">
        <v>0.12256</v>
      </c>
      <c r="I91" s="9">
        <v>0.11072</v>
      </c>
      <c r="J91" s="9">
        <v>0.13567000000000001</v>
      </c>
      <c r="K91" s="9">
        <v>1.0578000000000001</v>
      </c>
      <c r="L91" s="9">
        <v>0.9556</v>
      </c>
      <c r="M91" s="9">
        <v>1.1709000000000001</v>
      </c>
      <c r="N91" s="9">
        <v>0.27873799999999999</v>
      </c>
      <c r="O91" s="16"/>
      <c r="P91" s="46" t="s">
        <v>32</v>
      </c>
      <c r="Q91" s="46" t="s">
        <v>32</v>
      </c>
      <c r="R91" s="46" t="s">
        <v>32</v>
      </c>
      <c r="S91" s="46" t="s">
        <v>32</v>
      </c>
      <c r="T91" s="16"/>
      <c r="U91" s="4"/>
      <c r="W91" s="3">
        <v>90</v>
      </c>
    </row>
    <row r="92" spans="1:23" x14ac:dyDescent="0.25">
      <c r="A92" s="4" t="s">
        <v>44</v>
      </c>
      <c r="B92" s="10" t="s">
        <v>18</v>
      </c>
      <c r="C92" s="43" t="s">
        <v>40</v>
      </c>
      <c r="D92" s="9">
        <v>2014</v>
      </c>
      <c r="E92" s="9">
        <v>2</v>
      </c>
      <c r="F92" s="16">
        <v>1232</v>
      </c>
      <c r="G92" s="9">
        <v>104611</v>
      </c>
      <c r="H92" s="16">
        <v>0.12928000000000001</v>
      </c>
      <c r="I92" s="9">
        <v>0.11691</v>
      </c>
      <c r="J92" s="9">
        <v>0.14294999999999999</v>
      </c>
      <c r="K92" s="9">
        <v>1.0969</v>
      </c>
      <c r="L92" s="9">
        <v>0.99199999999999999</v>
      </c>
      <c r="M92" s="9">
        <v>1.2130000000000001</v>
      </c>
      <c r="N92" s="9">
        <v>7.1440000000000003E-2</v>
      </c>
      <c r="O92" s="16"/>
      <c r="P92" s="46" t="s">
        <v>32</v>
      </c>
      <c r="Q92" s="46" t="s">
        <v>32</v>
      </c>
      <c r="R92" s="46" t="s">
        <v>32</v>
      </c>
      <c r="S92" s="46" t="s">
        <v>32</v>
      </c>
      <c r="T92" s="16"/>
      <c r="U92" s="4"/>
      <c r="W92" s="3">
        <v>91</v>
      </c>
    </row>
    <row r="93" spans="1:23" x14ac:dyDescent="0.25">
      <c r="A93" s="4" t="s">
        <v>44</v>
      </c>
      <c r="B93" s="10" t="s">
        <v>18</v>
      </c>
      <c r="C93" s="43" t="s">
        <v>40</v>
      </c>
      <c r="D93" s="9">
        <v>2014</v>
      </c>
      <c r="E93" s="9">
        <v>3</v>
      </c>
      <c r="F93" s="16">
        <v>1312</v>
      </c>
      <c r="G93" s="9">
        <v>104268</v>
      </c>
      <c r="H93" s="16">
        <v>0.13525000000000001</v>
      </c>
      <c r="I93" s="9">
        <v>0.12248000000000001</v>
      </c>
      <c r="J93" s="9">
        <v>0.14935999999999999</v>
      </c>
      <c r="K93" s="9">
        <v>1.0615000000000001</v>
      </c>
      <c r="L93" s="9">
        <v>0.96120000000000005</v>
      </c>
      <c r="M93" s="9">
        <v>1.1721999999999999</v>
      </c>
      <c r="N93" s="9">
        <v>0.23860899999999999</v>
      </c>
      <c r="O93" s="16"/>
      <c r="P93" s="46" t="s">
        <v>32</v>
      </c>
      <c r="Q93" s="46" t="s">
        <v>32</v>
      </c>
      <c r="R93" s="46" t="s">
        <v>32</v>
      </c>
      <c r="S93" s="46" t="s">
        <v>32</v>
      </c>
      <c r="T93" s="16"/>
      <c r="U93" s="4"/>
      <c r="W93" s="3">
        <v>92</v>
      </c>
    </row>
    <row r="94" spans="1:23" x14ac:dyDescent="0.25">
      <c r="A94" s="4" t="s">
        <v>44</v>
      </c>
      <c r="B94" s="10" t="s">
        <v>18</v>
      </c>
      <c r="C94" s="43" t="s">
        <v>40</v>
      </c>
      <c r="D94" s="9">
        <v>2014</v>
      </c>
      <c r="E94" s="9">
        <v>4</v>
      </c>
      <c r="F94" s="16">
        <v>1252</v>
      </c>
      <c r="G94" s="9">
        <v>105040</v>
      </c>
      <c r="H94" s="16">
        <v>0.12872</v>
      </c>
      <c r="I94" s="9">
        <v>0.11647</v>
      </c>
      <c r="J94" s="9">
        <v>0.14226</v>
      </c>
      <c r="K94" s="9">
        <v>1.0542</v>
      </c>
      <c r="L94" s="9">
        <v>0.95379999999999998</v>
      </c>
      <c r="M94" s="9">
        <v>1.1651</v>
      </c>
      <c r="N94" s="9">
        <v>0.30116100000000001</v>
      </c>
      <c r="O94" s="16"/>
      <c r="P94" s="46" t="s">
        <v>32</v>
      </c>
      <c r="Q94" s="46" t="s">
        <v>32</v>
      </c>
      <c r="R94" s="46" t="s">
        <v>32</v>
      </c>
      <c r="S94" s="46" t="s">
        <v>32</v>
      </c>
      <c r="T94" s="16"/>
      <c r="U94" s="4"/>
      <c r="W94" s="3">
        <v>92</v>
      </c>
    </row>
    <row r="95" spans="1:23" x14ac:dyDescent="0.25">
      <c r="A95" s="4" t="s">
        <v>44</v>
      </c>
      <c r="B95" s="10" t="s">
        <v>18</v>
      </c>
      <c r="C95" s="43" t="s">
        <v>40</v>
      </c>
      <c r="D95" s="9">
        <v>2015</v>
      </c>
      <c r="E95" s="9">
        <v>1</v>
      </c>
      <c r="F95" s="16">
        <v>1267</v>
      </c>
      <c r="G95" s="9">
        <v>104490</v>
      </c>
      <c r="H95" s="16">
        <v>0.13564000000000001</v>
      </c>
      <c r="I95" s="9">
        <v>0.12273000000000001</v>
      </c>
      <c r="J95" s="9">
        <v>0.14990000000000001</v>
      </c>
      <c r="K95" s="9">
        <v>1.0980000000000001</v>
      </c>
      <c r="L95" s="9">
        <v>0.99350000000000005</v>
      </c>
      <c r="M95" s="9">
        <v>1.2134</v>
      </c>
      <c r="N95" s="9">
        <v>6.6927E-2</v>
      </c>
      <c r="O95" s="16"/>
      <c r="P95" s="46" t="s">
        <v>32</v>
      </c>
      <c r="Q95" s="46" t="s">
        <v>32</v>
      </c>
      <c r="R95" s="46" t="s">
        <v>32</v>
      </c>
      <c r="S95" s="46" t="s">
        <v>32</v>
      </c>
      <c r="T95" s="16"/>
      <c r="U95" s="4"/>
      <c r="W95" s="3">
        <v>90</v>
      </c>
    </row>
    <row r="96" spans="1:23" x14ac:dyDescent="0.25">
      <c r="A96" s="4" t="s">
        <v>44</v>
      </c>
      <c r="B96" s="10" t="s">
        <v>18</v>
      </c>
      <c r="C96" s="43" t="s">
        <v>40</v>
      </c>
      <c r="D96" s="9">
        <v>2015</v>
      </c>
      <c r="E96" s="9">
        <v>2</v>
      </c>
      <c r="F96" s="16">
        <v>1282</v>
      </c>
      <c r="G96" s="9">
        <v>105034</v>
      </c>
      <c r="H96" s="16">
        <v>0.13602</v>
      </c>
      <c r="I96" s="9">
        <v>0.1231</v>
      </c>
      <c r="J96" s="9">
        <v>0.15029999999999999</v>
      </c>
      <c r="K96" s="9">
        <v>1.1593</v>
      </c>
      <c r="L96" s="9">
        <v>1.0491999999999999</v>
      </c>
      <c r="M96" s="9">
        <v>1.2809999999999999</v>
      </c>
      <c r="N96" s="9">
        <v>3.6979999999999999E-3</v>
      </c>
      <c r="O96" s="16">
        <v>1</v>
      </c>
      <c r="P96" s="46" t="s">
        <v>32</v>
      </c>
      <c r="Q96" s="46" t="s">
        <v>32</v>
      </c>
      <c r="R96" s="46" t="s">
        <v>32</v>
      </c>
      <c r="S96" s="46" t="s">
        <v>32</v>
      </c>
      <c r="T96" s="16"/>
      <c r="U96" s="4"/>
      <c r="W96" s="3">
        <v>91</v>
      </c>
    </row>
    <row r="97" spans="1:23" x14ac:dyDescent="0.25">
      <c r="A97" s="4" t="s">
        <v>44</v>
      </c>
      <c r="B97" s="10" t="s">
        <v>18</v>
      </c>
      <c r="C97" s="43" t="s">
        <v>40</v>
      </c>
      <c r="D97" s="9">
        <v>2015</v>
      </c>
      <c r="E97" s="9">
        <v>3</v>
      </c>
      <c r="F97" s="16">
        <v>1412</v>
      </c>
      <c r="G97" s="9">
        <v>104612</v>
      </c>
      <c r="H97" s="16">
        <v>0.14779999999999999</v>
      </c>
      <c r="I97" s="9">
        <v>0.13400000000000001</v>
      </c>
      <c r="J97" s="9">
        <v>0.16302</v>
      </c>
      <c r="K97" s="9">
        <v>1.1378999999999999</v>
      </c>
      <c r="L97" s="9">
        <v>1.0317000000000001</v>
      </c>
      <c r="M97" s="9">
        <v>1.2551000000000001</v>
      </c>
      <c r="N97" s="9">
        <v>9.7769999999999992E-3</v>
      </c>
      <c r="O97" s="16">
        <v>1</v>
      </c>
      <c r="P97" s="46" t="s">
        <v>32</v>
      </c>
      <c r="Q97" s="46" t="s">
        <v>32</v>
      </c>
      <c r="R97" s="46" t="s">
        <v>32</v>
      </c>
      <c r="S97" s="46" t="s">
        <v>32</v>
      </c>
      <c r="T97" s="16"/>
      <c r="U97" s="4"/>
      <c r="W97" s="3">
        <v>92</v>
      </c>
    </row>
    <row r="98" spans="1:23" x14ac:dyDescent="0.25">
      <c r="A98" s="4" t="s">
        <v>44</v>
      </c>
      <c r="B98" s="10" t="s">
        <v>18</v>
      </c>
      <c r="C98" s="43" t="s">
        <v>40</v>
      </c>
      <c r="D98" s="9">
        <v>2015</v>
      </c>
      <c r="E98" s="9">
        <v>4</v>
      </c>
      <c r="F98" s="16">
        <v>1306</v>
      </c>
      <c r="G98" s="9">
        <v>105414</v>
      </c>
      <c r="H98" s="16">
        <v>0.13436000000000001</v>
      </c>
      <c r="I98" s="9">
        <v>0.12166</v>
      </c>
      <c r="J98" s="9">
        <v>0.14838000000000001</v>
      </c>
      <c r="K98" s="9">
        <v>1.1084000000000001</v>
      </c>
      <c r="L98" s="9">
        <v>1.0037</v>
      </c>
      <c r="M98" s="9">
        <v>1.2241</v>
      </c>
      <c r="N98" s="9">
        <v>4.2139000000000003E-2</v>
      </c>
      <c r="O98" s="16"/>
      <c r="P98" s="46" t="s">
        <v>32</v>
      </c>
      <c r="Q98" s="46" t="s">
        <v>32</v>
      </c>
      <c r="R98" s="46" t="s">
        <v>32</v>
      </c>
      <c r="S98" s="46" t="s">
        <v>32</v>
      </c>
      <c r="T98" s="16"/>
      <c r="U98" s="4"/>
      <c r="W98" s="3">
        <v>92</v>
      </c>
    </row>
    <row r="99" spans="1:23" x14ac:dyDescent="0.25">
      <c r="A99" s="4" t="s">
        <v>44</v>
      </c>
      <c r="B99" s="10" t="s">
        <v>18</v>
      </c>
      <c r="C99" s="43" t="s">
        <v>40</v>
      </c>
      <c r="D99" s="9">
        <v>2016</v>
      </c>
      <c r="E99" s="9">
        <v>1</v>
      </c>
      <c r="F99" s="16">
        <v>1289</v>
      </c>
      <c r="G99" s="9">
        <v>105068</v>
      </c>
      <c r="H99" s="16">
        <v>0.13491</v>
      </c>
      <c r="I99" s="9">
        <v>0.12212000000000001</v>
      </c>
      <c r="J99" s="9">
        <v>0.14904000000000001</v>
      </c>
      <c r="K99" s="9">
        <v>1.1074999999999999</v>
      </c>
      <c r="L99" s="9">
        <v>1.0024999999999999</v>
      </c>
      <c r="M99" s="9">
        <v>1.2234</v>
      </c>
      <c r="N99" s="9">
        <v>4.4481E-2</v>
      </c>
      <c r="O99" s="16"/>
      <c r="P99" s="46">
        <v>1.0089999999999999</v>
      </c>
      <c r="Q99" s="46">
        <v>0.89910000000000001</v>
      </c>
      <c r="R99" s="46">
        <v>1.1323000000000001</v>
      </c>
      <c r="S99" s="46">
        <v>0.87905900000000003</v>
      </c>
      <c r="T99" s="16"/>
      <c r="U99" s="4"/>
      <c r="W99" s="3">
        <v>91</v>
      </c>
    </row>
    <row r="100" spans="1:23" x14ac:dyDescent="0.25">
      <c r="A100" s="4" t="s">
        <v>44</v>
      </c>
      <c r="B100" s="10" t="s">
        <v>18</v>
      </c>
      <c r="C100" s="43" t="s">
        <v>40</v>
      </c>
      <c r="D100" s="9">
        <v>2016</v>
      </c>
      <c r="E100" s="9">
        <v>2</v>
      </c>
      <c r="F100" s="16">
        <v>1480</v>
      </c>
      <c r="G100" s="9">
        <v>105682</v>
      </c>
      <c r="H100" s="16">
        <v>0.15612999999999999</v>
      </c>
      <c r="I100" s="9">
        <v>0.14165</v>
      </c>
      <c r="J100" s="9">
        <v>0.17208999999999999</v>
      </c>
      <c r="K100" s="9">
        <v>1.1586000000000001</v>
      </c>
      <c r="L100" s="9">
        <v>1.0511999999999999</v>
      </c>
      <c r="M100" s="9">
        <v>1.2770999999999999</v>
      </c>
      <c r="N100" s="9">
        <v>3.026E-3</v>
      </c>
      <c r="O100" s="16">
        <v>1</v>
      </c>
      <c r="P100" s="46">
        <v>1.1841999999999999</v>
      </c>
      <c r="Q100" s="46">
        <v>1.0571999999999999</v>
      </c>
      <c r="R100" s="46">
        <v>1.3265</v>
      </c>
      <c r="S100" s="46">
        <v>3.4949999999999998E-3</v>
      </c>
      <c r="T100" s="16" t="s">
        <v>52</v>
      </c>
      <c r="U100" s="4"/>
      <c r="W100" s="3">
        <v>91</v>
      </c>
    </row>
    <row r="101" spans="1:23" x14ac:dyDescent="0.25">
      <c r="A101" s="4" t="s">
        <v>44</v>
      </c>
      <c r="B101" s="10" t="s">
        <v>18</v>
      </c>
      <c r="C101" s="43" t="s">
        <v>40</v>
      </c>
      <c r="D101" s="9">
        <v>2016</v>
      </c>
      <c r="E101" s="9">
        <v>3</v>
      </c>
      <c r="F101" s="16">
        <v>1612</v>
      </c>
      <c r="G101" s="9">
        <v>105340</v>
      </c>
      <c r="H101" s="16">
        <v>0.16800000000000001</v>
      </c>
      <c r="I101" s="9">
        <v>0.15265000000000001</v>
      </c>
      <c r="J101" s="9">
        <v>0.18490000000000001</v>
      </c>
      <c r="K101" s="9">
        <v>1.1742999999999999</v>
      </c>
      <c r="L101" s="9">
        <v>1.0669999999999999</v>
      </c>
      <c r="M101" s="9">
        <v>1.2924</v>
      </c>
      <c r="N101" s="9">
        <v>1.0150000000000001E-3</v>
      </c>
      <c r="O101" s="16">
        <v>1</v>
      </c>
      <c r="P101" s="46">
        <v>1.3299000000000001</v>
      </c>
      <c r="Q101" s="46">
        <v>1.1878</v>
      </c>
      <c r="R101" s="46">
        <v>1.4890000000000001</v>
      </c>
      <c r="S101" s="46">
        <v>9.9999999999999995E-7</v>
      </c>
      <c r="T101" s="16" t="s">
        <v>52</v>
      </c>
      <c r="U101" s="4"/>
      <c r="W101" s="3">
        <v>92</v>
      </c>
    </row>
    <row r="102" spans="1:23" x14ac:dyDescent="0.25">
      <c r="A102" s="4" t="s">
        <v>44</v>
      </c>
      <c r="B102" s="10" t="s">
        <v>18</v>
      </c>
      <c r="C102" s="43" t="s">
        <v>40</v>
      </c>
      <c r="D102" s="9">
        <v>2016</v>
      </c>
      <c r="E102" s="9">
        <v>4</v>
      </c>
      <c r="F102" s="16">
        <v>1554</v>
      </c>
      <c r="G102" s="9">
        <v>106082</v>
      </c>
      <c r="H102" s="16">
        <v>0.15712000000000001</v>
      </c>
      <c r="I102" s="9">
        <v>0.14269000000000001</v>
      </c>
      <c r="J102" s="9">
        <v>0.17301</v>
      </c>
      <c r="K102" s="9">
        <v>1.1713</v>
      </c>
      <c r="L102" s="9">
        <v>1.0638000000000001</v>
      </c>
      <c r="M102" s="9">
        <v>1.2898000000000001</v>
      </c>
      <c r="N102" s="9">
        <v>1.2930000000000001E-3</v>
      </c>
      <c r="O102" s="16">
        <v>1</v>
      </c>
      <c r="P102" s="46">
        <v>1.2771999999999999</v>
      </c>
      <c r="Q102" s="46">
        <v>1.1402000000000001</v>
      </c>
      <c r="R102" s="46">
        <v>1.4306000000000001</v>
      </c>
      <c r="S102" s="46">
        <v>2.4000000000000001E-5</v>
      </c>
      <c r="T102" s="16" t="s">
        <v>52</v>
      </c>
      <c r="U102" s="4"/>
      <c r="W102" s="3">
        <v>92</v>
      </c>
    </row>
    <row r="103" spans="1:23" x14ac:dyDescent="0.25">
      <c r="A103" s="4" t="s">
        <v>44</v>
      </c>
      <c r="B103" s="10" t="s">
        <v>19</v>
      </c>
      <c r="C103" s="43" t="s">
        <v>40</v>
      </c>
      <c r="D103" s="9">
        <v>2011</v>
      </c>
      <c r="E103" s="9">
        <v>1</v>
      </c>
      <c r="F103" s="16">
        <v>862</v>
      </c>
      <c r="G103" s="9">
        <v>51876</v>
      </c>
      <c r="H103" s="16">
        <v>0.20104</v>
      </c>
      <c r="I103" s="9">
        <v>0.18028</v>
      </c>
      <c r="J103" s="9">
        <v>0.22419</v>
      </c>
      <c r="K103" s="9">
        <v>1.6463000000000001</v>
      </c>
      <c r="L103" s="9">
        <v>1.4763999999999999</v>
      </c>
      <c r="M103" s="9">
        <v>1.8359000000000001</v>
      </c>
      <c r="N103" s="9">
        <v>0</v>
      </c>
      <c r="O103" s="16">
        <v>1</v>
      </c>
      <c r="P103" s="46" t="s">
        <v>32</v>
      </c>
      <c r="Q103" s="46" t="s">
        <v>32</v>
      </c>
      <c r="R103" s="46" t="s">
        <v>32</v>
      </c>
      <c r="S103" s="46" t="s">
        <v>32</v>
      </c>
      <c r="T103" s="16"/>
      <c r="U103" s="4"/>
      <c r="W103" s="3">
        <v>90</v>
      </c>
    </row>
    <row r="104" spans="1:23" x14ac:dyDescent="0.25">
      <c r="A104" s="4" t="s">
        <v>44</v>
      </c>
      <c r="B104" s="10" t="s">
        <v>19</v>
      </c>
      <c r="C104" s="43" t="s">
        <v>40</v>
      </c>
      <c r="D104" s="9">
        <v>2011</v>
      </c>
      <c r="E104" s="9">
        <v>2</v>
      </c>
      <c r="F104" s="16">
        <v>816</v>
      </c>
      <c r="G104" s="9">
        <v>52306</v>
      </c>
      <c r="H104" s="16">
        <v>0.18706</v>
      </c>
      <c r="I104" s="9">
        <v>0.16757</v>
      </c>
      <c r="J104" s="9">
        <v>0.20882000000000001</v>
      </c>
      <c r="K104" s="9">
        <v>1.5489999999999999</v>
      </c>
      <c r="L104" s="9">
        <v>1.3875999999999999</v>
      </c>
      <c r="M104" s="9">
        <v>1.7292000000000001</v>
      </c>
      <c r="N104" s="9">
        <v>0</v>
      </c>
      <c r="O104" s="16">
        <v>1</v>
      </c>
      <c r="P104" s="46" t="s">
        <v>32</v>
      </c>
      <c r="Q104" s="46" t="s">
        <v>32</v>
      </c>
      <c r="R104" s="46" t="s">
        <v>32</v>
      </c>
      <c r="S104" s="46" t="s">
        <v>32</v>
      </c>
      <c r="T104" s="16"/>
      <c r="U104" s="4"/>
      <c r="W104" s="3">
        <v>91</v>
      </c>
    </row>
    <row r="105" spans="1:23" x14ac:dyDescent="0.25">
      <c r="A105" s="4" t="s">
        <v>44</v>
      </c>
      <c r="B105" s="10" t="s">
        <v>19</v>
      </c>
      <c r="C105" s="43" t="s">
        <v>40</v>
      </c>
      <c r="D105" s="9">
        <v>2011</v>
      </c>
      <c r="E105" s="9">
        <v>3</v>
      </c>
      <c r="F105" s="16">
        <v>907</v>
      </c>
      <c r="G105" s="9">
        <v>52145</v>
      </c>
      <c r="H105" s="16">
        <v>0.20283000000000001</v>
      </c>
      <c r="I105" s="9">
        <v>0.18212</v>
      </c>
      <c r="J105" s="9">
        <v>0.22589999999999999</v>
      </c>
      <c r="K105" s="9">
        <v>1.6462000000000001</v>
      </c>
      <c r="L105" s="9">
        <v>1.4781</v>
      </c>
      <c r="M105" s="9">
        <v>1.8333999999999999</v>
      </c>
      <c r="N105" s="9">
        <v>0</v>
      </c>
      <c r="O105" s="16">
        <v>1</v>
      </c>
      <c r="P105" s="46" t="s">
        <v>32</v>
      </c>
      <c r="Q105" s="46" t="s">
        <v>32</v>
      </c>
      <c r="R105" s="46" t="s">
        <v>32</v>
      </c>
      <c r="S105" s="46" t="s">
        <v>32</v>
      </c>
      <c r="T105" s="16"/>
      <c r="U105" s="4"/>
      <c r="W105" s="3">
        <v>92</v>
      </c>
    </row>
    <row r="106" spans="1:23" x14ac:dyDescent="0.25">
      <c r="A106" s="4" t="s">
        <v>44</v>
      </c>
      <c r="B106" s="10" t="s">
        <v>19</v>
      </c>
      <c r="C106" s="43" t="s">
        <v>40</v>
      </c>
      <c r="D106" s="9">
        <v>2011</v>
      </c>
      <c r="E106" s="9">
        <v>4</v>
      </c>
      <c r="F106" s="16">
        <v>863</v>
      </c>
      <c r="G106" s="9">
        <v>52462</v>
      </c>
      <c r="H106" s="16">
        <v>0.19411</v>
      </c>
      <c r="I106" s="9">
        <v>0.17410999999999999</v>
      </c>
      <c r="J106" s="9">
        <v>0.21640999999999999</v>
      </c>
      <c r="K106" s="9">
        <v>1.6062000000000001</v>
      </c>
      <c r="L106" s="9">
        <v>1.4407000000000001</v>
      </c>
      <c r="M106" s="9">
        <v>1.7907</v>
      </c>
      <c r="N106" s="9">
        <v>0</v>
      </c>
      <c r="O106" s="16">
        <v>1</v>
      </c>
      <c r="P106" s="46" t="s">
        <v>32</v>
      </c>
      <c r="Q106" s="46" t="s">
        <v>32</v>
      </c>
      <c r="R106" s="46" t="s">
        <v>32</v>
      </c>
      <c r="S106" s="46" t="s">
        <v>32</v>
      </c>
      <c r="T106" s="16"/>
      <c r="U106" s="4"/>
      <c r="W106" s="3">
        <v>92</v>
      </c>
    </row>
    <row r="107" spans="1:23" x14ac:dyDescent="0.25">
      <c r="A107" s="4" t="s">
        <v>44</v>
      </c>
      <c r="B107" s="10" t="s">
        <v>19</v>
      </c>
      <c r="C107" s="43" t="s">
        <v>40</v>
      </c>
      <c r="D107" s="9">
        <v>2012</v>
      </c>
      <c r="E107" s="9">
        <v>1</v>
      </c>
      <c r="F107" s="16">
        <v>820</v>
      </c>
      <c r="G107" s="9">
        <v>52531</v>
      </c>
      <c r="H107" s="16">
        <v>0.18831000000000001</v>
      </c>
      <c r="I107" s="9">
        <v>0.16869999999999999</v>
      </c>
      <c r="J107" s="9">
        <v>0.21018999999999999</v>
      </c>
      <c r="K107" s="9">
        <v>1.5105</v>
      </c>
      <c r="L107" s="9">
        <v>1.3532999999999999</v>
      </c>
      <c r="M107" s="9">
        <v>1.6859999999999999</v>
      </c>
      <c r="N107" s="9">
        <v>0</v>
      </c>
      <c r="O107" s="16">
        <v>1</v>
      </c>
      <c r="P107" s="46" t="s">
        <v>32</v>
      </c>
      <c r="Q107" s="46" t="s">
        <v>32</v>
      </c>
      <c r="R107" s="46" t="s">
        <v>32</v>
      </c>
      <c r="S107" s="46" t="s">
        <v>32</v>
      </c>
      <c r="T107" s="16"/>
      <c r="U107" s="4"/>
      <c r="W107" s="3">
        <v>91</v>
      </c>
    </row>
    <row r="108" spans="1:23" x14ac:dyDescent="0.25">
      <c r="A108" s="4" t="s">
        <v>44</v>
      </c>
      <c r="B108" s="10" t="s">
        <v>19</v>
      </c>
      <c r="C108" s="43" t="s">
        <v>40</v>
      </c>
      <c r="D108" s="9">
        <v>2012</v>
      </c>
      <c r="E108" s="9">
        <v>2</v>
      </c>
      <c r="F108" s="16">
        <v>758</v>
      </c>
      <c r="G108" s="9">
        <v>52808</v>
      </c>
      <c r="H108" s="16">
        <v>0.17269000000000001</v>
      </c>
      <c r="I108" s="9">
        <v>0.15440999999999999</v>
      </c>
      <c r="J108" s="9">
        <v>0.19313</v>
      </c>
      <c r="K108" s="9">
        <v>1.573</v>
      </c>
      <c r="L108" s="9">
        <v>1.4065000000000001</v>
      </c>
      <c r="M108" s="9">
        <v>1.7593000000000001</v>
      </c>
      <c r="N108" s="9">
        <v>0</v>
      </c>
      <c r="O108" s="16">
        <v>1</v>
      </c>
      <c r="P108" s="46" t="s">
        <v>32</v>
      </c>
      <c r="Q108" s="46" t="s">
        <v>32</v>
      </c>
      <c r="R108" s="46" t="s">
        <v>32</v>
      </c>
      <c r="S108" s="46" t="s">
        <v>32</v>
      </c>
      <c r="T108" s="16"/>
      <c r="U108" s="4"/>
      <c r="W108" s="3">
        <v>91</v>
      </c>
    </row>
    <row r="109" spans="1:23" x14ac:dyDescent="0.25">
      <c r="A109" s="4" t="s">
        <v>44</v>
      </c>
      <c r="B109" s="10" t="s">
        <v>19</v>
      </c>
      <c r="C109" s="43" t="s">
        <v>40</v>
      </c>
      <c r="D109" s="9">
        <v>2012</v>
      </c>
      <c r="E109" s="9">
        <v>3</v>
      </c>
      <c r="F109" s="16">
        <v>890</v>
      </c>
      <c r="G109" s="9">
        <v>52689</v>
      </c>
      <c r="H109" s="16">
        <v>0.20171</v>
      </c>
      <c r="I109" s="9">
        <v>0.18099000000000001</v>
      </c>
      <c r="J109" s="9">
        <v>0.2248</v>
      </c>
      <c r="K109" s="9">
        <v>1.7312000000000001</v>
      </c>
      <c r="L109" s="9">
        <v>1.5533999999999999</v>
      </c>
      <c r="M109" s="9">
        <v>1.9294</v>
      </c>
      <c r="N109" s="9">
        <v>0</v>
      </c>
      <c r="O109" s="16">
        <v>1</v>
      </c>
      <c r="P109" s="46" t="s">
        <v>32</v>
      </c>
      <c r="Q109" s="46" t="s">
        <v>32</v>
      </c>
      <c r="R109" s="46" t="s">
        <v>32</v>
      </c>
      <c r="S109" s="46" t="s">
        <v>32</v>
      </c>
      <c r="T109" s="16"/>
      <c r="U109" s="4"/>
      <c r="W109" s="3">
        <v>92</v>
      </c>
    </row>
    <row r="110" spans="1:23" x14ac:dyDescent="0.25">
      <c r="A110" s="4" t="s">
        <v>44</v>
      </c>
      <c r="B110" s="10" t="s">
        <v>19</v>
      </c>
      <c r="C110" s="43" t="s">
        <v>40</v>
      </c>
      <c r="D110" s="9">
        <v>2012</v>
      </c>
      <c r="E110" s="9">
        <v>4</v>
      </c>
      <c r="F110" s="16">
        <v>875</v>
      </c>
      <c r="G110" s="9">
        <v>52926</v>
      </c>
      <c r="H110" s="16">
        <v>0.19711999999999999</v>
      </c>
      <c r="I110" s="9">
        <v>0.17685999999999999</v>
      </c>
      <c r="J110" s="9">
        <v>0.21970999999999999</v>
      </c>
      <c r="K110" s="9">
        <v>1.6553</v>
      </c>
      <c r="L110" s="9">
        <v>1.4852000000000001</v>
      </c>
      <c r="M110" s="9">
        <v>1.845</v>
      </c>
      <c r="N110" s="9">
        <v>0</v>
      </c>
      <c r="O110" s="16">
        <v>1</v>
      </c>
      <c r="P110" s="46" t="s">
        <v>32</v>
      </c>
      <c r="Q110" s="46" t="s">
        <v>32</v>
      </c>
      <c r="R110" s="46" t="s">
        <v>32</v>
      </c>
      <c r="S110" s="46" t="s">
        <v>32</v>
      </c>
      <c r="T110" s="16"/>
      <c r="U110" s="4"/>
      <c r="W110" s="3">
        <v>92</v>
      </c>
    </row>
    <row r="111" spans="1:23" x14ac:dyDescent="0.25">
      <c r="A111" s="4" t="s">
        <v>44</v>
      </c>
      <c r="B111" s="10" t="s">
        <v>19</v>
      </c>
      <c r="C111" s="43" t="s">
        <v>40</v>
      </c>
      <c r="D111" s="9">
        <v>2013</v>
      </c>
      <c r="E111" s="9">
        <v>1</v>
      </c>
      <c r="F111" s="16">
        <v>778</v>
      </c>
      <c r="G111" s="9">
        <v>53020</v>
      </c>
      <c r="H111" s="16">
        <v>0.17823</v>
      </c>
      <c r="I111" s="9">
        <v>0.15945000000000001</v>
      </c>
      <c r="J111" s="9">
        <v>0.19922999999999999</v>
      </c>
      <c r="K111" s="9">
        <v>1.5531999999999999</v>
      </c>
      <c r="L111" s="9">
        <v>1.3894</v>
      </c>
      <c r="M111" s="9">
        <v>1.7361</v>
      </c>
      <c r="N111" s="9">
        <v>0</v>
      </c>
      <c r="O111" s="16">
        <v>1</v>
      </c>
      <c r="P111" s="46" t="s">
        <v>32</v>
      </c>
      <c r="Q111" s="46" t="s">
        <v>32</v>
      </c>
      <c r="R111" s="46" t="s">
        <v>32</v>
      </c>
      <c r="S111" s="46" t="s">
        <v>32</v>
      </c>
      <c r="T111" s="16"/>
      <c r="U111" s="4"/>
      <c r="W111" s="3">
        <v>90</v>
      </c>
    </row>
    <row r="112" spans="1:23" x14ac:dyDescent="0.25">
      <c r="A112" s="4" t="s">
        <v>44</v>
      </c>
      <c r="B112" s="10" t="s">
        <v>19</v>
      </c>
      <c r="C112" s="43" t="s">
        <v>40</v>
      </c>
      <c r="D112" s="9">
        <v>2013</v>
      </c>
      <c r="E112" s="9">
        <v>2</v>
      </c>
      <c r="F112" s="16">
        <v>794</v>
      </c>
      <c r="G112" s="9">
        <v>53604</v>
      </c>
      <c r="H112" s="16">
        <v>0.18035999999999999</v>
      </c>
      <c r="I112" s="9">
        <v>0.16147</v>
      </c>
      <c r="J112" s="9">
        <v>0.20147000000000001</v>
      </c>
      <c r="K112" s="9">
        <v>1.5524</v>
      </c>
      <c r="L112" s="9">
        <v>1.3897999999999999</v>
      </c>
      <c r="M112" s="9">
        <v>1.7341</v>
      </c>
      <c r="N112" s="9">
        <v>0</v>
      </c>
      <c r="O112" s="16">
        <v>1</v>
      </c>
      <c r="P112" s="46" t="s">
        <v>32</v>
      </c>
      <c r="Q112" s="46" t="s">
        <v>32</v>
      </c>
      <c r="R112" s="46" t="s">
        <v>32</v>
      </c>
      <c r="S112" s="46" t="s">
        <v>32</v>
      </c>
      <c r="T112" s="16"/>
      <c r="U112" s="4"/>
      <c r="W112" s="3">
        <v>91</v>
      </c>
    </row>
    <row r="113" spans="1:23" x14ac:dyDescent="0.25">
      <c r="A113" s="4" t="s">
        <v>44</v>
      </c>
      <c r="B113" s="10" t="s">
        <v>19</v>
      </c>
      <c r="C113" s="43" t="s">
        <v>40</v>
      </c>
      <c r="D113" s="9">
        <v>2013</v>
      </c>
      <c r="E113" s="9">
        <v>3</v>
      </c>
      <c r="F113" s="16">
        <v>904</v>
      </c>
      <c r="G113" s="9">
        <v>53260</v>
      </c>
      <c r="H113" s="16">
        <v>0.20448</v>
      </c>
      <c r="I113" s="9">
        <v>0.18362000000000001</v>
      </c>
      <c r="J113" s="9">
        <v>0.22769</v>
      </c>
      <c r="K113" s="9">
        <v>1.6201000000000001</v>
      </c>
      <c r="L113" s="9">
        <v>1.4549000000000001</v>
      </c>
      <c r="M113" s="9">
        <v>1.8041</v>
      </c>
      <c r="N113" s="9">
        <v>0</v>
      </c>
      <c r="O113" s="16">
        <v>1</v>
      </c>
      <c r="P113" s="46" t="s">
        <v>32</v>
      </c>
      <c r="Q113" s="46" t="s">
        <v>32</v>
      </c>
      <c r="R113" s="46" t="s">
        <v>32</v>
      </c>
      <c r="S113" s="46" t="s">
        <v>32</v>
      </c>
      <c r="T113" s="16"/>
      <c r="U113" s="4"/>
      <c r="W113" s="3">
        <v>92</v>
      </c>
    </row>
    <row r="114" spans="1:23" x14ac:dyDescent="0.25">
      <c r="A114" s="4" t="s">
        <v>44</v>
      </c>
      <c r="B114" s="10" t="s">
        <v>19</v>
      </c>
      <c r="C114" s="43" t="s">
        <v>40</v>
      </c>
      <c r="D114" s="9">
        <v>2013</v>
      </c>
      <c r="E114" s="9">
        <v>4</v>
      </c>
      <c r="F114" s="16">
        <v>888</v>
      </c>
      <c r="G114" s="9">
        <v>53603</v>
      </c>
      <c r="H114" s="16">
        <v>0.20016</v>
      </c>
      <c r="I114" s="9">
        <v>0.17967</v>
      </c>
      <c r="J114" s="9">
        <v>0.22298999999999999</v>
      </c>
      <c r="K114" s="9">
        <v>1.6641999999999999</v>
      </c>
      <c r="L114" s="9">
        <v>1.4938</v>
      </c>
      <c r="M114" s="9">
        <v>1.8540000000000001</v>
      </c>
      <c r="N114" s="9">
        <v>0</v>
      </c>
      <c r="O114" s="16">
        <v>1</v>
      </c>
      <c r="P114" s="46" t="s">
        <v>32</v>
      </c>
      <c r="Q114" s="46" t="s">
        <v>32</v>
      </c>
      <c r="R114" s="46" t="s">
        <v>32</v>
      </c>
      <c r="S114" s="46" t="s">
        <v>32</v>
      </c>
      <c r="T114" s="16"/>
      <c r="U114" s="4"/>
      <c r="W114" s="3">
        <v>92</v>
      </c>
    </row>
    <row r="115" spans="1:23" x14ac:dyDescent="0.25">
      <c r="A115" s="4" t="s">
        <v>44</v>
      </c>
      <c r="B115" s="10" t="s">
        <v>19</v>
      </c>
      <c r="C115" s="43" t="s">
        <v>40</v>
      </c>
      <c r="D115" s="9">
        <v>2014</v>
      </c>
      <c r="E115" s="9">
        <v>1</v>
      </c>
      <c r="F115" s="16">
        <v>761</v>
      </c>
      <c r="G115" s="9">
        <v>53665</v>
      </c>
      <c r="H115" s="16">
        <v>0.17635000000000001</v>
      </c>
      <c r="I115" s="9">
        <v>0.15773000000000001</v>
      </c>
      <c r="J115" s="9">
        <v>0.19716</v>
      </c>
      <c r="K115" s="9">
        <v>1.522</v>
      </c>
      <c r="L115" s="9">
        <v>1.3613</v>
      </c>
      <c r="M115" s="9">
        <v>1.7016</v>
      </c>
      <c r="N115" s="9">
        <v>0</v>
      </c>
      <c r="O115" s="16">
        <v>1</v>
      </c>
      <c r="P115" s="46" t="s">
        <v>32</v>
      </c>
      <c r="Q115" s="46" t="s">
        <v>32</v>
      </c>
      <c r="R115" s="46" t="s">
        <v>32</v>
      </c>
      <c r="S115" s="46" t="s">
        <v>32</v>
      </c>
      <c r="T115" s="16"/>
      <c r="U115" s="4"/>
      <c r="W115" s="3">
        <v>90</v>
      </c>
    </row>
    <row r="116" spans="1:23" x14ac:dyDescent="0.25">
      <c r="A116" s="4" t="s">
        <v>44</v>
      </c>
      <c r="B116" s="10" t="s">
        <v>19</v>
      </c>
      <c r="C116" s="43" t="s">
        <v>40</v>
      </c>
      <c r="D116" s="9">
        <v>2014</v>
      </c>
      <c r="E116" s="9">
        <v>2</v>
      </c>
      <c r="F116" s="16">
        <v>710</v>
      </c>
      <c r="G116" s="9">
        <v>54057</v>
      </c>
      <c r="H116" s="16">
        <v>0.16067999999999999</v>
      </c>
      <c r="I116" s="9">
        <v>0.14349000000000001</v>
      </c>
      <c r="J116" s="9">
        <v>0.17993000000000001</v>
      </c>
      <c r="K116" s="9">
        <v>1.3633999999999999</v>
      </c>
      <c r="L116" s="9">
        <v>1.2175</v>
      </c>
      <c r="M116" s="9">
        <v>1.5266999999999999</v>
      </c>
      <c r="N116" s="9">
        <v>0</v>
      </c>
      <c r="O116" s="16">
        <v>1</v>
      </c>
      <c r="P116" s="46" t="s">
        <v>32</v>
      </c>
      <c r="Q116" s="46" t="s">
        <v>32</v>
      </c>
      <c r="R116" s="46" t="s">
        <v>32</v>
      </c>
      <c r="S116" s="46" t="s">
        <v>32</v>
      </c>
      <c r="T116" s="16"/>
      <c r="U116" s="4"/>
      <c r="W116" s="3">
        <v>91</v>
      </c>
    </row>
    <row r="117" spans="1:23" x14ac:dyDescent="0.25">
      <c r="A117" s="4" t="s">
        <v>44</v>
      </c>
      <c r="B117" s="10" t="s">
        <v>19</v>
      </c>
      <c r="C117" s="43" t="s">
        <v>40</v>
      </c>
      <c r="D117" s="9">
        <v>2014</v>
      </c>
      <c r="E117" s="9">
        <v>3</v>
      </c>
      <c r="F117" s="16">
        <v>843</v>
      </c>
      <c r="G117" s="9">
        <v>53948</v>
      </c>
      <c r="H117" s="16">
        <v>0.18601999999999999</v>
      </c>
      <c r="I117" s="9">
        <v>0.16682</v>
      </c>
      <c r="J117" s="9">
        <v>0.20741999999999999</v>
      </c>
      <c r="K117" s="9">
        <v>1.4599</v>
      </c>
      <c r="L117" s="9">
        <v>1.3091999999999999</v>
      </c>
      <c r="M117" s="9">
        <v>1.6278999999999999</v>
      </c>
      <c r="N117" s="9">
        <v>0</v>
      </c>
      <c r="O117" s="16">
        <v>1</v>
      </c>
      <c r="P117" s="46" t="s">
        <v>32</v>
      </c>
      <c r="Q117" s="46" t="s">
        <v>32</v>
      </c>
      <c r="R117" s="46" t="s">
        <v>32</v>
      </c>
      <c r="S117" s="46" t="s">
        <v>32</v>
      </c>
      <c r="T117" s="16"/>
      <c r="U117" s="4"/>
      <c r="W117" s="3">
        <v>92</v>
      </c>
    </row>
    <row r="118" spans="1:23" x14ac:dyDescent="0.25">
      <c r="A118" s="4" t="s">
        <v>44</v>
      </c>
      <c r="B118" s="10" t="s">
        <v>19</v>
      </c>
      <c r="C118" s="43" t="s">
        <v>40</v>
      </c>
      <c r="D118" s="9">
        <v>2014</v>
      </c>
      <c r="E118" s="9">
        <v>4</v>
      </c>
      <c r="F118" s="16">
        <v>814</v>
      </c>
      <c r="G118" s="9">
        <v>54098</v>
      </c>
      <c r="H118" s="16">
        <v>0.18004000000000001</v>
      </c>
      <c r="I118" s="9">
        <v>0.16134000000000001</v>
      </c>
      <c r="J118" s="9">
        <v>0.20091999999999999</v>
      </c>
      <c r="K118" s="9">
        <v>1.4744999999999999</v>
      </c>
      <c r="L118" s="9">
        <v>1.3212999999999999</v>
      </c>
      <c r="M118" s="9">
        <v>1.6455</v>
      </c>
      <c r="N118" s="9">
        <v>0</v>
      </c>
      <c r="O118" s="16">
        <v>1</v>
      </c>
      <c r="P118" s="46" t="s">
        <v>32</v>
      </c>
      <c r="Q118" s="46" t="s">
        <v>32</v>
      </c>
      <c r="R118" s="46" t="s">
        <v>32</v>
      </c>
      <c r="S118" s="46" t="s">
        <v>32</v>
      </c>
      <c r="T118" s="16"/>
      <c r="U118" s="4"/>
      <c r="W118" s="3">
        <v>92</v>
      </c>
    </row>
    <row r="119" spans="1:23" x14ac:dyDescent="0.25">
      <c r="A119" s="4" t="s">
        <v>44</v>
      </c>
      <c r="B119" s="10" t="s">
        <v>19</v>
      </c>
      <c r="C119" s="43" t="s">
        <v>40</v>
      </c>
      <c r="D119" s="9">
        <v>2015</v>
      </c>
      <c r="E119" s="9">
        <v>1</v>
      </c>
      <c r="F119" s="16">
        <v>757</v>
      </c>
      <c r="G119" s="9">
        <v>54061</v>
      </c>
      <c r="H119" s="16">
        <v>0.17307</v>
      </c>
      <c r="I119" s="9">
        <v>0.15482000000000001</v>
      </c>
      <c r="J119" s="9">
        <v>0.19347</v>
      </c>
      <c r="K119" s="9">
        <v>1.401</v>
      </c>
      <c r="L119" s="9">
        <v>1.2533000000000001</v>
      </c>
      <c r="M119" s="9">
        <v>1.5661</v>
      </c>
      <c r="N119" s="9">
        <v>0</v>
      </c>
      <c r="O119" s="16">
        <v>1</v>
      </c>
      <c r="P119" s="46" t="s">
        <v>32</v>
      </c>
      <c r="Q119" s="46" t="s">
        <v>32</v>
      </c>
      <c r="R119" s="46" t="s">
        <v>32</v>
      </c>
      <c r="S119" s="46" t="s">
        <v>32</v>
      </c>
      <c r="T119" s="16"/>
      <c r="U119" s="4"/>
      <c r="W119" s="3">
        <v>90</v>
      </c>
    </row>
    <row r="120" spans="1:23" x14ac:dyDescent="0.25">
      <c r="A120" s="4" t="s">
        <v>44</v>
      </c>
      <c r="B120" s="10" t="s">
        <v>19</v>
      </c>
      <c r="C120" s="43" t="s">
        <v>40</v>
      </c>
      <c r="D120" s="9">
        <v>2015</v>
      </c>
      <c r="E120" s="9">
        <v>2</v>
      </c>
      <c r="F120" s="16">
        <v>706</v>
      </c>
      <c r="G120" s="9">
        <v>54422</v>
      </c>
      <c r="H120" s="16">
        <v>0.15862999999999999</v>
      </c>
      <c r="I120" s="9">
        <v>0.14166000000000001</v>
      </c>
      <c r="J120" s="9">
        <v>0.17762</v>
      </c>
      <c r="K120" s="9">
        <v>1.3519000000000001</v>
      </c>
      <c r="L120" s="9">
        <v>1.2074</v>
      </c>
      <c r="M120" s="9">
        <v>1.5138</v>
      </c>
      <c r="N120" s="9">
        <v>0</v>
      </c>
      <c r="O120" s="16">
        <v>1</v>
      </c>
      <c r="P120" s="46" t="s">
        <v>32</v>
      </c>
      <c r="Q120" s="46" t="s">
        <v>32</v>
      </c>
      <c r="R120" s="46" t="s">
        <v>32</v>
      </c>
      <c r="S120" s="46" t="s">
        <v>32</v>
      </c>
      <c r="T120" s="16"/>
      <c r="U120" s="4"/>
      <c r="W120" s="3">
        <v>91</v>
      </c>
    </row>
    <row r="121" spans="1:23" x14ac:dyDescent="0.25">
      <c r="A121" s="4" t="s">
        <v>44</v>
      </c>
      <c r="B121" s="10" t="s">
        <v>19</v>
      </c>
      <c r="C121" s="43" t="s">
        <v>40</v>
      </c>
      <c r="D121" s="9">
        <v>2015</v>
      </c>
      <c r="E121" s="9">
        <v>3</v>
      </c>
      <c r="F121" s="16">
        <v>932</v>
      </c>
      <c r="G121" s="9">
        <v>54170</v>
      </c>
      <c r="H121" s="16">
        <v>0.20701</v>
      </c>
      <c r="I121" s="9">
        <v>0.18609000000000001</v>
      </c>
      <c r="J121" s="9">
        <v>0.23028000000000001</v>
      </c>
      <c r="K121" s="9">
        <v>1.5938000000000001</v>
      </c>
      <c r="L121" s="9">
        <v>1.4327000000000001</v>
      </c>
      <c r="M121" s="9">
        <v>1.7729999999999999</v>
      </c>
      <c r="N121" s="9">
        <v>0</v>
      </c>
      <c r="O121" s="16">
        <v>1</v>
      </c>
      <c r="P121" s="46" t="s">
        <v>32</v>
      </c>
      <c r="Q121" s="46" t="s">
        <v>32</v>
      </c>
      <c r="R121" s="46" t="s">
        <v>32</v>
      </c>
      <c r="S121" s="46" t="s">
        <v>32</v>
      </c>
      <c r="T121" s="16"/>
      <c r="U121" s="4"/>
      <c r="W121" s="3">
        <v>92</v>
      </c>
    </row>
    <row r="122" spans="1:23" x14ac:dyDescent="0.25">
      <c r="A122" s="4" t="s">
        <v>44</v>
      </c>
      <c r="B122" s="10" t="s">
        <v>19</v>
      </c>
      <c r="C122" s="43" t="s">
        <v>40</v>
      </c>
      <c r="D122" s="9">
        <v>2015</v>
      </c>
      <c r="E122" s="9">
        <v>4</v>
      </c>
      <c r="F122" s="16">
        <v>898</v>
      </c>
      <c r="G122" s="9">
        <v>54432</v>
      </c>
      <c r="H122" s="16">
        <v>0.19836999999999999</v>
      </c>
      <c r="I122" s="9">
        <v>0.1782</v>
      </c>
      <c r="J122" s="9">
        <v>0.22083</v>
      </c>
      <c r="K122" s="9">
        <v>1.6365000000000001</v>
      </c>
      <c r="L122" s="9">
        <v>1.4701</v>
      </c>
      <c r="M122" s="9">
        <v>1.8218000000000001</v>
      </c>
      <c r="N122" s="9">
        <v>0</v>
      </c>
      <c r="O122" s="16">
        <v>1</v>
      </c>
      <c r="P122" s="46" t="s">
        <v>32</v>
      </c>
      <c r="Q122" s="46" t="s">
        <v>32</v>
      </c>
      <c r="R122" s="46" t="s">
        <v>32</v>
      </c>
      <c r="S122" s="46" t="s">
        <v>32</v>
      </c>
      <c r="T122" s="16"/>
      <c r="U122" s="4"/>
      <c r="W122" s="3">
        <v>92</v>
      </c>
    </row>
    <row r="123" spans="1:23" x14ac:dyDescent="0.25">
      <c r="A123" s="4" t="s">
        <v>44</v>
      </c>
      <c r="B123" s="10" t="s">
        <v>19</v>
      </c>
      <c r="C123" s="43" t="s">
        <v>40</v>
      </c>
      <c r="D123" s="9">
        <v>2016</v>
      </c>
      <c r="E123" s="9">
        <v>1</v>
      </c>
      <c r="F123" s="16">
        <v>898</v>
      </c>
      <c r="G123" s="9">
        <v>54402</v>
      </c>
      <c r="H123" s="16">
        <v>0.20293</v>
      </c>
      <c r="I123" s="9">
        <v>0.18225</v>
      </c>
      <c r="J123" s="9">
        <v>0.22595000000000001</v>
      </c>
      <c r="K123" s="9">
        <v>1.6657999999999999</v>
      </c>
      <c r="L123" s="9">
        <v>1.4961</v>
      </c>
      <c r="M123" s="9">
        <v>1.8548</v>
      </c>
      <c r="N123" s="9">
        <v>0</v>
      </c>
      <c r="O123" s="16">
        <v>1</v>
      </c>
      <c r="P123" s="46">
        <v>1.0094000000000001</v>
      </c>
      <c r="Q123" s="46">
        <v>0.88739999999999997</v>
      </c>
      <c r="R123" s="46">
        <v>1.1480999999999999</v>
      </c>
      <c r="S123" s="46">
        <v>0.88703100000000001</v>
      </c>
      <c r="T123" s="16"/>
      <c r="U123" s="4"/>
      <c r="W123" s="3">
        <v>91</v>
      </c>
    </row>
    <row r="124" spans="1:23" x14ac:dyDescent="0.25">
      <c r="A124" s="4" t="s">
        <v>44</v>
      </c>
      <c r="B124" s="10" t="s">
        <v>19</v>
      </c>
      <c r="C124" s="43" t="s">
        <v>40</v>
      </c>
      <c r="D124" s="9">
        <v>2016</v>
      </c>
      <c r="E124" s="9">
        <v>2</v>
      </c>
      <c r="F124" s="16">
        <v>983</v>
      </c>
      <c r="G124" s="9">
        <v>54691</v>
      </c>
      <c r="H124" s="16">
        <v>0.22198999999999999</v>
      </c>
      <c r="I124" s="9">
        <v>0.19980000000000001</v>
      </c>
      <c r="J124" s="9">
        <v>0.24665000000000001</v>
      </c>
      <c r="K124" s="9">
        <v>1.6474</v>
      </c>
      <c r="L124" s="9">
        <v>1.4826999999999999</v>
      </c>
      <c r="M124" s="9">
        <v>1.8304</v>
      </c>
      <c r="N124" s="9">
        <v>0</v>
      </c>
      <c r="O124" s="16">
        <v>1</v>
      </c>
      <c r="P124" s="46">
        <v>1.1867000000000001</v>
      </c>
      <c r="Q124" s="46">
        <v>1.044</v>
      </c>
      <c r="R124" s="46">
        <v>1.3489</v>
      </c>
      <c r="S124" s="46">
        <v>8.8299999999999993E-3</v>
      </c>
      <c r="T124" s="16" t="s">
        <v>52</v>
      </c>
      <c r="U124" s="4"/>
      <c r="W124" s="3">
        <v>91</v>
      </c>
    </row>
    <row r="125" spans="1:23" x14ac:dyDescent="0.25">
      <c r="A125" s="4" t="s">
        <v>44</v>
      </c>
      <c r="B125" s="10" t="s">
        <v>19</v>
      </c>
      <c r="C125" s="43" t="s">
        <v>40</v>
      </c>
      <c r="D125" s="9">
        <v>2016</v>
      </c>
      <c r="E125" s="9">
        <v>3</v>
      </c>
      <c r="F125" s="16">
        <v>979</v>
      </c>
      <c r="G125" s="9">
        <v>54462</v>
      </c>
      <c r="H125" s="16">
        <v>0.21471999999999999</v>
      </c>
      <c r="I125" s="9">
        <v>0.19328000000000001</v>
      </c>
      <c r="J125" s="9">
        <v>0.23852999999999999</v>
      </c>
      <c r="K125" s="9">
        <v>1.5007999999999999</v>
      </c>
      <c r="L125" s="9">
        <v>1.351</v>
      </c>
      <c r="M125" s="9">
        <v>1.6672</v>
      </c>
      <c r="N125" s="9">
        <v>0</v>
      </c>
      <c r="O125" s="16">
        <v>1</v>
      </c>
      <c r="P125" s="46">
        <v>1.0586</v>
      </c>
      <c r="Q125" s="46">
        <v>0.93310000000000004</v>
      </c>
      <c r="R125" s="46">
        <v>1.2009000000000001</v>
      </c>
      <c r="S125" s="46">
        <v>0.37637999999999999</v>
      </c>
      <c r="T125" s="16"/>
      <c r="U125" s="4"/>
      <c r="W125" s="3">
        <v>92</v>
      </c>
    </row>
    <row r="126" spans="1:23" x14ac:dyDescent="0.25">
      <c r="A126" s="4" t="s">
        <v>44</v>
      </c>
      <c r="B126" s="10" t="s">
        <v>19</v>
      </c>
      <c r="C126" s="43" t="s">
        <v>40</v>
      </c>
      <c r="D126" s="9">
        <v>2016</v>
      </c>
      <c r="E126" s="9">
        <v>4</v>
      </c>
      <c r="F126" s="16">
        <v>983</v>
      </c>
      <c r="G126" s="9">
        <v>54618</v>
      </c>
      <c r="H126" s="16">
        <v>0.21812999999999999</v>
      </c>
      <c r="I126" s="9">
        <v>0.19636000000000001</v>
      </c>
      <c r="J126" s="9">
        <v>0.24231</v>
      </c>
      <c r="K126" s="9">
        <v>1.6262000000000001</v>
      </c>
      <c r="L126" s="9">
        <v>1.4639</v>
      </c>
      <c r="M126" s="9">
        <v>1.8064</v>
      </c>
      <c r="N126" s="9">
        <v>0</v>
      </c>
      <c r="O126" s="16">
        <v>1</v>
      </c>
      <c r="P126" s="46">
        <v>1.1236999999999999</v>
      </c>
      <c r="Q126" s="46">
        <v>0.98970000000000002</v>
      </c>
      <c r="R126" s="46">
        <v>1.2758</v>
      </c>
      <c r="S126" s="46">
        <v>7.1747000000000005E-2</v>
      </c>
      <c r="T126" s="16"/>
      <c r="U126" s="4"/>
      <c r="W126" s="3">
        <v>92</v>
      </c>
    </row>
    <row r="127" spans="1:23" x14ac:dyDescent="0.25">
      <c r="A127" s="4" t="s">
        <v>44</v>
      </c>
      <c r="B127" s="10" t="s">
        <v>23</v>
      </c>
      <c r="C127" s="43" t="s">
        <v>40</v>
      </c>
      <c r="D127" s="9">
        <v>2011</v>
      </c>
      <c r="E127" s="9">
        <v>1</v>
      </c>
      <c r="F127" s="16">
        <v>11016</v>
      </c>
      <c r="G127" s="9">
        <v>1002344</v>
      </c>
      <c r="H127" s="16">
        <v>0.12211</v>
      </c>
      <c r="I127" s="9">
        <v>0.11985</v>
      </c>
      <c r="J127" s="9">
        <v>0.12442</v>
      </c>
      <c r="K127" s="9" t="s">
        <v>32</v>
      </c>
      <c r="L127" s="9" t="s">
        <v>32</v>
      </c>
      <c r="M127" s="9" t="s">
        <v>32</v>
      </c>
      <c r="N127" s="9" t="s">
        <v>32</v>
      </c>
      <c r="O127" s="16"/>
      <c r="P127" s="46" t="s">
        <v>32</v>
      </c>
      <c r="Q127" s="46" t="s">
        <v>32</v>
      </c>
      <c r="R127" s="46" t="s">
        <v>32</v>
      </c>
      <c r="S127" s="46" t="s">
        <v>32</v>
      </c>
      <c r="T127" s="16"/>
      <c r="U127" s="4"/>
      <c r="W127" s="3">
        <v>90</v>
      </c>
    </row>
    <row r="128" spans="1:23" x14ac:dyDescent="0.25">
      <c r="A128" s="4" t="s">
        <v>44</v>
      </c>
      <c r="B128" s="10" t="s">
        <v>23</v>
      </c>
      <c r="C128" s="43" t="s">
        <v>40</v>
      </c>
      <c r="D128" s="9">
        <v>2011</v>
      </c>
      <c r="E128" s="9">
        <v>2</v>
      </c>
      <c r="F128" s="16">
        <v>11077</v>
      </c>
      <c r="G128" s="9">
        <v>1010152</v>
      </c>
      <c r="H128" s="16">
        <v>0.12076000000000001</v>
      </c>
      <c r="I128" s="9">
        <v>0.11115</v>
      </c>
      <c r="J128" s="9">
        <v>0.13120999999999999</v>
      </c>
      <c r="K128" s="9" t="s">
        <v>32</v>
      </c>
      <c r="L128" s="9" t="s">
        <v>32</v>
      </c>
      <c r="M128" s="9" t="s">
        <v>32</v>
      </c>
      <c r="N128" s="9" t="s">
        <v>32</v>
      </c>
      <c r="O128" s="16"/>
      <c r="P128" s="46" t="s">
        <v>32</v>
      </c>
      <c r="Q128" s="46" t="s">
        <v>32</v>
      </c>
      <c r="R128" s="46" t="s">
        <v>32</v>
      </c>
      <c r="S128" s="46" t="s">
        <v>32</v>
      </c>
      <c r="T128" s="16"/>
      <c r="U128" s="4"/>
      <c r="W128" s="3">
        <v>91</v>
      </c>
    </row>
    <row r="129" spans="1:23" x14ac:dyDescent="0.25">
      <c r="A129" s="4" t="s">
        <v>44</v>
      </c>
      <c r="B129" s="11" t="s">
        <v>23</v>
      </c>
      <c r="C129" s="11" t="s">
        <v>40</v>
      </c>
      <c r="D129">
        <v>2011</v>
      </c>
      <c r="E129">
        <v>3</v>
      </c>
      <c r="F129" s="17">
        <v>11484</v>
      </c>
      <c r="G129">
        <v>1008401</v>
      </c>
      <c r="H129" s="17">
        <v>0.12321</v>
      </c>
      <c r="I129">
        <v>0.11341</v>
      </c>
      <c r="J129">
        <v>0.13386000000000001</v>
      </c>
      <c r="K129" t="s">
        <v>32</v>
      </c>
      <c r="L129" t="s">
        <v>32</v>
      </c>
      <c r="M129" t="s">
        <v>32</v>
      </c>
      <c r="N129" t="s">
        <v>32</v>
      </c>
      <c r="P129" s="33" t="s">
        <v>32</v>
      </c>
      <c r="Q129" s="33" t="s">
        <v>32</v>
      </c>
      <c r="R129" s="33" t="s">
        <v>32</v>
      </c>
      <c r="S129" s="33" t="s">
        <v>32</v>
      </c>
      <c r="U129" s="4"/>
      <c r="W129" s="3">
        <v>92</v>
      </c>
    </row>
    <row r="130" spans="1:23" x14ac:dyDescent="0.25">
      <c r="A130" s="4" t="s">
        <v>44</v>
      </c>
      <c r="B130" s="14" t="s">
        <v>23</v>
      </c>
      <c r="C130" s="14" t="s">
        <v>40</v>
      </c>
      <c r="D130">
        <v>2011</v>
      </c>
      <c r="E130">
        <v>4</v>
      </c>
      <c r="F130" s="17">
        <v>11346</v>
      </c>
      <c r="G130">
        <v>1018702</v>
      </c>
      <c r="H130" s="17">
        <v>0.12085</v>
      </c>
      <c r="I130">
        <v>0.11124000000000001</v>
      </c>
      <c r="J130">
        <v>0.13128999999999999</v>
      </c>
      <c r="K130" t="s">
        <v>32</v>
      </c>
      <c r="L130" t="s">
        <v>32</v>
      </c>
      <c r="M130" t="s">
        <v>32</v>
      </c>
      <c r="N130" t="s">
        <v>32</v>
      </c>
      <c r="P130" s="33" t="s">
        <v>32</v>
      </c>
      <c r="Q130" s="33" t="s">
        <v>32</v>
      </c>
      <c r="R130" s="33" t="s">
        <v>32</v>
      </c>
      <c r="S130" s="33" t="s">
        <v>32</v>
      </c>
      <c r="U130" s="4"/>
      <c r="W130" s="3">
        <v>92</v>
      </c>
    </row>
    <row r="131" spans="1:23" x14ac:dyDescent="0.25">
      <c r="A131" s="4" t="s">
        <v>44</v>
      </c>
      <c r="B131" s="4" t="s">
        <v>23</v>
      </c>
      <c r="C131" s="4" t="s">
        <v>40</v>
      </c>
      <c r="D131" s="4">
        <v>2012</v>
      </c>
      <c r="E131" s="4">
        <v>1</v>
      </c>
      <c r="F131" s="17">
        <v>11430</v>
      </c>
      <c r="G131" s="4">
        <v>1018968</v>
      </c>
      <c r="H131" s="17">
        <v>0.12466000000000001</v>
      </c>
      <c r="I131" s="4">
        <v>0.11475</v>
      </c>
      <c r="J131" s="4">
        <v>0.13544</v>
      </c>
      <c r="K131" s="4" t="s">
        <v>32</v>
      </c>
      <c r="L131" s="4" t="s">
        <v>32</v>
      </c>
      <c r="M131" s="4" t="s">
        <v>32</v>
      </c>
      <c r="N131" s="4" t="s">
        <v>32</v>
      </c>
      <c r="P131" s="33" t="s">
        <v>32</v>
      </c>
      <c r="Q131" s="33" t="s">
        <v>32</v>
      </c>
      <c r="R131" s="33" t="s">
        <v>32</v>
      </c>
      <c r="S131" s="33" t="s">
        <v>32</v>
      </c>
      <c r="U131" s="4"/>
      <c r="W131" s="3">
        <v>91</v>
      </c>
    </row>
    <row r="132" spans="1:23" x14ac:dyDescent="0.25">
      <c r="A132" s="4" t="s">
        <v>44</v>
      </c>
      <c r="B132" s="4" t="s">
        <v>23</v>
      </c>
      <c r="C132" s="4" t="s">
        <v>40</v>
      </c>
      <c r="D132" s="4">
        <v>2012</v>
      </c>
      <c r="E132" s="4">
        <v>2</v>
      </c>
      <c r="F132" s="17">
        <v>10192</v>
      </c>
      <c r="G132" s="4">
        <v>1029632</v>
      </c>
      <c r="H132" s="17">
        <v>0.10978</v>
      </c>
      <c r="I132" s="4">
        <v>0.10102</v>
      </c>
      <c r="J132" s="4">
        <v>0.1193</v>
      </c>
      <c r="K132" s="4" t="s">
        <v>32</v>
      </c>
      <c r="L132" s="4" t="s">
        <v>32</v>
      </c>
      <c r="M132" s="4" t="s">
        <v>32</v>
      </c>
      <c r="N132" s="4" t="s">
        <v>32</v>
      </c>
      <c r="P132" s="33" t="s">
        <v>32</v>
      </c>
      <c r="Q132" s="33" t="s">
        <v>32</v>
      </c>
      <c r="R132" s="33" t="s">
        <v>32</v>
      </c>
      <c r="S132" s="33" t="s">
        <v>32</v>
      </c>
      <c r="U132" s="4"/>
      <c r="W132" s="3">
        <v>91</v>
      </c>
    </row>
    <row r="133" spans="1:23" x14ac:dyDescent="0.25">
      <c r="A133" s="4" t="s">
        <v>44</v>
      </c>
      <c r="B133" s="4" t="s">
        <v>23</v>
      </c>
      <c r="C133" s="4" t="s">
        <v>40</v>
      </c>
      <c r="D133" s="4">
        <v>2012</v>
      </c>
      <c r="E133" s="4">
        <v>3</v>
      </c>
      <c r="F133" s="17">
        <v>10814</v>
      </c>
      <c r="G133" s="4">
        <v>1027118</v>
      </c>
      <c r="H133" s="17">
        <v>0.11651</v>
      </c>
      <c r="I133" s="4">
        <v>0.10722</v>
      </c>
      <c r="J133" s="4">
        <v>0.12661</v>
      </c>
      <c r="K133" s="4" t="s">
        <v>32</v>
      </c>
      <c r="L133" s="4" t="s">
        <v>32</v>
      </c>
      <c r="M133" s="4" t="s">
        <v>32</v>
      </c>
      <c r="N133" s="4" t="s">
        <v>32</v>
      </c>
      <c r="P133" s="33" t="s">
        <v>32</v>
      </c>
      <c r="Q133" s="33" t="s">
        <v>32</v>
      </c>
      <c r="R133" s="33" t="s">
        <v>32</v>
      </c>
      <c r="S133" s="33" t="s">
        <v>32</v>
      </c>
      <c r="U133" s="4"/>
      <c r="W133" s="3">
        <v>92</v>
      </c>
    </row>
    <row r="134" spans="1:23" x14ac:dyDescent="0.25">
      <c r="A134" s="4" t="s">
        <v>44</v>
      </c>
      <c r="B134" s="4" t="s">
        <v>23</v>
      </c>
      <c r="C134" s="4" t="s">
        <v>40</v>
      </c>
      <c r="D134" s="4">
        <v>2012</v>
      </c>
      <c r="E134" s="4">
        <v>4</v>
      </c>
      <c r="F134" s="17">
        <v>11200</v>
      </c>
      <c r="G134" s="4">
        <v>1038751</v>
      </c>
      <c r="H134" s="17">
        <v>0.11908000000000001</v>
      </c>
      <c r="I134" s="4">
        <v>0.10961</v>
      </c>
      <c r="J134" s="4">
        <v>0.12938</v>
      </c>
      <c r="K134" s="4" t="s">
        <v>32</v>
      </c>
      <c r="L134" s="4" t="s">
        <v>32</v>
      </c>
      <c r="M134" s="4" t="s">
        <v>32</v>
      </c>
      <c r="N134" s="4" t="s">
        <v>32</v>
      </c>
      <c r="P134" s="33" t="s">
        <v>32</v>
      </c>
      <c r="Q134" s="33" t="s">
        <v>32</v>
      </c>
      <c r="R134" s="33" t="s">
        <v>32</v>
      </c>
      <c r="S134" s="33" t="s">
        <v>32</v>
      </c>
      <c r="U134" s="4"/>
      <c r="W134" s="3">
        <v>92</v>
      </c>
    </row>
    <row r="135" spans="1:23" x14ac:dyDescent="0.25">
      <c r="A135" s="4" t="s">
        <v>44</v>
      </c>
      <c r="B135" s="4" t="s">
        <v>23</v>
      </c>
      <c r="C135" s="4" t="s">
        <v>40</v>
      </c>
      <c r="D135" s="4">
        <v>2013</v>
      </c>
      <c r="E135" s="4">
        <v>1</v>
      </c>
      <c r="F135" s="17">
        <v>10487</v>
      </c>
      <c r="G135" s="4">
        <v>1039551</v>
      </c>
      <c r="H135" s="17">
        <v>0.11476</v>
      </c>
      <c r="I135" s="4">
        <v>0.10559</v>
      </c>
      <c r="J135" s="4">
        <v>0.12471</v>
      </c>
      <c r="K135" s="4" t="s">
        <v>32</v>
      </c>
      <c r="L135" s="4" t="s">
        <v>32</v>
      </c>
      <c r="M135" s="4" t="s">
        <v>32</v>
      </c>
      <c r="N135" s="4" t="s">
        <v>32</v>
      </c>
      <c r="P135" s="33" t="s">
        <v>32</v>
      </c>
      <c r="Q135" s="33" t="s">
        <v>32</v>
      </c>
      <c r="R135" s="33" t="s">
        <v>32</v>
      </c>
      <c r="S135" s="33" t="s">
        <v>32</v>
      </c>
      <c r="U135" s="4"/>
      <c r="W135" s="3">
        <v>90</v>
      </c>
    </row>
    <row r="136" spans="1:23" x14ac:dyDescent="0.25">
      <c r="A136" s="4" t="s">
        <v>44</v>
      </c>
      <c r="B136" s="4" t="s">
        <v>23</v>
      </c>
      <c r="C136" s="4" t="s">
        <v>40</v>
      </c>
      <c r="D136" s="4">
        <v>2013</v>
      </c>
      <c r="E136" s="4">
        <v>2</v>
      </c>
      <c r="F136" s="17">
        <v>10806</v>
      </c>
      <c r="G136" s="4">
        <v>1048280</v>
      </c>
      <c r="H136" s="17">
        <v>0.11618000000000001</v>
      </c>
      <c r="I136" s="4">
        <v>0.10693</v>
      </c>
      <c r="J136" s="4">
        <v>0.12623999999999999</v>
      </c>
      <c r="K136" s="4" t="s">
        <v>32</v>
      </c>
      <c r="L136" s="4" t="s">
        <v>32</v>
      </c>
      <c r="M136" s="4" t="s">
        <v>32</v>
      </c>
      <c r="N136" s="4" t="s">
        <v>32</v>
      </c>
      <c r="P136" s="33" t="s">
        <v>32</v>
      </c>
      <c r="Q136" s="33" t="s">
        <v>32</v>
      </c>
      <c r="R136" s="33" t="s">
        <v>32</v>
      </c>
      <c r="S136" s="33" t="s">
        <v>32</v>
      </c>
      <c r="U136" s="4"/>
      <c r="W136" s="3">
        <v>91</v>
      </c>
    </row>
    <row r="137" spans="1:23" x14ac:dyDescent="0.25">
      <c r="A137" s="4" t="s">
        <v>44</v>
      </c>
      <c r="B137" s="4" t="s">
        <v>23</v>
      </c>
      <c r="C137" s="4" t="s">
        <v>40</v>
      </c>
      <c r="D137" s="4">
        <v>2013</v>
      </c>
      <c r="E137" s="4">
        <v>3</v>
      </c>
      <c r="F137" s="17">
        <v>11942</v>
      </c>
      <c r="G137" s="4">
        <v>1044879</v>
      </c>
      <c r="H137" s="17">
        <v>0.12620999999999999</v>
      </c>
      <c r="I137" s="4">
        <v>0.11619</v>
      </c>
      <c r="J137" s="4">
        <v>0.13708999999999999</v>
      </c>
      <c r="K137" s="4" t="s">
        <v>32</v>
      </c>
      <c r="L137" s="4" t="s">
        <v>32</v>
      </c>
      <c r="M137" s="4" t="s">
        <v>32</v>
      </c>
      <c r="N137" s="4" t="s">
        <v>32</v>
      </c>
      <c r="P137" s="33" t="s">
        <v>32</v>
      </c>
      <c r="Q137" s="33" t="s">
        <v>32</v>
      </c>
      <c r="R137" s="33" t="s">
        <v>32</v>
      </c>
      <c r="S137" s="33" t="s">
        <v>32</v>
      </c>
      <c r="U137" s="4"/>
      <c r="W137" s="3">
        <v>92</v>
      </c>
    </row>
    <row r="138" spans="1:23" x14ac:dyDescent="0.25">
      <c r="A138" s="4" t="s">
        <v>44</v>
      </c>
      <c r="B138" s="4" t="s">
        <v>23</v>
      </c>
      <c r="C138" s="4" t="s">
        <v>40</v>
      </c>
      <c r="D138" s="4">
        <v>2013</v>
      </c>
      <c r="E138" s="4">
        <v>4</v>
      </c>
      <c r="F138" s="17">
        <v>11536</v>
      </c>
      <c r="G138" s="4">
        <v>1055431</v>
      </c>
      <c r="H138" s="17">
        <v>0.12028</v>
      </c>
      <c r="I138" s="4">
        <v>0.11073</v>
      </c>
      <c r="J138" s="4">
        <v>0.13064999999999999</v>
      </c>
      <c r="K138" s="4" t="s">
        <v>32</v>
      </c>
      <c r="L138" s="4" t="s">
        <v>32</v>
      </c>
      <c r="M138" s="4" t="s">
        <v>32</v>
      </c>
      <c r="N138" s="4" t="s">
        <v>32</v>
      </c>
      <c r="P138" s="33" t="s">
        <v>32</v>
      </c>
      <c r="Q138" s="33" t="s">
        <v>32</v>
      </c>
      <c r="R138" s="33" t="s">
        <v>32</v>
      </c>
      <c r="S138" s="33" t="s">
        <v>32</v>
      </c>
      <c r="U138" s="4"/>
      <c r="W138" s="3">
        <v>92</v>
      </c>
    </row>
    <row r="139" spans="1:23" x14ac:dyDescent="0.25">
      <c r="A139" s="4" t="s">
        <v>44</v>
      </c>
      <c r="B139" s="4" t="s">
        <v>23</v>
      </c>
      <c r="C139" s="4" t="s">
        <v>40</v>
      </c>
      <c r="D139" s="4">
        <v>2014</v>
      </c>
      <c r="E139" s="4">
        <v>1</v>
      </c>
      <c r="F139" s="17">
        <v>10708</v>
      </c>
      <c r="G139" s="4">
        <v>1054278</v>
      </c>
      <c r="H139" s="17">
        <v>0.11587</v>
      </c>
      <c r="I139" s="4">
        <v>0.10663</v>
      </c>
      <c r="J139" s="4">
        <v>0.12590000000000001</v>
      </c>
      <c r="K139" s="4" t="s">
        <v>32</v>
      </c>
      <c r="L139" s="4" t="s">
        <v>32</v>
      </c>
      <c r="M139" s="4" t="s">
        <v>32</v>
      </c>
      <c r="N139" s="4" t="s">
        <v>32</v>
      </c>
      <c r="P139" s="33" t="s">
        <v>32</v>
      </c>
      <c r="Q139" s="33" t="s">
        <v>32</v>
      </c>
      <c r="R139" s="33" t="s">
        <v>32</v>
      </c>
      <c r="S139" s="33" t="s">
        <v>32</v>
      </c>
      <c r="U139" s="4"/>
      <c r="W139" s="3">
        <v>90</v>
      </c>
    </row>
    <row r="140" spans="1:23" x14ac:dyDescent="0.25">
      <c r="A140" s="4" t="s">
        <v>44</v>
      </c>
      <c r="B140" s="4" t="s">
        <v>23</v>
      </c>
      <c r="C140" s="4" t="s">
        <v>40</v>
      </c>
      <c r="D140" s="4">
        <v>2014</v>
      </c>
      <c r="E140" s="4">
        <v>2</v>
      </c>
      <c r="F140" s="17">
        <v>11022</v>
      </c>
      <c r="G140" s="4">
        <v>1062255</v>
      </c>
      <c r="H140" s="17">
        <v>0.11786000000000001</v>
      </c>
      <c r="I140" s="4">
        <v>0.10847</v>
      </c>
      <c r="J140" s="4">
        <v>0.12805</v>
      </c>
      <c r="K140" s="4" t="s">
        <v>32</v>
      </c>
      <c r="L140" s="4" t="s">
        <v>32</v>
      </c>
      <c r="M140" s="4" t="s">
        <v>32</v>
      </c>
      <c r="N140" s="4" t="s">
        <v>32</v>
      </c>
      <c r="P140" s="33" t="s">
        <v>32</v>
      </c>
      <c r="Q140" s="33" t="s">
        <v>32</v>
      </c>
      <c r="R140" s="33" t="s">
        <v>32</v>
      </c>
      <c r="S140" s="33" t="s">
        <v>32</v>
      </c>
      <c r="U140" s="4"/>
      <c r="W140" s="3">
        <v>91</v>
      </c>
    </row>
    <row r="141" spans="1:23" x14ac:dyDescent="0.25">
      <c r="A141" s="4" t="s">
        <v>44</v>
      </c>
      <c r="B141" s="4" t="s">
        <v>23</v>
      </c>
      <c r="C141" s="4" t="s">
        <v>40</v>
      </c>
      <c r="D141" s="4">
        <v>2014</v>
      </c>
      <c r="E141" s="4">
        <v>3</v>
      </c>
      <c r="F141" s="17">
        <v>12194</v>
      </c>
      <c r="G141" s="4">
        <v>1059747</v>
      </c>
      <c r="H141" s="17">
        <v>0.12742000000000001</v>
      </c>
      <c r="I141" s="4">
        <v>0.11731</v>
      </c>
      <c r="J141" s="4">
        <v>0.1384</v>
      </c>
      <c r="K141" s="4" t="s">
        <v>32</v>
      </c>
      <c r="L141" s="4" t="s">
        <v>32</v>
      </c>
      <c r="M141" s="4" t="s">
        <v>32</v>
      </c>
      <c r="N141" s="4" t="s">
        <v>32</v>
      </c>
      <c r="P141" s="33" t="s">
        <v>32</v>
      </c>
      <c r="Q141" s="33" t="s">
        <v>32</v>
      </c>
      <c r="R141" s="33" t="s">
        <v>32</v>
      </c>
      <c r="S141" s="33" t="s">
        <v>32</v>
      </c>
      <c r="U141" s="4"/>
      <c r="W141" s="3">
        <v>92</v>
      </c>
    </row>
    <row r="142" spans="1:23" x14ac:dyDescent="0.25">
      <c r="A142" s="4" t="s">
        <v>44</v>
      </c>
      <c r="B142" s="4" t="s">
        <v>23</v>
      </c>
      <c r="C142" s="4" t="s">
        <v>40</v>
      </c>
      <c r="D142" s="4">
        <v>2014</v>
      </c>
      <c r="E142" s="4">
        <v>4</v>
      </c>
      <c r="F142" s="17">
        <v>11768</v>
      </c>
      <c r="G142" s="4">
        <v>1070248</v>
      </c>
      <c r="H142" s="17">
        <v>0.12211</v>
      </c>
      <c r="I142" s="4">
        <v>0.11241</v>
      </c>
      <c r="J142" s="4">
        <v>0.13263</v>
      </c>
      <c r="K142" s="4" t="s">
        <v>32</v>
      </c>
      <c r="L142" s="4" t="s">
        <v>32</v>
      </c>
      <c r="M142" s="4" t="s">
        <v>32</v>
      </c>
      <c r="N142" s="4" t="s">
        <v>32</v>
      </c>
      <c r="P142" s="33" t="s">
        <v>32</v>
      </c>
      <c r="Q142" s="33" t="s">
        <v>32</v>
      </c>
      <c r="R142" s="33" t="s">
        <v>32</v>
      </c>
      <c r="S142" s="33" t="s">
        <v>32</v>
      </c>
      <c r="U142" s="4"/>
      <c r="W142" s="3">
        <v>92</v>
      </c>
    </row>
    <row r="143" spans="1:23" x14ac:dyDescent="0.25">
      <c r="A143" s="4" t="s">
        <v>44</v>
      </c>
      <c r="B143" s="4" t="s">
        <v>23</v>
      </c>
      <c r="C143" s="4" t="s">
        <v>40</v>
      </c>
      <c r="D143" s="4">
        <v>2015</v>
      </c>
      <c r="E143" s="4">
        <v>1</v>
      </c>
      <c r="F143" s="17">
        <v>11491</v>
      </c>
      <c r="G143" s="4">
        <v>1067180</v>
      </c>
      <c r="H143" s="17">
        <v>0.12354</v>
      </c>
      <c r="I143" s="4">
        <v>0.11372</v>
      </c>
      <c r="J143" s="4">
        <v>0.13420000000000001</v>
      </c>
      <c r="K143" s="4" t="s">
        <v>32</v>
      </c>
      <c r="L143" s="4" t="s">
        <v>32</v>
      </c>
      <c r="M143" s="4" t="s">
        <v>32</v>
      </c>
      <c r="N143" s="4" t="s">
        <v>32</v>
      </c>
      <c r="P143" s="33" t="s">
        <v>32</v>
      </c>
      <c r="Q143" s="33" t="s">
        <v>32</v>
      </c>
      <c r="R143" s="33" t="s">
        <v>32</v>
      </c>
      <c r="S143" s="33" t="s">
        <v>32</v>
      </c>
      <c r="U143" s="4"/>
      <c r="W143" s="3">
        <v>90</v>
      </c>
    </row>
    <row r="144" spans="1:23" x14ac:dyDescent="0.25">
      <c r="A144" s="4" t="s">
        <v>44</v>
      </c>
      <c r="B144" s="4" t="s">
        <v>23</v>
      </c>
      <c r="C144" s="4" t="s">
        <v>40</v>
      </c>
      <c r="D144" s="4">
        <v>2015</v>
      </c>
      <c r="E144" s="4">
        <v>2</v>
      </c>
      <c r="F144" s="17">
        <v>11147</v>
      </c>
      <c r="G144" s="4">
        <v>1074587</v>
      </c>
      <c r="H144" s="17">
        <v>0.11733</v>
      </c>
      <c r="I144" s="4">
        <v>0.10800999999999999</v>
      </c>
      <c r="J144" s="4">
        <v>0.12747</v>
      </c>
      <c r="K144" s="4" t="s">
        <v>32</v>
      </c>
      <c r="L144" s="4" t="s">
        <v>32</v>
      </c>
      <c r="M144" s="4" t="s">
        <v>32</v>
      </c>
      <c r="N144" s="4" t="s">
        <v>32</v>
      </c>
      <c r="P144" s="33" t="s">
        <v>32</v>
      </c>
      <c r="Q144" s="33" t="s">
        <v>32</v>
      </c>
      <c r="R144" s="33" t="s">
        <v>32</v>
      </c>
      <c r="S144" s="33" t="s">
        <v>32</v>
      </c>
      <c r="U144" s="4"/>
      <c r="W144" s="3">
        <v>91</v>
      </c>
    </row>
    <row r="145" spans="1:23" x14ac:dyDescent="0.25">
      <c r="A145" s="4" t="s">
        <v>44</v>
      </c>
      <c r="B145" s="4" t="s">
        <v>23</v>
      </c>
      <c r="C145" s="4" t="s">
        <v>40</v>
      </c>
      <c r="D145" s="4">
        <v>2015</v>
      </c>
      <c r="E145" s="4">
        <v>3</v>
      </c>
      <c r="F145" s="17">
        <v>12490</v>
      </c>
      <c r="G145" s="4">
        <v>1070320</v>
      </c>
      <c r="H145" s="17">
        <v>0.12988</v>
      </c>
      <c r="I145" s="4">
        <v>0.11959</v>
      </c>
      <c r="J145" s="4">
        <v>0.14105999999999999</v>
      </c>
      <c r="K145" s="4" t="s">
        <v>32</v>
      </c>
      <c r="L145" s="4" t="s">
        <v>32</v>
      </c>
      <c r="M145" s="4" t="s">
        <v>32</v>
      </c>
      <c r="N145" s="4" t="s">
        <v>32</v>
      </c>
      <c r="P145" s="33" t="s">
        <v>32</v>
      </c>
      <c r="Q145" s="33" t="s">
        <v>32</v>
      </c>
      <c r="R145" s="33" t="s">
        <v>32</v>
      </c>
      <c r="S145" s="33" t="s">
        <v>32</v>
      </c>
      <c r="U145" s="4"/>
      <c r="W145" s="3">
        <v>92</v>
      </c>
    </row>
    <row r="146" spans="1:23" x14ac:dyDescent="0.25">
      <c r="A146" s="4" t="s">
        <v>44</v>
      </c>
      <c r="B146" s="4" t="s">
        <v>23</v>
      </c>
      <c r="C146" s="4" t="s">
        <v>40</v>
      </c>
      <c r="D146" s="4">
        <v>2015</v>
      </c>
      <c r="E146" s="4">
        <v>4</v>
      </c>
      <c r="F146" s="17">
        <v>11856</v>
      </c>
      <c r="G146" s="4">
        <v>1080144</v>
      </c>
      <c r="H146" s="17">
        <v>0.12121</v>
      </c>
      <c r="I146" s="4">
        <v>0.11161</v>
      </c>
      <c r="J146" s="4">
        <v>0.13164999999999999</v>
      </c>
      <c r="K146" s="4" t="s">
        <v>32</v>
      </c>
      <c r="L146" s="4" t="s">
        <v>32</v>
      </c>
      <c r="M146" s="4" t="s">
        <v>32</v>
      </c>
      <c r="N146" s="4" t="s">
        <v>32</v>
      </c>
      <c r="P146" s="33" t="s">
        <v>32</v>
      </c>
      <c r="Q146" s="33" t="s">
        <v>32</v>
      </c>
      <c r="R146" s="33" t="s">
        <v>32</v>
      </c>
      <c r="S146" s="33" t="s">
        <v>32</v>
      </c>
      <c r="U146" s="4"/>
      <c r="W146" s="3">
        <v>92</v>
      </c>
    </row>
    <row r="147" spans="1:23" x14ac:dyDescent="0.25">
      <c r="A147" s="4" t="s">
        <v>44</v>
      </c>
      <c r="B147" s="4" t="s">
        <v>23</v>
      </c>
      <c r="C147" s="4" t="s">
        <v>40</v>
      </c>
      <c r="D147" s="4">
        <v>2016</v>
      </c>
      <c r="E147" s="4">
        <v>1</v>
      </c>
      <c r="F147" s="17">
        <v>11704</v>
      </c>
      <c r="G147" s="4">
        <v>1078851</v>
      </c>
      <c r="H147" s="17">
        <v>0.12182</v>
      </c>
      <c r="I147" s="4">
        <v>0.11215</v>
      </c>
      <c r="J147" s="4">
        <v>0.13231999999999999</v>
      </c>
      <c r="K147" s="4" t="s">
        <v>32</v>
      </c>
      <c r="L147" s="4" t="s">
        <v>32</v>
      </c>
      <c r="M147" s="4" t="s">
        <v>32</v>
      </c>
      <c r="N147" s="4" t="s">
        <v>32</v>
      </c>
      <c r="P147" s="33">
        <v>0.99760000000000004</v>
      </c>
      <c r="Q147" s="33">
        <v>0.91839999999999999</v>
      </c>
      <c r="R147" s="33">
        <v>1.0835999999999999</v>
      </c>
      <c r="S147" s="33">
        <v>0.95411599999999996</v>
      </c>
      <c r="U147" s="4"/>
      <c r="W147" s="3">
        <v>91</v>
      </c>
    </row>
    <row r="148" spans="1:23" x14ac:dyDescent="0.25">
      <c r="A148" s="4" t="s">
        <v>44</v>
      </c>
      <c r="B148" s="4" t="s">
        <v>23</v>
      </c>
      <c r="C148" s="4" t="s">
        <v>40</v>
      </c>
      <c r="D148" s="4">
        <v>2016</v>
      </c>
      <c r="E148" s="4">
        <v>2</v>
      </c>
      <c r="F148" s="17">
        <v>12782</v>
      </c>
      <c r="G148" s="4">
        <v>1086922</v>
      </c>
      <c r="H148" s="17">
        <v>0.13475000000000001</v>
      </c>
      <c r="I148" s="4">
        <v>0.12409000000000001</v>
      </c>
      <c r="J148" s="4">
        <v>0.14632999999999999</v>
      </c>
      <c r="K148" s="4" t="s">
        <v>32</v>
      </c>
      <c r="L148" s="4" t="s">
        <v>32</v>
      </c>
      <c r="M148" s="4" t="s">
        <v>32</v>
      </c>
      <c r="N148" s="4" t="s">
        <v>32</v>
      </c>
      <c r="P148" s="33">
        <v>1.1157999999999999</v>
      </c>
      <c r="Q148" s="33">
        <v>1.0276000000000001</v>
      </c>
      <c r="R148" s="33">
        <v>1.2116</v>
      </c>
      <c r="S148" s="33">
        <v>9.0760000000000007E-3</v>
      </c>
      <c r="T148" s="17" t="s">
        <v>52</v>
      </c>
      <c r="U148" s="4"/>
      <c r="W148" s="3">
        <v>91</v>
      </c>
    </row>
    <row r="149" spans="1:23" x14ac:dyDescent="0.25">
      <c r="A149" s="4" t="s">
        <v>44</v>
      </c>
      <c r="B149" s="4" t="s">
        <v>23</v>
      </c>
      <c r="C149" s="4" t="s">
        <v>40</v>
      </c>
      <c r="D149" s="4">
        <v>2016</v>
      </c>
      <c r="E149" s="4">
        <v>3</v>
      </c>
      <c r="F149" s="17">
        <v>13835</v>
      </c>
      <c r="G149" s="4">
        <v>1084465</v>
      </c>
      <c r="H149" s="17">
        <v>0.14307</v>
      </c>
      <c r="I149" s="4">
        <v>0.13177</v>
      </c>
      <c r="J149" s="4">
        <v>0.15533</v>
      </c>
      <c r="K149" s="4" t="s">
        <v>32</v>
      </c>
      <c r="L149" s="4" t="s">
        <v>32</v>
      </c>
      <c r="M149" s="4" t="s">
        <v>32</v>
      </c>
      <c r="N149" s="4" t="s">
        <v>32</v>
      </c>
      <c r="P149" s="33">
        <v>1.1611</v>
      </c>
      <c r="Q149" s="33">
        <v>1.0696000000000001</v>
      </c>
      <c r="R149" s="33">
        <v>1.2605</v>
      </c>
      <c r="S149" s="33">
        <v>3.6099999999999999E-4</v>
      </c>
      <c r="T149" s="17" t="s">
        <v>52</v>
      </c>
      <c r="U149" s="4"/>
      <c r="W149" s="3">
        <v>92</v>
      </c>
    </row>
    <row r="150" spans="1:23" x14ac:dyDescent="0.25">
      <c r="A150" s="4" t="s">
        <v>44</v>
      </c>
      <c r="B150" s="4" t="s">
        <v>23</v>
      </c>
      <c r="C150" s="4" t="s">
        <v>40</v>
      </c>
      <c r="D150" s="4">
        <v>2016</v>
      </c>
      <c r="E150" s="4">
        <v>4</v>
      </c>
      <c r="F150" s="17">
        <v>13273</v>
      </c>
      <c r="G150" s="4">
        <v>1094968</v>
      </c>
      <c r="H150" s="17">
        <v>0.13414000000000001</v>
      </c>
      <c r="I150" s="4">
        <v>0.12354</v>
      </c>
      <c r="J150" s="4">
        <v>0.14563999999999999</v>
      </c>
      <c r="K150" s="4" t="s">
        <v>32</v>
      </c>
      <c r="L150" s="4" t="s">
        <v>32</v>
      </c>
      <c r="M150" s="4" t="s">
        <v>32</v>
      </c>
      <c r="N150" s="4" t="s">
        <v>32</v>
      </c>
      <c r="P150" s="33">
        <v>1.1099000000000001</v>
      </c>
      <c r="Q150" s="33">
        <v>1.0224</v>
      </c>
      <c r="R150" s="33">
        <v>1.2050000000000001</v>
      </c>
      <c r="S150" s="33">
        <v>1.282E-2</v>
      </c>
      <c r="T150" s="17" t="s">
        <v>52</v>
      </c>
      <c r="U150" s="4"/>
      <c r="W150" s="3">
        <v>92</v>
      </c>
    </row>
    <row r="151" spans="1:23" x14ac:dyDescent="0.25">
      <c r="B151" s="4"/>
      <c r="D151" s="4"/>
      <c r="G151" s="4"/>
      <c r="I151" s="4"/>
      <c r="J151" s="4"/>
      <c r="K151" s="4"/>
      <c r="L151" s="4"/>
      <c r="M151" s="4"/>
      <c r="N151" s="4"/>
      <c r="U151" s="4"/>
    </row>
    <row r="152" spans="1:23" x14ac:dyDescent="0.25">
      <c r="A152" s="4" t="s">
        <v>53</v>
      </c>
      <c r="B152" s="4"/>
      <c r="D152" s="4"/>
      <c r="G152" s="4"/>
      <c r="I152" s="4"/>
      <c r="J152" s="4"/>
      <c r="K152" s="4"/>
      <c r="L152" s="4"/>
      <c r="M152" s="4"/>
      <c r="N152" s="4"/>
      <c r="U152" s="4"/>
    </row>
    <row r="153" spans="1:23" x14ac:dyDescent="0.25">
      <c r="B153" s="4"/>
      <c r="D153" s="4"/>
      <c r="G153" s="4"/>
      <c r="I153" s="4"/>
      <c r="J153" s="4"/>
      <c r="K153" s="4"/>
      <c r="L153" s="4"/>
      <c r="M153" s="4"/>
      <c r="N153" s="4"/>
      <c r="U153" s="4"/>
    </row>
    <row r="154" spans="1:23" x14ac:dyDescent="0.25">
      <c r="B154" s="4"/>
      <c r="D154" s="4"/>
      <c r="G154" s="4"/>
      <c r="I154" s="4"/>
      <c r="J154" s="4"/>
      <c r="K154" s="4"/>
      <c r="L154" s="4"/>
      <c r="M154" s="4"/>
      <c r="N154" s="4"/>
      <c r="U154" s="4"/>
    </row>
    <row r="155" spans="1:23" x14ac:dyDescent="0.25">
      <c r="B155" s="4"/>
      <c r="D155" s="4"/>
      <c r="G155" s="4"/>
      <c r="I155" s="4"/>
      <c r="J155" s="4"/>
      <c r="K155" s="4"/>
      <c r="L155" s="4"/>
      <c r="M155" s="4"/>
      <c r="N155" s="4"/>
      <c r="U155" s="4"/>
    </row>
    <row r="156" spans="1:23" x14ac:dyDescent="0.25">
      <c r="B156" s="4"/>
      <c r="D156" s="4"/>
      <c r="G156" s="4"/>
      <c r="I156" s="4"/>
      <c r="J156" s="4"/>
      <c r="K156" s="4"/>
      <c r="L156" s="4"/>
      <c r="M156" s="4"/>
      <c r="N156" s="4"/>
      <c r="U156" s="4"/>
    </row>
    <row r="157" spans="1:23" x14ac:dyDescent="0.25">
      <c r="B157" s="4"/>
      <c r="D157" s="4"/>
      <c r="G157" s="4"/>
      <c r="I157" s="4"/>
      <c r="J157" s="4"/>
      <c r="K157" s="4"/>
      <c r="L157" s="4"/>
      <c r="M157" s="4"/>
      <c r="N157" s="4"/>
      <c r="U157" s="4"/>
    </row>
    <row r="158" spans="1:23" x14ac:dyDescent="0.25">
      <c r="B158" s="4"/>
      <c r="D158" s="4"/>
      <c r="G158" s="4"/>
      <c r="I158" s="4"/>
      <c r="J158" s="4"/>
      <c r="K158" s="4"/>
      <c r="L158" s="4"/>
      <c r="M158" s="4"/>
      <c r="N158" s="4"/>
      <c r="U158" s="4"/>
    </row>
    <row r="159" spans="1:23" x14ac:dyDescent="0.25">
      <c r="B159" s="4"/>
      <c r="D159" s="4"/>
      <c r="G159" s="4"/>
      <c r="I159" s="4"/>
      <c r="J159" s="4"/>
      <c r="K159" s="4"/>
      <c r="L159" s="4"/>
      <c r="M159" s="4"/>
      <c r="N159" s="4"/>
      <c r="U159" s="4"/>
    </row>
    <row r="160" spans="1:23" x14ac:dyDescent="0.25">
      <c r="B160" s="4"/>
      <c r="D160" s="4"/>
      <c r="G160" s="4"/>
      <c r="I160" s="4"/>
      <c r="J160" s="4"/>
      <c r="K160" s="4"/>
      <c r="L160" s="4"/>
      <c r="M160" s="4"/>
      <c r="N160" s="4"/>
      <c r="U160" s="4"/>
    </row>
    <row r="161" spans="2:21" x14ac:dyDescent="0.25">
      <c r="B161" s="4"/>
      <c r="D161" s="4"/>
      <c r="G161" s="4"/>
      <c r="I161" s="4"/>
      <c r="J161" s="4"/>
      <c r="K161" s="4"/>
      <c r="L161" s="4"/>
      <c r="M161" s="4"/>
      <c r="N161" s="4"/>
      <c r="U161" s="4"/>
    </row>
    <row r="162" spans="2:21" x14ac:dyDescent="0.25">
      <c r="B162" s="4"/>
      <c r="D162" s="4"/>
      <c r="G162" s="4"/>
      <c r="I162" s="4"/>
      <c r="J162" s="4"/>
      <c r="K162" s="4"/>
      <c r="L162" s="4"/>
      <c r="M162" s="4"/>
      <c r="N162" s="4"/>
      <c r="U162" s="4"/>
    </row>
    <row r="163" spans="2:21" x14ac:dyDescent="0.25">
      <c r="B163" s="4"/>
      <c r="D163" s="4"/>
      <c r="G163" s="4"/>
      <c r="I163" s="4"/>
      <c r="J163" s="4"/>
      <c r="K163" s="4"/>
      <c r="L163" s="4"/>
      <c r="M163" s="4"/>
      <c r="N163" s="4"/>
      <c r="U163" s="4"/>
    </row>
    <row r="164" spans="2:21" x14ac:dyDescent="0.25">
      <c r="B164" s="4"/>
      <c r="D164" s="4"/>
      <c r="G164" s="4"/>
      <c r="I164" s="4"/>
      <c r="J164" s="4"/>
      <c r="K164" s="4"/>
      <c r="L164" s="4"/>
      <c r="M164" s="4"/>
      <c r="N164" s="4"/>
      <c r="U164" s="4"/>
    </row>
    <row r="165" spans="2:21" x14ac:dyDescent="0.25">
      <c r="B165" s="4"/>
      <c r="D165" s="4"/>
      <c r="G165" s="4"/>
      <c r="I165" s="4"/>
      <c r="J165" s="4"/>
      <c r="K165" s="4"/>
      <c r="L165" s="4"/>
      <c r="M165" s="4"/>
      <c r="N165" s="4"/>
      <c r="U165" s="4"/>
    </row>
    <row r="166" spans="2:21" x14ac:dyDescent="0.25">
      <c r="B166" s="4"/>
      <c r="D166" s="4"/>
      <c r="G166" s="4"/>
      <c r="I166" s="4"/>
      <c r="J166" s="4"/>
      <c r="K166" s="4"/>
      <c r="L166" s="4"/>
      <c r="M166" s="4"/>
      <c r="N166" s="4"/>
      <c r="U166" s="4"/>
    </row>
    <row r="167" spans="2:21" x14ac:dyDescent="0.25">
      <c r="B167" s="4"/>
      <c r="D167" s="4"/>
      <c r="G167" s="4"/>
      <c r="I167" s="4"/>
      <c r="J167" s="4"/>
      <c r="K167" s="4"/>
      <c r="L167" s="4"/>
      <c r="M167" s="4"/>
      <c r="N167" s="4"/>
      <c r="U167" s="4"/>
    </row>
    <row r="168" spans="2:21" x14ac:dyDescent="0.25">
      <c r="B168" s="4"/>
      <c r="D168" s="4"/>
      <c r="G168" s="4"/>
      <c r="I168" s="4"/>
      <c r="J168" s="4"/>
      <c r="K168" s="4"/>
      <c r="L168" s="4"/>
      <c r="M168" s="4"/>
      <c r="N168" s="4"/>
      <c r="U168" s="4"/>
    </row>
    <row r="169" spans="2:21" x14ac:dyDescent="0.25">
      <c r="B169" s="4"/>
      <c r="D169" s="4"/>
      <c r="G169" s="4"/>
      <c r="I169" s="4"/>
      <c r="J169" s="4"/>
      <c r="K169" s="4"/>
      <c r="L169" s="4"/>
      <c r="M169" s="4"/>
      <c r="N169" s="4"/>
      <c r="U169" s="4"/>
    </row>
    <row r="170" spans="2:21" x14ac:dyDescent="0.25">
      <c r="B170" s="4"/>
      <c r="D170" s="4"/>
      <c r="G170" s="4"/>
      <c r="I170" s="4"/>
      <c r="J170" s="4"/>
      <c r="K170" s="4"/>
      <c r="L170" s="4"/>
      <c r="M170" s="4"/>
      <c r="N170" s="4"/>
      <c r="U170" s="4"/>
    </row>
    <row r="171" spans="2:21" x14ac:dyDescent="0.25">
      <c r="B171" s="4"/>
      <c r="D171" s="4"/>
      <c r="G171" s="4"/>
      <c r="I171" s="4"/>
      <c r="J171" s="4"/>
      <c r="K171" s="4"/>
      <c r="L171" s="4"/>
      <c r="M171" s="4"/>
      <c r="N171" s="4"/>
      <c r="U171" s="4"/>
    </row>
    <row r="172" spans="2:21" x14ac:dyDescent="0.25">
      <c r="B172" s="4"/>
      <c r="D172" s="4"/>
      <c r="G172" s="4"/>
      <c r="I172" s="4"/>
      <c r="J172" s="4"/>
      <c r="K172" s="4"/>
      <c r="L172" s="4"/>
      <c r="M172" s="4"/>
      <c r="N172" s="4"/>
      <c r="U172" s="4"/>
    </row>
    <row r="173" spans="2:21" x14ac:dyDescent="0.25">
      <c r="B173" s="4"/>
      <c r="D173" s="4"/>
      <c r="G173" s="4"/>
      <c r="I173" s="4"/>
      <c r="J173" s="4"/>
      <c r="K173" s="4"/>
      <c r="L173" s="4"/>
      <c r="M173" s="4"/>
      <c r="N173" s="4"/>
      <c r="U173" s="4"/>
    </row>
    <row r="174" spans="2:21" x14ac:dyDescent="0.25">
      <c r="B174" s="4"/>
      <c r="D174" s="4"/>
      <c r="G174" s="4"/>
      <c r="I174" s="4"/>
      <c r="J174" s="4"/>
      <c r="K174" s="4"/>
      <c r="L174" s="4"/>
      <c r="M174" s="4"/>
      <c r="N174" s="4"/>
      <c r="U174" s="4"/>
    </row>
    <row r="175" spans="2:21" x14ac:dyDescent="0.25">
      <c r="B175" s="4"/>
      <c r="D175" s="4"/>
      <c r="G175" s="4"/>
      <c r="I175" s="4"/>
      <c r="J175" s="4"/>
      <c r="K175" s="4"/>
      <c r="L175" s="4"/>
      <c r="M175" s="4"/>
      <c r="N175" s="4"/>
      <c r="U175" s="4"/>
    </row>
    <row r="176" spans="2:21" x14ac:dyDescent="0.25">
      <c r="B176" s="4"/>
      <c r="D176" s="4"/>
      <c r="G176" s="4"/>
      <c r="I176" s="4"/>
      <c r="J176" s="4"/>
      <c r="K176" s="4"/>
      <c r="L176" s="4"/>
      <c r="M176" s="4"/>
      <c r="N176" s="4"/>
      <c r="U176" s="4"/>
    </row>
    <row r="177" spans="2:21" x14ac:dyDescent="0.25">
      <c r="B177" s="4"/>
      <c r="D177" s="4"/>
      <c r="G177" s="4"/>
      <c r="I177" s="4"/>
      <c r="J177" s="4"/>
      <c r="K177" s="4"/>
      <c r="L177" s="4"/>
      <c r="M177" s="4"/>
      <c r="N177" s="4"/>
      <c r="U177" s="4"/>
    </row>
    <row r="178" spans="2:21" x14ac:dyDescent="0.25">
      <c r="B178" s="4"/>
      <c r="D178" s="4"/>
      <c r="G178" s="4"/>
      <c r="I178" s="4"/>
      <c r="J178" s="4"/>
      <c r="K178" s="4"/>
      <c r="L178" s="4"/>
      <c r="M178" s="4"/>
      <c r="N178" s="4"/>
      <c r="U178" s="4"/>
    </row>
    <row r="179" spans="2:21" x14ac:dyDescent="0.25">
      <c r="B179" s="4"/>
      <c r="D179" s="4"/>
      <c r="G179" s="4"/>
      <c r="I179" s="4"/>
      <c r="J179" s="4"/>
      <c r="K179" s="4"/>
      <c r="L179" s="4"/>
      <c r="M179" s="4"/>
      <c r="N179" s="4"/>
      <c r="U179" s="4"/>
    </row>
    <row r="180" spans="2:21" x14ac:dyDescent="0.25">
      <c r="B180" s="4"/>
      <c r="D180" s="4"/>
      <c r="G180" s="4"/>
      <c r="I180" s="4"/>
      <c r="J180" s="4"/>
      <c r="K180" s="4"/>
      <c r="L180" s="4"/>
      <c r="M180" s="4"/>
      <c r="N180" s="4"/>
      <c r="U180" s="4"/>
    </row>
    <row r="181" spans="2:21" x14ac:dyDescent="0.25">
      <c r="B181" s="4"/>
      <c r="D181" s="4"/>
      <c r="G181" s="4"/>
      <c r="I181" s="4"/>
      <c r="J181" s="4"/>
      <c r="K181" s="4"/>
      <c r="L181" s="4"/>
      <c r="M181" s="4"/>
      <c r="N181" s="4"/>
      <c r="U181" s="4"/>
    </row>
    <row r="182" spans="2:21" x14ac:dyDescent="0.25">
      <c r="B182" s="4"/>
      <c r="D182" s="4"/>
      <c r="G182" s="4"/>
      <c r="I182" s="4"/>
      <c r="J182" s="4"/>
      <c r="K182" s="4"/>
      <c r="L182" s="4"/>
      <c r="M182" s="4"/>
      <c r="N182" s="4"/>
      <c r="U182" s="4"/>
    </row>
    <row r="183" spans="2:21" x14ac:dyDescent="0.25">
      <c r="B183" s="4"/>
      <c r="D183" s="4"/>
      <c r="G183" s="4"/>
      <c r="I183" s="4"/>
      <c r="J183" s="4"/>
      <c r="K183" s="4"/>
      <c r="L183" s="4"/>
      <c r="M183" s="4"/>
      <c r="N183" s="4"/>
      <c r="U183" s="4"/>
    </row>
    <row r="184" spans="2:21" x14ac:dyDescent="0.25">
      <c r="B184" s="4"/>
      <c r="D184" s="4"/>
      <c r="G184" s="4"/>
      <c r="I184" s="4"/>
      <c r="J184" s="4"/>
      <c r="K184" s="4"/>
      <c r="L184" s="4"/>
      <c r="M184" s="4"/>
      <c r="N184" s="4"/>
      <c r="U184" s="4"/>
    </row>
    <row r="185" spans="2:21" x14ac:dyDescent="0.25">
      <c r="B185" s="4"/>
      <c r="D185" s="4"/>
      <c r="G185" s="4"/>
      <c r="I185" s="4"/>
      <c r="J185" s="4"/>
      <c r="K185" s="4"/>
      <c r="L185" s="4"/>
      <c r="M185" s="4"/>
      <c r="N185" s="4"/>
      <c r="U185" s="4"/>
    </row>
    <row r="186" spans="2:21" x14ac:dyDescent="0.25">
      <c r="B186" s="4"/>
      <c r="D186" s="4"/>
      <c r="G186" s="4"/>
      <c r="I186" s="4"/>
      <c r="J186" s="4"/>
      <c r="K186" s="4"/>
      <c r="L186" s="4"/>
      <c r="M186" s="4"/>
      <c r="N186" s="4"/>
      <c r="U186" s="4"/>
    </row>
    <row r="187" spans="2:21" x14ac:dyDescent="0.25">
      <c r="B187" s="4"/>
      <c r="D187" s="4"/>
      <c r="G187" s="4"/>
      <c r="I187" s="4"/>
      <c r="J187" s="4"/>
      <c r="K187" s="4"/>
      <c r="L187" s="4"/>
      <c r="M187" s="4"/>
      <c r="N187" s="4"/>
      <c r="U187" s="4"/>
    </row>
    <row r="188" spans="2:21" x14ac:dyDescent="0.25">
      <c r="B188" s="4"/>
      <c r="D188" s="4"/>
      <c r="G188" s="4"/>
      <c r="I188" s="4"/>
      <c r="J188" s="4"/>
      <c r="K188" s="4"/>
      <c r="L188" s="4"/>
      <c r="M188" s="4"/>
      <c r="N188" s="4"/>
      <c r="U188" s="4"/>
    </row>
    <row r="189" spans="2:21" x14ac:dyDescent="0.25">
      <c r="B189" s="4"/>
      <c r="D189" s="4"/>
      <c r="G189" s="4"/>
      <c r="I189" s="4"/>
      <c r="J189" s="4"/>
      <c r="K189" s="4"/>
      <c r="L189" s="4"/>
      <c r="M189" s="4"/>
      <c r="N189" s="4"/>
      <c r="U189" s="4"/>
    </row>
    <row r="190" spans="2:21" x14ac:dyDescent="0.25">
      <c r="B190" s="4"/>
      <c r="D190" s="4"/>
      <c r="G190" s="4"/>
      <c r="I190" s="4"/>
      <c r="J190" s="4"/>
      <c r="K190" s="4"/>
      <c r="L190" s="4"/>
      <c r="M190" s="4"/>
      <c r="N190" s="4"/>
      <c r="U190" s="4"/>
    </row>
    <row r="191" spans="2:21" x14ac:dyDescent="0.25">
      <c r="B191" s="4"/>
      <c r="D191" s="4"/>
      <c r="G191" s="4"/>
      <c r="I191" s="4"/>
      <c r="J191" s="4"/>
      <c r="K191" s="4"/>
      <c r="L191" s="4"/>
      <c r="M191" s="4"/>
      <c r="N191" s="4"/>
      <c r="U191" s="4"/>
    </row>
    <row r="192" spans="2:21" x14ac:dyDescent="0.25">
      <c r="B192" s="4"/>
      <c r="D192" s="4"/>
      <c r="G192" s="4"/>
      <c r="I192" s="4"/>
      <c r="J192" s="4"/>
      <c r="K192" s="4"/>
      <c r="L192" s="4"/>
      <c r="M192" s="4"/>
      <c r="N192" s="4"/>
      <c r="U192" s="4"/>
    </row>
    <row r="193" spans="2:21" x14ac:dyDescent="0.25">
      <c r="B193" s="4"/>
      <c r="D193" s="4"/>
      <c r="G193" s="4"/>
      <c r="I193" s="4"/>
      <c r="J193" s="4"/>
      <c r="K193" s="4"/>
      <c r="L193" s="4"/>
      <c r="M193" s="4"/>
      <c r="N193" s="4"/>
      <c r="U193" s="4"/>
    </row>
    <row r="194" spans="2:21" x14ac:dyDescent="0.25">
      <c r="B194" s="4"/>
      <c r="D194" s="4"/>
      <c r="G194" s="4"/>
      <c r="I194" s="4"/>
      <c r="J194" s="4"/>
      <c r="K194" s="4"/>
      <c r="L194" s="4"/>
      <c r="M194" s="4"/>
      <c r="N194" s="4"/>
      <c r="U194" s="4"/>
    </row>
    <row r="195" spans="2:21" x14ac:dyDescent="0.25">
      <c r="B195" s="4"/>
      <c r="D195" s="4"/>
      <c r="G195" s="4"/>
      <c r="I195" s="4"/>
      <c r="J195" s="4"/>
      <c r="K195" s="4"/>
      <c r="L195" s="4"/>
      <c r="M195" s="4"/>
      <c r="N195" s="4"/>
      <c r="U195" s="4"/>
    </row>
    <row r="196" spans="2:21" x14ac:dyDescent="0.25">
      <c r="B196" s="4"/>
      <c r="D196" s="4"/>
      <c r="G196" s="4"/>
      <c r="I196" s="4"/>
      <c r="J196" s="4"/>
      <c r="K196" s="4"/>
      <c r="L196" s="4"/>
      <c r="M196" s="4"/>
      <c r="N196" s="4"/>
      <c r="U196" s="4"/>
    </row>
    <row r="197" spans="2:21" x14ac:dyDescent="0.25">
      <c r="B197" s="4"/>
      <c r="D197" s="4"/>
      <c r="G197" s="4"/>
      <c r="I197" s="4"/>
      <c r="J197" s="4"/>
      <c r="K197" s="4"/>
      <c r="L197" s="4"/>
      <c r="M197" s="4"/>
      <c r="N197" s="4"/>
      <c r="U197" s="4"/>
    </row>
    <row r="198" spans="2:21" x14ac:dyDescent="0.25">
      <c r="B198" s="4"/>
      <c r="D198" s="4"/>
      <c r="G198" s="4"/>
      <c r="I198" s="4"/>
      <c r="J198" s="4"/>
      <c r="K198" s="4"/>
      <c r="L198" s="4"/>
      <c r="M198" s="4"/>
      <c r="N198" s="4"/>
      <c r="U198" s="4"/>
    </row>
    <row r="199" spans="2:21" x14ac:dyDescent="0.25">
      <c r="B199" s="4"/>
      <c r="D199" s="4"/>
      <c r="G199" s="4"/>
      <c r="I199" s="4"/>
      <c r="J199" s="4"/>
      <c r="K199" s="4"/>
      <c r="L199" s="4"/>
      <c r="M199" s="4"/>
      <c r="N199" s="4"/>
      <c r="U199" s="4"/>
    </row>
    <row r="200" spans="2:21" x14ac:dyDescent="0.25">
      <c r="B200" s="4"/>
      <c r="D200" s="4"/>
      <c r="G200" s="4"/>
      <c r="I200" s="4"/>
      <c r="J200" s="4"/>
      <c r="K200" s="4"/>
      <c r="L200" s="4"/>
      <c r="M200" s="4"/>
      <c r="N200" s="4"/>
      <c r="U200" s="4"/>
    </row>
    <row r="201" spans="2:21" x14ac:dyDescent="0.25">
      <c r="B201" s="4"/>
      <c r="D201" s="4"/>
      <c r="G201" s="4"/>
      <c r="I201" s="4"/>
      <c r="J201" s="4"/>
      <c r="K201" s="4"/>
      <c r="L201" s="4"/>
      <c r="M201" s="4"/>
      <c r="N201" s="4"/>
      <c r="U201" s="4"/>
    </row>
    <row r="202" spans="2:21" x14ac:dyDescent="0.25">
      <c r="B202" s="4"/>
      <c r="D202" s="4"/>
      <c r="G202" s="4"/>
      <c r="I202" s="4"/>
      <c r="J202" s="4"/>
      <c r="K202" s="4"/>
      <c r="L202" s="4"/>
      <c r="M202" s="4"/>
      <c r="N202" s="4"/>
      <c r="U202" s="4"/>
    </row>
    <row r="203" spans="2:21" x14ac:dyDescent="0.25">
      <c r="B203" s="4"/>
      <c r="D203" s="4"/>
      <c r="G203" s="4"/>
      <c r="I203" s="4"/>
      <c r="J203" s="4"/>
      <c r="K203" s="4"/>
      <c r="L203" s="4"/>
      <c r="M203" s="4"/>
      <c r="N203" s="4"/>
      <c r="U203" s="4"/>
    </row>
    <row r="204" spans="2:21" x14ac:dyDescent="0.25">
      <c r="B204" s="4"/>
      <c r="D204" s="4"/>
      <c r="G204" s="4"/>
      <c r="I204" s="4"/>
      <c r="J204" s="4"/>
      <c r="K204" s="4"/>
      <c r="L204" s="4"/>
      <c r="M204" s="4"/>
      <c r="N204" s="4"/>
      <c r="U204" s="4"/>
    </row>
    <row r="205" spans="2:21" x14ac:dyDescent="0.25">
      <c r="B205" s="4"/>
      <c r="D205" s="4"/>
      <c r="G205" s="4"/>
      <c r="I205" s="4"/>
      <c r="J205" s="4"/>
      <c r="K205" s="4"/>
      <c r="L205" s="4"/>
      <c r="M205" s="4"/>
      <c r="N205" s="4"/>
      <c r="U205" s="4"/>
    </row>
    <row r="206" spans="2:21" x14ac:dyDescent="0.25">
      <c r="B206" s="4"/>
      <c r="D206" s="4"/>
      <c r="G206" s="4"/>
      <c r="I206" s="4"/>
      <c r="J206" s="4"/>
      <c r="K206" s="4"/>
      <c r="L206" s="4"/>
      <c r="M206" s="4"/>
      <c r="N206" s="4"/>
      <c r="U206" s="4"/>
    </row>
    <row r="207" spans="2:21" x14ac:dyDescent="0.25">
      <c r="B207" s="4"/>
      <c r="D207" s="4"/>
      <c r="G207" s="4"/>
      <c r="I207" s="4"/>
      <c r="J207" s="4"/>
      <c r="K207" s="4"/>
      <c r="L207" s="4"/>
      <c r="M207" s="4"/>
      <c r="N207" s="4"/>
      <c r="U207" s="4"/>
    </row>
    <row r="208" spans="2:21" x14ac:dyDescent="0.25">
      <c r="B208" s="4"/>
      <c r="D208" s="4"/>
      <c r="G208" s="4"/>
      <c r="I208" s="4"/>
      <c r="J208" s="4"/>
      <c r="K208" s="4"/>
      <c r="L208" s="4"/>
      <c r="M208" s="4"/>
      <c r="N208" s="4"/>
      <c r="U208" s="4"/>
    </row>
    <row r="209" spans="2:21" x14ac:dyDescent="0.25">
      <c r="B209" s="4"/>
      <c r="D209" s="4"/>
      <c r="G209" s="4"/>
      <c r="I209" s="4"/>
      <c r="J209" s="4"/>
      <c r="K209" s="4"/>
      <c r="L209" s="4"/>
      <c r="M209" s="4"/>
      <c r="N209" s="4"/>
      <c r="U209" s="4"/>
    </row>
    <row r="210" spans="2:21" x14ac:dyDescent="0.25">
      <c r="B210" s="4"/>
      <c r="D210" s="4"/>
      <c r="G210" s="4"/>
      <c r="I210" s="4"/>
      <c r="J210" s="4"/>
      <c r="K210" s="4"/>
      <c r="L210" s="4"/>
      <c r="M210" s="4"/>
      <c r="N210" s="4"/>
      <c r="U210" s="4"/>
    </row>
    <row r="211" spans="2:21" x14ac:dyDescent="0.25">
      <c r="B211" s="4"/>
      <c r="D211" s="4"/>
      <c r="G211" s="4"/>
      <c r="I211" s="4"/>
      <c r="J211" s="4"/>
      <c r="K211" s="4"/>
      <c r="L211" s="4"/>
      <c r="M211" s="4"/>
      <c r="N211" s="4"/>
      <c r="U211" s="4"/>
    </row>
    <row r="212" spans="2:21" x14ac:dyDescent="0.25">
      <c r="B212" s="4"/>
      <c r="D212" s="4"/>
      <c r="G212" s="4"/>
      <c r="I212" s="4"/>
      <c r="J212" s="4"/>
      <c r="K212" s="4"/>
      <c r="L212" s="4"/>
      <c r="M212" s="4"/>
      <c r="N212" s="4"/>
      <c r="U212" s="4"/>
    </row>
    <row r="213" spans="2:21" x14ac:dyDescent="0.25">
      <c r="B213" s="4"/>
      <c r="D213" s="4"/>
      <c r="G213" s="4"/>
      <c r="I213" s="4"/>
      <c r="J213" s="4"/>
      <c r="K213" s="4"/>
      <c r="L213" s="4"/>
      <c r="M213" s="4"/>
      <c r="N213" s="4"/>
      <c r="U213" s="4"/>
    </row>
    <row r="214" spans="2:21" x14ac:dyDescent="0.25">
      <c r="B214" s="4"/>
      <c r="D214" s="4"/>
      <c r="G214" s="4"/>
      <c r="I214" s="4"/>
      <c r="J214" s="4"/>
      <c r="K214" s="4"/>
      <c r="L214" s="4"/>
      <c r="M214" s="4"/>
      <c r="N214" s="4"/>
      <c r="U214" s="4"/>
    </row>
    <row r="215" spans="2:21" x14ac:dyDescent="0.25">
      <c r="B215" s="4"/>
      <c r="D215" s="4"/>
      <c r="G215" s="4"/>
      <c r="I215" s="4"/>
      <c r="J215" s="4"/>
      <c r="K215" s="4"/>
      <c r="L215" s="4"/>
      <c r="M215" s="4"/>
      <c r="N215" s="4"/>
      <c r="U215" s="4"/>
    </row>
    <row r="216" spans="2:21" x14ac:dyDescent="0.25">
      <c r="B216" s="4"/>
      <c r="D216" s="4"/>
      <c r="G216" s="4"/>
      <c r="I216" s="4"/>
      <c r="J216" s="4"/>
      <c r="K216" s="4"/>
      <c r="L216" s="4"/>
      <c r="M216" s="4"/>
      <c r="N216" s="4"/>
      <c r="U216" s="4"/>
    </row>
    <row r="217" spans="2:21" x14ac:dyDescent="0.25">
      <c r="B217" s="4"/>
      <c r="D217" s="4"/>
      <c r="G217" s="4"/>
      <c r="I217" s="4"/>
      <c r="J217" s="4"/>
      <c r="K217" s="4"/>
      <c r="L217" s="4"/>
      <c r="M217" s="4"/>
      <c r="N217" s="4"/>
      <c r="U217" s="4"/>
    </row>
    <row r="218" spans="2:21" x14ac:dyDescent="0.25">
      <c r="B218" s="4"/>
      <c r="D218" s="4"/>
      <c r="G218" s="4"/>
      <c r="I218" s="4"/>
      <c r="J218" s="4"/>
      <c r="K218" s="4"/>
      <c r="L218" s="4"/>
      <c r="M218" s="4"/>
      <c r="N218" s="4"/>
      <c r="U218" s="4"/>
    </row>
    <row r="219" spans="2:21" x14ac:dyDescent="0.25">
      <c r="B219" s="4"/>
      <c r="D219" s="4"/>
      <c r="G219" s="4"/>
      <c r="I219" s="4"/>
      <c r="J219" s="4"/>
      <c r="K219" s="4"/>
      <c r="L219" s="4"/>
      <c r="M219" s="4"/>
      <c r="N219" s="4"/>
      <c r="U219" s="4"/>
    </row>
    <row r="220" spans="2:21" x14ac:dyDescent="0.25">
      <c r="B220" s="4"/>
      <c r="D220" s="4"/>
      <c r="G220" s="4"/>
      <c r="I220" s="4"/>
      <c r="J220" s="4"/>
      <c r="K220" s="4"/>
      <c r="L220" s="4"/>
      <c r="M220" s="4"/>
      <c r="N220" s="4"/>
      <c r="U220" s="4"/>
    </row>
    <row r="221" spans="2:21" x14ac:dyDescent="0.25">
      <c r="B221" s="4"/>
      <c r="D221" s="4"/>
      <c r="G221" s="4"/>
      <c r="I221" s="4"/>
      <c r="J221" s="4"/>
      <c r="K221" s="4"/>
      <c r="L221" s="4"/>
      <c r="M221" s="4"/>
      <c r="N221" s="4"/>
      <c r="U221" s="4"/>
    </row>
    <row r="222" spans="2:21" x14ac:dyDescent="0.25">
      <c r="B222" s="4"/>
      <c r="D222" s="4"/>
      <c r="G222" s="4"/>
      <c r="I222" s="4"/>
      <c r="J222" s="4"/>
      <c r="K222" s="4"/>
      <c r="L222" s="4"/>
      <c r="M222" s="4"/>
      <c r="N222" s="4"/>
      <c r="U222" s="4"/>
    </row>
    <row r="223" spans="2:21" x14ac:dyDescent="0.25">
      <c r="B223" s="4"/>
      <c r="D223" s="4"/>
      <c r="G223" s="4"/>
      <c r="I223" s="4"/>
      <c r="J223" s="4"/>
      <c r="K223" s="4"/>
      <c r="L223" s="4"/>
      <c r="M223" s="4"/>
      <c r="N223" s="4"/>
      <c r="U223" s="4"/>
    </row>
    <row r="224" spans="2:21" x14ac:dyDescent="0.25">
      <c r="B224" s="4"/>
      <c r="D224" s="4"/>
      <c r="G224" s="4"/>
      <c r="I224" s="4"/>
      <c r="J224" s="4"/>
      <c r="K224" s="4"/>
      <c r="L224" s="4"/>
      <c r="M224" s="4"/>
      <c r="N224" s="4"/>
      <c r="U224" s="4"/>
    </row>
    <row r="225" spans="2:21" x14ac:dyDescent="0.25">
      <c r="B225" s="4"/>
      <c r="D225" s="4"/>
      <c r="G225" s="4"/>
      <c r="I225" s="4"/>
      <c r="J225" s="4"/>
      <c r="K225" s="4"/>
      <c r="L225" s="4"/>
      <c r="M225" s="4"/>
      <c r="N225" s="4"/>
      <c r="U225" s="4"/>
    </row>
    <row r="226" spans="2:21" x14ac:dyDescent="0.25">
      <c r="B226" s="4"/>
      <c r="D226" s="4"/>
      <c r="G226" s="4"/>
      <c r="I226" s="4"/>
      <c r="J226" s="4"/>
      <c r="K226" s="4"/>
      <c r="L226" s="4"/>
      <c r="M226" s="4"/>
      <c r="N226" s="4"/>
      <c r="U226" s="4"/>
    </row>
    <row r="227" spans="2:21" x14ac:dyDescent="0.25">
      <c r="B227" s="4"/>
      <c r="D227" s="4"/>
      <c r="G227" s="4"/>
      <c r="I227" s="4"/>
      <c r="J227" s="4"/>
      <c r="K227" s="4"/>
      <c r="L227" s="4"/>
      <c r="M227" s="4"/>
      <c r="N227" s="4"/>
      <c r="U227" s="4"/>
    </row>
    <row r="228" spans="2:21" x14ac:dyDescent="0.25">
      <c r="B228" s="4"/>
      <c r="D228" s="4"/>
      <c r="G228" s="4"/>
      <c r="I228" s="4"/>
      <c r="J228" s="4"/>
      <c r="K228" s="4"/>
      <c r="L228" s="4"/>
      <c r="M228" s="4"/>
      <c r="N228" s="4"/>
      <c r="U228" s="4"/>
    </row>
    <row r="229" spans="2:21" x14ac:dyDescent="0.25">
      <c r="B229" s="4"/>
      <c r="D229" s="4"/>
      <c r="G229" s="4"/>
      <c r="I229" s="4"/>
      <c r="J229" s="4"/>
      <c r="K229" s="4"/>
      <c r="L229" s="4"/>
      <c r="M229" s="4"/>
      <c r="N229" s="4"/>
      <c r="U229" s="4"/>
    </row>
    <row r="230" spans="2:21" x14ac:dyDescent="0.25">
      <c r="B230" s="4"/>
      <c r="D230" s="4"/>
      <c r="G230" s="4"/>
      <c r="I230" s="4"/>
      <c r="J230" s="4"/>
      <c r="K230" s="4"/>
      <c r="L230" s="4"/>
      <c r="M230" s="4"/>
      <c r="N230" s="4"/>
      <c r="U230" s="4"/>
    </row>
    <row r="231" spans="2:21" x14ac:dyDescent="0.25">
      <c r="B231" s="4"/>
      <c r="D231" s="4"/>
      <c r="G231" s="4"/>
      <c r="I231" s="4"/>
      <c r="J231" s="4"/>
      <c r="K231" s="4"/>
      <c r="L231" s="4"/>
      <c r="M231" s="4"/>
      <c r="N231" s="4"/>
      <c r="U231" s="4"/>
    </row>
    <row r="232" spans="2:21" x14ac:dyDescent="0.25">
      <c r="B232" s="4"/>
      <c r="D232" s="4"/>
      <c r="G232" s="4"/>
      <c r="I232" s="4"/>
      <c r="J232" s="4"/>
      <c r="K232" s="4"/>
      <c r="L232" s="4"/>
      <c r="M232" s="4"/>
      <c r="N232" s="4"/>
      <c r="U232" s="4"/>
    </row>
    <row r="233" spans="2:21" x14ac:dyDescent="0.25">
      <c r="B233" s="4"/>
      <c r="D233" s="4"/>
      <c r="G233" s="4"/>
      <c r="I233" s="4"/>
      <c r="J233" s="4"/>
      <c r="K233" s="4"/>
      <c r="L233" s="4"/>
      <c r="M233" s="4"/>
      <c r="N233" s="4"/>
      <c r="U233" s="4"/>
    </row>
    <row r="234" spans="2:21" x14ac:dyDescent="0.25">
      <c r="B234" s="4"/>
      <c r="D234" s="4"/>
      <c r="G234" s="4"/>
      <c r="I234" s="4"/>
      <c r="J234" s="4"/>
      <c r="K234" s="4"/>
      <c r="L234" s="4"/>
      <c r="M234" s="4"/>
      <c r="N234" s="4"/>
      <c r="U234" s="4"/>
    </row>
    <row r="235" spans="2:21" x14ac:dyDescent="0.25">
      <c r="B235" s="4"/>
      <c r="D235" s="4"/>
      <c r="G235" s="4"/>
      <c r="I235" s="4"/>
      <c r="J235" s="4"/>
      <c r="K235" s="4"/>
      <c r="L235" s="4"/>
      <c r="M235" s="4"/>
      <c r="N235" s="4"/>
      <c r="U235" s="4"/>
    </row>
    <row r="236" spans="2:21" x14ac:dyDescent="0.25">
      <c r="B236" s="4"/>
      <c r="D236" s="4"/>
      <c r="G236" s="4"/>
      <c r="I236" s="4"/>
      <c r="J236" s="4"/>
      <c r="K236" s="4"/>
      <c r="L236" s="4"/>
      <c r="M236" s="4"/>
      <c r="N236" s="4"/>
      <c r="U236" s="4"/>
    </row>
    <row r="237" spans="2:21" x14ac:dyDescent="0.25">
      <c r="B237" s="4"/>
      <c r="D237" s="4"/>
      <c r="G237" s="4"/>
      <c r="I237" s="4"/>
      <c r="J237" s="4"/>
      <c r="K237" s="4"/>
      <c r="L237" s="4"/>
      <c r="M237" s="4"/>
      <c r="N237" s="4"/>
      <c r="U237" s="4"/>
    </row>
    <row r="238" spans="2:21" x14ac:dyDescent="0.25">
      <c r="B238" s="4"/>
      <c r="D238" s="4"/>
      <c r="G238" s="4"/>
      <c r="I238" s="4"/>
      <c r="J238" s="4"/>
      <c r="K238" s="4"/>
      <c r="L238" s="4"/>
      <c r="M238" s="4"/>
      <c r="N238" s="4"/>
      <c r="U238" s="4"/>
    </row>
    <row r="239" spans="2:21" x14ac:dyDescent="0.25">
      <c r="B239" s="4"/>
      <c r="D239" s="4"/>
      <c r="G239" s="4"/>
      <c r="I239" s="4"/>
      <c r="J239" s="4"/>
      <c r="K239" s="4"/>
      <c r="L239" s="4"/>
      <c r="M239" s="4"/>
      <c r="N239" s="4"/>
      <c r="U239" s="4"/>
    </row>
    <row r="240" spans="2:21" x14ac:dyDescent="0.25">
      <c r="B240" s="4"/>
      <c r="D240" s="4"/>
      <c r="G240" s="4"/>
      <c r="I240" s="4"/>
      <c r="J240" s="4"/>
      <c r="K240" s="4"/>
      <c r="L240" s="4"/>
      <c r="M240" s="4"/>
      <c r="N240" s="4"/>
      <c r="U240" s="4"/>
    </row>
    <row r="241" spans="2:21" x14ac:dyDescent="0.25">
      <c r="B241" s="4"/>
      <c r="D241" s="4"/>
      <c r="G241" s="4"/>
      <c r="I241" s="4"/>
      <c r="J241" s="4"/>
      <c r="K241" s="4"/>
      <c r="L241" s="4"/>
      <c r="M241" s="4"/>
      <c r="N241" s="4"/>
      <c r="U241" s="4"/>
    </row>
    <row r="242" spans="2:21" x14ac:dyDescent="0.25">
      <c r="B242" s="4"/>
      <c r="D242" s="4"/>
      <c r="G242" s="4"/>
      <c r="I242" s="4"/>
      <c r="J242" s="4"/>
      <c r="K242" s="4"/>
      <c r="L242" s="4"/>
      <c r="M242" s="4"/>
      <c r="N242" s="4"/>
      <c r="U242" s="4"/>
    </row>
    <row r="243" spans="2:21" x14ac:dyDescent="0.25">
      <c r="B243" s="4"/>
      <c r="D243" s="4"/>
      <c r="G243" s="4"/>
      <c r="I243" s="4"/>
      <c r="J243" s="4"/>
      <c r="K243" s="4"/>
      <c r="L243" s="4"/>
      <c r="M243" s="4"/>
      <c r="N243" s="4"/>
      <c r="U243" s="4"/>
    </row>
    <row r="244" spans="2:21" x14ac:dyDescent="0.25">
      <c r="B244" s="4"/>
      <c r="D244" s="4"/>
      <c r="G244" s="4"/>
      <c r="I244" s="4"/>
      <c r="J244" s="4"/>
      <c r="K244" s="4"/>
      <c r="L244" s="4"/>
      <c r="M244" s="4"/>
      <c r="N244" s="4"/>
      <c r="U244" s="4"/>
    </row>
    <row r="245" spans="2:21" x14ac:dyDescent="0.25">
      <c r="B245" s="4"/>
      <c r="D245" s="4"/>
      <c r="G245" s="4"/>
      <c r="I245" s="4"/>
      <c r="J245" s="4"/>
      <c r="K245" s="4"/>
      <c r="L245" s="4"/>
      <c r="M245" s="4"/>
      <c r="N245" s="4"/>
      <c r="U245" s="4"/>
    </row>
    <row r="246" spans="2:21" x14ac:dyDescent="0.25">
      <c r="B246" s="4"/>
      <c r="D246" s="4"/>
      <c r="G246" s="4"/>
      <c r="I246" s="4"/>
      <c r="J246" s="4"/>
      <c r="K246" s="4"/>
      <c r="L246" s="4"/>
      <c r="M246" s="4"/>
      <c r="N246" s="4"/>
      <c r="U246" s="4"/>
    </row>
    <row r="247" spans="2:21" x14ac:dyDescent="0.25">
      <c r="B247" s="4"/>
      <c r="D247" s="4"/>
      <c r="G247" s="4"/>
      <c r="I247" s="4"/>
      <c r="J247" s="4"/>
      <c r="K247" s="4"/>
      <c r="L247" s="4"/>
      <c r="M247" s="4"/>
      <c r="N247" s="4"/>
      <c r="U247" s="4"/>
    </row>
    <row r="248" spans="2:21" x14ac:dyDescent="0.25">
      <c r="B248" s="4"/>
      <c r="D248" s="4"/>
      <c r="G248" s="4"/>
      <c r="I248" s="4"/>
      <c r="J248" s="4"/>
      <c r="K248" s="4"/>
      <c r="L248" s="4"/>
      <c r="M248" s="4"/>
      <c r="N248" s="4"/>
      <c r="U248" s="4"/>
    </row>
    <row r="249" spans="2:21" x14ac:dyDescent="0.25">
      <c r="B249" s="4"/>
      <c r="D249" s="4"/>
      <c r="G249" s="4"/>
      <c r="I249" s="4"/>
      <c r="J249" s="4"/>
      <c r="K249" s="4"/>
      <c r="L249" s="4"/>
      <c r="M249" s="4"/>
      <c r="N249" s="4"/>
      <c r="U249" s="4"/>
    </row>
    <row r="250" spans="2:21" x14ac:dyDescent="0.25">
      <c r="B250" s="4"/>
      <c r="D250" s="4"/>
      <c r="G250" s="4"/>
      <c r="I250" s="4"/>
      <c r="J250" s="4"/>
      <c r="K250" s="4"/>
      <c r="L250" s="4"/>
      <c r="M250" s="4"/>
      <c r="N250" s="4"/>
      <c r="U250" s="4"/>
    </row>
    <row r="251" spans="2:21" x14ac:dyDescent="0.25">
      <c r="B251" s="4"/>
      <c r="D251" s="4"/>
      <c r="G251" s="4"/>
      <c r="I251" s="4"/>
      <c r="J251" s="4"/>
      <c r="K251" s="4"/>
      <c r="L251" s="4"/>
      <c r="M251" s="4"/>
      <c r="N251" s="4"/>
      <c r="U251" s="4"/>
    </row>
    <row r="252" spans="2:21" x14ac:dyDescent="0.25">
      <c r="B252" s="4"/>
      <c r="D252" s="4"/>
      <c r="G252" s="4"/>
      <c r="I252" s="4"/>
      <c r="J252" s="4"/>
      <c r="K252" s="4"/>
      <c r="L252" s="4"/>
      <c r="M252" s="4"/>
      <c r="N252" s="4"/>
      <c r="U252" s="4"/>
    </row>
    <row r="253" spans="2:21" x14ac:dyDescent="0.25">
      <c r="B253" s="4"/>
      <c r="D253" s="4"/>
      <c r="G253" s="4"/>
      <c r="I253" s="4"/>
      <c r="J253" s="4"/>
      <c r="K253" s="4"/>
      <c r="L253" s="4"/>
      <c r="M253" s="4"/>
      <c r="N253" s="4"/>
      <c r="U253" s="4"/>
    </row>
    <row r="254" spans="2:21" x14ac:dyDescent="0.25">
      <c r="B254" s="4"/>
      <c r="D254" s="4"/>
      <c r="G254" s="4"/>
      <c r="I254" s="4"/>
      <c r="J254" s="4"/>
      <c r="K254" s="4"/>
      <c r="L254" s="4"/>
      <c r="M254" s="4"/>
      <c r="N254" s="4"/>
      <c r="U254" s="4"/>
    </row>
    <row r="255" spans="2:21" x14ac:dyDescent="0.25">
      <c r="B255" s="4"/>
      <c r="D255" s="4"/>
      <c r="G255" s="4"/>
      <c r="I255" s="4"/>
      <c r="J255" s="4"/>
      <c r="K255" s="4"/>
      <c r="L255" s="4"/>
      <c r="M255" s="4"/>
      <c r="N255" s="4"/>
      <c r="U255" s="4"/>
    </row>
  </sheetData>
  <hyperlinks>
    <hyperlink ref="B2" r:id="rId1" xr:uid="{00000000-0004-0000-0600-000000000000}"/>
  </hyperlinks>
  <pageMargins left="0.7" right="0.7" top="0.75" bottom="0.75" header="0.3" footer="0.3"/>
  <pageSetup orientation="portrait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4" ma:contentTypeDescription="Create a new document." ma:contentTypeScope="" ma:versionID="9057114bc1a56f0b512207218f0814f1">
  <xsd:schema xmlns:xsd="http://www.w3.org/2001/XMLSchema" xmlns:xs="http://www.w3.org/2001/XMLSchema" xmlns:p="http://schemas.microsoft.com/office/2006/metadata/properties" xmlns:ns2="175f2bb9-7ea2-4dfb-aa70-2a37afa654a9" targetNamespace="http://schemas.microsoft.com/office/2006/metadata/properties" ma:root="true" ma:fieldsID="b06809e7ec296f09340bed8425e43921" ns2:_="">
    <xsd:import namespace="175f2bb9-7ea2-4dfb-aa70-2a37afa654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A9D789B-1398-4471-A256-25637ED75A36}"/>
</file>

<file path=customXml/itemProps2.xml><?xml version="1.0" encoding="utf-8"?>
<ds:datastoreItem xmlns:ds="http://schemas.openxmlformats.org/officeDocument/2006/customXml" ds:itemID="{0E92DE3B-374A-45C3-B775-4BFBD1C72D61}"/>
</file>

<file path=customXml/itemProps3.xml><?xml version="1.0" encoding="utf-8"?>
<ds:datastoreItem xmlns:ds="http://schemas.openxmlformats.org/officeDocument/2006/customXml" ds:itemID="{F9767CED-0AF6-475B-890F-D2A0E070C7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4</vt:i4>
      </vt:variant>
    </vt:vector>
  </HeadingPairs>
  <TitlesOfParts>
    <vt:vector size="8" baseType="lpstr">
      <vt:lpstr>Table_adjrt</vt:lpstr>
      <vt:lpstr>Table_sig</vt:lpstr>
      <vt:lpstr>fig_tbl_data</vt:lpstr>
      <vt:lpstr>orig_data</vt:lpstr>
      <vt:lpstr>Figure_adult_by_RHA COL</vt:lpstr>
      <vt:lpstr>Figure_Kids_by_RHA Col</vt:lpstr>
      <vt:lpstr>fig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Dale Stevenson</cp:lastModifiedBy>
  <cp:lastPrinted>2021-04-07T17:14:08Z</cp:lastPrinted>
  <dcterms:created xsi:type="dcterms:W3CDTF">2014-12-05T20:46:10Z</dcterms:created>
  <dcterms:modified xsi:type="dcterms:W3CDTF">2021-04-29T17:33:14Z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