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X/"/>
    </mc:Choice>
  </mc:AlternateContent>
  <xr:revisionPtr revIDLastSave="1" documentId="8_{33FD531B-0C10-4C24-9180-8F88DFBD3FE6}" xr6:coauthVersionLast="46" xr6:coauthVersionMax="46" xr10:uidLastSave="{5F5C68E1-7248-49D0-90EC-E216082384B0}"/>
  <bookViews>
    <workbookView xWindow="-120" yWindow="-120" windowWidth="29040" windowHeight="15840" xr2:uid="{00000000-000D-0000-FFFF-FFFF00000000}"/>
  </bookViews>
  <sheets>
    <sheet name="fig_data" sheetId="6" r:id="rId1"/>
    <sheet name="Online_Table" sheetId="8" r:id="rId2"/>
    <sheet name="Table_data" sheetId="7" r:id="rId3"/>
    <sheet name="orig_data" sheetId="1" r:id="rId4"/>
  </sheets>
  <definedNames>
    <definedName name="IDX" localSheetId="3">orig_data!$B$4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7" l="1"/>
  <c r="I7" i="7"/>
  <c r="I8" i="7"/>
  <c r="E10" i="8" s="1"/>
  <c r="I9" i="7"/>
  <c r="E11" i="8" s="1"/>
  <c r="I5" i="7"/>
  <c r="E7" i="8" s="1"/>
  <c r="G6" i="7"/>
  <c r="G7" i="7"/>
  <c r="C9" i="8" s="1"/>
  <c r="G8" i="7"/>
  <c r="C10" i="8" s="1"/>
  <c r="G9" i="7"/>
  <c r="C11" i="8" s="1"/>
  <c r="G5" i="7"/>
  <c r="C7" i="8" s="1"/>
  <c r="H6" i="7"/>
  <c r="D8" i="8" s="1"/>
  <c r="H7" i="7"/>
  <c r="D9" i="8" s="1"/>
  <c r="H8" i="7"/>
  <c r="H9" i="7"/>
  <c r="H10" i="7"/>
  <c r="D12" i="8" s="1"/>
  <c r="F6" i="7"/>
  <c r="F7" i="7"/>
  <c r="B9" i="8" s="1"/>
  <c r="F8" i="7"/>
  <c r="B10" i="8" s="1"/>
  <c r="F9" i="7"/>
  <c r="B11" i="8" s="1"/>
  <c r="F10" i="7"/>
  <c r="H5" i="7"/>
  <c r="F5" i="7"/>
  <c r="B7" i="8" s="1"/>
  <c r="D7" i="8"/>
  <c r="C8" i="8"/>
  <c r="E8" i="8"/>
  <c r="E9" i="8"/>
  <c r="D10" i="8"/>
  <c r="D11" i="8"/>
  <c r="B8" i="8"/>
  <c r="B12" i="8"/>
  <c r="I11" i="7"/>
  <c r="I12" i="7" s="1"/>
  <c r="G11" i="7"/>
  <c r="G12" i="7" s="1"/>
  <c r="E11" i="7"/>
  <c r="E12" i="7" s="1"/>
  <c r="D11" i="7"/>
  <c r="D12" i="7" s="1"/>
  <c r="C11" i="7"/>
  <c r="C12" i="7" s="1"/>
  <c r="B11" i="7"/>
  <c r="B12" i="7" s="1"/>
  <c r="E10" i="7"/>
  <c r="D10" i="7"/>
  <c r="C10" i="7"/>
  <c r="B10" i="7"/>
  <c r="E9" i="7"/>
  <c r="D9" i="7"/>
  <c r="C9" i="7"/>
  <c r="B9" i="7"/>
  <c r="E8" i="7"/>
  <c r="D8" i="7"/>
  <c r="C8" i="7"/>
  <c r="B8" i="7"/>
  <c r="E7" i="7"/>
  <c r="D7" i="7"/>
  <c r="C7" i="7"/>
  <c r="B7" i="7"/>
  <c r="E6" i="7"/>
  <c r="D6" i="7"/>
  <c r="C6" i="7"/>
  <c r="B6" i="7"/>
  <c r="E5" i="7"/>
  <c r="D5" i="7"/>
  <c r="C5" i="7"/>
  <c r="B5" i="7"/>
  <c r="G10" i="7" l="1"/>
  <c r="C12" i="8" s="1"/>
  <c r="I10" i="7"/>
  <c r="E12" i="8" s="1"/>
  <c r="G10" i="6" l="1"/>
  <c r="G11" i="6" s="1"/>
  <c r="F10" i="6"/>
  <c r="F11" i="6" s="1"/>
  <c r="E10" i="6"/>
  <c r="E11" i="6" s="1"/>
  <c r="D10" i="6"/>
  <c r="D11" i="6" s="1"/>
  <c r="C10" i="6"/>
  <c r="C11" i="6" s="1"/>
  <c r="B10" i="6"/>
  <c r="B11" i="6" s="1"/>
  <c r="B5" i="6" l="1"/>
  <c r="C5" i="6"/>
  <c r="D5" i="6"/>
  <c r="E5" i="6"/>
  <c r="F5" i="6"/>
  <c r="G5" i="6"/>
  <c r="B6" i="6"/>
  <c r="C6" i="6"/>
  <c r="D6" i="6"/>
  <c r="E6" i="6"/>
  <c r="F6" i="6"/>
  <c r="G6" i="6"/>
  <c r="B7" i="6"/>
  <c r="C7" i="6"/>
  <c r="D7" i="6"/>
  <c r="E7" i="6"/>
  <c r="F7" i="6"/>
  <c r="G7" i="6"/>
  <c r="B8" i="6"/>
  <c r="C8" i="6"/>
  <c r="D8" i="6"/>
  <c r="E8" i="6"/>
  <c r="F8" i="6"/>
  <c r="G8" i="6"/>
  <c r="B9" i="6"/>
  <c r="C9" i="6"/>
  <c r="D9" i="6"/>
  <c r="E9" i="6"/>
  <c r="F9" i="6"/>
  <c r="G9" i="6"/>
  <c r="C4" i="6"/>
  <c r="D4" i="6"/>
  <c r="E4" i="6"/>
  <c r="F4" i="6"/>
  <c r="G4" i="6"/>
  <c r="B4" i="6"/>
  <c r="F13" i="6" l="1"/>
  <c r="G13" i="6"/>
</calcChain>
</file>

<file path=xl/sharedStrings.xml><?xml version="1.0" encoding="utf-8"?>
<sst xmlns="http://schemas.openxmlformats.org/spreadsheetml/2006/main" count="351" uniqueCount="48">
  <si>
    <t>year</t>
  </si>
  <si>
    <t>count</t>
  </si>
  <si>
    <t>pop</t>
  </si>
  <si>
    <t>crd_rate</t>
  </si>
  <si>
    <t>lcl_crd_rate</t>
  </si>
  <si>
    <t>ucl_crd_rate</t>
  </si>
  <si>
    <t>15-64</t>
  </si>
  <si>
    <t>65+</t>
  </si>
  <si>
    <t>Year</t>
  </si>
  <si>
    <t>Data imported:</t>
  </si>
  <si>
    <t>Data location:</t>
  </si>
  <si>
    <t>class</t>
  </si>
  <si>
    <t>subclass</t>
  </si>
  <si>
    <t>drug</t>
  </si>
  <si>
    <t>ageg</t>
  </si>
  <si>
    <t>prob</t>
  </si>
  <si>
    <t>suppress</t>
  </si>
  <si>
    <t>00</t>
  </si>
  <si>
    <t>01-04</t>
  </si>
  <si>
    <t>05-09</t>
  </si>
  <si>
    <t>10-14</t>
  </si>
  <si>
    <t>1-4</t>
  </si>
  <si>
    <t>5-9</t>
  </si>
  <si>
    <t>J01X.other</t>
  </si>
  <si>
    <t>J01XE</t>
  </si>
  <si>
    <t>NITROFURANTOIN</t>
  </si>
  <si>
    <t>.</t>
  </si>
  <si>
    <t>S</t>
  </si>
  <si>
    <t>Under 1</t>
  </si>
  <si>
    <t>65 and Older</t>
  </si>
  <si>
    <t>P:\asp\Analyses\Prescriptions\Drug\Pres_rate_drug_y_ageg_NITROFURANTOIN.html</t>
  </si>
  <si>
    <t>Crude Rates of NITROFURANTOIN Prescriptions by Age Group, Year, 2011-2016; Per 1,000 people per day (p=0.05 for time comparison)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</si>
  <si>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</si>
  <si>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</si>
  <si>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</si>
  <si>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</si>
  <si>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</si>
  <si>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</si>
  <si>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S:\asp\prog\RoxanaD\Prescriptions\Pres_rate_drug_y_2016vs2011.sas Date: 16APR2020 7:56:41 User: roxanad Host: SAL-DA-1</t>
  </si>
  <si>
    <t>2011 vs 2016</t>
  </si>
  <si>
    <t>Final label</t>
  </si>
  <si>
    <t>Count</t>
  </si>
  <si>
    <t>Rate</t>
  </si>
  <si>
    <t>Crude rate per 1,000 people per day</t>
  </si>
  <si>
    <t>Age Group</t>
  </si>
  <si>
    <t>Table X.X: Annual Dispensation Rates for Nitrofurantoin (J01XE01) by Age Group*</t>
  </si>
  <si>
    <t>* Rates for ages under 10 are not shown due to small numbers. Rates for age groups under 1 and 10-14 in 2011 were statistically significantly different from rates in 2016 (p&lt;0.05).</t>
  </si>
  <si>
    <t>** Indicates statistically significant differences between rates in 2011 and 2016 (p&lt;0.05).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</si>
</sst>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14" x14ac:knownFonts="1">
    <font>
      <sz val="11"/>
      <color theme="1"/>
      <name val="Calibri"/>
      <family val="2"/>
      <scheme val="minor"/>
    </font>
    <font>
      <u/>
      <sz val="9"/>
      <color theme="10"/>
      <name val="Segoe UI"/>
      <family val="2"/>
    </font>
    <font>
      <u/>
      <sz val="11"/>
      <color theme="10"/>
      <name val="Calibri"/>
      <family val="2"/>
      <scheme val="minor"/>
    </font>
    <font>
      <b/>
      <sz val="9"/>
      <color rgb="FF000000"/>
      <name val="Arial"/>
      <family val="2"/>
    </font>
    <font>
      <b/>
      <sz val="9"/>
      <color theme="1"/>
      <name val="Segoe UI"/>
      <family val="2"/>
    </font>
    <font>
      <sz val="9"/>
      <color theme="1"/>
      <name val="Segoe UI"/>
      <family val="2"/>
    </font>
    <font>
      <sz val="9"/>
      <color theme="1" tint="0.14999847407452621"/>
      <name val="Segoe UI"/>
      <family val="2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15"/>
      <color theme="1" tint="0.14999847407452621"/>
      <name val="Wingdings 3"/>
      <family val="1"/>
      <charset val="2"/>
    </font>
    <font>
      <b/>
      <sz val="9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color theme="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1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 diagonalDown="1">
      <left/>
      <right/>
      <top/>
      <bottom/>
      <diagonal style="thin">
        <color auto="1"/>
      </diagonal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0"/>
      </top>
      <bottom/>
      <diagonal/>
    </border>
    <border>
      <left style="hair">
        <color theme="7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3" borderId="5" applyFill="0">
      <alignment horizontal="center" vertical="center"/>
    </xf>
    <xf numFmtId="49" fontId="5" fillId="3" borderId="4" applyFill="0">
      <alignment horizontal="center" vertical="center"/>
    </xf>
    <xf numFmtId="3" fontId="5" fillId="3" borderId="4" applyFill="0">
      <alignment horizontal="right" vertical="center" indent="1"/>
    </xf>
    <xf numFmtId="166" fontId="5" fillId="3" borderId="4" applyFill="0">
      <alignment horizontal="right" vertical="center" indent="1"/>
    </xf>
    <xf numFmtId="2" fontId="5" fillId="3" borderId="4" applyFill="0">
      <alignment horizontal="right" vertical="center" indent="1"/>
    </xf>
    <xf numFmtId="164" fontId="6" fillId="3" borderId="4" applyFill="0">
      <alignment horizontal="right" vertical="center" indent="1"/>
    </xf>
    <xf numFmtId="167" fontId="5" fillId="3" borderId="4" applyFill="0">
      <alignment horizontal="right" vertical="center" indent="1"/>
    </xf>
    <xf numFmtId="165" fontId="5" fillId="3" borderId="4" applyFill="0">
      <alignment horizontal="right" vertical="center" indent="1"/>
    </xf>
    <xf numFmtId="9" fontId="5" fillId="3" borderId="4" applyFill="0">
      <alignment horizontal="right" vertical="center" indent="1"/>
    </xf>
    <xf numFmtId="168" fontId="5" fillId="3" borderId="4" applyFill="0">
      <alignment horizontal="right" vertical="center" indent="1"/>
    </xf>
    <xf numFmtId="10" fontId="5" fillId="3" borderId="4" applyFill="0">
      <alignment horizontal="right" vertical="center" indent="1"/>
    </xf>
    <xf numFmtId="0" fontId="8" fillId="3" borderId="0">
      <alignment horizontal="left" vertical="top"/>
    </xf>
    <xf numFmtId="0" fontId="9" fillId="3" borderId="4" applyFill="0">
      <alignment horizontal="center" vertical="center"/>
    </xf>
    <xf numFmtId="0" fontId="4" fillId="3" borderId="0">
      <alignment horizontal="center" vertical="center" wrapText="1"/>
    </xf>
    <xf numFmtId="0" fontId="11" fillId="4" borderId="6">
      <alignment horizontal="center" vertical="center" wrapText="1"/>
    </xf>
    <xf numFmtId="0" fontId="4" fillId="3" borderId="7" applyFill="0">
      <alignment horizontal="left" vertical="center" indent="1"/>
    </xf>
    <xf numFmtId="0" fontId="12" fillId="0" borderId="0"/>
    <xf numFmtId="49" fontId="4" fillId="5" borderId="0">
      <alignment horizontal="left" vertical="center" indent="1"/>
    </xf>
    <xf numFmtId="49" fontId="13" fillId="3" borderId="0"/>
    <xf numFmtId="49" fontId="4" fillId="3" borderId="0">
      <alignment vertical="center" wrapText="1"/>
    </xf>
    <xf numFmtId="49" fontId="4" fillId="3" borderId="0">
      <alignment vertical="center"/>
    </xf>
  </cellStyleXfs>
  <cellXfs count="45">
    <xf numFmtId="0" fontId="0" fillId="0" borderId="0" xfId="0"/>
    <xf numFmtId="49" fontId="0" fillId="0" borderId="0" xfId="0" applyNumberFormat="1"/>
    <xf numFmtId="0" fontId="0" fillId="0" borderId="0" xfId="0" applyBorder="1"/>
    <xf numFmtId="14" fontId="0" fillId="0" borderId="0" xfId="0" applyNumberFormat="1"/>
    <xf numFmtId="0" fontId="1" fillId="0" borderId="0" xfId="1" applyAlignment="1">
      <alignment horizontal="left" vertical="top"/>
    </xf>
    <xf numFmtId="0" fontId="0" fillId="0" borderId="0" xfId="0" applyNumberFormat="1" applyBorder="1"/>
    <xf numFmtId="1" fontId="0" fillId="0" borderId="0" xfId="0" applyNumberFormat="1"/>
    <xf numFmtId="0" fontId="0" fillId="0" borderId="0" xfId="0" applyAlignment="1"/>
    <xf numFmtId="49" fontId="0" fillId="0" borderId="0" xfId="0" applyNumberFormat="1" applyAlignment="1"/>
    <xf numFmtId="0" fontId="0" fillId="2" borderId="0" xfId="0" applyFill="1" applyAlignment="1"/>
    <xf numFmtId="0" fontId="1" fillId="0" borderId="0" xfId="1" applyAlignment="1"/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0" fillId="2" borderId="0" xfId="0" applyFill="1"/>
    <xf numFmtId="0" fontId="3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49" fontId="0" fillId="0" borderId="3" xfId="0" applyNumberFormat="1" applyBorder="1"/>
    <xf numFmtId="0" fontId="0" fillId="0" borderId="3" xfId="0" applyBorder="1"/>
    <xf numFmtId="49" fontId="0" fillId="0" borderId="0" xfId="0" applyNumberFormat="1" applyBorder="1"/>
    <xf numFmtId="0" fontId="11" fillId="4" borderId="6" xfId="18" applyBorder="1">
      <alignment horizontal="center" vertical="center" wrapText="1"/>
    </xf>
    <xf numFmtId="0" fontId="11" fillId="4" borderId="12" xfId="18" applyBorder="1">
      <alignment horizontal="center" vertical="center" wrapText="1"/>
    </xf>
    <xf numFmtId="49" fontId="13" fillId="3" borderId="0" xfId="22"/>
    <xf numFmtId="0" fontId="4" fillId="3" borderId="13" xfId="19" applyFill="1" applyBorder="1">
      <alignment horizontal="left" vertical="center" indent="1"/>
    </xf>
    <xf numFmtId="0" fontId="4" fillId="6" borderId="13" xfId="19" applyFill="1" applyBorder="1">
      <alignment horizontal="left" vertical="center" indent="1"/>
    </xf>
    <xf numFmtId="0" fontId="4" fillId="6" borderId="14" xfId="19" applyFill="1" applyBorder="1">
      <alignment horizontal="left" vertical="center" indent="1"/>
    </xf>
    <xf numFmtId="3" fontId="5" fillId="3" borderId="15" xfId="6" applyFill="1" applyBorder="1">
      <alignment horizontal="right" vertical="center" indent="1"/>
    </xf>
    <xf numFmtId="2" fontId="5" fillId="3" borderId="16" xfId="8" applyFill="1" applyBorder="1" applyAlignment="1">
      <alignment horizontal="left" vertical="center" indent="2"/>
    </xf>
    <xf numFmtId="3" fontId="5" fillId="6" borderId="17" xfId="6" applyFill="1" applyBorder="1">
      <alignment horizontal="right" vertical="center" indent="1"/>
    </xf>
    <xf numFmtId="2" fontId="5" fillId="6" borderId="18" xfId="8" applyFill="1" applyBorder="1" applyAlignment="1">
      <alignment horizontal="left" vertical="center" indent="2"/>
    </xf>
    <xf numFmtId="3" fontId="5" fillId="3" borderId="17" xfId="6" applyFill="1" applyBorder="1">
      <alignment horizontal="right" vertical="center" indent="1"/>
    </xf>
    <xf numFmtId="2" fontId="5" fillId="3" borderId="18" xfId="8" applyFill="1" applyBorder="1" applyAlignment="1">
      <alignment horizontal="left" vertical="center" indent="2"/>
    </xf>
    <xf numFmtId="3" fontId="5" fillId="6" borderId="19" xfId="6" applyFill="1" applyBorder="1">
      <alignment horizontal="right" vertical="center" indent="1"/>
    </xf>
    <xf numFmtId="2" fontId="5" fillId="6" borderId="20" xfId="8" applyFill="1" applyBorder="1" applyAlignment="1">
      <alignment horizontal="left" vertical="center" indent="2"/>
    </xf>
    <xf numFmtId="49" fontId="4" fillId="3" borderId="0" xfId="23">
      <alignment vertical="center" wrapText="1"/>
    </xf>
    <xf numFmtId="0" fontId="8" fillId="3" borderId="0" xfId="15" applyAlignment="1">
      <alignment horizontal="left" vertical="center" wrapText="1"/>
    </xf>
    <xf numFmtId="0" fontId="11" fillId="4" borderId="9" xfId="18" applyBorder="1">
      <alignment horizontal="center" vertical="center" wrapText="1"/>
    </xf>
    <xf numFmtId="0" fontId="11" fillId="4" borderId="10" xfId="18" applyBorder="1">
      <alignment horizontal="center" vertical="center" wrapText="1"/>
    </xf>
    <xf numFmtId="0" fontId="11" fillId="4" borderId="6" xfId="18" applyBorder="1">
      <alignment horizontal="center" vertical="center" wrapText="1"/>
    </xf>
    <xf numFmtId="0" fontId="11" fillId="4" borderId="12" xfId="18" applyBorder="1">
      <alignment horizontal="center" vertical="center" wrapText="1"/>
    </xf>
    <xf numFmtId="0" fontId="11" fillId="4" borderId="6" xfId="18" quotePrefix="1" applyBorder="1">
      <alignment horizontal="center" vertical="center" wrapText="1"/>
    </xf>
    <xf numFmtId="0" fontId="11" fillId="4" borderId="8" xfId="18" applyBorder="1">
      <alignment horizontal="center" vertical="center" wrapText="1"/>
    </xf>
    <xf numFmtId="0" fontId="11" fillId="4" borderId="11" xfId="18" applyBorder="1">
      <alignment horizontal="center" vertical="center" wrapText="1"/>
    </xf>
    <xf numFmtId="49" fontId="0" fillId="0" borderId="0" xfId="0" applyNumberFormat="1" applyAlignment="1">
      <alignment horizontal="center"/>
    </xf>
  </cellXfs>
  <cellStyles count="25">
    <cellStyle name="Data - text" xfId="5" xr:uid="{00000000-0005-0000-0000-000000000000}"/>
    <cellStyle name="Data#-0 Decimals" xfId="6" xr:uid="{00000000-0005-0000-0000-000001000000}"/>
    <cellStyle name="Data#-1 Decimal" xfId="7" xr:uid="{00000000-0005-0000-0000-000002000000}"/>
    <cellStyle name="Data#-2 Decimals" xfId="8" xr:uid="{00000000-0005-0000-0000-000003000000}"/>
    <cellStyle name="Data$-0 Decimal" xfId="9" xr:uid="{00000000-0005-0000-0000-000004000000}"/>
    <cellStyle name="Data$-1 Decimal" xfId="10" xr:uid="{00000000-0005-0000-0000-000005000000}"/>
    <cellStyle name="Data$-2 Decimals" xfId="11" xr:uid="{00000000-0005-0000-0000-000006000000}"/>
    <cellStyle name="Data%-0 Decimal" xfId="12" xr:uid="{00000000-0005-0000-0000-000007000000}"/>
    <cellStyle name="Data%-1 Decimal" xfId="13" xr:uid="{00000000-0005-0000-0000-000008000000}"/>
    <cellStyle name="Data%-2 Decimals" xfId="14" xr:uid="{00000000-0005-0000-0000-000009000000}"/>
    <cellStyle name="Followed Hyperlink" xfId="3" builtinId="9" customBuiltin="1"/>
    <cellStyle name="Footnote" xfId="15" xr:uid="{00000000-0005-0000-0000-00000B000000}"/>
    <cellStyle name="h i" xfId="16" xr:uid="{00000000-0005-0000-0000-00000C000000}"/>
    <cellStyle name="Hyperlink" xfId="1" builtinId="8"/>
    <cellStyle name="Hyperlink 2" xfId="2" xr:uid="{00000000-0005-0000-0000-00000E000000}"/>
    <cellStyle name="Input" xfId="4" builtinId="20" customBuiltin="1"/>
    <cellStyle name="Line Break" xfId="17" xr:uid="{00000000-0005-0000-0000-000010000000}"/>
    <cellStyle name="Main heading X" xfId="18" xr:uid="{00000000-0005-0000-0000-000011000000}"/>
    <cellStyle name="Main heading Y" xfId="19" xr:uid="{00000000-0005-0000-0000-000012000000}"/>
    <cellStyle name="Normal" xfId="0" builtinId="0" customBuiltin="1"/>
    <cellStyle name="Normal 2" xfId="20" xr:uid="{00000000-0005-0000-0000-000014000000}"/>
    <cellStyle name="Sub heading Y" xfId="21" xr:uid="{00000000-0005-0000-0000-000015000000}"/>
    <cellStyle name="Subtitle" xfId="22" xr:uid="{00000000-0005-0000-0000-000016000000}"/>
    <cellStyle name="Table title" xfId="23" xr:uid="{00000000-0005-0000-0000-000017000000}"/>
    <cellStyle name="Table title 2" xfId="24" xr:uid="{00000000-0005-0000-0000-000018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Analyses/Prescriptions/Drug/Pres_rate_drug_y_ageg_NITROFURANTOIN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3:G14"/>
  <sheetViews>
    <sheetView tabSelected="1" workbookViewId="0"/>
  </sheetViews>
  <sheetFormatPr defaultRowHeight="15" x14ac:dyDescent="0.25"/>
  <cols>
    <col min="1" max="1" width="9.5703125" style="6" customWidth="1"/>
  </cols>
  <sheetData>
    <row r="3" spans="1:7" s="1" customFormat="1" x14ac:dyDescent="0.25">
      <c r="A3" s="1" t="s">
        <v>8</v>
      </c>
      <c r="B3" s="1" t="s">
        <v>28</v>
      </c>
      <c r="C3" s="1" t="s">
        <v>21</v>
      </c>
      <c r="D3" s="1" t="s">
        <v>22</v>
      </c>
      <c r="E3" s="1" t="s">
        <v>20</v>
      </c>
      <c r="F3" s="1" t="s">
        <v>6</v>
      </c>
      <c r="G3" s="1" t="s">
        <v>29</v>
      </c>
    </row>
    <row r="4" spans="1:7" x14ac:dyDescent="0.25">
      <c r="A4" s="5">
        <v>2011</v>
      </c>
      <c r="B4" s="2">
        <f>orig_data!H7</f>
        <v>1.57E-3</v>
      </c>
      <c r="C4" s="2">
        <f>orig_data!H13</f>
        <v>1.81E-3</v>
      </c>
      <c r="D4">
        <f>orig_data!H19</f>
        <v>3.7699999999999999E-3</v>
      </c>
      <c r="E4">
        <f>orig_data!H25</f>
        <v>6.3E-3</v>
      </c>
      <c r="F4">
        <f>orig_data!H31</f>
        <v>4.6980000000000001E-2</v>
      </c>
      <c r="G4">
        <f>orig_data!H37</f>
        <v>0.12286999999999999</v>
      </c>
    </row>
    <row r="5" spans="1:7" x14ac:dyDescent="0.25">
      <c r="A5" s="5">
        <v>2012</v>
      </c>
      <c r="B5" s="2" t="str">
        <f>orig_data!H8</f>
        <v>.</v>
      </c>
      <c r="C5" s="2">
        <f>orig_data!H14</f>
        <v>2.4499999999999999E-3</v>
      </c>
      <c r="D5">
        <f>orig_data!H20</f>
        <v>4.79E-3</v>
      </c>
      <c r="E5">
        <f>orig_data!H26</f>
        <v>6.43E-3</v>
      </c>
      <c r="F5">
        <f>orig_data!H32</f>
        <v>5.1830000000000001E-2</v>
      </c>
      <c r="G5">
        <f>orig_data!H38</f>
        <v>0.13556000000000001</v>
      </c>
    </row>
    <row r="6" spans="1:7" x14ac:dyDescent="0.25">
      <c r="A6" s="5">
        <v>2013</v>
      </c>
      <c r="B6" s="2">
        <f>orig_data!H9</f>
        <v>0</v>
      </c>
      <c r="C6" s="2">
        <f>orig_data!H15</f>
        <v>2.1900000000000001E-3</v>
      </c>
      <c r="D6">
        <f>orig_data!H21</f>
        <v>3.8300000000000001E-3</v>
      </c>
      <c r="E6">
        <f>orig_data!H27</f>
        <v>6.5700000000000003E-3</v>
      </c>
      <c r="F6">
        <f>orig_data!H33</f>
        <v>5.4429999999999999E-2</v>
      </c>
      <c r="G6">
        <f>orig_data!H39</f>
        <v>0.14051</v>
      </c>
    </row>
    <row r="7" spans="1:7" x14ac:dyDescent="0.25">
      <c r="A7" s="5">
        <v>2014</v>
      </c>
      <c r="B7" s="2" t="str">
        <f>orig_data!H10</f>
        <v>.</v>
      </c>
      <c r="C7" s="2">
        <f>orig_data!H16</f>
        <v>2.1700000000000001E-3</v>
      </c>
      <c r="D7">
        <f>orig_data!H22</f>
        <v>5.0299999999999997E-3</v>
      </c>
      <c r="E7">
        <f>orig_data!H28</f>
        <v>6.8199999999999997E-3</v>
      </c>
      <c r="F7">
        <f>orig_data!H34</f>
        <v>6.2890000000000001E-2</v>
      </c>
      <c r="G7">
        <f>orig_data!H40</f>
        <v>0.15595999999999999</v>
      </c>
    </row>
    <row r="8" spans="1:7" x14ac:dyDescent="0.25">
      <c r="A8" s="5">
        <v>2015</v>
      </c>
      <c r="B8" s="2" t="str">
        <f>orig_data!H11</f>
        <v>.</v>
      </c>
      <c r="C8" s="2">
        <f>orig_data!H17</f>
        <v>1.75E-3</v>
      </c>
      <c r="D8">
        <f>orig_data!H23</f>
        <v>4.1999999999999997E-3</v>
      </c>
      <c r="E8">
        <f>orig_data!H29</f>
        <v>7.2100000000000003E-3</v>
      </c>
      <c r="F8">
        <f>orig_data!H35</f>
        <v>7.2319999999999995E-2</v>
      </c>
      <c r="G8">
        <f>orig_data!H41</f>
        <v>0.17568</v>
      </c>
    </row>
    <row r="9" spans="1:7" x14ac:dyDescent="0.25">
      <c r="A9" s="5">
        <v>2016</v>
      </c>
      <c r="B9" s="2" t="str">
        <f>orig_data!H12</f>
        <v>.</v>
      </c>
      <c r="C9" s="2">
        <f>orig_data!H18</f>
        <v>1.31E-3</v>
      </c>
      <c r="D9">
        <f>orig_data!H24</f>
        <v>3.62E-3</v>
      </c>
      <c r="E9">
        <f>orig_data!H30</f>
        <v>8.43E-3</v>
      </c>
      <c r="F9">
        <f>orig_data!H36</f>
        <v>7.6530000000000001E-2</v>
      </c>
      <c r="G9">
        <f>orig_data!H42</f>
        <v>0.18256</v>
      </c>
    </row>
    <row r="10" spans="1:7" ht="12" customHeight="1" x14ac:dyDescent="0.25">
      <c r="A10" s="16" t="s">
        <v>39</v>
      </c>
      <c r="B10" t="str">
        <f>orig_data!$Q$12</f>
        <v>t</v>
      </c>
      <c r="C10">
        <f>orig_data!$Q$18</f>
        <v>0</v>
      </c>
      <c r="D10">
        <f>orig_data!$Q$24</f>
        <v>0</v>
      </c>
      <c r="E10" t="str">
        <f>orig_data!$Q$30</f>
        <v>t</v>
      </c>
      <c r="F10" t="str">
        <f>orig_data!$Q$36</f>
        <v>t</v>
      </c>
      <c r="G10" t="str">
        <f>orig_data!$Q$42</f>
        <v>t</v>
      </c>
    </row>
    <row r="11" spans="1:7" x14ac:dyDescent="0.25">
      <c r="A11" s="15" t="s">
        <v>40</v>
      </c>
      <c r="B11" t="str">
        <f>IF(B10="t",CONCATENATE(B3,"**"),B3)</f>
        <v>Under 1**</v>
      </c>
      <c r="C11" t="str">
        <f t="shared" ref="C11:G11" si="0">IF(C10="t",CONCATENATE(C3,"**"),C3)</f>
        <v>1-4</v>
      </c>
      <c r="D11" t="str">
        <f t="shared" si="0"/>
        <v>5-9</v>
      </c>
      <c r="E11" t="str">
        <f t="shared" si="0"/>
        <v>10-14**</v>
      </c>
      <c r="F11" t="str">
        <f t="shared" si="0"/>
        <v>15-64**</v>
      </c>
      <c r="G11" t="str">
        <f t="shared" si="0"/>
        <v>65 and Older**</v>
      </c>
    </row>
    <row r="12" spans="1:7" x14ac:dyDescent="0.25">
      <c r="A12" s="17"/>
    </row>
    <row r="13" spans="1:7" x14ac:dyDescent="0.25">
      <c r="A13" s="17"/>
      <c r="F13">
        <f>F9-F4</f>
        <v>2.955E-2</v>
      </c>
      <c r="G13">
        <f>G9-G4</f>
        <v>5.9690000000000007E-2</v>
      </c>
    </row>
    <row r="14" spans="1:7" x14ac:dyDescent="0.25">
      <c r="A14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H14"/>
  <sheetViews>
    <sheetView showGridLines="0" workbookViewId="0">
      <selection sqref="A1:H14"/>
    </sheetView>
  </sheetViews>
  <sheetFormatPr defaultRowHeight="15" x14ac:dyDescent="0.25"/>
  <sheetData>
    <row r="1" spans="1:8" x14ac:dyDescent="0.25">
      <c r="A1" s="35" t="s">
        <v>45</v>
      </c>
      <c r="B1" s="35"/>
      <c r="C1" s="35"/>
      <c r="D1" s="35"/>
      <c r="E1" s="35"/>
      <c r="F1" s="35"/>
      <c r="G1" s="35"/>
      <c r="H1" s="35"/>
    </row>
    <row r="2" spans="1:8" x14ac:dyDescent="0.25">
      <c r="A2" s="23" t="s">
        <v>43</v>
      </c>
      <c r="B2" s="23"/>
      <c r="C2" s="23"/>
      <c r="D2" s="23"/>
      <c r="E2" s="23"/>
      <c r="F2" s="23"/>
      <c r="G2" s="23"/>
      <c r="H2" s="23"/>
    </row>
    <row r="3" spans="1:8" ht="4.9000000000000004" customHeight="1" x14ac:dyDescent="0.25">
      <c r="A3" s="23"/>
      <c r="B3" s="23"/>
      <c r="C3" s="23"/>
      <c r="D3" s="23"/>
      <c r="E3" s="23"/>
      <c r="F3" s="23"/>
      <c r="G3" s="23"/>
      <c r="H3" s="23"/>
    </row>
    <row r="4" spans="1:8" x14ac:dyDescent="0.25">
      <c r="A4" s="42" t="s">
        <v>8</v>
      </c>
      <c r="B4" s="37" t="s">
        <v>44</v>
      </c>
      <c r="C4" s="37"/>
      <c r="D4" s="37"/>
      <c r="E4" s="38"/>
    </row>
    <row r="5" spans="1:8" x14ac:dyDescent="0.25">
      <c r="A5" s="43"/>
      <c r="B5" s="41" t="s">
        <v>6</v>
      </c>
      <c r="C5" s="41"/>
      <c r="D5" s="39" t="s">
        <v>7</v>
      </c>
      <c r="E5" s="40"/>
    </row>
    <row r="6" spans="1:8" x14ac:dyDescent="0.25">
      <c r="A6" s="43"/>
      <c r="B6" s="21" t="s">
        <v>41</v>
      </c>
      <c r="C6" s="21" t="s">
        <v>42</v>
      </c>
      <c r="D6" s="21" t="s">
        <v>41</v>
      </c>
      <c r="E6" s="22" t="s">
        <v>42</v>
      </c>
    </row>
    <row r="7" spans="1:8" x14ac:dyDescent="0.25">
      <c r="A7" s="24">
        <v>2011</v>
      </c>
      <c r="B7" s="27">
        <f>Table_data!F5</f>
        <v>14478</v>
      </c>
      <c r="C7" s="28" t="str">
        <f>Table_data!G5</f>
        <v>0.05</v>
      </c>
      <c r="D7" s="27">
        <f>Table_data!H5</f>
        <v>7328</v>
      </c>
      <c r="E7" s="28" t="str">
        <f>Table_data!I5</f>
        <v>0.12</v>
      </c>
    </row>
    <row r="8" spans="1:8" x14ac:dyDescent="0.25">
      <c r="A8" s="25">
        <v>2012</v>
      </c>
      <c r="B8" s="29">
        <f>Table_data!F6</f>
        <v>16269</v>
      </c>
      <c r="C8" s="30" t="str">
        <f>Table_data!G6</f>
        <v>0.05</v>
      </c>
      <c r="D8" s="29">
        <f>Table_data!H6</f>
        <v>8372</v>
      </c>
      <c r="E8" s="30" t="str">
        <f>Table_data!I6</f>
        <v>0.14</v>
      </c>
    </row>
    <row r="9" spans="1:8" x14ac:dyDescent="0.25">
      <c r="A9" s="24">
        <v>2013</v>
      </c>
      <c r="B9" s="31">
        <f>Table_data!F7</f>
        <v>17278</v>
      </c>
      <c r="C9" s="32" t="str">
        <f>Table_data!G7</f>
        <v>0.05</v>
      </c>
      <c r="D9" s="31">
        <f>Table_data!H7</f>
        <v>8944</v>
      </c>
      <c r="E9" s="32" t="str">
        <f>Table_data!I7</f>
        <v>0.14</v>
      </c>
    </row>
    <row r="10" spans="1:8" x14ac:dyDescent="0.25">
      <c r="A10" s="25">
        <v>2014</v>
      </c>
      <c r="B10" s="29">
        <f>Table_data!F8</f>
        <v>20188</v>
      </c>
      <c r="C10" s="30" t="str">
        <f>Table_data!G8</f>
        <v>0.06</v>
      </c>
      <c r="D10" s="29">
        <f>Table_data!H8</f>
        <v>10214</v>
      </c>
      <c r="E10" s="30" t="str">
        <f>Table_data!I8</f>
        <v>0.16</v>
      </c>
    </row>
    <row r="11" spans="1:8" x14ac:dyDescent="0.25">
      <c r="A11" s="24">
        <v>2015</v>
      </c>
      <c r="B11" s="31">
        <f>Table_data!F9</f>
        <v>23373</v>
      </c>
      <c r="C11" s="32" t="str">
        <f>Table_data!G9</f>
        <v>0.07</v>
      </c>
      <c r="D11" s="31">
        <f>Table_data!H9</f>
        <v>11806</v>
      </c>
      <c r="E11" s="32" t="str">
        <f>Table_data!I9</f>
        <v>0.18</v>
      </c>
    </row>
    <row r="12" spans="1:8" x14ac:dyDescent="0.25">
      <c r="A12" s="26">
        <v>2016</v>
      </c>
      <c r="B12" s="33">
        <f>Table_data!F10</f>
        <v>25041</v>
      </c>
      <c r="C12" s="34" t="str">
        <f>Table_data!G10</f>
        <v>0.08**</v>
      </c>
      <c r="D12" s="33">
        <f>Table_data!H10</f>
        <v>12674</v>
      </c>
      <c r="E12" s="34" t="str">
        <f>Table_data!I10</f>
        <v>0.18**</v>
      </c>
    </row>
    <row r="13" spans="1:8" ht="33" customHeight="1" x14ac:dyDescent="0.25">
      <c r="A13" s="36" t="s">
        <v>46</v>
      </c>
      <c r="B13" s="36"/>
      <c r="C13" s="36"/>
      <c r="D13" s="36"/>
      <c r="E13" s="36"/>
    </row>
    <row r="14" spans="1:8" ht="22.9" customHeight="1" x14ac:dyDescent="0.25">
      <c r="A14" s="36" t="s">
        <v>47</v>
      </c>
      <c r="B14" s="36"/>
      <c r="C14" s="36"/>
      <c r="D14" s="36"/>
      <c r="E14" s="36"/>
    </row>
  </sheetData>
  <mergeCells count="7">
    <mergeCell ref="A1:H1"/>
    <mergeCell ref="A14:E14"/>
    <mergeCell ref="B4:E4"/>
    <mergeCell ref="D5:E5"/>
    <mergeCell ref="B5:C5"/>
    <mergeCell ref="A4:A6"/>
    <mergeCell ref="A13:E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3:I15"/>
  <sheetViews>
    <sheetView workbookViewId="0"/>
  </sheetViews>
  <sheetFormatPr defaultRowHeight="15" x14ac:dyDescent="0.25"/>
  <cols>
    <col min="1" max="1" width="8.85546875" style="6"/>
  </cols>
  <sheetData>
    <row r="3" spans="1:9" s="1" customFormat="1" x14ac:dyDescent="0.25">
      <c r="A3" s="1" t="s">
        <v>8</v>
      </c>
      <c r="B3" s="18" t="s">
        <v>28</v>
      </c>
      <c r="C3" s="18" t="s">
        <v>21</v>
      </c>
      <c r="D3" s="18" t="s">
        <v>22</v>
      </c>
      <c r="E3" s="18" t="s">
        <v>20</v>
      </c>
      <c r="F3" s="44" t="s">
        <v>6</v>
      </c>
      <c r="G3" s="44"/>
      <c r="H3" s="44" t="s">
        <v>29</v>
      </c>
      <c r="I3" s="44"/>
    </row>
    <row r="4" spans="1:9" s="1" customFormat="1" x14ac:dyDescent="0.25">
      <c r="B4" s="18"/>
      <c r="C4" s="18"/>
      <c r="D4" s="18"/>
      <c r="E4" s="18"/>
      <c r="F4" s="20" t="s">
        <v>41</v>
      </c>
      <c r="G4" s="1" t="s">
        <v>42</v>
      </c>
      <c r="H4" s="1" t="s">
        <v>41</v>
      </c>
      <c r="I4" s="1" t="s">
        <v>42</v>
      </c>
    </row>
    <row r="5" spans="1:9" x14ac:dyDescent="0.25">
      <c r="A5" s="5">
        <v>2011</v>
      </c>
      <c r="B5" s="19">
        <f>orig_data!H7</f>
        <v>1.57E-3</v>
      </c>
      <c r="C5" s="19">
        <f>orig_data!H13</f>
        <v>1.81E-3</v>
      </c>
      <c r="D5" s="19">
        <f>orig_data!H19</f>
        <v>3.7699999999999999E-3</v>
      </c>
      <c r="E5" s="19">
        <f>orig_data!H25</f>
        <v>6.3E-3</v>
      </c>
      <c r="F5" s="2">
        <f>orig_data!F31</f>
        <v>14478</v>
      </c>
      <c r="G5" t="str">
        <f>FIXED(orig_data!H31,2)</f>
        <v>0.05</v>
      </c>
      <c r="H5">
        <f>orig_data!F37</f>
        <v>7328</v>
      </c>
      <c r="I5" t="str">
        <f>FIXED(orig_data!H37,2)</f>
        <v>0.12</v>
      </c>
    </row>
    <row r="6" spans="1:9" x14ac:dyDescent="0.25">
      <c r="A6" s="5">
        <v>2012</v>
      </c>
      <c r="B6" s="19" t="str">
        <f>orig_data!H8</f>
        <v>.</v>
      </c>
      <c r="C6" s="19">
        <f>orig_data!H14</f>
        <v>2.4499999999999999E-3</v>
      </c>
      <c r="D6" s="19">
        <f>orig_data!H20</f>
        <v>4.79E-3</v>
      </c>
      <c r="E6" s="19">
        <f>orig_data!H26</f>
        <v>6.43E-3</v>
      </c>
      <c r="F6" s="2">
        <f>orig_data!F32</f>
        <v>16269</v>
      </c>
      <c r="G6" t="str">
        <f>FIXED(orig_data!H32,2)</f>
        <v>0.05</v>
      </c>
      <c r="H6">
        <f>orig_data!F38</f>
        <v>8372</v>
      </c>
      <c r="I6" t="str">
        <f>FIXED(orig_data!H38,2)</f>
        <v>0.14</v>
      </c>
    </row>
    <row r="7" spans="1:9" x14ac:dyDescent="0.25">
      <c r="A7" s="5">
        <v>2013</v>
      </c>
      <c r="B7" s="19">
        <f>orig_data!H9</f>
        <v>0</v>
      </c>
      <c r="C7" s="19">
        <f>orig_data!H15</f>
        <v>2.1900000000000001E-3</v>
      </c>
      <c r="D7" s="19">
        <f>orig_data!H21</f>
        <v>3.8300000000000001E-3</v>
      </c>
      <c r="E7" s="19">
        <f>orig_data!H27</f>
        <v>6.5700000000000003E-3</v>
      </c>
      <c r="F7" s="2">
        <f>orig_data!F33</f>
        <v>17278</v>
      </c>
      <c r="G7" t="str">
        <f>FIXED(orig_data!H33,2)</f>
        <v>0.05</v>
      </c>
      <c r="H7">
        <f>orig_data!F39</f>
        <v>8944</v>
      </c>
      <c r="I7" t="str">
        <f>FIXED(orig_data!H39,2)</f>
        <v>0.14</v>
      </c>
    </row>
    <row r="8" spans="1:9" x14ac:dyDescent="0.25">
      <c r="A8" s="5">
        <v>2014</v>
      </c>
      <c r="B8" s="19" t="str">
        <f>orig_data!H10</f>
        <v>.</v>
      </c>
      <c r="C8" s="19">
        <f>orig_data!H16</f>
        <v>2.1700000000000001E-3</v>
      </c>
      <c r="D8" s="19">
        <f>orig_data!H22</f>
        <v>5.0299999999999997E-3</v>
      </c>
      <c r="E8" s="19">
        <f>orig_data!H28</f>
        <v>6.8199999999999997E-3</v>
      </c>
      <c r="F8" s="2">
        <f>orig_data!F34</f>
        <v>20188</v>
      </c>
      <c r="G8" t="str">
        <f>FIXED(orig_data!H34,2)</f>
        <v>0.06</v>
      </c>
      <c r="H8">
        <f>orig_data!F40</f>
        <v>10214</v>
      </c>
      <c r="I8" t="str">
        <f>FIXED(orig_data!H40,2)</f>
        <v>0.16</v>
      </c>
    </row>
    <row r="9" spans="1:9" x14ac:dyDescent="0.25">
      <c r="A9" s="5">
        <v>2015</v>
      </c>
      <c r="B9" s="19" t="str">
        <f>orig_data!H11</f>
        <v>.</v>
      </c>
      <c r="C9" s="19">
        <f>orig_data!H17</f>
        <v>1.75E-3</v>
      </c>
      <c r="D9" s="19">
        <f>orig_data!H23</f>
        <v>4.1999999999999997E-3</v>
      </c>
      <c r="E9" s="19">
        <f>orig_data!H29</f>
        <v>7.2100000000000003E-3</v>
      </c>
      <c r="F9" s="2">
        <f>orig_data!F35</f>
        <v>23373</v>
      </c>
      <c r="G9" t="str">
        <f>FIXED(orig_data!H35,2)</f>
        <v>0.07</v>
      </c>
      <c r="H9">
        <f>orig_data!F41</f>
        <v>11806</v>
      </c>
      <c r="I9" t="str">
        <f>FIXED(orig_data!H41,2)</f>
        <v>0.18</v>
      </c>
    </row>
    <row r="10" spans="1:9" x14ac:dyDescent="0.25">
      <c r="A10" s="5">
        <v>2016</v>
      </c>
      <c r="B10" s="19" t="str">
        <f>orig_data!H12</f>
        <v>.</v>
      </c>
      <c r="C10" s="19">
        <f>orig_data!H18</f>
        <v>1.31E-3</v>
      </c>
      <c r="D10" s="19">
        <f>orig_data!H24</f>
        <v>3.62E-3</v>
      </c>
      <c r="E10" s="19">
        <f>orig_data!H30</f>
        <v>8.43E-3</v>
      </c>
      <c r="F10" s="2">
        <f>orig_data!F36</f>
        <v>25041</v>
      </c>
      <c r="G10" t="str">
        <f>IF(G11="t",CONCATENATE(FIXED(orig_data!H36,2),"**"),FIXED(orig_data!H36,2))</f>
        <v>0.08**</v>
      </c>
      <c r="H10">
        <f>orig_data!F42</f>
        <v>12674</v>
      </c>
      <c r="I10" t="str">
        <f>IF(I11="t",CONCATENATE(FIXED(orig_data!H42,2),"**"),FIXED(orig_data!H42,2))</f>
        <v>0.18**</v>
      </c>
    </row>
    <row r="11" spans="1:9" ht="12" customHeight="1" x14ac:dyDescent="0.25">
      <c r="A11" s="16" t="s">
        <v>39</v>
      </c>
      <c r="B11" s="19" t="str">
        <f>orig_data!$Q$12</f>
        <v>t</v>
      </c>
      <c r="C11" s="19">
        <f>orig_data!$Q$18</f>
        <v>0</v>
      </c>
      <c r="D11" s="19">
        <f>orig_data!$Q$24</f>
        <v>0</v>
      </c>
      <c r="E11" s="19" t="str">
        <f>orig_data!$Q$30</f>
        <v>t</v>
      </c>
      <c r="F11" s="2"/>
      <c r="G11" t="str">
        <f>orig_data!$Q$36</f>
        <v>t</v>
      </c>
      <c r="I11" t="str">
        <f>orig_data!$Q$42</f>
        <v>t</v>
      </c>
    </row>
    <row r="12" spans="1:9" x14ac:dyDescent="0.25">
      <c r="A12" s="15" t="s">
        <v>40</v>
      </c>
      <c r="B12" s="19" t="str">
        <f>IF(B11="t",CONCATENATE(B3,"**"),B3)</f>
        <v>Under 1**</v>
      </c>
      <c r="C12" s="19" t="str">
        <f t="shared" ref="C12:E12" si="0">IF(C11="t",CONCATENATE(C3,"**"),C3)</f>
        <v>1-4</v>
      </c>
      <c r="D12" s="19" t="str">
        <f t="shared" si="0"/>
        <v>5-9</v>
      </c>
      <c r="E12" s="19" t="str">
        <f t="shared" si="0"/>
        <v>10-14**</v>
      </c>
      <c r="F12" s="2"/>
      <c r="G12" t="str">
        <f>IF(G11="t",CONCATENATE(F3,"**"),F3)</f>
        <v>15-64**</v>
      </c>
      <c r="I12" t="str">
        <f>IF(I11="t",CONCATENATE(H3,"**"),H3)</f>
        <v>65 and Older**</v>
      </c>
    </row>
    <row r="13" spans="1:9" x14ac:dyDescent="0.25">
      <c r="A13" s="17"/>
    </row>
    <row r="14" spans="1:9" x14ac:dyDescent="0.25">
      <c r="A14" s="17"/>
    </row>
    <row r="15" spans="1:9" x14ac:dyDescent="0.25">
      <c r="A15" s="17"/>
    </row>
  </sheetData>
  <mergeCells count="2">
    <mergeCell ref="H3:I3"/>
    <mergeCell ref="F3:G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60"/>
  <sheetViews>
    <sheetView topLeftCell="A22" workbookViewId="0">
      <selection activeCell="F31" sqref="F31"/>
    </sheetView>
  </sheetViews>
  <sheetFormatPr defaultColWidth="9.5703125" defaultRowHeight="15" x14ac:dyDescent="0.25"/>
  <cols>
    <col min="1" max="1" width="9.5703125" style="7"/>
    <col min="2" max="2" width="18.28515625" style="7" customWidth="1"/>
    <col min="3" max="3" width="25.5703125" style="7" customWidth="1"/>
    <col min="4" max="4" width="12.5703125" style="7" customWidth="1"/>
    <col min="5" max="5" width="11.7109375" style="7" customWidth="1"/>
    <col min="6" max="6" width="9.5703125" style="9"/>
    <col min="7" max="7" width="9.5703125" style="7"/>
    <col min="8" max="8" width="9.5703125" style="9"/>
    <col min="9" max="13" width="9.5703125" style="7"/>
    <col min="14" max="14" width="10" style="7" customWidth="1"/>
    <col min="15" max="16" width="9.5703125" style="7"/>
    <col min="17" max="17" width="9.5703125" style="9"/>
    <col min="18" max="16384" width="9.5703125" style="7"/>
  </cols>
  <sheetData>
    <row r="1" spans="1:17" customFormat="1" x14ac:dyDescent="0.25">
      <c r="A1" t="s">
        <v>9</v>
      </c>
      <c r="B1" s="3">
        <v>43949</v>
      </c>
      <c r="F1" s="13"/>
      <c r="Q1" s="13"/>
    </row>
    <row r="2" spans="1:17" customFormat="1" x14ac:dyDescent="0.25">
      <c r="A2" t="s">
        <v>10</v>
      </c>
      <c r="B2" s="4" t="s">
        <v>30</v>
      </c>
      <c r="F2" s="13"/>
      <c r="Q2" s="13"/>
    </row>
    <row r="3" spans="1:17" customFormat="1" x14ac:dyDescent="0.25">
      <c r="F3" s="13"/>
      <c r="Q3" s="13"/>
    </row>
    <row r="4" spans="1:17" ht="15.75" thickBot="1" x14ac:dyDescent="0.3">
      <c r="A4" s="7" t="s">
        <v>31</v>
      </c>
      <c r="C4" s="8"/>
      <c r="D4" s="8"/>
      <c r="N4" s="10"/>
    </row>
    <row r="5" spans="1:17" x14ac:dyDescent="0.25">
      <c r="A5" s="11"/>
      <c r="B5" s="12"/>
      <c r="C5" s="12"/>
      <c r="D5" s="12"/>
      <c r="E5" s="12"/>
      <c r="F5" s="14"/>
      <c r="G5" s="12"/>
      <c r="H5" s="12"/>
      <c r="I5" s="12"/>
      <c r="J5" s="12"/>
      <c r="K5" s="12"/>
      <c r="L5" s="12"/>
      <c r="M5" s="12"/>
      <c r="N5" s="12"/>
      <c r="O5" s="12"/>
      <c r="P5" s="12"/>
      <c r="Q5" s="14"/>
    </row>
    <row r="6" spans="1:17" x14ac:dyDescent="0.25">
      <c r="A6" s="7" t="s">
        <v>11</v>
      </c>
      <c r="B6" s="7" t="s">
        <v>12</v>
      </c>
      <c r="C6" s="8" t="s">
        <v>13</v>
      </c>
      <c r="D6" s="8" t="s">
        <v>14</v>
      </c>
      <c r="E6" s="7" t="s">
        <v>0</v>
      </c>
      <c r="F6" s="9" t="s">
        <v>1</v>
      </c>
      <c r="G6" s="7" t="s">
        <v>2</v>
      </c>
      <c r="H6" s="9" t="s">
        <v>3</v>
      </c>
      <c r="I6" s="7" t="s">
        <v>4</v>
      </c>
      <c r="J6" s="7" t="s">
        <v>5</v>
      </c>
      <c r="K6" s="7" t="s">
        <v>15</v>
      </c>
      <c r="L6" s="7" t="s">
        <v>16</v>
      </c>
      <c r="M6" s="7" t="s">
        <v>32</v>
      </c>
      <c r="N6" s="7" t="s">
        <v>33</v>
      </c>
      <c r="O6" s="7" t="s">
        <v>34</v>
      </c>
      <c r="P6" s="7" t="s">
        <v>35</v>
      </c>
      <c r="Q6" s="9" t="s">
        <v>36</v>
      </c>
    </row>
    <row r="7" spans="1:17" x14ac:dyDescent="0.25">
      <c r="A7" s="7" t="s">
        <v>23</v>
      </c>
      <c r="B7" s="7" t="s">
        <v>24</v>
      </c>
      <c r="C7" s="8" t="s">
        <v>25</v>
      </c>
      <c r="D7" s="8" t="s">
        <v>17</v>
      </c>
      <c r="E7" s="7">
        <v>2011</v>
      </c>
      <c r="F7" s="9">
        <v>9</v>
      </c>
      <c r="G7" s="7">
        <v>15743</v>
      </c>
      <c r="H7" s="9">
        <v>1.57E-3</v>
      </c>
      <c r="I7" s="7">
        <v>8.0999999999999996E-4</v>
      </c>
      <c r="J7" s="7">
        <v>3.0100000000000001E-3</v>
      </c>
      <c r="K7" s="7">
        <v>0</v>
      </c>
      <c r="M7" s="7" t="s">
        <v>26</v>
      </c>
      <c r="N7" s="7" t="s">
        <v>26</v>
      </c>
      <c r="O7" s="7" t="s">
        <v>26</v>
      </c>
      <c r="P7" s="7" t="s">
        <v>26</v>
      </c>
    </row>
    <row r="8" spans="1:17" x14ac:dyDescent="0.25">
      <c r="A8" s="7" t="s">
        <v>23</v>
      </c>
      <c r="B8" s="7" t="s">
        <v>24</v>
      </c>
      <c r="C8" s="8" t="s">
        <v>25</v>
      </c>
      <c r="D8" s="8" t="s">
        <v>17</v>
      </c>
      <c r="E8" s="7">
        <v>2012</v>
      </c>
      <c r="F8" s="9" t="s">
        <v>26</v>
      </c>
      <c r="G8" s="7">
        <v>15999</v>
      </c>
      <c r="H8" s="9" t="s">
        <v>26</v>
      </c>
      <c r="I8" s="7" t="s">
        <v>26</v>
      </c>
      <c r="J8" s="7" t="s">
        <v>26</v>
      </c>
      <c r="K8" s="7" t="s">
        <v>26</v>
      </c>
      <c r="L8" s="7" t="s">
        <v>27</v>
      </c>
      <c r="M8" s="7" t="s">
        <v>26</v>
      </c>
      <c r="N8" s="7" t="s">
        <v>26</v>
      </c>
      <c r="O8" s="7" t="s">
        <v>26</v>
      </c>
      <c r="P8" s="7" t="s">
        <v>26</v>
      </c>
    </row>
    <row r="9" spans="1:17" x14ac:dyDescent="0.25">
      <c r="A9" s="7" t="s">
        <v>23</v>
      </c>
      <c r="B9" s="7" t="s">
        <v>24</v>
      </c>
      <c r="C9" s="8" t="s">
        <v>25</v>
      </c>
      <c r="D9" s="8" t="s">
        <v>17</v>
      </c>
      <c r="E9" s="7">
        <v>2013</v>
      </c>
      <c r="F9" s="9">
        <v>0</v>
      </c>
      <c r="G9" s="7">
        <v>16586</v>
      </c>
      <c r="H9" s="9">
        <v>0</v>
      </c>
      <c r="I9" s="7" t="s">
        <v>26</v>
      </c>
      <c r="J9" s="7" t="s">
        <v>26</v>
      </c>
      <c r="K9" s="7" t="s">
        <v>26</v>
      </c>
      <c r="M9" s="7" t="s">
        <v>26</v>
      </c>
      <c r="N9" s="7" t="s">
        <v>26</v>
      </c>
      <c r="O9" s="7" t="s">
        <v>26</v>
      </c>
      <c r="P9" s="7" t="s">
        <v>26</v>
      </c>
    </row>
    <row r="10" spans="1:17" x14ac:dyDescent="0.25">
      <c r="A10" s="7" t="s">
        <v>23</v>
      </c>
      <c r="B10" s="7" t="s">
        <v>24</v>
      </c>
      <c r="C10" s="8" t="s">
        <v>25</v>
      </c>
      <c r="D10" s="8" t="s">
        <v>17</v>
      </c>
      <c r="E10" s="7">
        <v>2014</v>
      </c>
      <c r="F10" s="9" t="s">
        <v>26</v>
      </c>
      <c r="G10" s="7">
        <v>16417</v>
      </c>
      <c r="H10" s="9" t="s">
        <v>26</v>
      </c>
      <c r="I10" s="7" t="s">
        <v>26</v>
      </c>
      <c r="J10" s="7" t="s">
        <v>26</v>
      </c>
      <c r="K10" s="7" t="s">
        <v>26</v>
      </c>
      <c r="L10" s="7" t="s">
        <v>27</v>
      </c>
      <c r="M10" s="7" t="s">
        <v>26</v>
      </c>
      <c r="N10" s="7" t="s">
        <v>26</v>
      </c>
      <c r="O10" s="7" t="s">
        <v>26</v>
      </c>
      <c r="P10" s="7" t="s">
        <v>26</v>
      </c>
    </row>
    <row r="11" spans="1:17" x14ac:dyDescent="0.25">
      <c r="A11" s="7" t="s">
        <v>23</v>
      </c>
      <c r="B11" s="7" t="s">
        <v>24</v>
      </c>
      <c r="C11" s="8" t="s">
        <v>25</v>
      </c>
      <c r="D11" s="8" t="s">
        <v>17</v>
      </c>
      <c r="E11" s="7">
        <v>2015</v>
      </c>
      <c r="F11" s="9" t="s">
        <v>26</v>
      </c>
      <c r="G11" s="7">
        <v>16708</v>
      </c>
      <c r="H11" s="9" t="s">
        <v>26</v>
      </c>
      <c r="I11" s="7" t="s">
        <v>26</v>
      </c>
      <c r="J11" s="7" t="s">
        <v>26</v>
      </c>
      <c r="K11" s="7" t="s">
        <v>26</v>
      </c>
      <c r="L11" s="7" t="s">
        <v>27</v>
      </c>
      <c r="M11" s="7" t="s">
        <v>26</v>
      </c>
      <c r="N11" s="7" t="s">
        <v>26</v>
      </c>
      <c r="O11" s="7" t="s">
        <v>26</v>
      </c>
      <c r="P11" s="7" t="s">
        <v>26</v>
      </c>
    </row>
    <row r="12" spans="1:17" x14ac:dyDescent="0.25">
      <c r="A12" s="7" t="s">
        <v>23</v>
      </c>
      <c r="B12" s="7" t="s">
        <v>24</v>
      </c>
      <c r="C12" s="8" t="s">
        <v>25</v>
      </c>
      <c r="D12" s="8" t="s">
        <v>17</v>
      </c>
      <c r="E12" s="7">
        <v>2016</v>
      </c>
      <c r="F12" s="9" t="s">
        <v>26</v>
      </c>
      <c r="G12" s="7">
        <v>16797</v>
      </c>
      <c r="H12" s="9" t="s">
        <v>26</v>
      </c>
      <c r="I12" s="7" t="s">
        <v>26</v>
      </c>
      <c r="J12" s="7" t="s">
        <v>26</v>
      </c>
      <c r="K12" s="7" t="s">
        <v>26</v>
      </c>
      <c r="L12" s="7" t="s">
        <v>27</v>
      </c>
      <c r="M12" s="7">
        <v>0.2077</v>
      </c>
      <c r="N12" s="7">
        <v>4.4880000000000003E-2</v>
      </c>
      <c r="O12" s="7">
        <v>0.96130000000000004</v>
      </c>
      <c r="P12" s="7">
        <v>4.4387000000000003E-2</v>
      </c>
      <c r="Q12" s="9" t="s">
        <v>37</v>
      </c>
    </row>
    <row r="13" spans="1:17" x14ac:dyDescent="0.25">
      <c r="A13" s="7" t="s">
        <v>23</v>
      </c>
      <c r="B13" s="7" t="s">
        <v>24</v>
      </c>
      <c r="C13" s="8" t="s">
        <v>25</v>
      </c>
      <c r="D13" s="8" t="s">
        <v>18</v>
      </c>
      <c r="E13" s="7">
        <v>2011</v>
      </c>
      <c r="F13" s="9">
        <v>43</v>
      </c>
      <c r="G13" s="7">
        <v>64985</v>
      </c>
      <c r="H13" s="9">
        <v>1.81E-3</v>
      </c>
      <c r="I13" s="7">
        <v>1.34E-3</v>
      </c>
      <c r="J13" s="7">
        <v>2.4399999999999999E-3</v>
      </c>
      <c r="K13" s="7">
        <v>0</v>
      </c>
      <c r="M13" s="7" t="s">
        <v>26</v>
      </c>
      <c r="N13" s="7" t="s">
        <v>26</v>
      </c>
      <c r="O13" s="7" t="s">
        <v>26</v>
      </c>
      <c r="P13" s="7" t="s">
        <v>26</v>
      </c>
    </row>
    <row r="14" spans="1:17" x14ac:dyDescent="0.25">
      <c r="A14" s="7" t="s">
        <v>23</v>
      </c>
      <c r="B14" s="7" t="s">
        <v>24</v>
      </c>
      <c r="C14" s="8" t="s">
        <v>25</v>
      </c>
      <c r="D14" s="8" t="s">
        <v>18</v>
      </c>
      <c r="E14" s="7">
        <v>2012</v>
      </c>
      <c r="F14" s="9">
        <v>59</v>
      </c>
      <c r="G14" s="7">
        <v>65793</v>
      </c>
      <c r="H14" s="9">
        <v>2.4499999999999999E-3</v>
      </c>
      <c r="I14" s="7">
        <v>1.9E-3</v>
      </c>
      <c r="J14" s="7">
        <v>3.16E-3</v>
      </c>
      <c r="K14" s="7">
        <v>0</v>
      </c>
      <c r="M14" s="7" t="s">
        <v>26</v>
      </c>
      <c r="N14" s="7" t="s">
        <v>26</v>
      </c>
      <c r="O14" s="7" t="s">
        <v>26</v>
      </c>
      <c r="P14" s="7" t="s">
        <v>26</v>
      </c>
    </row>
    <row r="15" spans="1:17" x14ac:dyDescent="0.25">
      <c r="A15" s="7" t="s">
        <v>23</v>
      </c>
      <c r="B15" s="7" t="s">
        <v>24</v>
      </c>
      <c r="C15" s="8" t="s">
        <v>25</v>
      </c>
      <c r="D15" s="8" t="s">
        <v>18</v>
      </c>
      <c r="E15" s="7">
        <v>2013</v>
      </c>
      <c r="F15" s="9">
        <v>53</v>
      </c>
      <c r="G15" s="7">
        <v>66210</v>
      </c>
      <c r="H15" s="9">
        <v>2.1900000000000001E-3</v>
      </c>
      <c r="I15" s="7">
        <v>1.6800000000000001E-3</v>
      </c>
      <c r="J15" s="7">
        <v>2.8700000000000002E-3</v>
      </c>
      <c r="K15" s="7">
        <v>0</v>
      </c>
      <c r="M15" s="7" t="s">
        <v>26</v>
      </c>
      <c r="N15" s="7" t="s">
        <v>26</v>
      </c>
      <c r="O15" s="7" t="s">
        <v>26</v>
      </c>
      <c r="P15" s="7" t="s">
        <v>26</v>
      </c>
    </row>
    <row r="16" spans="1:17" x14ac:dyDescent="0.25">
      <c r="A16" s="7" t="s">
        <v>23</v>
      </c>
      <c r="B16" s="7" t="s">
        <v>24</v>
      </c>
      <c r="C16" s="8" t="s">
        <v>25</v>
      </c>
      <c r="D16" s="8" t="s">
        <v>18</v>
      </c>
      <c r="E16" s="7">
        <v>2014</v>
      </c>
      <c r="F16" s="9">
        <v>53</v>
      </c>
      <c r="G16" s="7">
        <v>67005</v>
      </c>
      <c r="H16" s="9">
        <v>2.1700000000000001E-3</v>
      </c>
      <c r="I16" s="7">
        <v>1.66E-3</v>
      </c>
      <c r="J16" s="7">
        <v>2.8400000000000001E-3</v>
      </c>
      <c r="K16" s="7">
        <v>0</v>
      </c>
      <c r="M16" s="7" t="s">
        <v>26</v>
      </c>
      <c r="N16" s="7" t="s">
        <v>26</v>
      </c>
      <c r="O16" s="7" t="s">
        <v>26</v>
      </c>
      <c r="P16" s="7" t="s">
        <v>26</v>
      </c>
    </row>
    <row r="17" spans="1:17" x14ac:dyDescent="0.25">
      <c r="A17" s="7" t="s">
        <v>23</v>
      </c>
      <c r="B17" s="7" t="s">
        <v>24</v>
      </c>
      <c r="C17" s="8" t="s">
        <v>25</v>
      </c>
      <c r="D17" s="8" t="s">
        <v>18</v>
      </c>
      <c r="E17" s="7">
        <v>2015</v>
      </c>
      <c r="F17" s="9">
        <v>43</v>
      </c>
      <c r="G17" s="7">
        <v>67160</v>
      </c>
      <c r="H17" s="9">
        <v>1.75E-3</v>
      </c>
      <c r="I17" s="7">
        <v>1.2999999999999999E-3</v>
      </c>
      <c r="J17" s="7">
        <v>2.3700000000000001E-3</v>
      </c>
      <c r="K17" s="7">
        <v>0</v>
      </c>
      <c r="M17" s="7" t="s">
        <v>26</v>
      </c>
      <c r="N17" s="7" t="s">
        <v>26</v>
      </c>
      <c r="O17" s="7" t="s">
        <v>26</v>
      </c>
      <c r="P17" s="7" t="s">
        <v>26</v>
      </c>
    </row>
    <row r="18" spans="1:17" x14ac:dyDescent="0.25">
      <c r="A18" s="7" t="s">
        <v>23</v>
      </c>
      <c r="B18" s="7" t="s">
        <v>24</v>
      </c>
      <c r="C18" s="8" t="s">
        <v>25</v>
      </c>
      <c r="D18" s="8" t="s">
        <v>18</v>
      </c>
      <c r="E18" s="7">
        <v>2016</v>
      </c>
      <c r="F18" s="9">
        <v>33</v>
      </c>
      <c r="G18" s="7">
        <v>68694</v>
      </c>
      <c r="H18" s="9">
        <v>1.31E-3</v>
      </c>
      <c r="I18" s="7">
        <v>9.3000000000000005E-4</v>
      </c>
      <c r="J18" s="7">
        <v>1.8500000000000001E-3</v>
      </c>
      <c r="K18" s="7">
        <v>0</v>
      </c>
      <c r="M18" s="7">
        <v>0.72399999999999998</v>
      </c>
      <c r="N18" s="7">
        <v>0.46</v>
      </c>
      <c r="O18" s="7">
        <v>1.1395999999999999</v>
      </c>
      <c r="P18" s="7">
        <v>0.16289600000000001</v>
      </c>
    </row>
    <row r="19" spans="1:17" x14ac:dyDescent="0.25">
      <c r="A19" s="7" t="s">
        <v>23</v>
      </c>
      <c r="B19" s="7" t="s">
        <v>24</v>
      </c>
      <c r="C19" s="8" t="s">
        <v>25</v>
      </c>
      <c r="D19" s="8" t="s">
        <v>19</v>
      </c>
      <c r="E19" s="7">
        <v>2011</v>
      </c>
      <c r="F19" s="9">
        <v>105</v>
      </c>
      <c r="G19" s="7">
        <v>76249</v>
      </c>
      <c r="H19" s="9">
        <v>3.7699999999999999E-3</v>
      </c>
      <c r="I19" s="7">
        <v>3.1199999999999999E-3</v>
      </c>
      <c r="J19" s="7">
        <v>4.5700000000000003E-3</v>
      </c>
      <c r="K19" s="7">
        <v>0</v>
      </c>
      <c r="M19" s="7" t="s">
        <v>26</v>
      </c>
      <c r="N19" s="7" t="s">
        <v>26</v>
      </c>
      <c r="O19" s="7" t="s">
        <v>26</v>
      </c>
      <c r="P19" s="7" t="s">
        <v>26</v>
      </c>
    </row>
    <row r="20" spans="1:17" x14ac:dyDescent="0.25">
      <c r="A20" s="7" t="s">
        <v>23</v>
      </c>
      <c r="B20" s="7" t="s">
        <v>24</v>
      </c>
      <c r="C20" s="8" t="s">
        <v>25</v>
      </c>
      <c r="D20" s="8" t="s">
        <v>19</v>
      </c>
      <c r="E20" s="7">
        <v>2012</v>
      </c>
      <c r="F20" s="9">
        <v>137</v>
      </c>
      <c r="G20" s="7">
        <v>78070</v>
      </c>
      <c r="H20" s="9">
        <v>4.79E-3</v>
      </c>
      <c r="I20" s="7">
        <v>4.0600000000000002E-3</v>
      </c>
      <c r="J20" s="7">
        <v>5.6699999999999997E-3</v>
      </c>
      <c r="K20" s="7">
        <v>0</v>
      </c>
      <c r="M20" s="7" t="s">
        <v>26</v>
      </c>
      <c r="N20" s="7" t="s">
        <v>26</v>
      </c>
      <c r="O20" s="7" t="s">
        <v>26</v>
      </c>
      <c r="P20" s="7" t="s">
        <v>26</v>
      </c>
    </row>
    <row r="21" spans="1:17" x14ac:dyDescent="0.25">
      <c r="A21" s="7" t="s">
        <v>23</v>
      </c>
      <c r="B21" s="7" t="s">
        <v>24</v>
      </c>
      <c r="C21" s="8" t="s">
        <v>25</v>
      </c>
      <c r="D21" s="8" t="s">
        <v>19</v>
      </c>
      <c r="E21" s="7">
        <v>2013</v>
      </c>
      <c r="F21" s="9">
        <v>112</v>
      </c>
      <c r="G21" s="7">
        <v>80077</v>
      </c>
      <c r="H21" s="9">
        <v>3.8300000000000001E-3</v>
      </c>
      <c r="I21" s="7">
        <v>3.1800000000000001E-3</v>
      </c>
      <c r="J21" s="7">
        <v>4.6100000000000004E-3</v>
      </c>
      <c r="K21" s="7">
        <v>0</v>
      </c>
      <c r="M21" s="7" t="s">
        <v>26</v>
      </c>
      <c r="N21" s="7" t="s">
        <v>26</v>
      </c>
      <c r="O21" s="7" t="s">
        <v>26</v>
      </c>
      <c r="P21" s="7" t="s">
        <v>26</v>
      </c>
    </row>
    <row r="22" spans="1:17" x14ac:dyDescent="0.25">
      <c r="A22" s="7" t="s">
        <v>23</v>
      </c>
      <c r="B22" s="7" t="s">
        <v>24</v>
      </c>
      <c r="C22" s="8" t="s">
        <v>25</v>
      </c>
      <c r="D22" s="8" t="s">
        <v>19</v>
      </c>
      <c r="E22" s="7">
        <v>2014</v>
      </c>
      <c r="F22" s="9">
        <v>151</v>
      </c>
      <c r="G22" s="7">
        <v>82251</v>
      </c>
      <c r="H22" s="9">
        <v>5.0299999999999997E-3</v>
      </c>
      <c r="I22" s="7">
        <v>4.2900000000000004E-3</v>
      </c>
      <c r="J22" s="7">
        <v>5.8999999999999999E-3</v>
      </c>
      <c r="K22" s="7">
        <v>0</v>
      </c>
      <c r="M22" s="7" t="s">
        <v>26</v>
      </c>
      <c r="N22" s="7" t="s">
        <v>26</v>
      </c>
      <c r="O22" s="7" t="s">
        <v>26</v>
      </c>
      <c r="P22" s="7" t="s">
        <v>26</v>
      </c>
    </row>
    <row r="23" spans="1:17" x14ac:dyDescent="0.25">
      <c r="A23" s="7" t="s">
        <v>23</v>
      </c>
      <c r="B23" s="7" t="s">
        <v>24</v>
      </c>
      <c r="C23" s="8" t="s">
        <v>25</v>
      </c>
      <c r="D23" s="8" t="s">
        <v>19</v>
      </c>
      <c r="E23" s="7">
        <v>2015</v>
      </c>
      <c r="F23" s="9">
        <v>129</v>
      </c>
      <c r="G23" s="7">
        <v>84238</v>
      </c>
      <c r="H23" s="9">
        <v>4.1999999999999997E-3</v>
      </c>
      <c r="I23" s="7">
        <v>3.5300000000000002E-3</v>
      </c>
      <c r="J23" s="7">
        <v>4.9899999999999996E-3</v>
      </c>
      <c r="K23" s="7">
        <v>0</v>
      </c>
      <c r="M23" s="7" t="s">
        <v>26</v>
      </c>
      <c r="N23" s="7" t="s">
        <v>26</v>
      </c>
      <c r="O23" s="7" t="s">
        <v>26</v>
      </c>
      <c r="P23" s="7" t="s">
        <v>26</v>
      </c>
    </row>
    <row r="24" spans="1:17" x14ac:dyDescent="0.25">
      <c r="A24" s="7" t="s">
        <v>23</v>
      </c>
      <c r="B24" s="7" t="s">
        <v>24</v>
      </c>
      <c r="C24" s="8" t="s">
        <v>25</v>
      </c>
      <c r="D24" s="8" t="s">
        <v>19</v>
      </c>
      <c r="E24" s="7">
        <v>2016</v>
      </c>
      <c r="F24" s="9">
        <v>114</v>
      </c>
      <c r="G24" s="7">
        <v>86156</v>
      </c>
      <c r="H24" s="9">
        <v>3.62E-3</v>
      </c>
      <c r="I24" s="7">
        <v>3.0100000000000001E-3</v>
      </c>
      <c r="J24" s="7">
        <v>4.3400000000000001E-3</v>
      </c>
      <c r="K24" s="7">
        <v>0</v>
      </c>
      <c r="M24" s="7">
        <v>0.95820000000000005</v>
      </c>
      <c r="N24" s="7">
        <v>0.73509999999999998</v>
      </c>
      <c r="O24" s="7">
        <v>1.2491000000000001</v>
      </c>
      <c r="P24" s="7">
        <v>0.75250499999999998</v>
      </c>
    </row>
    <row r="25" spans="1:17" x14ac:dyDescent="0.25">
      <c r="A25" s="7" t="s">
        <v>23</v>
      </c>
      <c r="B25" s="7" t="s">
        <v>24</v>
      </c>
      <c r="C25" s="8" t="s">
        <v>25</v>
      </c>
      <c r="D25" s="8" t="s">
        <v>20</v>
      </c>
      <c r="E25" s="7">
        <v>2011</v>
      </c>
      <c r="F25" s="9">
        <v>183</v>
      </c>
      <c r="G25" s="7">
        <v>79601</v>
      </c>
      <c r="H25" s="9">
        <v>6.3E-3</v>
      </c>
      <c r="I25" s="7">
        <v>5.45E-3</v>
      </c>
      <c r="J25" s="7">
        <v>7.28E-3</v>
      </c>
      <c r="K25" s="7">
        <v>0</v>
      </c>
      <c r="M25" s="7" t="s">
        <v>26</v>
      </c>
      <c r="N25" s="7" t="s">
        <v>26</v>
      </c>
      <c r="O25" s="7" t="s">
        <v>26</v>
      </c>
      <c r="P25" s="7" t="s">
        <v>26</v>
      </c>
    </row>
    <row r="26" spans="1:17" x14ac:dyDescent="0.25">
      <c r="A26" s="7" t="s">
        <v>23</v>
      </c>
      <c r="B26" s="7" t="s">
        <v>24</v>
      </c>
      <c r="C26" s="8" t="s">
        <v>25</v>
      </c>
      <c r="D26" s="8" t="s">
        <v>20</v>
      </c>
      <c r="E26" s="7">
        <v>2012</v>
      </c>
      <c r="F26" s="9">
        <v>187</v>
      </c>
      <c r="G26" s="7">
        <v>79408</v>
      </c>
      <c r="H26" s="9">
        <v>6.43E-3</v>
      </c>
      <c r="I26" s="7">
        <v>5.5799999999999999E-3</v>
      </c>
      <c r="J26" s="7">
        <v>7.43E-3</v>
      </c>
      <c r="K26" s="7">
        <v>0</v>
      </c>
      <c r="M26" s="7" t="s">
        <v>26</v>
      </c>
      <c r="N26" s="7" t="s">
        <v>26</v>
      </c>
      <c r="O26" s="7" t="s">
        <v>26</v>
      </c>
      <c r="P26" s="7" t="s">
        <v>26</v>
      </c>
    </row>
    <row r="27" spans="1:17" x14ac:dyDescent="0.25">
      <c r="A27" s="7" t="s">
        <v>23</v>
      </c>
      <c r="B27" s="7" t="s">
        <v>24</v>
      </c>
      <c r="C27" s="8" t="s">
        <v>25</v>
      </c>
      <c r="D27" s="8" t="s">
        <v>20</v>
      </c>
      <c r="E27" s="7">
        <v>2013</v>
      </c>
      <c r="F27" s="9">
        <v>190</v>
      </c>
      <c r="G27" s="7">
        <v>79279</v>
      </c>
      <c r="H27" s="9">
        <v>6.5700000000000003E-3</v>
      </c>
      <c r="I27" s="7">
        <v>5.7000000000000002E-3</v>
      </c>
      <c r="J27" s="7">
        <v>7.5700000000000003E-3</v>
      </c>
      <c r="K27" s="7">
        <v>0</v>
      </c>
      <c r="M27" s="7" t="s">
        <v>26</v>
      </c>
      <c r="N27" s="7" t="s">
        <v>26</v>
      </c>
      <c r="O27" s="7" t="s">
        <v>26</v>
      </c>
      <c r="P27" s="7" t="s">
        <v>26</v>
      </c>
    </row>
    <row r="28" spans="1:17" x14ac:dyDescent="0.25">
      <c r="A28" s="7" t="s">
        <v>23</v>
      </c>
      <c r="B28" s="7" t="s">
        <v>24</v>
      </c>
      <c r="C28" s="8" t="s">
        <v>25</v>
      </c>
      <c r="D28" s="8" t="s">
        <v>20</v>
      </c>
      <c r="E28" s="7">
        <v>2014</v>
      </c>
      <c r="F28" s="9">
        <v>198</v>
      </c>
      <c r="G28" s="7">
        <v>79520</v>
      </c>
      <c r="H28" s="9">
        <v>6.8199999999999997E-3</v>
      </c>
      <c r="I28" s="7">
        <v>5.9300000000000004E-3</v>
      </c>
      <c r="J28" s="7">
        <v>7.8399999999999997E-3</v>
      </c>
      <c r="K28" s="7">
        <v>0</v>
      </c>
      <c r="M28" s="7" t="s">
        <v>26</v>
      </c>
      <c r="N28" s="7" t="s">
        <v>26</v>
      </c>
      <c r="O28" s="7" t="s">
        <v>26</v>
      </c>
      <c r="P28" s="7" t="s">
        <v>26</v>
      </c>
    </row>
    <row r="29" spans="1:17" x14ac:dyDescent="0.25">
      <c r="A29" s="7" t="s">
        <v>23</v>
      </c>
      <c r="B29" s="7" t="s">
        <v>24</v>
      </c>
      <c r="C29" s="8" t="s">
        <v>25</v>
      </c>
      <c r="D29" s="8" t="s">
        <v>20</v>
      </c>
      <c r="E29" s="7">
        <v>2015</v>
      </c>
      <c r="F29" s="9">
        <v>209</v>
      </c>
      <c r="G29" s="7">
        <v>79394</v>
      </c>
      <c r="H29" s="9">
        <v>7.2100000000000003E-3</v>
      </c>
      <c r="I29" s="7">
        <v>6.3E-3</v>
      </c>
      <c r="J29" s="7">
        <v>8.26E-3</v>
      </c>
      <c r="K29" s="7">
        <v>0</v>
      </c>
      <c r="M29" s="7" t="s">
        <v>26</v>
      </c>
      <c r="N29" s="7" t="s">
        <v>26</v>
      </c>
      <c r="O29" s="7" t="s">
        <v>26</v>
      </c>
      <c r="P29" s="7" t="s">
        <v>26</v>
      </c>
    </row>
    <row r="30" spans="1:17" x14ac:dyDescent="0.25">
      <c r="A30" s="7" t="s">
        <v>23</v>
      </c>
      <c r="B30" s="7" t="s">
        <v>24</v>
      </c>
      <c r="C30" s="8" t="s">
        <v>25</v>
      </c>
      <c r="D30" s="8" t="s">
        <v>20</v>
      </c>
      <c r="E30" s="7">
        <v>2016</v>
      </c>
      <c r="F30" s="9">
        <v>247</v>
      </c>
      <c r="G30" s="7">
        <v>80059</v>
      </c>
      <c r="H30" s="9">
        <v>8.43E-3</v>
      </c>
      <c r="I30" s="7">
        <v>7.4400000000000004E-3</v>
      </c>
      <c r="J30" s="7">
        <v>9.5499999999999995E-3</v>
      </c>
      <c r="K30" s="7">
        <v>0</v>
      </c>
      <c r="M30" s="7">
        <v>1.3383</v>
      </c>
      <c r="N30" s="7">
        <v>1.1054999999999999</v>
      </c>
      <c r="O30" s="7">
        <v>1.6203000000000001</v>
      </c>
      <c r="P30" s="7">
        <v>2.8089999999999999E-3</v>
      </c>
      <c r="Q30" s="9" t="s">
        <v>37</v>
      </c>
    </row>
    <row r="31" spans="1:17" x14ac:dyDescent="0.25">
      <c r="A31" s="7" t="s">
        <v>23</v>
      </c>
      <c r="B31" s="7" t="s">
        <v>24</v>
      </c>
      <c r="C31" s="8" t="s">
        <v>25</v>
      </c>
      <c r="D31" s="8" t="s">
        <v>6</v>
      </c>
      <c r="E31" s="7">
        <v>2011</v>
      </c>
      <c r="F31" s="9">
        <v>14478</v>
      </c>
      <c r="G31" s="7">
        <v>844225</v>
      </c>
      <c r="H31" s="9">
        <v>4.6980000000000001E-2</v>
      </c>
      <c r="I31" s="7">
        <v>4.623E-2</v>
      </c>
      <c r="J31" s="7">
        <v>4.7759999999999997E-2</v>
      </c>
      <c r="K31" s="7">
        <v>0</v>
      </c>
      <c r="M31" s="7" t="s">
        <v>26</v>
      </c>
      <c r="N31" s="7" t="s">
        <v>26</v>
      </c>
      <c r="O31" s="7" t="s">
        <v>26</v>
      </c>
      <c r="P31" s="7" t="s">
        <v>26</v>
      </c>
    </row>
    <row r="32" spans="1:17" x14ac:dyDescent="0.25">
      <c r="A32" s="7" t="s">
        <v>23</v>
      </c>
      <c r="B32" s="7" t="s">
        <v>24</v>
      </c>
      <c r="C32" s="8" t="s">
        <v>25</v>
      </c>
      <c r="D32" s="8" t="s">
        <v>6</v>
      </c>
      <c r="E32" s="7">
        <v>2012</v>
      </c>
      <c r="F32" s="9">
        <v>16269</v>
      </c>
      <c r="G32" s="7">
        <v>857634</v>
      </c>
      <c r="H32" s="9">
        <v>5.1830000000000001E-2</v>
      </c>
      <c r="I32" s="7">
        <v>5.1040000000000002E-2</v>
      </c>
      <c r="J32" s="7">
        <v>5.2630000000000003E-2</v>
      </c>
      <c r="K32" s="7">
        <v>0</v>
      </c>
      <c r="M32" s="7" t="s">
        <v>26</v>
      </c>
      <c r="N32" s="7" t="s">
        <v>26</v>
      </c>
      <c r="O32" s="7" t="s">
        <v>26</v>
      </c>
      <c r="P32" s="7" t="s">
        <v>26</v>
      </c>
    </row>
    <row r="33" spans="1:17" x14ac:dyDescent="0.25">
      <c r="A33" s="7" t="s">
        <v>23</v>
      </c>
      <c r="B33" s="7" t="s">
        <v>24</v>
      </c>
      <c r="C33" s="8" t="s">
        <v>25</v>
      </c>
      <c r="D33" s="8" t="s">
        <v>6</v>
      </c>
      <c r="E33" s="7">
        <v>2013</v>
      </c>
      <c r="F33" s="9">
        <v>17278</v>
      </c>
      <c r="G33" s="7">
        <v>869682</v>
      </c>
      <c r="H33" s="9">
        <v>5.4429999999999999E-2</v>
      </c>
      <c r="I33" s="7">
        <v>5.3620000000000001E-2</v>
      </c>
      <c r="J33" s="7">
        <v>5.525E-2</v>
      </c>
      <c r="K33" s="7">
        <v>0</v>
      </c>
      <c r="M33" s="7" t="s">
        <v>26</v>
      </c>
      <c r="N33" s="7" t="s">
        <v>26</v>
      </c>
      <c r="O33" s="7" t="s">
        <v>26</v>
      </c>
      <c r="P33" s="7" t="s">
        <v>26</v>
      </c>
    </row>
    <row r="34" spans="1:17" x14ac:dyDescent="0.25">
      <c r="A34" s="7" t="s">
        <v>23</v>
      </c>
      <c r="B34" s="7" t="s">
        <v>24</v>
      </c>
      <c r="C34" s="8" t="s">
        <v>25</v>
      </c>
      <c r="D34" s="8" t="s">
        <v>6</v>
      </c>
      <c r="E34" s="7">
        <v>2014</v>
      </c>
      <c r="F34" s="9">
        <v>20188</v>
      </c>
      <c r="G34" s="7">
        <v>879525</v>
      </c>
      <c r="H34" s="9">
        <v>6.2890000000000001E-2</v>
      </c>
      <c r="I34" s="7">
        <v>6.2019999999999999E-2</v>
      </c>
      <c r="J34" s="7">
        <v>6.3759999999999997E-2</v>
      </c>
      <c r="K34" s="7">
        <v>0</v>
      </c>
      <c r="M34" s="7" t="s">
        <v>26</v>
      </c>
      <c r="N34" s="7" t="s">
        <v>26</v>
      </c>
      <c r="O34" s="7" t="s">
        <v>26</v>
      </c>
      <c r="P34" s="7" t="s">
        <v>26</v>
      </c>
    </row>
    <row r="35" spans="1:17" x14ac:dyDescent="0.25">
      <c r="A35" s="7" t="s">
        <v>23</v>
      </c>
      <c r="B35" s="7" t="s">
        <v>24</v>
      </c>
      <c r="C35" s="8" t="s">
        <v>25</v>
      </c>
      <c r="D35" s="8" t="s">
        <v>6</v>
      </c>
      <c r="E35" s="7">
        <v>2015</v>
      </c>
      <c r="F35" s="9">
        <v>23373</v>
      </c>
      <c r="G35" s="7">
        <v>885416</v>
      </c>
      <c r="H35" s="9">
        <v>7.2319999999999995E-2</v>
      </c>
      <c r="I35" s="7">
        <v>7.1400000000000005E-2</v>
      </c>
      <c r="J35" s="7">
        <v>7.3260000000000006E-2</v>
      </c>
      <c r="K35" s="7">
        <v>0</v>
      </c>
      <c r="M35" s="7" t="s">
        <v>26</v>
      </c>
      <c r="N35" s="7" t="s">
        <v>26</v>
      </c>
      <c r="O35" s="7" t="s">
        <v>26</v>
      </c>
      <c r="P35" s="7" t="s">
        <v>26</v>
      </c>
    </row>
    <row r="36" spans="1:17" x14ac:dyDescent="0.25">
      <c r="A36" s="7" t="s">
        <v>23</v>
      </c>
      <c r="B36" s="7" t="s">
        <v>24</v>
      </c>
      <c r="C36" s="8" t="s">
        <v>25</v>
      </c>
      <c r="D36" s="8" t="s">
        <v>6</v>
      </c>
      <c r="E36" s="7">
        <v>2016</v>
      </c>
      <c r="F36" s="9">
        <v>25041</v>
      </c>
      <c r="G36" s="7">
        <v>893949</v>
      </c>
      <c r="H36" s="9">
        <v>7.6530000000000001E-2</v>
      </c>
      <c r="I36" s="7">
        <v>7.5590000000000004E-2</v>
      </c>
      <c r="J36" s="7">
        <v>7.7490000000000003E-2</v>
      </c>
      <c r="K36" s="7">
        <v>0</v>
      </c>
      <c r="M36" s="7">
        <v>1.6289</v>
      </c>
      <c r="N36" s="7">
        <v>1.5959000000000001</v>
      </c>
      <c r="O36" s="7">
        <v>1.6626000000000001</v>
      </c>
      <c r="P36" s="7">
        <v>0</v>
      </c>
      <c r="Q36" s="9" t="s">
        <v>37</v>
      </c>
    </row>
    <row r="37" spans="1:17" x14ac:dyDescent="0.25">
      <c r="A37" s="7" t="s">
        <v>23</v>
      </c>
      <c r="B37" s="7" t="s">
        <v>24</v>
      </c>
      <c r="C37" s="8" t="s">
        <v>25</v>
      </c>
      <c r="D37" s="8" t="s">
        <v>7</v>
      </c>
      <c r="E37" s="7">
        <v>2011</v>
      </c>
      <c r="F37" s="9">
        <v>7328</v>
      </c>
      <c r="G37" s="7">
        <v>163399</v>
      </c>
      <c r="H37" s="9">
        <v>0.12286999999999999</v>
      </c>
      <c r="I37" s="7">
        <v>0.12009</v>
      </c>
      <c r="J37" s="7">
        <v>0.12570999999999999</v>
      </c>
      <c r="K37" s="7">
        <v>0</v>
      </c>
      <c r="M37" s="7" t="s">
        <v>26</v>
      </c>
      <c r="N37" s="7" t="s">
        <v>26</v>
      </c>
      <c r="O37" s="7" t="s">
        <v>26</v>
      </c>
      <c r="P37" s="7" t="s">
        <v>26</v>
      </c>
    </row>
    <row r="38" spans="1:17" x14ac:dyDescent="0.25">
      <c r="A38" s="7" t="s">
        <v>23</v>
      </c>
      <c r="B38" s="7" t="s">
        <v>24</v>
      </c>
      <c r="C38" s="8" t="s">
        <v>25</v>
      </c>
      <c r="D38" s="8" t="s">
        <v>7</v>
      </c>
      <c r="E38" s="7">
        <v>2012</v>
      </c>
      <c r="F38" s="9">
        <v>8372</v>
      </c>
      <c r="G38" s="7">
        <v>168735</v>
      </c>
      <c r="H38" s="9">
        <v>0.13556000000000001</v>
      </c>
      <c r="I38" s="7">
        <v>0.13269</v>
      </c>
      <c r="J38" s="7">
        <v>0.13850000000000001</v>
      </c>
      <c r="K38" s="7">
        <v>0</v>
      </c>
      <c r="M38" s="7" t="s">
        <v>26</v>
      </c>
      <c r="N38" s="7" t="s">
        <v>26</v>
      </c>
      <c r="O38" s="7" t="s">
        <v>26</v>
      </c>
      <c r="P38" s="7" t="s">
        <v>26</v>
      </c>
    </row>
    <row r="39" spans="1:17" x14ac:dyDescent="0.25">
      <c r="A39" s="7" t="s">
        <v>23</v>
      </c>
      <c r="B39" s="7" t="s">
        <v>24</v>
      </c>
      <c r="C39" s="8" t="s">
        <v>25</v>
      </c>
      <c r="D39" s="8" t="s">
        <v>7</v>
      </c>
      <c r="E39" s="7">
        <v>2013</v>
      </c>
      <c r="F39" s="9">
        <v>8944</v>
      </c>
      <c r="G39" s="7">
        <v>174391</v>
      </c>
      <c r="H39" s="9">
        <v>0.14051</v>
      </c>
      <c r="I39" s="7">
        <v>0.13763</v>
      </c>
      <c r="J39" s="7">
        <v>0.14344999999999999</v>
      </c>
      <c r="K39" s="7">
        <v>0</v>
      </c>
      <c r="M39" s="7" t="s">
        <v>26</v>
      </c>
      <c r="N39" s="7" t="s">
        <v>26</v>
      </c>
      <c r="O39" s="7" t="s">
        <v>26</v>
      </c>
      <c r="P39" s="7" t="s">
        <v>26</v>
      </c>
    </row>
    <row r="40" spans="1:17" x14ac:dyDescent="0.25">
      <c r="A40" s="7" t="s">
        <v>23</v>
      </c>
      <c r="B40" s="7" t="s">
        <v>24</v>
      </c>
      <c r="C40" s="8" t="s">
        <v>25</v>
      </c>
      <c r="D40" s="8" t="s">
        <v>7</v>
      </c>
      <c r="E40" s="7">
        <v>2014</v>
      </c>
      <c r="F40" s="9">
        <v>10214</v>
      </c>
      <c r="G40" s="7">
        <v>179433</v>
      </c>
      <c r="H40" s="9">
        <v>0.15595999999999999</v>
      </c>
      <c r="I40" s="7">
        <v>0.15296000000000001</v>
      </c>
      <c r="J40" s="7">
        <v>0.15901000000000001</v>
      </c>
      <c r="K40" s="7">
        <v>0</v>
      </c>
      <c r="M40" s="7" t="s">
        <v>26</v>
      </c>
      <c r="N40" s="7" t="s">
        <v>26</v>
      </c>
      <c r="O40" s="7" t="s">
        <v>26</v>
      </c>
      <c r="P40" s="7" t="s">
        <v>26</v>
      </c>
    </row>
    <row r="41" spans="1:17" x14ac:dyDescent="0.25">
      <c r="A41" s="7" t="s">
        <v>23</v>
      </c>
      <c r="B41" s="7" t="s">
        <v>24</v>
      </c>
      <c r="C41" s="8" t="s">
        <v>25</v>
      </c>
      <c r="D41" s="8" t="s">
        <v>7</v>
      </c>
      <c r="E41" s="7">
        <v>2015</v>
      </c>
      <c r="F41" s="9">
        <v>11806</v>
      </c>
      <c r="G41" s="7">
        <v>184116</v>
      </c>
      <c r="H41" s="9">
        <v>0.17568</v>
      </c>
      <c r="I41" s="7">
        <v>0.17254</v>
      </c>
      <c r="J41" s="7">
        <v>0.17888000000000001</v>
      </c>
      <c r="K41" s="7">
        <v>0</v>
      </c>
      <c r="M41" s="7" t="s">
        <v>26</v>
      </c>
      <c r="N41" s="7" t="s">
        <v>26</v>
      </c>
      <c r="O41" s="7" t="s">
        <v>26</v>
      </c>
      <c r="P41" s="7" t="s">
        <v>26</v>
      </c>
    </row>
    <row r="42" spans="1:17" x14ac:dyDescent="0.25">
      <c r="A42" s="7" t="s">
        <v>23</v>
      </c>
      <c r="B42" s="7" t="s">
        <v>24</v>
      </c>
      <c r="C42" s="8" t="s">
        <v>25</v>
      </c>
      <c r="D42" s="8" t="s">
        <v>7</v>
      </c>
      <c r="E42" s="7">
        <v>2016</v>
      </c>
      <c r="F42" s="9">
        <v>12674</v>
      </c>
      <c r="G42" s="7">
        <v>189681</v>
      </c>
      <c r="H42" s="9">
        <v>0.18256</v>
      </c>
      <c r="I42" s="7">
        <v>0.17940999999999999</v>
      </c>
      <c r="J42" s="7">
        <v>0.18576999999999999</v>
      </c>
      <c r="K42" s="7">
        <v>0</v>
      </c>
      <c r="M42" s="7">
        <v>1.4858</v>
      </c>
      <c r="N42" s="7">
        <v>1.4437</v>
      </c>
      <c r="O42" s="7">
        <v>1.5291999999999999</v>
      </c>
      <c r="P42" s="7">
        <v>0</v>
      </c>
      <c r="Q42" s="9" t="s">
        <v>37</v>
      </c>
    </row>
    <row r="43" spans="1:17" x14ac:dyDescent="0.25">
      <c r="C43" s="8"/>
      <c r="D43" s="8"/>
    </row>
    <row r="44" spans="1:17" x14ac:dyDescent="0.25">
      <c r="A44" s="7" t="s">
        <v>38</v>
      </c>
      <c r="C44" s="8"/>
      <c r="D44" s="8"/>
    </row>
    <row r="45" spans="1:17" x14ac:dyDescent="0.25">
      <c r="C45" s="8"/>
      <c r="D45" s="8"/>
    </row>
    <row r="46" spans="1:17" x14ac:dyDescent="0.25">
      <c r="C46" s="8"/>
      <c r="D46" s="8"/>
    </row>
    <row r="47" spans="1:17" x14ac:dyDescent="0.25">
      <c r="C47" s="8"/>
      <c r="D47" s="8"/>
    </row>
    <row r="48" spans="1:17" x14ac:dyDescent="0.25">
      <c r="C48" s="8"/>
      <c r="D48" s="8"/>
    </row>
    <row r="49" spans="3:4" x14ac:dyDescent="0.25">
      <c r="C49" s="8"/>
      <c r="D49" s="8"/>
    </row>
    <row r="50" spans="3:4" x14ac:dyDescent="0.25">
      <c r="C50" s="8"/>
      <c r="D50" s="8"/>
    </row>
    <row r="51" spans="3:4" x14ac:dyDescent="0.25">
      <c r="C51" s="8"/>
      <c r="D51" s="8"/>
    </row>
    <row r="52" spans="3:4" x14ac:dyDescent="0.25">
      <c r="C52" s="8"/>
      <c r="D52" s="8"/>
    </row>
    <row r="53" spans="3:4" x14ac:dyDescent="0.25">
      <c r="C53" s="8"/>
      <c r="D53" s="8"/>
    </row>
    <row r="54" spans="3:4" x14ac:dyDescent="0.25">
      <c r="C54" s="8"/>
      <c r="D54" s="8"/>
    </row>
    <row r="55" spans="3:4" x14ac:dyDescent="0.25">
      <c r="C55" s="8"/>
      <c r="D55" s="8"/>
    </row>
    <row r="56" spans="3:4" x14ac:dyDescent="0.25">
      <c r="C56" s="8"/>
      <c r="D56" s="8"/>
    </row>
    <row r="57" spans="3:4" x14ac:dyDescent="0.25">
      <c r="C57" s="8"/>
      <c r="D57" s="8"/>
    </row>
    <row r="58" spans="3:4" x14ac:dyDescent="0.25">
      <c r="C58" s="8"/>
      <c r="D58" s="8"/>
    </row>
    <row r="59" spans="3:4" x14ac:dyDescent="0.25">
      <c r="C59" s="8"/>
      <c r="D59" s="8"/>
    </row>
    <row r="60" spans="3:4" x14ac:dyDescent="0.25">
      <c r="C60" s="8"/>
      <c r="D60" s="8"/>
    </row>
    <row r="61" spans="3:4" x14ac:dyDescent="0.25">
      <c r="C61" s="8"/>
      <c r="D61" s="8"/>
    </row>
    <row r="62" spans="3:4" x14ac:dyDescent="0.25">
      <c r="C62" s="8"/>
      <c r="D62" s="8"/>
    </row>
    <row r="63" spans="3:4" x14ac:dyDescent="0.25">
      <c r="C63" s="8"/>
      <c r="D63" s="8"/>
    </row>
    <row r="64" spans="3:4" x14ac:dyDescent="0.25">
      <c r="C64" s="8"/>
      <c r="D64" s="8"/>
    </row>
    <row r="65" spans="3:4" x14ac:dyDescent="0.25">
      <c r="C65" s="8"/>
      <c r="D65" s="8"/>
    </row>
    <row r="66" spans="3:4" x14ac:dyDescent="0.25">
      <c r="C66" s="8"/>
      <c r="D66" s="8"/>
    </row>
    <row r="67" spans="3:4" x14ac:dyDescent="0.25">
      <c r="C67" s="8"/>
      <c r="D67" s="8"/>
    </row>
    <row r="68" spans="3:4" x14ac:dyDescent="0.25">
      <c r="C68" s="8"/>
      <c r="D68" s="8"/>
    </row>
    <row r="69" spans="3:4" x14ac:dyDescent="0.25">
      <c r="C69" s="8"/>
      <c r="D69" s="8"/>
    </row>
    <row r="70" spans="3:4" x14ac:dyDescent="0.25">
      <c r="C70" s="8"/>
      <c r="D70" s="8"/>
    </row>
    <row r="71" spans="3:4" x14ac:dyDescent="0.25">
      <c r="C71" s="8"/>
      <c r="D71" s="8"/>
    </row>
    <row r="72" spans="3:4" x14ac:dyDescent="0.25">
      <c r="C72" s="8"/>
      <c r="D72" s="8"/>
    </row>
    <row r="73" spans="3:4" x14ac:dyDescent="0.25">
      <c r="C73" s="8"/>
      <c r="D73" s="8"/>
    </row>
    <row r="74" spans="3:4" x14ac:dyDescent="0.25">
      <c r="C74" s="8"/>
      <c r="D74" s="8"/>
    </row>
    <row r="75" spans="3:4" x14ac:dyDescent="0.25">
      <c r="C75" s="8"/>
      <c r="D75" s="8"/>
    </row>
    <row r="76" spans="3:4" x14ac:dyDescent="0.25">
      <c r="C76" s="8"/>
      <c r="D76" s="8"/>
    </row>
    <row r="77" spans="3:4" x14ac:dyDescent="0.25">
      <c r="C77" s="8"/>
      <c r="D77" s="8"/>
    </row>
    <row r="78" spans="3:4" x14ac:dyDescent="0.25">
      <c r="C78" s="8"/>
      <c r="D78" s="8"/>
    </row>
    <row r="79" spans="3:4" x14ac:dyDescent="0.25">
      <c r="C79" s="8"/>
      <c r="D79" s="8"/>
    </row>
    <row r="80" spans="3:4" x14ac:dyDescent="0.25">
      <c r="C80" s="8"/>
      <c r="D80" s="8"/>
    </row>
    <row r="81" spans="3:4" x14ac:dyDescent="0.25">
      <c r="C81" s="8"/>
      <c r="D81" s="8"/>
    </row>
    <row r="82" spans="3:4" x14ac:dyDescent="0.25">
      <c r="C82" s="8"/>
      <c r="D82" s="8"/>
    </row>
    <row r="83" spans="3:4" x14ac:dyDescent="0.25">
      <c r="C83" s="8"/>
      <c r="D83" s="8"/>
    </row>
    <row r="84" spans="3:4" x14ac:dyDescent="0.25">
      <c r="C84" s="8"/>
      <c r="D84" s="8"/>
    </row>
    <row r="85" spans="3:4" x14ac:dyDescent="0.25">
      <c r="C85" s="8"/>
      <c r="D85" s="8"/>
    </row>
    <row r="86" spans="3:4" x14ac:dyDescent="0.25">
      <c r="C86" s="8"/>
      <c r="D86" s="8"/>
    </row>
    <row r="87" spans="3:4" x14ac:dyDescent="0.25">
      <c r="C87" s="8"/>
      <c r="D87" s="8"/>
    </row>
    <row r="88" spans="3:4" x14ac:dyDescent="0.25">
      <c r="C88" s="8"/>
      <c r="D88" s="8"/>
    </row>
    <row r="89" spans="3:4" x14ac:dyDescent="0.25">
      <c r="C89" s="8"/>
      <c r="D89" s="8"/>
    </row>
    <row r="90" spans="3:4" x14ac:dyDescent="0.25">
      <c r="C90" s="8"/>
      <c r="D90" s="8"/>
    </row>
    <row r="91" spans="3:4" x14ac:dyDescent="0.25">
      <c r="C91" s="8"/>
      <c r="D91" s="8"/>
    </row>
    <row r="92" spans="3:4" x14ac:dyDescent="0.25">
      <c r="C92" s="8"/>
      <c r="D92" s="8"/>
    </row>
    <row r="93" spans="3:4" x14ac:dyDescent="0.25">
      <c r="C93" s="8"/>
      <c r="D93" s="8"/>
    </row>
    <row r="94" spans="3:4" x14ac:dyDescent="0.25">
      <c r="C94" s="8"/>
      <c r="D94" s="8"/>
    </row>
    <row r="95" spans="3:4" x14ac:dyDescent="0.25">
      <c r="C95" s="8"/>
      <c r="D95" s="8"/>
    </row>
    <row r="96" spans="3:4" x14ac:dyDescent="0.25">
      <c r="C96" s="8"/>
      <c r="D96" s="8"/>
    </row>
    <row r="97" spans="3:4" x14ac:dyDescent="0.25">
      <c r="C97" s="8"/>
      <c r="D97" s="8"/>
    </row>
    <row r="98" spans="3:4" x14ac:dyDescent="0.25">
      <c r="C98" s="8"/>
      <c r="D98" s="8"/>
    </row>
    <row r="99" spans="3:4" x14ac:dyDescent="0.25">
      <c r="C99" s="8"/>
      <c r="D99" s="8"/>
    </row>
    <row r="100" spans="3:4" x14ac:dyDescent="0.25">
      <c r="C100" s="8"/>
      <c r="D100" s="8"/>
    </row>
    <row r="101" spans="3:4" x14ac:dyDescent="0.25">
      <c r="C101" s="8"/>
      <c r="D101" s="8"/>
    </row>
    <row r="102" spans="3:4" x14ac:dyDescent="0.25">
      <c r="C102" s="8"/>
      <c r="D102" s="8"/>
    </row>
    <row r="103" spans="3:4" x14ac:dyDescent="0.25">
      <c r="C103" s="8"/>
      <c r="D103" s="8"/>
    </row>
    <row r="104" spans="3:4" x14ac:dyDescent="0.25">
      <c r="C104" s="8"/>
      <c r="D104" s="8"/>
    </row>
    <row r="105" spans="3:4" x14ac:dyDescent="0.25">
      <c r="C105" s="8"/>
      <c r="D105" s="8"/>
    </row>
    <row r="106" spans="3:4" x14ac:dyDescent="0.25">
      <c r="C106" s="8"/>
      <c r="D106" s="8"/>
    </row>
    <row r="107" spans="3:4" x14ac:dyDescent="0.25">
      <c r="C107" s="8"/>
      <c r="D107" s="8"/>
    </row>
    <row r="108" spans="3:4" x14ac:dyDescent="0.25">
      <c r="C108" s="8"/>
      <c r="D108" s="8"/>
    </row>
    <row r="109" spans="3:4" x14ac:dyDescent="0.25">
      <c r="C109" s="8"/>
      <c r="D109" s="8"/>
    </row>
    <row r="110" spans="3:4" x14ac:dyDescent="0.25">
      <c r="C110" s="8"/>
      <c r="D110" s="8"/>
    </row>
    <row r="111" spans="3:4" x14ac:dyDescent="0.25">
      <c r="C111" s="8"/>
      <c r="D111" s="8"/>
    </row>
    <row r="112" spans="3:4" x14ac:dyDescent="0.25">
      <c r="C112" s="8"/>
      <c r="D112" s="8"/>
    </row>
    <row r="113" spans="3:4" x14ac:dyDescent="0.25">
      <c r="C113" s="8"/>
      <c r="D113" s="8"/>
    </row>
    <row r="114" spans="3:4" x14ac:dyDescent="0.25">
      <c r="C114" s="8"/>
      <c r="D114" s="8"/>
    </row>
    <row r="115" spans="3:4" x14ac:dyDescent="0.25">
      <c r="C115" s="8"/>
      <c r="D115" s="8"/>
    </row>
    <row r="116" spans="3:4" x14ac:dyDescent="0.25">
      <c r="C116" s="8"/>
      <c r="D116" s="8"/>
    </row>
    <row r="117" spans="3:4" x14ac:dyDescent="0.25">
      <c r="C117" s="8"/>
      <c r="D117" s="8"/>
    </row>
    <row r="118" spans="3:4" x14ac:dyDescent="0.25">
      <c r="C118" s="8"/>
      <c r="D118" s="8"/>
    </row>
    <row r="119" spans="3:4" x14ac:dyDescent="0.25">
      <c r="C119" s="8"/>
      <c r="D119" s="8"/>
    </row>
    <row r="120" spans="3:4" x14ac:dyDescent="0.25">
      <c r="C120" s="8"/>
      <c r="D120" s="8"/>
    </row>
    <row r="121" spans="3:4" x14ac:dyDescent="0.25">
      <c r="C121" s="8"/>
      <c r="D121" s="8"/>
    </row>
    <row r="122" spans="3:4" x14ac:dyDescent="0.25">
      <c r="C122" s="8"/>
      <c r="D122" s="8"/>
    </row>
    <row r="123" spans="3:4" x14ac:dyDescent="0.25">
      <c r="C123" s="8"/>
      <c r="D123" s="8"/>
    </row>
    <row r="124" spans="3:4" x14ac:dyDescent="0.25">
      <c r="C124" s="8"/>
      <c r="D124" s="8"/>
    </row>
    <row r="125" spans="3:4" x14ac:dyDescent="0.25">
      <c r="C125" s="8"/>
      <c r="D125" s="8"/>
    </row>
    <row r="126" spans="3:4" x14ac:dyDescent="0.25">
      <c r="C126" s="8"/>
      <c r="D126" s="8"/>
    </row>
    <row r="127" spans="3:4" x14ac:dyDescent="0.25">
      <c r="C127" s="8"/>
      <c r="D127" s="8"/>
    </row>
    <row r="128" spans="3:4" x14ac:dyDescent="0.25">
      <c r="C128" s="8"/>
      <c r="D128" s="8"/>
    </row>
    <row r="129" spans="3:4" x14ac:dyDescent="0.25">
      <c r="C129" s="8"/>
      <c r="D129" s="8"/>
    </row>
    <row r="130" spans="3:4" x14ac:dyDescent="0.25">
      <c r="C130" s="8"/>
      <c r="D130" s="8"/>
    </row>
    <row r="131" spans="3:4" x14ac:dyDescent="0.25">
      <c r="C131" s="8"/>
      <c r="D131" s="8"/>
    </row>
    <row r="132" spans="3:4" x14ac:dyDescent="0.25">
      <c r="C132" s="8"/>
      <c r="D132" s="8"/>
    </row>
    <row r="133" spans="3:4" x14ac:dyDescent="0.25">
      <c r="C133" s="8"/>
      <c r="D133" s="8"/>
    </row>
    <row r="134" spans="3:4" x14ac:dyDescent="0.25">
      <c r="C134" s="8"/>
      <c r="D134" s="8"/>
    </row>
    <row r="135" spans="3:4" x14ac:dyDescent="0.25">
      <c r="C135" s="8"/>
      <c r="D135" s="8"/>
    </row>
    <row r="136" spans="3:4" x14ac:dyDescent="0.25">
      <c r="C136" s="8"/>
      <c r="D136" s="8"/>
    </row>
    <row r="137" spans="3:4" x14ac:dyDescent="0.25">
      <c r="C137" s="8"/>
      <c r="D137" s="8"/>
    </row>
    <row r="138" spans="3:4" x14ac:dyDescent="0.25">
      <c r="C138" s="8"/>
      <c r="D138" s="8"/>
    </row>
    <row r="139" spans="3:4" x14ac:dyDescent="0.25">
      <c r="C139" s="8"/>
      <c r="D139" s="8"/>
    </row>
    <row r="140" spans="3:4" x14ac:dyDescent="0.25">
      <c r="C140" s="8"/>
      <c r="D140" s="8"/>
    </row>
    <row r="141" spans="3:4" x14ac:dyDescent="0.25">
      <c r="C141" s="8"/>
      <c r="D141" s="8"/>
    </row>
    <row r="142" spans="3:4" x14ac:dyDescent="0.25">
      <c r="C142" s="8"/>
      <c r="D142" s="8"/>
    </row>
    <row r="143" spans="3:4" x14ac:dyDescent="0.25">
      <c r="C143" s="8"/>
      <c r="D143" s="8"/>
    </row>
    <row r="144" spans="3:4" x14ac:dyDescent="0.25">
      <c r="C144" s="8"/>
      <c r="D144" s="8"/>
    </row>
    <row r="145" spans="3:4" x14ac:dyDescent="0.25">
      <c r="C145" s="8"/>
      <c r="D145" s="8"/>
    </row>
    <row r="146" spans="3:4" x14ac:dyDescent="0.25">
      <c r="C146" s="8"/>
      <c r="D146" s="8"/>
    </row>
    <row r="147" spans="3:4" x14ac:dyDescent="0.25">
      <c r="C147" s="8"/>
      <c r="D147" s="8"/>
    </row>
    <row r="148" spans="3:4" x14ac:dyDescent="0.25">
      <c r="C148" s="8"/>
      <c r="D148" s="8"/>
    </row>
    <row r="149" spans="3:4" x14ac:dyDescent="0.25">
      <c r="C149" s="8"/>
      <c r="D149" s="8"/>
    </row>
    <row r="150" spans="3:4" x14ac:dyDescent="0.25">
      <c r="C150" s="8"/>
      <c r="D150" s="8"/>
    </row>
    <row r="151" spans="3:4" x14ac:dyDescent="0.25">
      <c r="C151" s="8"/>
      <c r="D151" s="8"/>
    </row>
    <row r="152" spans="3:4" x14ac:dyDescent="0.25">
      <c r="C152" s="8"/>
      <c r="D152" s="8"/>
    </row>
    <row r="153" spans="3:4" x14ac:dyDescent="0.25">
      <c r="C153" s="8"/>
      <c r="D153" s="8"/>
    </row>
    <row r="154" spans="3:4" x14ac:dyDescent="0.25">
      <c r="C154" s="8"/>
      <c r="D154" s="8"/>
    </row>
    <row r="155" spans="3:4" x14ac:dyDescent="0.25">
      <c r="C155" s="8"/>
      <c r="D155" s="8"/>
    </row>
    <row r="156" spans="3:4" x14ac:dyDescent="0.25">
      <c r="C156" s="8"/>
      <c r="D156" s="8"/>
    </row>
    <row r="157" spans="3:4" x14ac:dyDescent="0.25">
      <c r="C157" s="8"/>
      <c r="D157" s="8"/>
    </row>
    <row r="158" spans="3:4" x14ac:dyDescent="0.25">
      <c r="C158" s="8"/>
      <c r="D158" s="8"/>
    </row>
    <row r="159" spans="3:4" x14ac:dyDescent="0.25">
      <c r="C159" s="8"/>
      <c r="D159" s="8"/>
    </row>
    <row r="160" spans="3:4" x14ac:dyDescent="0.25">
      <c r="C160" s="8"/>
      <c r="D160" s="8"/>
    </row>
    <row r="161" spans="3:4" x14ac:dyDescent="0.25">
      <c r="C161" s="8"/>
      <c r="D161" s="8"/>
    </row>
    <row r="162" spans="3:4" x14ac:dyDescent="0.25">
      <c r="C162" s="8"/>
      <c r="D162" s="8"/>
    </row>
    <row r="163" spans="3:4" x14ac:dyDescent="0.25">
      <c r="C163" s="8"/>
      <c r="D163" s="8"/>
    </row>
    <row r="164" spans="3:4" x14ac:dyDescent="0.25">
      <c r="C164" s="8"/>
      <c r="D164" s="8"/>
    </row>
    <row r="165" spans="3:4" x14ac:dyDescent="0.25">
      <c r="C165" s="8"/>
      <c r="D165" s="8"/>
    </row>
    <row r="166" spans="3:4" x14ac:dyDescent="0.25">
      <c r="C166" s="8"/>
      <c r="D166" s="8"/>
    </row>
    <row r="167" spans="3:4" x14ac:dyDescent="0.25">
      <c r="C167" s="8"/>
      <c r="D167" s="8"/>
    </row>
    <row r="168" spans="3:4" x14ac:dyDescent="0.25">
      <c r="C168" s="8"/>
      <c r="D168" s="8"/>
    </row>
    <row r="169" spans="3:4" x14ac:dyDescent="0.25">
      <c r="C169" s="8"/>
      <c r="D169" s="8"/>
    </row>
    <row r="170" spans="3:4" x14ac:dyDescent="0.25">
      <c r="C170" s="8"/>
      <c r="D170" s="8"/>
    </row>
    <row r="171" spans="3:4" x14ac:dyDescent="0.25">
      <c r="C171" s="8"/>
      <c r="D171" s="8"/>
    </row>
    <row r="172" spans="3:4" x14ac:dyDescent="0.25">
      <c r="C172" s="8"/>
      <c r="D172" s="8"/>
    </row>
    <row r="173" spans="3:4" x14ac:dyDescent="0.25">
      <c r="C173" s="8"/>
      <c r="D173" s="8"/>
    </row>
    <row r="174" spans="3:4" x14ac:dyDescent="0.25">
      <c r="C174" s="8"/>
      <c r="D174" s="8"/>
    </row>
    <row r="175" spans="3:4" x14ac:dyDescent="0.25">
      <c r="C175" s="8"/>
      <c r="D175" s="8"/>
    </row>
    <row r="176" spans="3:4" x14ac:dyDescent="0.25">
      <c r="C176" s="8"/>
      <c r="D176" s="8"/>
    </row>
    <row r="177" spans="3:4" x14ac:dyDescent="0.25">
      <c r="C177" s="8"/>
      <c r="D177" s="8"/>
    </row>
    <row r="178" spans="3:4" x14ac:dyDescent="0.25">
      <c r="C178" s="8"/>
      <c r="D178" s="8"/>
    </row>
    <row r="179" spans="3:4" x14ac:dyDescent="0.25">
      <c r="C179" s="8"/>
      <c r="D179" s="8"/>
    </row>
    <row r="180" spans="3:4" x14ac:dyDescent="0.25">
      <c r="C180" s="8"/>
      <c r="D180" s="8"/>
    </row>
    <row r="181" spans="3:4" x14ac:dyDescent="0.25">
      <c r="C181" s="8"/>
      <c r="D181" s="8"/>
    </row>
    <row r="182" spans="3:4" x14ac:dyDescent="0.25">
      <c r="C182" s="8"/>
      <c r="D182" s="8"/>
    </row>
    <row r="183" spans="3:4" x14ac:dyDescent="0.25">
      <c r="C183" s="8"/>
      <c r="D183" s="8"/>
    </row>
    <row r="184" spans="3:4" x14ac:dyDescent="0.25">
      <c r="C184" s="8"/>
      <c r="D184" s="8"/>
    </row>
    <row r="185" spans="3:4" x14ac:dyDescent="0.25">
      <c r="C185" s="8"/>
      <c r="D185" s="8"/>
    </row>
    <row r="186" spans="3:4" x14ac:dyDescent="0.25">
      <c r="C186" s="8"/>
      <c r="D186" s="8"/>
    </row>
    <row r="187" spans="3:4" x14ac:dyDescent="0.25">
      <c r="C187" s="8"/>
      <c r="D187" s="8"/>
    </row>
    <row r="188" spans="3:4" x14ac:dyDescent="0.25">
      <c r="C188" s="8"/>
      <c r="D188" s="8"/>
    </row>
    <row r="189" spans="3:4" x14ac:dyDescent="0.25">
      <c r="C189" s="8"/>
      <c r="D189" s="8"/>
    </row>
    <row r="190" spans="3:4" x14ac:dyDescent="0.25">
      <c r="C190" s="8"/>
      <c r="D190" s="8"/>
    </row>
    <row r="191" spans="3:4" x14ac:dyDescent="0.25">
      <c r="C191" s="8"/>
      <c r="D191" s="8"/>
    </row>
    <row r="192" spans="3:4" x14ac:dyDescent="0.25">
      <c r="C192" s="8"/>
      <c r="D192" s="8"/>
    </row>
    <row r="193" spans="3:4" x14ac:dyDescent="0.25">
      <c r="C193" s="8"/>
      <c r="D193" s="8"/>
    </row>
    <row r="194" spans="3:4" x14ac:dyDescent="0.25">
      <c r="C194" s="8"/>
      <c r="D194" s="8"/>
    </row>
    <row r="195" spans="3:4" x14ac:dyDescent="0.25">
      <c r="C195" s="8"/>
      <c r="D195" s="8"/>
    </row>
    <row r="196" spans="3:4" x14ac:dyDescent="0.25">
      <c r="C196" s="8"/>
      <c r="D196" s="8"/>
    </row>
    <row r="197" spans="3:4" x14ac:dyDescent="0.25">
      <c r="C197" s="8"/>
      <c r="D197" s="8"/>
    </row>
    <row r="198" spans="3:4" x14ac:dyDescent="0.25">
      <c r="C198" s="8"/>
      <c r="D198" s="8"/>
    </row>
    <row r="199" spans="3:4" x14ac:dyDescent="0.25">
      <c r="C199" s="8"/>
      <c r="D199" s="8"/>
    </row>
    <row r="200" spans="3:4" x14ac:dyDescent="0.25">
      <c r="C200" s="8"/>
      <c r="D200" s="8"/>
    </row>
    <row r="201" spans="3:4" x14ac:dyDescent="0.25">
      <c r="C201" s="8"/>
      <c r="D201" s="8"/>
    </row>
    <row r="202" spans="3:4" x14ac:dyDescent="0.25">
      <c r="C202" s="8"/>
      <c r="D202" s="8"/>
    </row>
    <row r="203" spans="3:4" x14ac:dyDescent="0.25">
      <c r="C203" s="8"/>
      <c r="D203" s="8"/>
    </row>
    <row r="204" spans="3:4" x14ac:dyDescent="0.25">
      <c r="C204" s="8"/>
      <c r="D204" s="8"/>
    </row>
    <row r="205" spans="3:4" x14ac:dyDescent="0.25">
      <c r="C205" s="8"/>
      <c r="D205" s="8"/>
    </row>
    <row r="206" spans="3:4" x14ac:dyDescent="0.25">
      <c r="C206" s="8"/>
      <c r="D206" s="8"/>
    </row>
    <row r="207" spans="3:4" x14ac:dyDescent="0.25">
      <c r="C207" s="8"/>
      <c r="D207" s="8"/>
    </row>
    <row r="208" spans="3:4" x14ac:dyDescent="0.25">
      <c r="C208" s="8"/>
      <c r="D208" s="8"/>
    </row>
    <row r="209" spans="3:4" x14ac:dyDescent="0.25">
      <c r="C209" s="8"/>
      <c r="D209" s="8"/>
    </row>
    <row r="210" spans="3:4" x14ac:dyDescent="0.25">
      <c r="C210" s="8"/>
      <c r="D210" s="8"/>
    </row>
    <row r="211" spans="3:4" x14ac:dyDescent="0.25">
      <c r="C211" s="8"/>
      <c r="D211" s="8"/>
    </row>
    <row r="212" spans="3:4" x14ac:dyDescent="0.25">
      <c r="C212" s="8"/>
      <c r="D212" s="8"/>
    </row>
    <row r="213" spans="3:4" x14ac:dyDescent="0.25">
      <c r="C213" s="8"/>
      <c r="D213" s="8"/>
    </row>
    <row r="214" spans="3:4" x14ac:dyDescent="0.25">
      <c r="C214" s="8"/>
      <c r="D214" s="8"/>
    </row>
    <row r="215" spans="3:4" x14ac:dyDescent="0.25">
      <c r="C215" s="8"/>
      <c r="D215" s="8"/>
    </row>
    <row r="216" spans="3:4" x14ac:dyDescent="0.25">
      <c r="C216" s="8"/>
      <c r="D216" s="8"/>
    </row>
    <row r="217" spans="3:4" x14ac:dyDescent="0.25">
      <c r="C217" s="8"/>
      <c r="D217" s="8"/>
    </row>
    <row r="218" spans="3:4" x14ac:dyDescent="0.25">
      <c r="C218" s="8"/>
      <c r="D218" s="8"/>
    </row>
    <row r="219" spans="3:4" x14ac:dyDescent="0.25">
      <c r="C219" s="8"/>
      <c r="D219" s="8"/>
    </row>
    <row r="220" spans="3:4" x14ac:dyDescent="0.25">
      <c r="C220" s="8"/>
      <c r="D220" s="8"/>
    </row>
    <row r="221" spans="3:4" x14ac:dyDescent="0.25">
      <c r="C221" s="8"/>
      <c r="D221" s="8"/>
    </row>
    <row r="222" spans="3:4" x14ac:dyDescent="0.25">
      <c r="C222" s="8"/>
      <c r="D222" s="8"/>
    </row>
    <row r="223" spans="3:4" x14ac:dyDescent="0.25">
      <c r="C223" s="8"/>
      <c r="D223" s="8"/>
    </row>
    <row r="224" spans="3:4" x14ac:dyDescent="0.25">
      <c r="C224" s="8"/>
      <c r="D224" s="8"/>
    </row>
    <row r="225" spans="3:4" x14ac:dyDescent="0.25">
      <c r="C225" s="8"/>
      <c r="D225" s="8"/>
    </row>
    <row r="226" spans="3:4" x14ac:dyDescent="0.25">
      <c r="C226" s="8"/>
      <c r="D226" s="8"/>
    </row>
    <row r="227" spans="3:4" x14ac:dyDescent="0.25">
      <c r="C227" s="8"/>
      <c r="D227" s="8"/>
    </row>
    <row r="228" spans="3:4" x14ac:dyDescent="0.25">
      <c r="C228" s="8"/>
      <c r="D228" s="8"/>
    </row>
    <row r="229" spans="3:4" x14ac:dyDescent="0.25">
      <c r="C229" s="8"/>
      <c r="D229" s="8"/>
    </row>
    <row r="230" spans="3:4" x14ac:dyDescent="0.25">
      <c r="C230" s="8"/>
      <c r="D230" s="8"/>
    </row>
    <row r="231" spans="3:4" x14ac:dyDescent="0.25">
      <c r="C231" s="8"/>
      <c r="D231" s="8"/>
    </row>
    <row r="232" spans="3:4" x14ac:dyDescent="0.25">
      <c r="C232" s="8"/>
      <c r="D232" s="8"/>
    </row>
    <row r="233" spans="3:4" x14ac:dyDescent="0.25">
      <c r="C233" s="8"/>
      <c r="D233" s="8"/>
    </row>
    <row r="234" spans="3:4" x14ac:dyDescent="0.25">
      <c r="C234" s="8"/>
      <c r="D234" s="8"/>
    </row>
    <row r="235" spans="3:4" x14ac:dyDescent="0.25">
      <c r="C235" s="8"/>
      <c r="D235" s="8"/>
    </row>
    <row r="236" spans="3:4" x14ac:dyDescent="0.25">
      <c r="C236" s="8"/>
      <c r="D236" s="8"/>
    </row>
    <row r="237" spans="3:4" x14ac:dyDescent="0.25">
      <c r="C237" s="8"/>
      <c r="D237" s="8"/>
    </row>
    <row r="238" spans="3:4" x14ac:dyDescent="0.25">
      <c r="C238" s="8"/>
      <c r="D238" s="8"/>
    </row>
    <row r="239" spans="3:4" x14ac:dyDescent="0.25">
      <c r="C239" s="8"/>
      <c r="D239" s="8"/>
    </row>
    <row r="240" spans="3:4" x14ac:dyDescent="0.25">
      <c r="C240" s="8"/>
      <c r="D240" s="8"/>
    </row>
    <row r="241" spans="3:4" x14ac:dyDescent="0.25">
      <c r="C241" s="8"/>
      <c r="D241" s="8"/>
    </row>
    <row r="242" spans="3:4" x14ac:dyDescent="0.25">
      <c r="C242" s="8"/>
      <c r="D242" s="8"/>
    </row>
    <row r="243" spans="3:4" x14ac:dyDescent="0.25">
      <c r="C243" s="8"/>
      <c r="D243" s="8"/>
    </row>
    <row r="244" spans="3:4" x14ac:dyDescent="0.25">
      <c r="C244" s="8"/>
      <c r="D244" s="8"/>
    </row>
    <row r="245" spans="3:4" x14ac:dyDescent="0.25">
      <c r="C245" s="8"/>
      <c r="D245" s="8"/>
    </row>
    <row r="246" spans="3:4" x14ac:dyDescent="0.25">
      <c r="C246" s="8"/>
      <c r="D246" s="8"/>
    </row>
    <row r="247" spans="3:4" x14ac:dyDescent="0.25">
      <c r="C247" s="8"/>
      <c r="D247" s="8"/>
    </row>
    <row r="248" spans="3:4" x14ac:dyDescent="0.25">
      <c r="C248" s="8"/>
      <c r="D248" s="8"/>
    </row>
    <row r="249" spans="3:4" x14ac:dyDescent="0.25">
      <c r="C249" s="8"/>
      <c r="D249" s="8"/>
    </row>
    <row r="250" spans="3:4" x14ac:dyDescent="0.25">
      <c r="C250" s="8"/>
      <c r="D250" s="8"/>
    </row>
    <row r="251" spans="3:4" x14ac:dyDescent="0.25">
      <c r="C251" s="8"/>
      <c r="D251" s="8"/>
    </row>
    <row r="252" spans="3:4" x14ac:dyDescent="0.25">
      <c r="C252" s="8"/>
      <c r="D252" s="8"/>
    </row>
    <row r="253" spans="3:4" x14ac:dyDescent="0.25">
      <c r="C253" s="8"/>
      <c r="D253" s="8"/>
    </row>
    <row r="254" spans="3:4" x14ac:dyDescent="0.25">
      <c r="C254" s="8"/>
      <c r="D254" s="8"/>
    </row>
    <row r="255" spans="3:4" x14ac:dyDescent="0.25">
      <c r="C255" s="8"/>
      <c r="D255" s="8"/>
    </row>
    <row r="256" spans="3:4" x14ac:dyDescent="0.25">
      <c r="C256" s="8"/>
      <c r="D256" s="8"/>
    </row>
    <row r="257" spans="3:4" x14ac:dyDescent="0.25">
      <c r="C257" s="8"/>
      <c r="D257" s="8"/>
    </row>
    <row r="258" spans="3:4" x14ac:dyDescent="0.25">
      <c r="C258" s="8"/>
      <c r="D258" s="8"/>
    </row>
    <row r="259" spans="3:4" x14ac:dyDescent="0.25">
      <c r="C259" s="8"/>
      <c r="D259" s="8"/>
    </row>
    <row r="260" spans="3:4" x14ac:dyDescent="0.25">
      <c r="C260" s="8"/>
      <c r="D260" s="8"/>
    </row>
  </sheetData>
  <hyperlinks>
    <hyperlink ref="B2" r:id="rId1" xr:uid="{00000000-0004-0000-0400-000000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5BB222-AFFF-408A-A3A9-4E5941B01B6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0CA3234-1643-49B1-A61D-0DE7BC362F21}"/>
</file>

<file path=customXml/itemProps3.xml><?xml version="1.0" encoding="utf-8"?>
<ds:datastoreItem xmlns:ds="http://schemas.openxmlformats.org/officeDocument/2006/customXml" ds:itemID="{A45A339D-832D-42FE-BADF-19B4D0C8F42B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fig_data</vt:lpstr>
      <vt:lpstr>Online_Table</vt:lpstr>
      <vt:lpstr>Table_data</vt:lpstr>
      <vt:lpstr>orig_data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cp:lastPrinted>2021-04-19T19:19:24Z</cp:lastPrinted>
  <dcterms:created xsi:type="dcterms:W3CDTF">2017-06-07T17:53:35Z</dcterms:created>
  <dcterms:modified xsi:type="dcterms:W3CDTF">2021-06-21T18:10:26Z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