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X/"/>
    </mc:Choice>
  </mc:AlternateContent>
  <xr:revisionPtr revIDLastSave="1" documentId="8_{BB688A65-1B38-4E71-8B42-72769D0B10FA}" xr6:coauthVersionLast="46" xr6:coauthVersionMax="46" xr10:uidLastSave="{C3AB4AAC-A29D-4790-B38A-29281DAA87A5}"/>
  <bookViews>
    <workbookView xWindow="-120" yWindow="-120" windowWidth="29040" windowHeight="15840" tabRatio="844" xr2:uid="{00000000-000D-0000-FFFF-FFFF00000000}"/>
  </bookViews>
  <sheets>
    <sheet name="fig_data" sheetId="7" r:id="rId1"/>
    <sheet name="orig_data" sheetId="6" r:id="rId2"/>
  </sheets>
  <definedNames>
    <definedName name="IDX" localSheetId="1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7" l="1"/>
  <c r="I29" i="7"/>
  <c r="I33" i="7" s="1"/>
  <c r="I30" i="7"/>
  <c r="I31" i="7"/>
  <c r="I35" i="7" s="1"/>
  <c r="H28" i="7"/>
  <c r="H29" i="7"/>
  <c r="H30" i="7"/>
  <c r="H31" i="7"/>
  <c r="H35" i="7" s="1"/>
  <c r="G28" i="7"/>
  <c r="G29" i="7"/>
  <c r="G33" i="7" s="1"/>
  <c r="G30" i="7"/>
  <c r="G31" i="7"/>
  <c r="G35" i="7" s="1"/>
  <c r="F28" i="7"/>
  <c r="F29" i="7"/>
  <c r="F33" i="7" s="1"/>
  <c r="F30" i="7"/>
  <c r="F31" i="7"/>
  <c r="F35" i="7" s="1"/>
  <c r="E28" i="7"/>
  <c r="E29" i="7"/>
  <c r="E33" i="7" s="1"/>
  <c r="E30" i="7"/>
  <c r="E31" i="7"/>
  <c r="E35" i="7" s="1"/>
  <c r="D28" i="7"/>
  <c r="D29" i="7"/>
  <c r="D33" i="7" s="1"/>
  <c r="D30" i="7"/>
  <c r="D31" i="7"/>
  <c r="D35" i="7" s="1"/>
  <c r="I34" i="7"/>
  <c r="H34" i="7"/>
  <c r="G34" i="7"/>
  <c r="F34" i="7"/>
  <c r="E34" i="7"/>
  <c r="D34" i="7"/>
  <c r="H33" i="7"/>
  <c r="H36" i="7" l="1"/>
  <c r="H37" i="7" s="1"/>
  <c r="H38" i="7" s="1"/>
  <c r="I36" i="7"/>
  <c r="I37" i="7" s="1"/>
  <c r="I38" i="7" s="1"/>
  <c r="D32" i="7"/>
  <c r="D36" i="7" s="1"/>
  <c r="D37" i="7" s="1"/>
  <c r="D38" i="7" s="1"/>
  <c r="F32" i="7"/>
  <c r="F36" i="7" s="1"/>
  <c r="F37" i="7" s="1"/>
  <c r="F38" i="7" s="1"/>
  <c r="H32" i="7"/>
  <c r="E32" i="7"/>
  <c r="E36" i="7" s="1"/>
  <c r="E37" i="7" s="1"/>
  <c r="E38" i="7" s="1"/>
  <c r="G32" i="7"/>
  <c r="G36" i="7" s="1"/>
  <c r="G37" i="7" s="1"/>
  <c r="G38" i="7" s="1"/>
  <c r="I32" i="7"/>
  <c r="E5" i="7" l="1"/>
  <c r="F5" i="7"/>
  <c r="G5" i="7"/>
  <c r="H5" i="7"/>
  <c r="I5" i="7"/>
  <c r="E6" i="7"/>
  <c r="F6" i="7"/>
  <c r="G6" i="7"/>
  <c r="H6" i="7"/>
  <c r="I6" i="7"/>
  <c r="E7" i="7"/>
  <c r="F7" i="7"/>
  <c r="G7" i="7"/>
  <c r="H7" i="7"/>
  <c r="I7" i="7"/>
  <c r="E8" i="7"/>
  <c r="F8" i="7"/>
  <c r="G8" i="7"/>
  <c r="H8" i="7"/>
  <c r="I8" i="7"/>
  <c r="E9" i="7"/>
  <c r="F9" i="7"/>
  <c r="G9" i="7"/>
  <c r="H9" i="7"/>
  <c r="I9" i="7"/>
  <c r="E10" i="7"/>
  <c r="F10" i="7"/>
  <c r="G10" i="7"/>
  <c r="H10" i="7"/>
  <c r="I10" i="7"/>
  <c r="E11" i="7"/>
  <c r="F11" i="7"/>
  <c r="G11" i="7"/>
  <c r="H11" i="7"/>
  <c r="I11" i="7"/>
  <c r="E12" i="7"/>
  <c r="F12" i="7"/>
  <c r="G12" i="7"/>
  <c r="H12" i="7"/>
  <c r="I12" i="7"/>
  <c r="E13" i="7"/>
  <c r="F13" i="7"/>
  <c r="G13" i="7"/>
  <c r="H13" i="7"/>
  <c r="I13" i="7"/>
  <c r="E14" i="7"/>
  <c r="F14" i="7"/>
  <c r="G14" i="7"/>
  <c r="H14" i="7"/>
  <c r="I14" i="7"/>
  <c r="E15" i="7"/>
  <c r="F15" i="7"/>
  <c r="G15" i="7"/>
  <c r="H15" i="7"/>
  <c r="I15" i="7"/>
  <c r="E16" i="7"/>
  <c r="F16" i="7"/>
  <c r="G16" i="7"/>
  <c r="H16" i="7"/>
  <c r="I16" i="7"/>
  <c r="E17" i="7"/>
  <c r="F17" i="7"/>
  <c r="G17" i="7"/>
  <c r="H17" i="7"/>
  <c r="I17" i="7"/>
  <c r="E18" i="7"/>
  <c r="F18" i="7"/>
  <c r="G18" i="7"/>
  <c r="H18" i="7"/>
  <c r="I18" i="7"/>
  <c r="E19" i="7"/>
  <c r="F19" i="7"/>
  <c r="G19" i="7"/>
  <c r="H19" i="7"/>
  <c r="I19" i="7"/>
  <c r="E20" i="7"/>
  <c r="F20" i="7"/>
  <c r="G20" i="7"/>
  <c r="H20" i="7"/>
  <c r="I20" i="7"/>
  <c r="E21" i="7"/>
  <c r="F21" i="7"/>
  <c r="G21" i="7"/>
  <c r="H21" i="7"/>
  <c r="I21" i="7"/>
  <c r="E22" i="7"/>
  <c r="F22" i="7"/>
  <c r="G22" i="7"/>
  <c r="H22" i="7"/>
  <c r="I22" i="7"/>
  <c r="E23" i="7"/>
  <c r="F23" i="7"/>
  <c r="G23" i="7"/>
  <c r="H23" i="7"/>
  <c r="I23" i="7"/>
  <c r="E24" i="7"/>
  <c r="F24" i="7"/>
  <c r="G24" i="7"/>
  <c r="H24" i="7"/>
  <c r="I24" i="7"/>
  <c r="E25" i="7"/>
  <c r="F25" i="7"/>
  <c r="G25" i="7"/>
  <c r="H25" i="7"/>
  <c r="I25" i="7"/>
  <c r="E26" i="7"/>
  <c r="F26" i="7"/>
  <c r="G26" i="7"/>
  <c r="H26" i="7"/>
  <c r="I26" i="7"/>
  <c r="E27" i="7"/>
  <c r="F27" i="7"/>
  <c r="G27" i="7"/>
  <c r="H27" i="7"/>
  <c r="I27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I4" i="7"/>
  <c r="H4" i="7"/>
  <c r="G4" i="7"/>
  <c r="F4" i="7"/>
  <c r="E4" i="7"/>
  <c r="D4" i="7"/>
  <c r="A1" i="7" l="1"/>
</calcChain>
</file>

<file path=xl/sharedStrings.xml><?xml version="1.0" encoding="utf-8"?>
<sst xmlns="http://schemas.openxmlformats.org/spreadsheetml/2006/main" count="1020" uniqueCount="51">
  <si>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</si>
  <si>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</si>
  <si>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</si>
  <si>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</si>
  <si>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</si>
  <si>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</si>
  <si>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</si>
  <si>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</si>
  <si>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</si>
  <si>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</si>
  <si>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</si>
  <si>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</si>
  <si>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</si>
  <si>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</si>
  <si>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</si>
  <si>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</si>
  <si>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</si>
  <si>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</si>
  <si>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</si>
  <si>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</si>
  <si>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</si>
  <si>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</si>
  <si>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</si>
  <si>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</si>
  <si>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</si>
  <si>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</si>
  <si>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</si>
  <si>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</si>
  <si>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</si>
  <si>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</si>
  <si>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</si>
  <si>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.</t>
  </si>
  <si>
    <t>S</t>
  </si>
  <si>
    <t>Crude J01X.other prescriptions per 1000 people per day by age groups</t>
  </si>
  <si>
    <t>J01X.other</t>
  </si>
  <si>
    <t>\\mchpe.cpe.umanitoba.ca\MCHP\Public\Shared Resources\Project\asp\Analyses\Prescriptions\Class\Pres_rate_class_q_age_J01X.html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</si>
  <si>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</si>
  <si>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</si>
  <si>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</si>
  <si>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</si>
  <si>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</si>
  <si>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</si>
  <si>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</si>
  <si>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</si>
  <si>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Under 1</t>
  </si>
  <si>
    <t>65 and Older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</si>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</sst>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29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0" fontId="0" fillId="3" borderId="0" xfId="0" applyFill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3">
    <cellStyle name="Hyperlink" xfId="1" builtinId="8"/>
    <cellStyle name="Hyperlink 2" xfId="2" xr:uid="{00000000-0005-0000-0000-000001000000}"/>
    <cellStyle name="Normal" xfId="0" builtinId="0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I38"/>
  <sheetViews>
    <sheetView tabSelected="1" workbookViewId="0">
      <selection activeCell="F26" sqref="F26"/>
    </sheetView>
  </sheetViews>
  <sheetFormatPr defaultRowHeight="12" x14ac:dyDescent="0.2"/>
  <sheetData>
    <row r="1" spans="1:9" x14ac:dyDescent="0.2">
      <c r="A1" t="str">
        <f>orig_data!IDX</f>
        <v>Crude J01X.other prescriptions per 1000 people per day by age groups</v>
      </c>
    </row>
    <row r="2" spans="1:9" x14ac:dyDescent="0.2">
      <c r="D2" t="s">
        <v>19</v>
      </c>
    </row>
    <row r="3" spans="1:9" x14ac:dyDescent="0.2">
      <c r="A3" s="1" t="s">
        <v>7</v>
      </c>
      <c r="C3" t="s">
        <v>8</v>
      </c>
      <c r="D3" t="s">
        <v>44</v>
      </c>
      <c r="E3" s="2" t="s">
        <v>20</v>
      </c>
      <c r="F3" s="2" t="s">
        <v>21</v>
      </c>
      <c r="G3" s="2" t="s">
        <v>16</v>
      </c>
      <c r="H3" s="2" t="s">
        <v>17</v>
      </c>
      <c r="I3" s="2" t="s">
        <v>45</v>
      </c>
    </row>
    <row r="4" spans="1:9" x14ac:dyDescent="0.2">
      <c r="A4" s="28">
        <v>2011</v>
      </c>
      <c r="B4" t="s">
        <v>9</v>
      </c>
      <c r="C4" t="s">
        <v>10</v>
      </c>
      <c r="D4" t="str">
        <f>orig_data!G7</f>
        <v>.</v>
      </c>
      <c r="E4">
        <f>orig_data!G31</f>
        <v>2.5899999999999999E-3</v>
      </c>
      <c r="F4">
        <f>orig_data!G55</f>
        <v>6.7299999999999999E-3</v>
      </c>
      <c r="G4">
        <f>orig_data!G79</f>
        <v>1.4069999999999999E-2</v>
      </c>
      <c r="H4">
        <f>orig_data!G103</f>
        <v>0.11498</v>
      </c>
      <c r="I4">
        <f>orig_data!G127</f>
        <v>0.17362</v>
      </c>
    </row>
    <row r="5" spans="1:9" x14ac:dyDescent="0.2">
      <c r="A5" s="28"/>
      <c r="B5" t="s">
        <v>9</v>
      </c>
      <c r="C5" t="s">
        <v>11</v>
      </c>
      <c r="D5" t="str">
        <f>orig_data!G8</f>
        <v>.</v>
      </c>
      <c r="E5">
        <f>orig_data!G32</f>
        <v>3.7299999999999998E-3</v>
      </c>
      <c r="F5">
        <f>orig_data!G56</f>
        <v>6.6299999999999996E-3</v>
      </c>
      <c r="G5">
        <f>orig_data!G80</f>
        <v>1.2239999999999999E-2</v>
      </c>
      <c r="H5">
        <f>orig_data!G104</f>
        <v>0.1134</v>
      </c>
      <c r="I5">
        <f>orig_data!G128</f>
        <v>0.18060000000000001</v>
      </c>
    </row>
    <row r="6" spans="1:9" x14ac:dyDescent="0.2">
      <c r="A6" s="28"/>
      <c r="B6" t="s">
        <v>9</v>
      </c>
      <c r="C6" t="s">
        <v>12</v>
      </c>
      <c r="D6" t="str">
        <f>orig_data!G9</f>
        <v>.</v>
      </c>
      <c r="E6">
        <f>orig_data!G33</f>
        <v>3.1800000000000001E-3</v>
      </c>
      <c r="F6">
        <f>orig_data!G57</f>
        <v>7.7000000000000002E-3</v>
      </c>
      <c r="G6">
        <f>orig_data!G81</f>
        <v>1.2290000000000001E-2</v>
      </c>
      <c r="H6">
        <f>orig_data!G105</f>
        <v>0.11471000000000001</v>
      </c>
      <c r="I6">
        <f>orig_data!G129</f>
        <v>0.19123999999999999</v>
      </c>
    </row>
    <row r="7" spans="1:9" x14ac:dyDescent="0.2">
      <c r="A7" s="28"/>
      <c r="B7" t="s">
        <v>9</v>
      </c>
      <c r="C7" t="s">
        <v>13</v>
      </c>
      <c r="D7" t="str">
        <f>orig_data!G10</f>
        <v>.</v>
      </c>
      <c r="E7">
        <f>orig_data!G34</f>
        <v>3.9899999999999996E-3</v>
      </c>
      <c r="F7">
        <f>orig_data!G58</f>
        <v>6.62E-3</v>
      </c>
      <c r="G7">
        <f>orig_data!G82</f>
        <v>1.17E-2</v>
      </c>
      <c r="H7">
        <f>orig_data!G106</f>
        <v>0.11423999999999999</v>
      </c>
      <c r="I7">
        <f>orig_data!G130</f>
        <v>0.19062999999999999</v>
      </c>
    </row>
    <row r="8" spans="1:9" x14ac:dyDescent="0.2">
      <c r="A8" s="28">
        <v>2012</v>
      </c>
      <c r="B8" t="s">
        <v>9</v>
      </c>
      <c r="C8" t="s">
        <v>10</v>
      </c>
      <c r="D8" t="str">
        <f>orig_data!G11</f>
        <v>.</v>
      </c>
      <c r="E8">
        <f>orig_data!G35</f>
        <v>2.5100000000000001E-3</v>
      </c>
      <c r="F8">
        <f>orig_data!G59</f>
        <v>1.064E-2</v>
      </c>
      <c r="G8">
        <f>orig_data!G83</f>
        <v>1.298E-2</v>
      </c>
      <c r="H8">
        <f>orig_data!G107</f>
        <v>0.1192</v>
      </c>
      <c r="I8">
        <f>orig_data!G131</f>
        <v>0.19214999999999999</v>
      </c>
    </row>
    <row r="9" spans="1:9" x14ac:dyDescent="0.2">
      <c r="A9" s="28"/>
      <c r="B9" t="s">
        <v>9</v>
      </c>
      <c r="C9" t="s">
        <v>11</v>
      </c>
      <c r="D9" t="str">
        <f>orig_data!G12</f>
        <v>.</v>
      </c>
      <c r="E9">
        <f>orig_data!G36</f>
        <v>2.8300000000000001E-3</v>
      </c>
      <c r="F9">
        <f>orig_data!G60</f>
        <v>6.8999999999999999E-3</v>
      </c>
      <c r="G9">
        <f>orig_data!G84</f>
        <v>1.128E-2</v>
      </c>
      <c r="H9">
        <f>orig_data!G108</f>
        <v>0.11902</v>
      </c>
      <c r="I9">
        <f>orig_data!G132</f>
        <v>0.19398000000000001</v>
      </c>
    </row>
    <row r="10" spans="1:9" x14ac:dyDescent="0.2">
      <c r="A10" s="28"/>
      <c r="B10" t="s">
        <v>9</v>
      </c>
      <c r="C10" t="s">
        <v>12</v>
      </c>
      <c r="D10" t="str">
        <f>orig_data!G13</f>
        <v>.</v>
      </c>
      <c r="E10">
        <f>orig_data!G37</f>
        <v>2.81E-3</v>
      </c>
      <c r="F10">
        <f>orig_data!G61</f>
        <v>7.9399999999999991E-3</v>
      </c>
      <c r="G10">
        <f>orig_data!G85</f>
        <v>1.506E-2</v>
      </c>
      <c r="H10">
        <f>orig_data!G109</f>
        <v>0.12243</v>
      </c>
      <c r="I10">
        <f>orig_data!G133</f>
        <v>0.20251</v>
      </c>
    </row>
    <row r="11" spans="1:9" x14ac:dyDescent="0.2">
      <c r="A11" s="28"/>
      <c r="B11" t="s">
        <v>9</v>
      </c>
      <c r="C11" t="s">
        <v>13</v>
      </c>
      <c r="D11" t="str">
        <f>orig_data!G14</f>
        <v>.</v>
      </c>
      <c r="E11">
        <f>orig_data!G38</f>
        <v>3.7799999999999999E-3</v>
      </c>
      <c r="F11">
        <f>orig_data!G62</f>
        <v>5.9100000000000003E-3</v>
      </c>
      <c r="G11">
        <f>orig_data!G86</f>
        <v>1.048E-2</v>
      </c>
      <c r="H11">
        <f>orig_data!G110</f>
        <v>0.11804000000000001</v>
      </c>
      <c r="I11">
        <f>orig_data!G134</f>
        <v>0.19983000000000001</v>
      </c>
    </row>
    <row r="12" spans="1:9" x14ac:dyDescent="0.2">
      <c r="A12" s="28">
        <v>2013</v>
      </c>
      <c r="B12" t="s">
        <v>9</v>
      </c>
      <c r="C12" t="s">
        <v>10</v>
      </c>
      <c r="D12" t="str">
        <f>orig_data!G15</f>
        <v>.</v>
      </c>
      <c r="E12">
        <f>orig_data!G39</f>
        <v>5.2199999999999998E-3</v>
      </c>
      <c r="F12">
        <f>orig_data!G63</f>
        <v>7.4200000000000004E-3</v>
      </c>
      <c r="G12">
        <f>orig_data!G87</f>
        <v>1.1849999999999999E-2</v>
      </c>
      <c r="H12">
        <f>orig_data!G111</f>
        <v>0.11702</v>
      </c>
      <c r="I12">
        <f>orig_data!G135</f>
        <v>0.19064999999999999</v>
      </c>
    </row>
    <row r="13" spans="1:9" x14ac:dyDescent="0.2">
      <c r="A13" s="28"/>
      <c r="B13" t="s">
        <v>9</v>
      </c>
      <c r="C13" t="s">
        <v>11</v>
      </c>
      <c r="D13">
        <f>orig_data!G16</f>
        <v>0</v>
      </c>
      <c r="E13">
        <f>orig_data!G40</f>
        <v>3.31E-3</v>
      </c>
      <c r="F13">
        <f>orig_data!G64</f>
        <v>7.28E-3</v>
      </c>
      <c r="G13">
        <f>orig_data!G88</f>
        <v>1.4460000000000001E-2</v>
      </c>
      <c r="H13">
        <f>orig_data!G112</f>
        <v>0.11731999999999999</v>
      </c>
      <c r="I13">
        <f>orig_data!G136</f>
        <v>0.19803000000000001</v>
      </c>
    </row>
    <row r="14" spans="1:9" x14ac:dyDescent="0.2">
      <c r="A14" s="28"/>
      <c r="B14" t="s">
        <v>9</v>
      </c>
      <c r="C14" t="s">
        <v>12</v>
      </c>
      <c r="D14">
        <f>orig_data!G17</f>
        <v>0</v>
      </c>
      <c r="E14">
        <f>orig_data!G41</f>
        <v>3.6099999999999999E-3</v>
      </c>
      <c r="F14">
        <f>orig_data!G65</f>
        <v>5.4299999999999999E-3</v>
      </c>
      <c r="G14">
        <f>orig_data!G89</f>
        <v>1.3979999999999999E-2</v>
      </c>
      <c r="H14">
        <f>orig_data!G113</f>
        <v>0.12098</v>
      </c>
      <c r="I14">
        <f>orig_data!G137</f>
        <v>0.21353</v>
      </c>
    </row>
    <row r="15" spans="1:9" x14ac:dyDescent="0.2">
      <c r="A15" s="28"/>
      <c r="B15" t="s">
        <v>9</v>
      </c>
      <c r="C15" t="s">
        <v>13</v>
      </c>
      <c r="D15">
        <f>orig_data!G18</f>
        <v>0</v>
      </c>
      <c r="E15">
        <f>orig_data!G42</f>
        <v>3.5799999999999998E-3</v>
      </c>
      <c r="F15">
        <f>orig_data!G66</f>
        <v>6.1700000000000001E-3</v>
      </c>
      <c r="G15">
        <f>orig_data!G90</f>
        <v>1.172E-2</v>
      </c>
      <c r="H15">
        <f>orig_data!G114</f>
        <v>0.12305000000000001</v>
      </c>
      <c r="I15">
        <f>orig_data!G138</f>
        <v>0.20296</v>
      </c>
    </row>
    <row r="16" spans="1:9" x14ac:dyDescent="0.2">
      <c r="A16" s="28">
        <v>2014</v>
      </c>
      <c r="B16" t="s">
        <v>9</v>
      </c>
      <c r="C16" t="s">
        <v>10</v>
      </c>
      <c r="D16" t="str">
        <f>orig_data!G19</f>
        <v>.</v>
      </c>
      <c r="E16">
        <f>orig_data!G43</f>
        <v>3.3400000000000001E-3</v>
      </c>
      <c r="F16">
        <f>orig_data!G67</f>
        <v>7.9299999999999995E-3</v>
      </c>
      <c r="G16">
        <f>orig_data!G91</f>
        <v>1.2279999999999999E-2</v>
      </c>
      <c r="H16">
        <f>orig_data!G115</f>
        <v>0.12673999999999999</v>
      </c>
      <c r="I16">
        <f>orig_data!G139</f>
        <v>0.20322999999999999</v>
      </c>
    </row>
    <row r="17" spans="1:9" x14ac:dyDescent="0.2">
      <c r="A17" s="28"/>
      <c r="B17" t="s">
        <v>9</v>
      </c>
      <c r="C17" t="s">
        <v>11</v>
      </c>
      <c r="D17" t="str">
        <f>orig_data!G20</f>
        <v>.</v>
      </c>
      <c r="E17">
        <f>orig_data!G44</f>
        <v>2.63E-3</v>
      </c>
      <c r="F17">
        <f>orig_data!G68</f>
        <v>6.3099999999999996E-3</v>
      </c>
      <c r="G17">
        <f>orig_data!G92</f>
        <v>1.2109999999999999E-2</v>
      </c>
      <c r="H17">
        <f>orig_data!G116</f>
        <v>0.12374</v>
      </c>
      <c r="I17">
        <f>orig_data!G140</f>
        <v>0.20835000000000001</v>
      </c>
    </row>
    <row r="18" spans="1:9" x14ac:dyDescent="0.2">
      <c r="A18" s="28"/>
      <c r="B18" t="s">
        <v>9</v>
      </c>
      <c r="C18" t="s">
        <v>12</v>
      </c>
      <c r="D18" t="str">
        <f>orig_data!G21</f>
        <v>.</v>
      </c>
      <c r="E18">
        <f>orig_data!G45</f>
        <v>5.0299999999999997E-3</v>
      </c>
      <c r="F18">
        <f>orig_data!G69</f>
        <v>8.1899999999999994E-3</v>
      </c>
      <c r="G18">
        <f>orig_data!G93</f>
        <v>1.1480000000000001E-2</v>
      </c>
      <c r="H18">
        <f>orig_data!G117</f>
        <v>0.13114999999999999</v>
      </c>
      <c r="I18">
        <f>orig_data!G141</f>
        <v>0.22711999999999999</v>
      </c>
    </row>
    <row r="19" spans="1:9" x14ac:dyDescent="0.2">
      <c r="A19" s="28"/>
      <c r="B19" t="s">
        <v>9</v>
      </c>
      <c r="C19" t="s">
        <v>13</v>
      </c>
      <c r="D19" t="str">
        <f>orig_data!G22</f>
        <v>.</v>
      </c>
      <c r="E19">
        <f>orig_data!G46</f>
        <v>4.0299999999999997E-3</v>
      </c>
      <c r="F19">
        <f>orig_data!G70</f>
        <v>7.4400000000000004E-3</v>
      </c>
      <c r="G19">
        <f>orig_data!G94</f>
        <v>1.4120000000000001E-2</v>
      </c>
      <c r="H19">
        <f>orig_data!G118</f>
        <v>0.12833</v>
      </c>
      <c r="I19">
        <f>orig_data!G142</f>
        <v>0.22727</v>
      </c>
    </row>
    <row r="20" spans="1:9" x14ac:dyDescent="0.2">
      <c r="A20" s="28">
        <v>2015</v>
      </c>
      <c r="B20" t="s">
        <v>9</v>
      </c>
      <c r="C20" t="s">
        <v>10</v>
      </c>
      <c r="D20" t="str">
        <f>orig_data!G23</f>
        <v>.</v>
      </c>
      <c r="E20">
        <f>orig_data!G47</f>
        <v>3.47E-3</v>
      </c>
      <c r="F20">
        <f>orig_data!G71</f>
        <v>7.45E-3</v>
      </c>
      <c r="G20">
        <f>orig_data!G95</f>
        <v>1.4489999999999999E-2</v>
      </c>
      <c r="H20">
        <f>orig_data!G119</f>
        <v>0.13682</v>
      </c>
      <c r="I20">
        <f>orig_data!G143</f>
        <v>0.22649</v>
      </c>
    </row>
    <row r="21" spans="1:9" x14ac:dyDescent="0.2">
      <c r="A21" s="28"/>
      <c r="B21" t="s">
        <v>9</v>
      </c>
      <c r="C21" t="s">
        <v>11</v>
      </c>
      <c r="D21">
        <f>orig_data!G24</f>
        <v>0</v>
      </c>
      <c r="E21">
        <f>orig_data!G48</f>
        <v>2.7699999999999999E-3</v>
      </c>
      <c r="F21">
        <f>orig_data!G72</f>
        <v>7.0499999999999998E-3</v>
      </c>
      <c r="G21">
        <f>orig_data!G96</f>
        <v>1.0749999999999999E-2</v>
      </c>
      <c r="H21">
        <f>orig_data!G120</f>
        <v>0.13059000000000001</v>
      </c>
      <c r="I21">
        <f>orig_data!G144</f>
        <v>0.23355000000000001</v>
      </c>
    </row>
    <row r="22" spans="1:9" x14ac:dyDescent="0.2">
      <c r="A22" s="28"/>
      <c r="B22" t="s">
        <v>9</v>
      </c>
      <c r="C22" t="s">
        <v>12</v>
      </c>
      <c r="D22" t="str">
        <f>orig_data!G25</f>
        <v>.</v>
      </c>
      <c r="E22">
        <f>orig_data!G49</f>
        <v>2.4299999999999999E-3</v>
      </c>
      <c r="F22">
        <f>orig_data!G73</f>
        <v>5.2900000000000004E-3</v>
      </c>
      <c r="G22">
        <f>orig_data!G97</f>
        <v>1.2460000000000001E-2</v>
      </c>
      <c r="H22">
        <f>orig_data!G121</f>
        <v>0.14252000000000001</v>
      </c>
      <c r="I22">
        <f>orig_data!G145</f>
        <v>0.24837000000000001</v>
      </c>
    </row>
    <row r="23" spans="1:9" x14ac:dyDescent="0.2">
      <c r="A23" s="28"/>
      <c r="B23" t="s">
        <v>9</v>
      </c>
      <c r="C23" t="s">
        <v>13</v>
      </c>
      <c r="D23">
        <f>orig_data!G26</f>
        <v>0</v>
      </c>
      <c r="E23">
        <f>orig_data!G50</f>
        <v>3.6800000000000001E-3</v>
      </c>
      <c r="F23">
        <f>orig_data!G74</f>
        <v>7.0200000000000002E-3</v>
      </c>
      <c r="G23">
        <f>orig_data!G98</f>
        <v>1.2930000000000001E-2</v>
      </c>
      <c r="H23">
        <f>orig_data!G122</f>
        <v>0.14632999999999999</v>
      </c>
      <c r="I23">
        <f>orig_data!G146</f>
        <v>0.25378000000000001</v>
      </c>
    </row>
    <row r="24" spans="1:9" x14ac:dyDescent="0.2">
      <c r="A24" s="28">
        <v>2016</v>
      </c>
      <c r="B24" t="s">
        <v>14</v>
      </c>
      <c r="C24" t="s">
        <v>10</v>
      </c>
      <c r="D24" t="str">
        <f>orig_data!G27</f>
        <v>.</v>
      </c>
      <c r="E24">
        <f>orig_data!G51</f>
        <v>3.0699999999999998E-3</v>
      </c>
      <c r="F24">
        <f>orig_data!G75</f>
        <v>7.7200000000000003E-3</v>
      </c>
      <c r="G24">
        <f>orig_data!G99</f>
        <v>1.537E-2</v>
      </c>
      <c r="H24">
        <f>orig_data!G123</f>
        <v>0.14205000000000001</v>
      </c>
      <c r="I24">
        <f>orig_data!G147</f>
        <v>0.24249000000000001</v>
      </c>
    </row>
    <row r="25" spans="1:9" x14ac:dyDescent="0.2">
      <c r="A25" s="28"/>
      <c r="B25" t="s">
        <v>9</v>
      </c>
      <c r="C25" t="s">
        <v>11</v>
      </c>
      <c r="D25" t="str">
        <f>orig_data!G28</f>
        <v>.</v>
      </c>
      <c r="E25">
        <f>orig_data!G52</f>
        <v>1.9300000000000001E-3</v>
      </c>
      <c r="F25">
        <f>orig_data!G76</f>
        <v>6.3800000000000003E-3</v>
      </c>
      <c r="G25">
        <f>orig_data!G100</f>
        <v>1.575E-2</v>
      </c>
      <c r="H25">
        <f>orig_data!G124</f>
        <v>0.14183000000000001</v>
      </c>
      <c r="I25">
        <f>orig_data!G148</f>
        <v>0.23996999999999999</v>
      </c>
    </row>
    <row r="26" spans="1:9" x14ac:dyDescent="0.2">
      <c r="A26" s="28"/>
      <c r="B26" t="s">
        <v>9</v>
      </c>
      <c r="C26" t="s">
        <v>12</v>
      </c>
      <c r="D26" t="str">
        <f>orig_data!G29</f>
        <v>.</v>
      </c>
      <c r="E26">
        <f>orig_data!G53</f>
        <v>1.42E-3</v>
      </c>
      <c r="F26">
        <f>orig_data!G77</f>
        <v>4.2900000000000004E-3</v>
      </c>
      <c r="G26">
        <f>orig_data!G101</f>
        <v>1.3979999999999999E-2</v>
      </c>
      <c r="H26">
        <f>orig_data!G125</f>
        <v>0.14707999999999999</v>
      </c>
      <c r="I26">
        <f>orig_data!G149</f>
        <v>0.25701000000000002</v>
      </c>
    </row>
    <row r="27" spans="1:9" x14ac:dyDescent="0.2">
      <c r="A27" s="28"/>
      <c r="B27" t="s">
        <v>9</v>
      </c>
      <c r="C27" t="s">
        <v>13</v>
      </c>
      <c r="D27" t="str">
        <f>orig_data!G30</f>
        <v>.</v>
      </c>
      <c r="E27">
        <f>orig_data!G54</f>
        <v>2.66E-3</v>
      </c>
      <c r="F27">
        <f>orig_data!G78</f>
        <v>5.5100000000000001E-3</v>
      </c>
      <c r="G27">
        <f>orig_data!G102</f>
        <v>1.2880000000000001E-2</v>
      </c>
      <c r="H27">
        <f>orig_data!G126</f>
        <v>0.14495</v>
      </c>
      <c r="I27">
        <f>orig_data!G150</f>
        <v>0.25742999999999999</v>
      </c>
    </row>
    <row r="28" spans="1:9" s="21" customFormat="1" x14ac:dyDescent="0.2">
      <c r="A28" s="26" t="s">
        <v>46</v>
      </c>
      <c r="C28" s="21" t="s">
        <v>10</v>
      </c>
      <c r="D28" s="21">
        <f>orig_data!P27</f>
        <v>0</v>
      </c>
      <c r="E28" s="21">
        <f>orig_data!P51</f>
        <v>0</v>
      </c>
      <c r="F28" s="21">
        <f>orig_data!P75</f>
        <v>0</v>
      </c>
      <c r="G28" s="21">
        <f>orig_data!P99</f>
        <v>0</v>
      </c>
      <c r="H28" s="21" t="str">
        <f>orig_data!P123</f>
        <v>t</v>
      </c>
      <c r="I28" s="21" t="str">
        <f>orig_data!P147</f>
        <v>t</v>
      </c>
    </row>
    <row r="29" spans="1:9" s="21" customFormat="1" x14ac:dyDescent="0.2">
      <c r="A29" s="26"/>
      <c r="C29" s="21" t="s">
        <v>11</v>
      </c>
      <c r="D29" s="21">
        <f>orig_data!P28</f>
        <v>0</v>
      </c>
      <c r="E29" s="21">
        <f>orig_data!P52</f>
        <v>0</v>
      </c>
      <c r="F29" s="21">
        <f>orig_data!P76</f>
        <v>0</v>
      </c>
      <c r="G29" s="21">
        <f>orig_data!P100</f>
        <v>0</v>
      </c>
      <c r="H29" s="21" t="str">
        <f>orig_data!P124</f>
        <v>t</v>
      </c>
      <c r="I29" s="21" t="str">
        <f>orig_data!P148</f>
        <v>t</v>
      </c>
    </row>
    <row r="30" spans="1:9" s="21" customFormat="1" x14ac:dyDescent="0.2">
      <c r="A30" s="26"/>
      <c r="C30" s="21" t="s">
        <v>12</v>
      </c>
      <c r="D30" s="21">
        <f>orig_data!P29</f>
        <v>0</v>
      </c>
      <c r="E30" s="21" t="str">
        <f>orig_data!P53</f>
        <v>t</v>
      </c>
      <c r="F30" s="21" t="str">
        <f>orig_data!P77</f>
        <v>t</v>
      </c>
      <c r="G30" s="21">
        <f>orig_data!P101</f>
        <v>0</v>
      </c>
      <c r="H30" s="21" t="str">
        <f>orig_data!P125</f>
        <v>t</v>
      </c>
      <c r="I30" s="21" t="str">
        <f>orig_data!P149</f>
        <v>t</v>
      </c>
    </row>
    <row r="31" spans="1:9" s="21" customFormat="1" x14ac:dyDescent="0.2">
      <c r="A31" s="26"/>
      <c r="C31" s="21" t="s">
        <v>13</v>
      </c>
      <c r="D31" s="21">
        <f>orig_data!P30</f>
        <v>0</v>
      </c>
      <c r="E31" s="21">
        <f>orig_data!P54</f>
        <v>0</v>
      </c>
      <c r="F31" s="21">
        <f>orig_data!P78</f>
        <v>0</v>
      </c>
      <c r="G31" s="21">
        <f>orig_data!P102</f>
        <v>0</v>
      </c>
      <c r="H31" s="21" t="str">
        <f>orig_data!P126</f>
        <v>t</v>
      </c>
      <c r="I31" s="21" t="str">
        <f>orig_data!P150</f>
        <v>t</v>
      </c>
    </row>
    <row r="32" spans="1:9" s="21" customFormat="1" x14ac:dyDescent="0.2">
      <c r="A32" s="27" t="s">
        <v>47</v>
      </c>
      <c r="C32" s="21" t="s">
        <v>10</v>
      </c>
      <c r="D32" s="21" t="str">
        <f>IF(D28="t","1","")</f>
        <v/>
      </c>
      <c r="E32" s="21" t="str">
        <f t="shared" ref="E32:I32" si="0">IF(E28="t","1","")</f>
        <v/>
      </c>
      <c r="F32" s="21" t="str">
        <f t="shared" si="0"/>
        <v/>
      </c>
      <c r="G32" s="21" t="str">
        <f t="shared" si="0"/>
        <v/>
      </c>
      <c r="H32" s="21" t="str">
        <f t="shared" si="0"/>
        <v>1</v>
      </c>
      <c r="I32" s="21" t="str">
        <f t="shared" si="0"/>
        <v>1</v>
      </c>
    </row>
    <row r="33" spans="1:9" s="21" customFormat="1" x14ac:dyDescent="0.2">
      <c r="A33" s="27"/>
      <c r="C33" s="21" t="s">
        <v>11</v>
      </c>
      <c r="D33" s="21" t="str">
        <f>IF(D29="t","2","")</f>
        <v/>
      </c>
      <c r="E33" s="21" t="str">
        <f t="shared" ref="E33:I33" si="1">IF(E29="t","2","")</f>
        <v/>
      </c>
      <c r="F33" s="21" t="str">
        <f t="shared" si="1"/>
        <v/>
      </c>
      <c r="G33" s="21" t="str">
        <f t="shared" si="1"/>
        <v/>
      </c>
      <c r="H33" s="21" t="str">
        <f t="shared" si="1"/>
        <v>2</v>
      </c>
      <c r="I33" s="21" t="str">
        <f t="shared" si="1"/>
        <v>2</v>
      </c>
    </row>
    <row r="34" spans="1:9" s="21" customFormat="1" x14ac:dyDescent="0.2">
      <c r="A34" s="27"/>
      <c r="C34" s="21" t="s">
        <v>12</v>
      </c>
      <c r="D34" s="21" t="str">
        <f>IF(D30="t","3","")</f>
        <v/>
      </c>
      <c r="E34" s="21" t="str">
        <f t="shared" ref="E34:I34" si="2">IF(E30="t","3","")</f>
        <v>3</v>
      </c>
      <c r="F34" s="21" t="str">
        <f t="shared" si="2"/>
        <v>3</v>
      </c>
      <c r="G34" s="21" t="str">
        <f t="shared" si="2"/>
        <v/>
      </c>
      <c r="H34" s="21" t="str">
        <f t="shared" si="2"/>
        <v>3</v>
      </c>
      <c r="I34" s="21" t="str">
        <f t="shared" si="2"/>
        <v>3</v>
      </c>
    </row>
    <row r="35" spans="1:9" s="21" customFormat="1" x14ac:dyDescent="0.2">
      <c r="A35" s="27"/>
      <c r="C35" s="21" t="s">
        <v>13</v>
      </c>
      <c r="D35" s="21" t="str">
        <f>IF(D31="t","4","")</f>
        <v/>
      </c>
      <c r="E35" s="21" t="str">
        <f t="shared" ref="E35:I35" si="3">IF(E31="t","4","")</f>
        <v/>
      </c>
      <c r="F35" s="21" t="str">
        <f t="shared" si="3"/>
        <v/>
      </c>
      <c r="G35" s="21" t="str">
        <f t="shared" si="3"/>
        <v/>
      </c>
      <c r="H35" s="21" t="str">
        <f t="shared" si="3"/>
        <v>4</v>
      </c>
      <c r="I35" s="21" t="str">
        <f t="shared" si="3"/>
        <v>4</v>
      </c>
    </row>
    <row r="36" spans="1:9" s="21" customFormat="1" ht="24" x14ac:dyDescent="0.2">
      <c r="A36" s="22" t="s">
        <v>48</v>
      </c>
      <c r="D36" s="23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23" t="str">
        <f t="shared" ref="E36:I36" si="4">IF(AND(E28=0,E29=0,E30=0,E31=0),"",IF(AND(E28="t",E29="t",E30="t",E31="t"),"(Q1-4)",IF(AND(E28="t",E29="t",E30="t"),"(Q1-3)",IF(AND(E29="t",E30="t",E31="t"),"(Q2-4)",CONCATENATE("(Q",E32,",",E33,",",E34,",",E35,")")))))</f>
        <v>(Q,,3,)</v>
      </c>
      <c r="F36" s="23" t="str">
        <f t="shared" si="4"/>
        <v>(Q,,3,)</v>
      </c>
      <c r="G36" s="23" t="str">
        <f t="shared" si="4"/>
        <v/>
      </c>
      <c r="H36" s="23" t="str">
        <f t="shared" si="4"/>
        <v>(Q1-4)</v>
      </c>
      <c r="I36" s="23" t="str">
        <f t="shared" si="4"/>
        <v>(Q1-4)</v>
      </c>
    </row>
    <row r="37" spans="1:9" s="21" customFormat="1" ht="36" x14ac:dyDescent="0.2">
      <c r="A37" s="22" t="s">
        <v>49</v>
      </c>
      <c r="D37" s="21" t="str">
        <f>SUBSTITUTE(SUBSTITUTE(SUBSTITUTE(SUBSTITUTE(SUBSTITUTE(SUBSTITUTE(D36,"(Q,,","(Q"),"(Q,","(Q"),",,)",")"),"(,","("),",)",")"),",,",",")</f>
        <v/>
      </c>
      <c r="E37" s="21" t="str">
        <f t="shared" ref="E37:I37" si="5">SUBSTITUTE(SUBSTITUTE(SUBSTITUTE(SUBSTITUTE(SUBSTITUTE(SUBSTITUTE(E36,"(Q,,","(Q"),"(Q,","(Q"),",,)",")"),"(,","("),",)",")"),",,",",")</f>
        <v>(Q3)</v>
      </c>
      <c r="F37" s="21" t="str">
        <f t="shared" si="5"/>
        <v>(Q3)</v>
      </c>
      <c r="G37" s="21" t="str">
        <f t="shared" si="5"/>
        <v/>
      </c>
      <c r="H37" s="21" t="str">
        <f t="shared" si="5"/>
        <v>(Q1-4)</v>
      </c>
      <c r="I37" s="21" t="str">
        <f t="shared" si="5"/>
        <v>(Q1-4)</v>
      </c>
    </row>
    <row r="38" spans="1:9" s="21" customFormat="1" x14ac:dyDescent="0.2">
      <c r="A38" s="24" t="s">
        <v>50</v>
      </c>
      <c r="D38" s="21" t="str">
        <f>CONCATENATE(D3," ",D37)</f>
        <v xml:space="preserve">Under 1 </v>
      </c>
      <c r="E38" s="21" t="str">
        <f t="shared" ref="E38:I38" si="6">CONCATENATE(E3," ",E37)</f>
        <v>1-4 (Q3)</v>
      </c>
      <c r="F38" s="21" t="str">
        <f t="shared" si="6"/>
        <v>5-9 (Q3)</v>
      </c>
      <c r="G38" s="21" t="str">
        <f t="shared" si="6"/>
        <v xml:space="preserve">10-14 </v>
      </c>
      <c r="H38" s="21" t="str">
        <f t="shared" si="6"/>
        <v>15-64 (Q1-4)</v>
      </c>
      <c r="I38" s="21" t="str">
        <f t="shared" si="6"/>
        <v>65 and Older (Q1-4)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52"/>
  <sheetViews>
    <sheetView workbookViewId="0"/>
  </sheetViews>
  <sheetFormatPr defaultRowHeight="12" x14ac:dyDescent="0.2"/>
  <cols>
    <col min="1" max="1" width="21.1640625" customWidth="1"/>
    <col min="2" max="2" width="15.6640625" style="2" customWidth="1"/>
    <col min="7" max="7" width="9.33203125" style="13"/>
    <col min="16" max="16" width="9.33203125" style="13"/>
    <col min="19" max="19" width="10.5" bestFit="1" customWidth="1"/>
  </cols>
  <sheetData>
    <row r="1" spans="1:19" x14ac:dyDescent="0.2">
      <c r="A1" t="s">
        <v>22</v>
      </c>
      <c r="B1" s="9">
        <v>43900</v>
      </c>
      <c r="G1"/>
    </row>
    <row r="2" spans="1:19" x14ac:dyDescent="0.2">
      <c r="A2" t="s">
        <v>23</v>
      </c>
      <c r="B2" s="16" t="s">
        <v>35</v>
      </c>
      <c r="G2"/>
    </row>
    <row r="3" spans="1:19" x14ac:dyDescent="0.2">
      <c r="B3"/>
      <c r="G3"/>
    </row>
    <row r="4" spans="1:19" ht="13.5" thickBot="1" x14ac:dyDescent="0.25">
      <c r="A4" s="17" t="s">
        <v>33</v>
      </c>
      <c r="S4" s="3"/>
    </row>
    <row r="5" spans="1:19" ht="13.5" customHeight="1" thickBot="1" x14ac:dyDescent="0.25">
      <c r="A5" s="18"/>
      <c r="B5" s="10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20"/>
      <c r="Q5" s="19"/>
      <c r="R5" s="19"/>
    </row>
    <row r="6" spans="1:19" ht="24" x14ac:dyDescent="0.2">
      <c r="A6" s="5" t="s">
        <v>28</v>
      </c>
      <c r="B6" s="10" t="s">
        <v>15</v>
      </c>
      <c r="C6" s="6" t="s">
        <v>0</v>
      </c>
      <c r="D6" s="6" t="s">
        <v>1</v>
      </c>
      <c r="E6" s="6" t="s">
        <v>2</v>
      </c>
      <c r="F6" s="6" t="s">
        <v>3</v>
      </c>
      <c r="G6" s="14" t="s">
        <v>4</v>
      </c>
      <c r="H6" s="6" t="s">
        <v>5</v>
      </c>
      <c r="I6" s="6" t="s">
        <v>6</v>
      </c>
      <c r="J6" s="6" t="s">
        <v>29</v>
      </c>
      <c r="K6" t="s">
        <v>24</v>
      </c>
      <c r="L6" t="s">
        <v>36</v>
      </c>
      <c r="M6" t="s">
        <v>37</v>
      </c>
      <c r="N6" t="s">
        <v>38</v>
      </c>
      <c r="O6" t="s">
        <v>39</v>
      </c>
      <c r="P6" s="13" t="s">
        <v>40</v>
      </c>
      <c r="Q6" t="s">
        <v>30</v>
      </c>
      <c r="R6" t="s">
        <v>41</v>
      </c>
    </row>
    <row r="7" spans="1:19" x14ac:dyDescent="0.2">
      <c r="A7" s="7" t="s">
        <v>34</v>
      </c>
      <c r="B7" s="11" t="s">
        <v>25</v>
      </c>
      <c r="C7" s="4">
        <v>2011</v>
      </c>
      <c r="D7" s="4">
        <v>1</v>
      </c>
      <c r="E7" s="4" t="s">
        <v>31</v>
      </c>
      <c r="F7" s="4">
        <v>15829</v>
      </c>
      <c r="G7" s="15" t="s">
        <v>31</v>
      </c>
      <c r="H7" s="4" t="s">
        <v>31</v>
      </c>
      <c r="I7" s="4" t="s">
        <v>31</v>
      </c>
      <c r="J7" s="4" t="s">
        <v>31</v>
      </c>
      <c r="K7">
        <v>90</v>
      </c>
      <c r="L7" t="s">
        <v>31</v>
      </c>
      <c r="M7" t="s">
        <v>31</v>
      </c>
      <c r="N7" t="s">
        <v>31</v>
      </c>
      <c r="O7" t="s">
        <v>31</v>
      </c>
      <c r="Q7" t="s">
        <v>32</v>
      </c>
    </row>
    <row r="8" spans="1:19" x14ac:dyDescent="0.2">
      <c r="A8" s="7" t="s">
        <v>34</v>
      </c>
      <c r="B8" s="11" t="s">
        <v>25</v>
      </c>
      <c r="C8" s="4">
        <v>2011</v>
      </c>
      <c r="D8" s="4">
        <v>2</v>
      </c>
      <c r="E8" s="4" t="s">
        <v>31</v>
      </c>
      <c r="F8" s="4">
        <v>15807</v>
      </c>
      <c r="G8" s="15" t="s">
        <v>31</v>
      </c>
      <c r="H8" s="4" t="s">
        <v>31</v>
      </c>
      <c r="I8" s="4" t="s">
        <v>31</v>
      </c>
      <c r="J8" s="4" t="s">
        <v>31</v>
      </c>
      <c r="K8">
        <v>91</v>
      </c>
      <c r="L8" t="s">
        <v>31</v>
      </c>
      <c r="M8" t="s">
        <v>31</v>
      </c>
      <c r="N8" t="s">
        <v>31</v>
      </c>
      <c r="O8" t="s">
        <v>31</v>
      </c>
      <c r="Q8" t="s">
        <v>32</v>
      </c>
    </row>
    <row r="9" spans="1:19" x14ac:dyDescent="0.2">
      <c r="A9" s="7" t="s">
        <v>34</v>
      </c>
      <c r="B9" s="11" t="s">
        <v>25</v>
      </c>
      <c r="C9" s="4">
        <v>2011</v>
      </c>
      <c r="D9" s="4">
        <v>3</v>
      </c>
      <c r="E9" s="4" t="s">
        <v>31</v>
      </c>
      <c r="F9" s="4">
        <v>15743</v>
      </c>
      <c r="G9" s="15" t="s">
        <v>31</v>
      </c>
      <c r="H9" s="4" t="s">
        <v>31</v>
      </c>
      <c r="I9" s="4" t="s">
        <v>31</v>
      </c>
      <c r="J9" s="4" t="s">
        <v>31</v>
      </c>
      <c r="K9">
        <v>92</v>
      </c>
      <c r="L9" t="s">
        <v>31</v>
      </c>
      <c r="M9" t="s">
        <v>31</v>
      </c>
      <c r="N9" t="s">
        <v>31</v>
      </c>
      <c r="O9" t="s">
        <v>31</v>
      </c>
      <c r="Q9" t="s">
        <v>32</v>
      </c>
    </row>
    <row r="10" spans="1:19" x14ac:dyDescent="0.2">
      <c r="A10" s="7" t="s">
        <v>34</v>
      </c>
      <c r="B10" s="11" t="s">
        <v>25</v>
      </c>
      <c r="C10" s="4">
        <v>2011</v>
      </c>
      <c r="D10" s="4">
        <v>4</v>
      </c>
      <c r="E10" s="4" t="s">
        <v>31</v>
      </c>
      <c r="F10" s="4">
        <v>15942</v>
      </c>
      <c r="G10" s="15" t="s">
        <v>31</v>
      </c>
      <c r="H10" s="4" t="s">
        <v>31</v>
      </c>
      <c r="I10" s="4" t="s">
        <v>31</v>
      </c>
      <c r="J10" s="4" t="s">
        <v>31</v>
      </c>
      <c r="K10">
        <v>92</v>
      </c>
      <c r="L10" t="s">
        <v>31</v>
      </c>
      <c r="M10" t="s">
        <v>31</v>
      </c>
      <c r="N10" t="s">
        <v>31</v>
      </c>
      <c r="O10" t="s">
        <v>31</v>
      </c>
      <c r="Q10" t="s">
        <v>32</v>
      </c>
    </row>
    <row r="11" spans="1:19" x14ac:dyDescent="0.2">
      <c r="A11" s="7" t="s">
        <v>34</v>
      </c>
      <c r="B11" s="11" t="s">
        <v>25</v>
      </c>
      <c r="C11" s="4">
        <v>2012</v>
      </c>
      <c r="D11" s="4">
        <v>1</v>
      </c>
      <c r="E11" s="4" t="s">
        <v>31</v>
      </c>
      <c r="F11" s="4">
        <v>15836</v>
      </c>
      <c r="G11" s="15" t="s">
        <v>31</v>
      </c>
      <c r="H11" s="4" t="s">
        <v>31</v>
      </c>
      <c r="I11" s="4" t="s">
        <v>31</v>
      </c>
      <c r="J11" s="4" t="s">
        <v>31</v>
      </c>
      <c r="K11">
        <v>91</v>
      </c>
      <c r="L11" t="s">
        <v>31</v>
      </c>
      <c r="M11" t="s">
        <v>31</v>
      </c>
      <c r="N11" t="s">
        <v>31</v>
      </c>
      <c r="O11" t="s">
        <v>31</v>
      </c>
      <c r="Q11" t="s">
        <v>32</v>
      </c>
    </row>
    <row r="12" spans="1:19" x14ac:dyDescent="0.2">
      <c r="A12" s="7" t="s">
        <v>34</v>
      </c>
      <c r="B12" s="11" t="s">
        <v>25</v>
      </c>
      <c r="C12" s="4">
        <v>2012</v>
      </c>
      <c r="D12" s="4">
        <v>2</v>
      </c>
      <c r="E12" s="4" t="s">
        <v>31</v>
      </c>
      <c r="F12" s="4">
        <v>15984</v>
      </c>
      <c r="G12" s="15" t="s">
        <v>31</v>
      </c>
      <c r="H12" s="4" t="s">
        <v>31</v>
      </c>
      <c r="I12" s="4" t="s">
        <v>31</v>
      </c>
      <c r="J12" s="4" t="s">
        <v>31</v>
      </c>
      <c r="K12">
        <v>91</v>
      </c>
      <c r="L12" t="s">
        <v>31</v>
      </c>
      <c r="M12" t="s">
        <v>31</v>
      </c>
      <c r="N12" t="s">
        <v>31</v>
      </c>
      <c r="O12" t="s">
        <v>31</v>
      </c>
      <c r="Q12" t="s">
        <v>32</v>
      </c>
    </row>
    <row r="13" spans="1:19" x14ac:dyDescent="0.2">
      <c r="A13" s="7" t="s">
        <v>34</v>
      </c>
      <c r="B13" s="11" t="s">
        <v>25</v>
      </c>
      <c r="C13" s="4">
        <v>2012</v>
      </c>
      <c r="D13" s="4">
        <v>3</v>
      </c>
      <c r="E13" s="4" t="s">
        <v>31</v>
      </c>
      <c r="F13" s="4">
        <v>15999</v>
      </c>
      <c r="G13" s="15" t="s">
        <v>31</v>
      </c>
      <c r="H13" s="4" t="s">
        <v>31</v>
      </c>
      <c r="I13" s="4" t="s">
        <v>31</v>
      </c>
      <c r="J13" s="4" t="s">
        <v>31</v>
      </c>
      <c r="K13">
        <v>92</v>
      </c>
      <c r="L13" t="s">
        <v>31</v>
      </c>
      <c r="M13" t="s">
        <v>31</v>
      </c>
      <c r="N13" t="s">
        <v>31</v>
      </c>
      <c r="O13" t="s">
        <v>31</v>
      </c>
      <c r="Q13" t="s">
        <v>32</v>
      </c>
    </row>
    <row r="14" spans="1:19" x14ac:dyDescent="0.2">
      <c r="A14" s="7" t="s">
        <v>34</v>
      </c>
      <c r="B14" s="11" t="s">
        <v>25</v>
      </c>
      <c r="C14" s="4">
        <v>2012</v>
      </c>
      <c r="D14" s="4">
        <v>4</v>
      </c>
      <c r="E14" s="4" t="s">
        <v>31</v>
      </c>
      <c r="F14" s="4">
        <v>16349</v>
      </c>
      <c r="G14" s="15" t="s">
        <v>31</v>
      </c>
      <c r="H14" s="4" t="s">
        <v>31</v>
      </c>
      <c r="I14" s="4" t="s">
        <v>31</v>
      </c>
      <c r="J14" s="4" t="s">
        <v>31</v>
      </c>
      <c r="K14">
        <v>92</v>
      </c>
      <c r="L14" t="s">
        <v>31</v>
      </c>
      <c r="M14" t="s">
        <v>31</v>
      </c>
      <c r="N14" t="s">
        <v>31</v>
      </c>
      <c r="O14" t="s">
        <v>31</v>
      </c>
      <c r="Q14" t="s">
        <v>32</v>
      </c>
    </row>
    <row r="15" spans="1:19" x14ac:dyDescent="0.2">
      <c r="A15" s="7" t="s">
        <v>34</v>
      </c>
      <c r="B15" s="11" t="s">
        <v>25</v>
      </c>
      <c r="C15" s="4">
        <v>2013</v>
      </c>
      <c r="D15" s="4">
        <v>1</v>
      </c>
      <c r="E15" s="4" t="s">
        <v>31</v>
      </c>
      <c r="F15" s="4">
        <v>16394</v>
      </c>
      <c r="G15" s="15" t="s">
        <v>31</v>
      </c>
      <c r="H15" s="4" t="s">
        <v>31</v>
      </c>
      <c r="I15" s="4" t="s">
        <v>31</v>
      </c>
      <c r="J15" s="4" t="s">
        <v>31</v>
      </c>
      <c r="K15">
        <v>90</v>
      </c>
      <c r="L15" t="s">
        <v>31</v>
      </c>
      <c r="M15" t="s">
        <v>31</v>
      </c>
      <c r="N15" t="s">
        <v>31</v>
      </c>
      <c r="O15" t="s">
        <v>31</v>
      </c>
      <c r="Q15" t="s">
        <v>32</v>
      </c>
    </row>
    <row r="16" spans="1:19" x14ac:dyDescent="0.2">
      <c r="A16" s="7" t="s">
        <v>34</v>
      </c>
      <c r="B16" s="11" t="s">
        <v>25</v>
      </c>
      <c r="C16" s="4">
        <v>2013</v>
      </c>
      <c r="D16" s="4">
        <v>2</v>
      </c>
      <c r="E16" s="4">
        <v>0</v>
      </c>
      <c r="F16" s="4">
        <v>16442</v>
      </c>
      <c r="G16" s="15">
        <v>0</v>
      </c>
      <c r="H16" s="4" t="s">
        <v>31</v>
      </c>
      <c r="I16" s="4" t="s">
        <v>31</v>
      </c>
      <c r="J16" s="4" t="s">
        <v>31</v>
      </c>
      <c r="K16">
        <v>91</v>
      </c>
      <c r="L16" t="s">
        <v>31</v>
      </c>
      <c r="M16" t="s">
        <v>31</v>
      </c>
      <c r="N16" t="s">
        <v>31</v>
      </c>
      <c r="O16" t="s">
        <v>31</v>
      </c>
    </row>
    <row r="17" spans="1:18" x14ac:dyDescent="0.2">
      <c r="A17" s="7" t="s">
        <v>34</v>
      </c>
      <c r="B17" s="11" t="s">
        <v>25</v>
      </c>
      <c r="C17" s="4">
        <v>2013</v>
      </c>
      <c r="D17" s="4">
        <v>3</v>
      </c>
      <c r="E17" s="4">
        <v>0</v>
      </c>
      <c r="F17" s="4">
        <v>16586</v>
      </c>
      <c r="G17" s="15">
        <v>0</v>
      </c>
      <c r="H17" s="4" t="s">
        <v>31</v>
      </c>
      <c r="I17" s="4" t="s">
        <v>31</v>
      </c>
      <c r="J17" s="4" t="s">
        <v>31</v>
      </c>
      <c r="K17">
        <v>92</v>
      </c>
      <c r="L17" t="s">
        <v>31</v>
      </c>
      <c r="M17" t="s">
        <v>31</v>
      </c>
      <c r="N17" t="s">
        <v>31</v>
      </c>
      <c r="O17" t="s">
        <v>31</v>
      </c>
    </row>
    <row r="18" spans="1:18" x14ac:dyDescent="0.2">
      <c r="A18" s="7" t="s">
        <v>34</v>
      </c>
      <c r="B18" s="11" t="s">
        <v>25</v>
      </c>
      <c r="C18" s="4">
        <v>2013</v>
      </c>
      <c r="D18" s="4">
        <v>4</v>
      </c>
      <c r="E18" s="4">
        <v>0</v>
      </c>
      <c r="F18" s="4">
        <v>16513</v>
      </c>
      <c r="G18" s="15">
        <v>0</v>
      </c>
      <c r="H18" s="4" t="s">
        <v>31</v>
      </c>
      <c r="I18" s="4" t="s">
        <v>31</v>
      </c>
      <c r="J18" s="4" t="s">
        <v>31</v>
      </c>
      <c r="K18">
        <v>92</v>
      </c>
      <c r="L18" t="s">
        <v>31</v>
      </c>
      <c r="M18" t="s">
        <v>31</v>
      </c>
      <c r="N18" t="s">
        <v>31</v>
      </c>
      <c r="O18" t="s">
        <v>31</v>
      </c>
    </row>
    <row r="19" spans="1:18" x14ac:dyDescent="0.2">
      <c r="A19" s="7" t="s">
        <v>34</v>
      </c>
      <c r="B19" s="11" t="s">
        <v>25</v>
      </c>
      <c r="C19" s="4">
        <v>2014</v>
      </c>
      <c r="D19" s="4">
        <v>1</v>
      </c>
      <c r="E19" s="4" t="s">
        <v>31</v>
      </c>
      <c r="F19" s="4">
        <v>16550</v>
      </c>
      <c r="G19" s="15" t="s">
        <v>31</v>
      </c>
      <c r="H19" s="4" t="s">
        <v>31</v>
      </c>
      <c r="I19" s="4" t="s">
        <v>31</v>
      </c>
      <c r="J19" s="4" t="s">
        <v>31</v>
      </c>
      <c r="K19">
        <v>90</v>
      </c>
      <c r="L19" t="s">
        <v>31</v>
      </c>
      <c r="M19" t="s">
        <v>31</v>
      </c>
      <c r="N19" t="s">
        <v>31</v>
      </c>
      <c r="O19" t="s">
        <v>31</v>
      </c>
      <c r="Q19" t="s">
        <v>32</v>
      </c>
    </row>
    <row r="20" spans="1:18" x14ac:dyDescent="0.2">
      <c r="A20" s="7" t="s">
        <v>34</v>
      </c>
      <c r="B20" s="11" t="s">
        <v>25</v>
      </c>
      <c r="C20" s="4">
        <v>2014</v>
      </c>
      <c r="D20" s="4">
        <v>2</v>
      </c>
      <c r="E20" s="4" t="s">
        <v>31</v>
      </c>
      <c r="F20" s="4">
        <v>16488</v>
      </c>
      <c r="G20" s="15" t="s">
        <v>31</v>
      </c>
      <c r="H20" s="4" t="s">
        <v>31</v>
      </c>
      <c r="I20" s="4" t="s">
        <v>31</v>
      </c>
      <c r="J20" s="4" t="s">
        <v>31</v>
      </c>
      <c r="K20">
        <v>91</v>
      </c>
      <c r="L20" t="s">
        <v>31</v>
      </c>
      <c r="M20" t="s">
        <v>31</v>
      </c>
      <c r="N20" t="s">
        <v>31</v>
      </c>
      <c r="O20" t="s">
        <v>31</v>
      </c>
      <c r="Q20" t="s">
        <v>32</v>
      </c>
    </row>
    <row r="21" spans="1:18" x14ac:dyDescent="0.2">
      <c r="A21" s="7" t="s">
        <v>34</v>
      </c>
      <c r="B21" s="11" t="s">
        <v>25</v>
      </c>
      <c r="C21" s="4">
        <v>2014</v>
      </c>
      <c r="D21" s="4">
        <v>3</v>
      </c>
      <c r="E21" s="4" t="s">
        <v>31</v>
      </c>
      <c r="F21" s="4">
        <v>16417</v>
      </c>
      <c r="G21" s="15" t="s">
        <v>31</v>
      </c>
      <c r="H21" s="4" t="s">
        <v>31</v>
      </c>
      <c r="I21" s="4" t="s">
        <v>31</v>
      </c>
      <c r="J21" s="4" t="s">
        <v>31</v>
      </c>
      <c r="K21">
        <v>92</v>
      </c>
      <c r="L21" t="s">
        <v>31</v>
      </c>
      <c r="M21" t="s">
        <v>31</v>
      </c>
      <c r="N21" t="s">
        <v>31</v>
      </c>
      <c r="O21" t="s">
        <v>31</v>
      </c>
      <c r="Q21" t="s">
        <v>32</v>
      </c>
    </row>
    <row r="22" spans="1:18" x14ac:dyDescent="0.2">
      <c r="A22" s="7" t="s">
        <v>34</v>
      </c>
      <c r="B22" s="11" t="s">
        <v>25</v>
      </c>
      <c r="C22" s="4">
        <v>2014</v>
      </c>
      <c r="D22" s="4">
        <v>4</v>
      </c>
      <c r="E22" s="4" t="s">
        <v>31</v>
      </c>
      <c r="F22" s="4">
        <v>16608</v>
      </c>
      <c r="G22" s="15" t="s">
        <v>31</v>
      </c>
      <c r="H22" s="4" t="s">
        <v>31</v>
      </c>
      <c r="I22" s="4" t="s">
        <v>31</v>
      </c>
      <c r="J22" s="4" t="s">
        <v>31</v>
      </c>
      <c r="K22">
        <v>92</v>
      </c>
      <c r="L22" t="s">
        <v>31</v>
      </c>
      <c r="M22" t="s">
        <v>31</v>
      </c>
      <c r="N22" t="s">
        <v>31</v>
      </c>
      <c r="O22" t="s">
        <v>31</v>
      </c>
      <c r="Q22" t="s">
        <v>32</v>
      </c>
    </row>
    <row r="23" spans="1:18" x14ac:dyDescent="0.2">
      <c r="A23" s="7" t="s">
        <v>34</v>
      </c>
      <c r="B23" s="11" t="s">
        <v>25</v>
      </c>
      <c r="C23" s="4">
        <v>2015</v>
      </c>
      <c r="D23" s="4">
        <v>1</v>
      </c>
      <c r="E23" s="4" t="s">
        <v>31</v>
      </c>
      <c r="F23" s="4">
        <v>16591</v>
      </c>
      <c r="G23" s="15" t="s">
        <v>31</v>
      </c>
      <c r="H23" s="4" t="s">
        <v>31</v>
      </c>
      <c r="I23" s="4" t="s">
        <v>31</v>
      </c>
      <c r="J23" s="4" t="s">
        <v>31</v>
      </c>
      <c r="K23">
        <v>90</v>
      </c>
      <c r="L23" t="s">
        <v>31</v>
      </c>
      <c r="M23" t="s">
        <v>31</v>
      </c>
      <c r="N23" t="s">
        <v>31</v>
      </c>
      <c r="O23" t="s">
        <v>31</v>
      </c>
      <c r="Q23" t="s">
        <v>32</v>
      </c>
    </row>
    <row r="24" spans="1:18" x14ac:dyDescent="0.2">
      <c r="A24" s="7" t="s">
        <v>34</v>
      </c>
      <c r="B24" s="11" t="s">
        <v>25</v>
      </c>
      <c r="C24" s="4">
        <v>2015</v>
      </c>
      <c r="D24" s="4">
        <v>2</v>
      </c>
      <c r="E24" s="4">
        <v>0</v>
      </c>
      <c r="F24" s="4">
        <v>16624</v>
      </c>
      <c r="G24" s="15">
        <v>0</v>
      </c>
      <c r="H24" s="4" t="s">
        <v>31</v>
      </c>
      <c r="I24" s="4" t="s">
        <v>31</v>
      </c>
      <c r="J24" s="4" t="s">
        <v>31</v>
      </c>
      <c r="K24">
        <v>91</v>
      </c>
      <c r="L24" t="s">
        <v>31</v>
      </c>
      <c r="M24" t="s">
        <v>31</v>
      </c>
      <c r="N24" t="s">
        <v>31</v>
      </c>
      <c r="O24" t="s">
        <v>31</v>
      </c>
    </row>
    <row r="25" spans="1:18" x14ac:dyDescent="0.2">
      <c r="A25" s="7" t="s">
        <v>34</v>
      </c>
      <c r="B25" s="11" t="s">
        <v>25</v>
      </c>
      <c r="C25" s="4">
        <v>2015</v>
      </c>
      <c r="D25" s="4">
        <v>3</v>
      </c>
      <c r="E25" s="4" t="s">
        <v>31</v>
      </c>
      <c r="F25" s="4">
        <v>16708</v>
      </c>
      <c r="G25" s="15" t="s">
        <v>31</v>
      </c>
      <c r="H25" s="4" t="s">
        <v>31</v>
      </c>
      <c r="I25" s="4" t="s">
        <v>31</v>
      </c>
      <c r="J25" s="4" t="s">
        <v>31</v>
      </c>
      <c r="K25">
        <v>92</v>
      </c>
      <c r="L25" t="s">
        <v>31</v>
      </c>
      <c r="M25" t="s">
        <v>31</v>
      </c>
      <c r="N25" t="s">
        <v>31</v>
      </c>
      <c r="O25" t="s">
        <v>31</v>
      </c>
      <c r="Q25" t="s">
        <v>32</v>
      </c>
    </row>
    <row r="26" spans="1:18" x14ac:dyDescent="0.2">
      <c r="A26" s="7" t="s">
        <v>34</v>
      </c>
      <c r="B26" s="11" t="s">
        <v>25</v>
      </c>
      <c r="C26" s="4">
        <v>2015</v>
      </c>
      <c r="D26" s="4">
        <v>4</v>
      </c>
      <c r="E26" s="4">
        <v>0</v>
      </c>
      <c r="F26" s="4">
        <v>16690</v>
      </c>
      <c r="G26" s="15">
        <v>0</v>
      </c>
      <c r="H26" s="4" t="s">
        <v>31</v>
      </c>
      <c r="I26" s="4" t="s">
        <v>31</v>
      </c>
      <c r="J26" s="4" t="s">
        <v>31</v>
      </c>
      <c r="K26">
        <v>92</v>
      </c>
      <c r="L26" t="s">
        <v>31</v>
      </c>
      <c r="M26" t="s">
        <v>31</v>
      </c>
      <c r="N26" t="s">
        <v>31</v>
      </c>
      <c r="O26" t="s">
        <v>31</v>
      </c>
    </row>
    <row r="27" spans="1:18" x14ac:dyDescent="0.2">
      <c r="A27" s="7" t="s">
        <v>34</v>
      </c>
      <c r="B27" s="11" t="s">
        <v>25</v>
      </c>
      <c r="C27" s="4">
        <v>2016</v>
      </c>
      <c r="D27" s="4">
        <v>1</v>
      </c>
      <c r="E27" s="4" t="s">
        <v>31</v>
      </c>
      <c r="F27" s="4">
        <v>16745</v>
      </c>
      <c r="G27" s="15" t="s">
        <v>31</v>
      </c>
      <c r="H27" s="4" t="s">
        <v>31</v>
      </c>
      <c r="I27" s="4" t="s">
        <v>31</v>
      </c>
      <c r="J27" s="4" t="s">
        <v>31</v>
      </c>
      <c r="K27">
        <v>91</v>
      </c>
      <c r="L27" t="s">
        <v>31</v>
      </c>
      <c r="M27" t="s">
        <v>31</v>
      </c>
      <c r="N27" t="s">
        <v>31</v>
      </c>
      <c r="O27" t="s">
        <v>31</v>
      </c>
      <c r="Q27" t="s">
        <v>32</v>
      </c>
      <c r="R27" t="s">
        <v>32</v>
      </c>
    </row>
    <row r="28" spans="1:18" x14ac:dyDescent="0.2">
      <c r="A28" s="7" t="s">
        <v>34</v>
      </c>
      <c r="B28" s="11" t="s">
        <v>25</v>
      </c>
      <c r="C28" s="4">
        <v>2016</v>
      </c>
      <c r="D28" s="4">
        <v>2</v>
      </c>
      <c r="E28" s="4" t="s">
        <v>31</v>
      </c>
      <c r="F28" s="4">
        <v>16942</v>
      </c>
      <c r="G28" s="15" t="s">
        <v>31</v>
      </c>
      <c r="H28" s="4" t="s">
        <v>31</v>
      </c>
      <c r="I28" s="4" t="s">
        <v>31</v>
      </c>
      <c r="J28" s="4" t="s">
        <v>31</v>
      </c>
      <c r="K28">
        <v>91</v>
      </c>
      <c r="L28" t="s">
        <v>31</v>
      </c>
      <c r="M28" t="s">
        <v>31</v>
      </c>
      <c r="N28" t="s">
        <v>31</v>
      </c>
      <c r="O28" t="s">
        <v>31</v>
      </c>
      <c r="Q28" t="s">
        <v>32</v>
      </c>
      <c r="R28" t="s">
        <v>32</v>
      </c>
    </row>
    <row r="29" spans="1:18" x14ac:dyDescent="0.2">
      <c r="A29" s="7" t="s">
        <v>34</v>
      </c>
      <c r="B29" s="11" t="s">
        <v>25</v>
      </c>
      <c r="C29" s="4">
        <v>2016</v>
      </c>
      <c r="D29" s="4">
        <v>3</v>
      </c>
      <c r="E29" s="4" t="s">
        <v>31</v>
      </c>
      <c r="F29" s="4">
        <v>16797</v>
      </c>
      <c r="G29" s="15" t="s">
        <v>31</v>
      </c>
      <c r="H29" s="4" t="s">
        <v>31</v>
      </c>
      <c r="I29" s="4" t="s">
        <v>31</v>
      </c>
      <c r="J29" s="4" t="s">
        <v>31</v>
      </c>
      <c r="K29">
        <v>92</v>
      </c>
      <c r="L29" t="s">
        <v>31</v>
      </c>
      <c r="M29" t="s">
        <v>31</v>
      </c>
      <c r="N29" t="s">
        <v>31</v>
      </c>
      <c r="O29" t="s">
        <v>31</v>
      </c>
      <c r="Q29" t="s">
        <v>32</v>
      </c>
      <c r="R29" t="s">
        <v>32</v>
      </c>
    </row>
    <row r="30" spans="1:18" x14ac:dyDescent="0.2">
      <c r="A30" s="7" t="s">
        <v>34</v>
      </c>
      <c r="B30" s="11" t="s">
        <v>25</v>
      </c>
      <c r="C30" s="4">
        <v>2016</v>
      </c>
      <c r="D30" s="4">
        <v>4</v>
      </c>
      <c r="E30" s="4" t="s">
        <v>31</v>
      </c>
      <c r="F30" s="4">
        <v>16950</v>
      </c>
      <c r="G30" s="15" t="s">
        <v>31</v>
      </c>
      <c r="H30" s="4" t="s">
        <v>31</v>
      </c>
      <c r="I30" s="4" t="s">
        <v>31</v>
      </c>
      <c r="J30" s="4" t="s">
        <v>31</v>
      </c>
      <c r="K30">
        <v>92</v>
      </c>
      <c r="L30" t="s">
        <v>31</v>
      </c>
      <c r="M30" t="s">
        <v>31</v>
      </c>
      <c r="N30" t="s">
        <v>31</v>
      </c>
      <c r="O30" t="s">
        <v>31</v>
      </c>
      <c r="Q30" t="s">
        <v>32</v>
      </c>
      <c r="R30" t="s">
        <v>32</v>
      </c>
    </row>
    <row r="31" spans="1:18" x14ac:dyDescent="0.2">
      <c r="A31" s="7" t="s">
        <v>34</v>
      </c>
      <c r="B31" s="12" t="s">
        <v>26</v>
      </c>
      <c r="C31" s="4">
        <v>2011</v>
      </c>
      <c r="D31" s="4">
        <v>1</v>
      </c>
      <c r="E31" s="4">
        <v>15</v>
      </c>
      <c r="F31" s="4">
        <v>64349</v>
      </c>
      <c r="G31" s="15">
        <v>2.5899999999999999E-3</v>
      </c>
      <c r="H31" s="4">
        <v>1.56E-3</v>
      </c>
      <c r="I31" s="4">
        <v>4.3E-3</v>
      </c>
      <c r="J31" s="4">
        <v>0</v>
      </c>
      <c r="K31">
        <v>90</v>
      </c>
      <c r="L31" t="s">
        <v>31</v>
      </c>
      <c r="M31" t="s">
        <v>31</v>
      </c>
      <c r="N31" t="s">
        <v>31</v>
      </c>
      <c r="O31" t="s">
        <v>31</v>
      </c>
    </row>
    <row r="32" spans="1:18" x14ac:dyDescent="0.2">
      <c r="A32" s="7" t="s">
        <v>34</v>
      </c>
      <c r="B32" s="12" t="s">
        <v>26</v>
      </c>
      <c r="C32" s="4">
        <v>2011</v>
      </c>
      <c r="D32" s="4">
        <v>2</v>
      </c>
      <c r="E32" s="4">
        <v>22</v>
      </c>
      <c r="F32" s="4">
        <v>64893</v>
      </c>
      <c r="G32" s="15">
        <v>3.7299999999999998E-3</v>
      </c>
      <c r="H32" s="4">
        <v>2.4499999999999999E-3</v>
      </c>
      <c r="I32" s="4">
        <v>5.6600000000000001E-3</v>
      </c>
      <c r="J32" s="4">
        <v>0</v>
      </c>
      <c r="K32">
        <v>91</v>
      </c>
      <c r="L32" t="s">
        <v>31</v>
      </c>
      <c r="M32" t="s">
        <v>31</v>
      </c>
      <c r="N32" t="s">
        <v>31</v>
      </c>
      <c r="O32" t="s">
        <v>31</v>
      </c>
    </row>
    <row r="33" spans="1:15" x14ac:dyDescent="0.2">
      <c r="A33" s="7" t="s">
        <v>34</v>
      </c>
      <c r="B33" s="12" t="s">
        <v>26</v>
      </c>
      <c r="C33" s="4">
        <v>2011</v>
      </c>
      <c r="D33" s="4">
        <v>3</v>
      </c>
      <c r="E33" s="4">
        <v>19</v>
      </c>
      <c r="F33" s="4">
        <v>64985</v>
      </c>
      <c r="G33" s="15">
        <v>3.1800000000000001E-3</v>
      </c>
      <c r="H33" s="4">
        <v>2.0300000000000001E-3</v>
      </c>
      <c r="I33" s="4">
        <v>4.9800000000000001E-3</v>
      </c>
      <c r="J33" s="4">
        <v>0</v>
      </c>
      <c r="K33">
        <v>92</v>
      </c>
      <c r="L33" t="s">
        <v>31</v>
      </c>
      <c r="M33" t="s">
        <v>31</v>
      </c>
      <c r="N33" t="s">
        <v>31</v>
      </c>
      <c r="O33" t="s">
        <v>31</v>
      </c>
    </row>
    <row r="34" spans="1:15" x14ac:dyDescent="0.2">
      <c r="A34" s="7" t="s">
        <v>34</v>
      </c>
      <c r="B34" s="12" t="s">
        <v>26</v>
      </c>
      <c r="C34" s="4">
        <v>2011</v>
      </c>
      <c r="D34" s="4">
        <v>4</v>
      </c>
      <c r="E34" s="4">
        <v>24</v>
      </c>
      <c r="F34" s="4">
        <v>65381</v>
      </c>
      <c r="G34" s="15">
        <v>3.9899999999999996E-3</v>
      </c>
      <c r="H34" s="4">
        <v>2.6700000000000001E-3</v>
      </c>
      <c r="I34" s="4">
        <v>5.9500000000000004E-3</v>
      </c>
      <c r="J34" s="4">
        <v>0</v>
      </c>
      <c r="K34">
        <v>92</v>
      </c>
      <c r="L34" t="s">
        <v>31</v>
      </c>
      <c r="M34" t="s">
        <v>31</v>
      </c>
      <c r="N34" t="s">
        <v>31</v>
      </c>
      <c r="O34" t="s">
        <v>31</v>
      </c>
    </row>
    <row r="35" spans="1:15" x14ac:dyDescent="0.2">
      <c r="A35" s="7" t="s">
        <v>34</v>
      </c>
      <c r="B35" s="12" t="s">
        <v>26</v>
      </c>
      <c r="C35" s="4">
        <v>2012</v>
      </c>
      <c r="D35" s="4">
        <v>1</v>
      </c>
      <c r="E35" s="4">
        <v>15</v>
      </c>
      <c r="F35" s="4">
        <v>65738</v>
      </c>
      <c r="G35" s="15">
        <v>2.5100000000000001E-3</v>
      </c>
      <c r="H35" s="4">
        <v>1.5100000000000001E-3</v>
      </c>
      <c r="I35" s="4">
        <v>4.1599999999999996E-3</v>
      </c>
      <c r="J35" s="4">
        <v>0</v>
      </c>
      <c r="K35">
        <v>91</v>
      </c>
      <c r="L35" t="s">
        <v>31</v>
      </c>
      <c r="M35" t="s">
        <v>31</v>
      </c>
      <c r="N35" t="s">
        <v>31</v>
      </c>
      <c r="O35" t="s">
        <v>31</v>
      </c>
    </row>
    <row r="36" spans="1:15" x14ac:dyDescent="0.2">
      <c r="A36" s="7" t="s">
        <v>34</v>
      </c>
      <c r="B36" s="12" t="s">
        <v>26</v>
      </c>
      <c r="C36" s="4">
        <v>2012</v>
      </c>
      <c r="D36" s="4">
        <v>2</v>
      </c>
      <c r="E36" s="4">
        <v>17</v>
      </c>
      <c r="F36" s="4">
        <v>65983</v>
      </c>
      <c r="G36" s="15">
        <v>2.8300000000000001E-3</v>
      </c>
      <c r="H36" s="4">
        <v>1.7600000000000001E-3</v>
      </c>
      <c r="I36" s="4">
        <v>4.5500000000000002E-3</v>
      </c>
      <c r="J36" s="4">
        <v>0</v>
      </c>
      <c r="K36">
        <v>91</v>
      </c>
      <c r="L36" t="s">
        <v>31</v>
      </c>
      <c r="M36" t="s">
        <v>31</v>
      </c>
      <c r="N36" t="s">
        <v>31</v>
      </c>
      <c r="O36" t="s">
        <v>31</v>
      </c>
    </row>
    <row r="37" spans="1:15" x14ac:dyDescent="0.2">
      <c r="A37" s="7" t="s">
        <v>34</v>
      </c>
      <c r="B37" s="12" t="s">
        <v>26</v>
      </c>
      <c r="C37" s="4">
        <v>2012</v>
      </c>
      <c r="D37" s="4">
        <v>3</v>
      </c>
      <c r="E37" s="4">
        <v>17</v>
      </c>
      <c r="F37" s="4">
        <v>65793</v>
      </c>
      <c r="G37" s="15">
        <v>2.81E-3</v>
      </c>
      <c r="H37" s="4">
        <v>1.75E-3</v>
      </c>
      <c r="I37" s="4">
        <v>4.5199999999999997E-3</v>
      </c>
      <c r="J37" s="4">
        <v>0</v>
      </c>
      <c r="K37">
        <v>92</v>
      </c>
      <c r="L37" t="s">
        <v>31</v>
      </c>
      <c r="M37" t="s">
        <v>31</v>
      </c>
      <c r="N37" t="s">
        <v>31</v>
      </c>
      <c r="O37" t="s">
        <v>31</v>
      </c>
    </row>
    <row r="38" spans="1:15" x14ac:dyDescent="0.2">
      <c r="A38" s="7" t="s">
        <v>34</v>
      </c>
      <c r="B38" s="12" t="s">
        <v>26</v>
      </c>
      <c r="C38" s="4">
        <v>2012</v>
      </c>
      <c r="D38" s="4">
        <v>4</v>
      </c>
      <c r="E38" s="4">
        <v>23</v>
      </c>
      <c r="F38" s="4">
        <v>66070</v>
      </c>
      <c r="G38" s="15">
        <v>3.7799999999999999E-3</v>
      </c>
      <c r="H38" s="4">
        <v>2.5100000000000001E-3</v>
      </c>
      <c r="I38" s="4">
        <v>5.6899999999999997E-3</v>
      </c>
      <c r="J38" s="4">
        <v>0</v>
      </c>
      <c r="K38">
        <v>92</v>
      </c>
      <c r="L38" t="s">
        <v>31</v>
      </c>
      <c r="M38" t="s">
        <v>31</v>
      </c>
      <c r="N38" t="s">
        <v>31</v>
      </c>
      <c r="O38" t="s">
        <v>31</v>
      </c>
    </row>
    <row r="39" spans="1:15" x14ac:dyDescent="0.2">
      <c r="A39" s="7" t="s">
        <v>34</v>
      </c>
      <c r="B39" s="12" t="s">
        <v>26</v>
      </c>
      <c r="C39" s="4">
        <v>2013</v>
      </c>
      <c r="D39" s="4">
        <v>1</v>
      </c>
      <c r="E39" s="4">
        <v>31</v>
      </c>
      <c r="F39" s="4">
        <v>66028</v>
      </c>
      <c r="G39" s="15">
        <v>5.2199999999999998E-3</v>
      </c>
      <c r="H39" s="4">
        <v>3.6700000000000001E-3</v>
      </c>
      <c r="I39" s="4">
        <v>7.4200000000000004E-3</v>
      </c>
      <c r="J39" s="4">
        <v>0</v>
      </c>
      <c r="K39">
        <v>90</v>
      </c>
      <c r="L39" t="s">
        <v>31</v>
      </c>
      <c r="M39" t="s">
        <v>31</v>
      </c>
      <c r="N39" t="s">
        <v>31</v>
      </c>
      <c r="O39" t="s">
        <v>31</v>
      </c>
    </row>
    <row r="40" spans="1:15" x14ac:dyDescent="0.2">
      <c r="A40" s="7" t="s">
        <v>34</v>
      </c>
      <c r="B40" s="12" t="s">
        <v>26</v>
      </c>
      <c r="C40" s="4">
        <v>2013</v>
      </c>
      <c r="D40" s="4">
        <v>2</v>
      </c>
      <c r="E40" s="4">
        <v>20</v>
      </c>
      <c r="F40" s="4">
        <v>66367</v>
      </c>
      <c r="G40" s="15">
        <v>3.31E-3</v>
      </c>
      <c r="H40" s="4">
        <v>2.14E-3</v>
      </c>
      <c r="I40" s="4">
        <v>5.13E-3</v>
      </c>
      <c r="J40" s="4">
        <v>0</v>
      </c>
      <c r="K40">
        <v>91</v>
      </c>
      <c r="L40" t="s">
        <v>31</v>
      </c>
      <c r="M40" t="s">
        <v>31</v>
      </c>
      <c r="N40" t="s">
        <v>31</v>
      </c>
      <c r="O40" t="s">
        <v>31</v>
      </c>
    </row>
    <row r="41" spans="1:15" x14ac:dyDescent="0.2">
      <c r="A41" s="7" t="s">
        <v>34</v>
      </c>
      <c r="B41" s="12" t="s">
        <v>26</v>
      </c>
      <c r="C41" s="4">
        <v>2013</v>
      </c>
      <c r="D41" s="4">
        <v>3</v>
      </c>
      <c r="E41" s="4">
        <v>22</v>
      </c>
      <c r="F41" s="4">
        <v>66210</v>
      </c>
      <c r="G41" s="15">
        <v>3.6099999999999999E-3</v>
      </c>
      <c r="H41" s="4">
        <v>2.3800000000000002E-3</v>
      </c>
      <c r="I41" s="4">
        <v>5.4900000000000001E-3</v>
      </c>
      <c r="J41" s="4">
        <v>0</v>
      </c>
      <c r="K41">
        <v>92</v>
      </c>
      <c r="L41" t="s">
        <v>31</v>
      </c>
      <c r="M41" t="s">
        <v>31</v>
      </c>
      <c r="N41" t="s">
        <v>31</v>
      </c>
      <c r="O41" t="s">
        <v>31</v>
      </c>
    </row>
    <row r="42" spans="1:15" x14ac:dyDescent="0.2">
      <c r="A42" s="7" t="s">
        <v>34</v>
      </c>
      <c r="B42" s="12" t="s">
        <v>26</v>
      </c>
      <c r="C42" s="4">
        <v>2013</v>
      </c>
      <c r="D42" s="4">
        <v>4</v>
      </c>
      <c r="E42" s="4">
        <v>22</v>
      </c>
      <c r="F42" s="4">
        <v>66757</v>
      </c>
      <c r="G42" s="15">
        <v>3.5799999999999998E-3</v>
      </c>
      <c r="H42" s="4">
        <v>2.3600000000000001E-3</v>
      </c>
      <c r="I42" s="4">
        <v>5.4400000000000004E-3</v>
      </c>
      <c r="J42" s="4">
        <v>0</v>
      </c>
      <c r="K42">
        <v>92</v>
      </c>
      <c r="L42" t="s">
        <v>31</v>
      </c>
      <c r="M42" t="s">
        <v>31</v>
      </c>
      <c r="N42" t="s">
        <v>31</v>
      </c>
      <c r="O42" t="s">
        <v>31</v>
      </c>
    </row>
    <row r="43" spans="1:15" x14ac:dyDescent="0.2">
      <c r="A43" s="7" t="s">
        <v>34</v>
      </c>
      <c r="B43" s="12" t="s">
        <v>26</v>
      </c>
      <c r="C43" s="4">
        <v>2014</v>
      </c>
      <c r="D43" s="4">
        <v>1</v>
      </c>
      <c r="E43" s="4">
        <v>20</v>
      </c>
      <c r="F43" s="4">
        <v>66594</v>
      </c>
      <c r="G43" s="15">
        <v>3.3400000000000001E-3</v>
      </c>
      <c r="H43" s="4">
        <v>2.15E-3</v>
      </c>
      <c r="I43" s="4">
        <v>5.1700000000000001E-3</v>
      </c>
      <c r="J43" s="4">
        <v>0</v>
      </c>
      <c r="K43">
        <v>90</v>
      </c>
      <c r="L43" t="s">
        <v>31</v>
      </c>
      <c r="M43" t="s">
        <v>31</v>
      </c>
      <c r="N43" t="s">
        <v>31</v>
      </c>
      <c r="O43" t="s">
        <v>31</v>
      </c>
    </row>
    <row r="44" spans="1:15" x14ac:dyDescent="0.2">
      <c r="A44" s="7" t="s">
        <v>34</v>
      </c>
      <c r="B44" s="12" t="s">
        <v>26</v>
      </c>
      <c r="C44" s="4">
        <v>2014</v>
      </c>
      <c r="D44" s="4">
        <v>2</v>
      </c>
      <c r="E44" s="4">
        <v>16</v>
      </c>
      <c r="F44" s="4">
        <v>66848</v>
      </c>
      <c r="G44" s="15">
        <v>2.63E-3</v>
      </c>
      <c r="H44" s="4">
        <v>1.6100000000000001E-3</v>
      </c>
      <c r="I44" s="4">
        <v>4.2900000000000004E-3</v>
      </c>
      <c r="J44" s="4">
        <v>0</v>
      </c>
      <c r="K44">
        <v>91</v>
      </c>
      <c r="L44" t="s">
        <v>31</v>
      </c>
      <c r="M44" t="s">
        <v>31</v>
      </c>
      <c r="N44" t="s">
        <v>31</v>
      </c>
      <c r="O44" t="s">
        <v>31</v>
      </c>
    </row>
    <row r="45" spans="1:15" x14ac:dyDescent="0.2">
      <c r="A45" s="7" t="s">
        <v>34</v>
      </c>
      <c r="B45" s="12" t="s">
        <v>26</v>
      </c>
      <c r="C45" s="4">
        <v>2014</v>
      </c>
      <c r="D45" s="4">
        <v>3</v>
      </c>
      <c r="E45" s="4">
        <v>31</v>
      </c>
      <c r="F45" s="4">
        <v>67005</v>
      </c>
      <c r="G45" s="15">
        <v>5.0299999999999997E-3</v>
      </c>
      <c r="H45" s="4">
        <v>3.5400000000000002E-3</v>
      </c>
      <c r="I45" s="4">
        <v>7.1500000000000001E-3</v>
      </c>
      <c r="J45" s="4">
        <v>0</v>
      </c>
      <c r="K45">
        <v>92</v>
      </c>
      <c r="L45" t="s">
        <v>31</v>
      </c>
      <c r="M45" t="s">
        <v>31</v>
      </c>
      <c r="N45" t="s">
        <v>31</v>
      </c>
      <c r="O45" t="s">
        <v>31</v>
      </c>
    </row>
    <row r="46" spans="1:15" x14ac:dyDescent="0.2">
      <c r="A46" s="7" t="s">
        <v>34</v>
      </c>
      <c r="B46" s="12" t="s">
        <v>26</v>
      </c>
      <c r="C46" s="4">
        <v>2014</v>
      </c>
      <c r="D46" s="4">
        <v>4</v>
      </c>
      <c r="E46" s="4">
        <v>25</v>
      </c>
      <c r="F46" s="4">
        <v>67493</v>
      </c>
      <c r="G46" s="15">
        <v>4.0299999999999997E-3</v>
      </c>
      <c r="H46" s="4">
        <v>2.7200000000000002E-3</v>
      </c>
      <c r="I46" s="4">
        <v>5.96E-3</v>
      </c>
      <c r="J46" s="4">
        <v>0</v>
      </c>
      <c r="K46">
        <v>92</v>
      </c>
      <c r="L46" t="s">
        <v>31</v>
      </c>
      <c r="M46" t="s">
        <v>31</v>
      </c>
      <c r="N46" t="s">
        <v>31</v>
      </c>
      <c r="O46" t="s">
        <v>31</v>
      </c>
    </row>
    <row r="47" spans="1:15" x14ac:dyDescent="0.2">
      <c r="A47" s="7" t="s">
        <v>34</v>
      </c>
      <c r="B47" s="12" t="s">
        <v>26</v>
      </c>
      <c r="C47" s="4">
        <v>2015</v>
      </c>
      <c r="D47" s="4">
        <v>1</v>
      </c>
      <c r="E47" s="4">
        <v>21</v>
      </c>
      <c r="F47" s="4">
        <v>67235</v>
      </c>
      <c r="G47" s="15">
        <v>3.47E-3</v>
      </c>
      <c r="H47" s="4">
        <v>2.2599999999999999E-3</v>
      </c>
      <c r="I47" s="4">
        <v>5.3200000000000001E-3</v>
      </c>
      <c r="J47" s="4">
        <v>0</v>
      </c>
      <c r="K47">
        <v>90</v>
      </c>
      <c r="L47" t="s">
        <v>31</v>
      </c>
      <c r="M47" t="s">
        <v>31</v>
      </c>
      <c r="N47" t="s">
        <v>31</v>
      </c>
      <c r="O47" t="s">
        <v>31</v>
      </c>
    </row>
    <row r="48" spans="1:15" x14ac:dyDescent="0.2">
      <c r="A48" s="7" t="s">
        <v>34</v>
      </c>
      <c r="B48" s="12" t="s">
        <v>26</v>
      </c>
      <c r="C48" s="4">
        <v>2015</v>
      </c>
      <c r="D48" s="4">
        <v>2</v>
      </c>
      <c r="E48" s="4">
        <v>17</v>
      </c>
      <c r="F48" s="4">
        <v>67391</v>
      </c>
      <c r="G48" s="15">
        <v>2.7699999999999999E-3</v>
      </c>
      <c r="H48" s="4">
        <v>1.72E-3</v>
      </c>
      <c r="I48" s="4">
        <v>4.4600000000000004E-3</v>
      </c>
      <c r="J48" s="4">
        <v>0</v>
      </c>
      <c r="K48">
        <v>91</v>
      </c>
      <c r="L48" t="s">
        <v>31</v>
      </c>
      <c r="M48" t="s">
        <v>31</v>
      </c>
      <c r="N48" t="s">
        <v>31</v>
      </c>
      <c r="O48" t="s">
        <v>31</v>
      </c>
    </row>
    <row r="49" spans="1:16" x14ac:dyDescent="0.2">
      <c r="A49" s="7" t="s">
        <v>34</v>
      </c>
      <c r="B49" s="12" t="s">
        <v>26</v>
      </c>
      <c r="C49" s="4">
        <v>2015</v>
      </c>
      <c r="D49" s="4">
        <v>3</v>
      </c>
      <c r="E49" s="4">
        <v>15</v>
      </c>
      <c r="F49" s="4">
        <v>67160</v>
      </c>
      <c r="G49" s="15">
        <v>2.4299999999999999E-3</v>
      </c>
      <c r="H49" s="4">
        <v>1.4599999999999999E-3</v>
      </c>
      <c r="I49" s="4">
        <v>4.0299999999999997E-3</v>
      </c>
      <c r="J49" s="4">
        <v>0</v>
      </c>
      <c r="K49">
        <v>92</v>
      </c>
      <c r="L49" t="s">
        <v>31</v>
      </c>
      <c r="M49" t="s">
        <v>31</v>
      </c>
      <c r="N49" t="s">
        <v>31</v>
      </c>
      <c r="O49" t="s">
        <v>31</v>
      </c>
    </row>
    <row r="50" spans="1:16" x14ac:dyDescent="0.2">
      <c r="A50" s="7" t="s">
        <v>34</v>
      </c>
      <c r="B50" s="12" t="s">
        <v>26</v>
      </c>
      <c r="C50" s="4">
        <v>2015</v>
      </c>
      <c r="D50" s="4">
        <v>4</v>
      </c>
      <c r="E50" s="4">
        <v>23</v>
      </c>
      <c r="F50" s="4">
        <v>68024</v>
      </c>
      <c r="G50" s="15">
        <v>3.6800000000000001E-3</v>
      </c>
      <c r="H50" s="4">
        <v>2.4399999999999999E-3</v>
      </c>
      <c r="I50" s="4">
        <v>5.5300000000000002E-3</v>
      </c>
      <c r="J50" s="4">
        <v>0</v>
      </c>
      <c r="K50">
        <v>92</v>
      </c>
      <c r="L50" t="s">
        <v>31</v>
      </c>
      <c r="M50" t="s">
        <v>31</v>
      </c>
      <c r="N50" t="s">
        <v>31</v>
      </c>
      <c r="O50" t="s">
        <v>31</v>
      </c>
    </row>
    <row r="51" spans="1:16" x14ac:dyDescent="0.2">
      <c r="A51" s="7" t="s">
        <v>34</v>
      </c>
      <c r="B51" s="12" t="s">
        <v>26</v>
      </c>
      <c r="C51" s="4">
        <v>2016</v>
      </c>
      <c r="D51" s="4">
        <v>1</v>
      </c>
      <c r="E51" s="4">
        <v>19</v>
      </c>
      <c r="F51" s="4">
        <v>68067</v>
      </c>
      <c r="G51" s="15">
        <v>3.0699999999999998E-3</v>
      </c>
      <c r="H51" s="4">
        <v>1.9599999999999999E-3</v>
      </c>
      <c r="I51" s="4">
        <v>4.81E-3</v>
      </c>
      <c r="J51" s="4">
        <v>0</v>
      </c>
      <c r="K51">
        <v>91</v>
      </c>
      <c r="L51">
        <v>1.1842999999999999</v>
      </c>
      <c r="M51">
        <v>0.6018</v>
      </c>
      <c r="N51">
        <v>2.3306</v>
      </c>
      <c r="O51">
        <v>0.62429000000000001</v>
      </c>
    </row>
    <row r="52" spans="1:16" x14ac:dyDescent="0.2">
      <c r="A52" s="7" t="s">
        <v>34</v>
      </c>
      <c r="B52" s="12" t="s">
        <v>26</v>
      </c>
      <c r="C52" s="4">
        <v>2016</v>
      </c>
      <c r="D52" s="4">
        <v>2</v>
      </c>
      <c r="E52" s="4">
        <v>12</v>
      </c>
      <c r="F52" s="4">
        <v>68476</v>
      </c>
      <c r="G52" s="15">
        <v>1.9300000000000001E-3</v>
      </c>
      <c r="H52" s="4">
        <v>1.09E-3</v>
      </c>
      <c r="I52" s="4">
        <v>3.3899999999999998E-3</v>
      </c>
      <c r="J52" s="4">
        <v>0</v>
      </c>
      <c r="K52">
        <v>91</v>
      </c>
      <c r="L52">
        <v>0.51690000000000003</v>
      </c>
      <c r="M52">
        <v>0.25580000000000003</v>
      </c>
      <c r="N52">
        <v>1.0445</v>
      </c>
      <c r="O52">
        <v>6.5948999999999994E-2</v>
      </c>
    </row>
    <row r="53" spans="1:16" x14ac:dyDescent="0.2">
      <c r="A53" s="7" t="s">
        <v>34</v>
      </c>
      <c r="B53" s="12" t="s">
        <v>26</v>
      </c>
      <c r="C53" s="4">
        <v>2016</v>
      </c>
      <c r="D53" s="4">
        <v>3</v>
      </c>
      <c r="E53" s="4">
        <v>9</v>
      </c>
      <c r="F53" s="4">
        <v>68694</v>
      </c>
      <c r="G53" s="15">
        <v>1.42E-3</v>
      </c>
      <c r="H53" s="4">
        <v>7.3999999999999999E-4</v>
      </c>
      <c r="I53" s="4">
        <v>2.7399999999999998E-3</v>
      </c>
      <c r="J53" s="4">
        <v>0</v>
      </c>
      <c r="K53">
        <v>92</v>
      </c>
      <c r="L53">
        <v>0.4481</v>
      </c>
      <c r="M53">
        <v>0.20269999999999999</v>
      </c>
      <c r="N53">
        <v>0.99039999999999995</v>
      </c>
      <c r="O53">
        <v>4.7286000000000002E-2</v>
      </c>
      <c r="P53" s="13" t="s">
        <v>42</v>
      </c>
    </row>
    <row r="54" spans="1:16" x14ac:dyDescent="0.2">
      <c r="A54" s="7" t="s">
        <v>34</v>
      </c>
      <c r="B54" s="12" t="s">
        <v>26</v>
      </c>
      <c r="C54" s="4">
        <v>2016</v>
      </c>
      <c r="D54" s="4">
        <v>4</v>
      </c>
      <c r="E54" s="4">
        <v>17</v>
      </c>
      <c r="F54" s="4">
        <v>69361</v>
      </c>
      <c r="G54" s="15">
        <v>2.66E-3</v>
      </c>
      <c r="H54" s="4">
        <v>1.66E-3</v>
      </c>
      <c r="I54" s="4">
        <v>4.2900000000000004E-3</v>
      </c>
      <c r="J54" s="4">
        <v>0</v>
      </c>
      <c r="K54">
        <v>92</v>
      </c>
      <c r="L54">
        <v>0.66769999999999996</v>
      </c>
      <c r="M54">
        <v>0.35870000000000002</v>
      </c>
      <c r="N54">
        <v>1.2427999999999999</v>
      </c>
      <c r="O54">
        <v>0.20258200000000001</v>
      </c>
    </row>
    <row r="55" spans="1:16" x14ac:dyDescent="0.2">
      <c r="A55" s="7" t="s">
        <v>34</v>
      </c>
      <c r="B55" s="12" t="s">
        <v>27</v>
      </c>
      <c r="C55" s="4">
        <v>2011</v>
      </c>
      <c r="D55" s="4">
        <v>1</v>
      </c>
      <c r="E55" s="4">
        <v>46</v>
      </c>
      <c r="F55" s="4">
        <v>75969</v>
      </c>
      <c r="G55" s="15">
        <v>6.7299999999999999E-3</v>
      </c>
      <c r="H55" s="4">
        <v>5.0400000000000002E-3</v>
      </c>
      <c r="I55" s="4">
        <v>8.9800000000000001E-3</v>
      </c>
      <c r="J55" s="4">
        <v>0</v>
      </c>
      <c r="K55">
        <v>90</v>
      </c>
      <c r="L55" t="s">
        <v>31</v>
      </c>
      <c r="M55" t="s">
        <v>31</v>
      </c>
      <c r="N55" t="s">
        <v>31</v>
      </c>
      <c r="O55" t="s">
        <v>31</v>
      </c>
    </row>
    <row r="56" spans="1:16" x14ac:dyDescent="0.2">
      <c r="A56" s="7" t="s">
        <v>34</v>
      </c>
      <c r="B56" s="12" t="s">
        <v>27</v>
      </c>
      <c r="C56" s="4">
        <v>2011</v>
      </c>
      <c r="D56" s="4">
        <v>2</v>
      </c>
      <c r="E56" s="4">
        <v>46</v>
      </c>
      <c r="F56" s="4">
        <v>76232</v>
      </c>
      <c r="G56" s="15">
        <v>6.6299999999999996E-3</v>
      </c>
      <c r="H56" s="4">
        <v>4.9699999999999996E-3</v>
      </c>
      <c r="I56" s="4">
        <v>8.8500000000000002E-3</v>
      </c>
      <c r="J56" s="4">
        <v>0</v>
      </c>
      <c r="K56">
        <v>91</v>
      </c>
      <c r="L56" t="s">
        <v>31</v>
      </c>
      <c r="M56" t="s">
        <v>31</v>
      </c>
      <c r="N56" t="s">
        <v>31</v>
      </c>
      <c r="O56" t="s">
        <v>31</v>
      </c>
    </row>
    <row r="57" spans="1:16" x14ac:dyDescent="0.2">
      <c r="A57" s="7" t="s">
        <v>34</v>
      </c>
      <c r="B57" s="12" t="s">
        <v>27</v>
      </c>
      <c r="C57" s="4">
        <v>2011</v>
      </c>
      <c r="D57" s="4">
        <v>3</v>
      </c>
      <c r="E57" s="4">
        <v>54</v>
      </c>
      <c r="F57" s="4">
        <v>76249</v>
      </c>
      <c r="G57" s="15">
        <v>7.7000000000000002E-3</v>
      </c>
      <c r="H57" s="4">
        <v>5.8999999999999999E-3</v>
      </c>
      <c r="I57" s="4">
        <v>1.005E-2</v>
      </c>
      <c r="J57" s="4">
        <v>0</v>
      </c>
      <c r="K57">
        <v>92</v>
      </c>
      <c r="L57" t="s">
        <v>31</v>
      </c>
      <c r="M57" t="s">
        <v>31</v>
      </c>
      <c r="N57" t="s">
        <v>31</v>
      </c>
      <c r="O57" t="s">
        <v>31</v>
      </c>
    </row>
    <row r="58" spans="1:16" x14ac:dyDescent="0.2">
      <c r="A58" s="7" t="s">
        <v>34</v>
      </c>
      <c r="B58" s="12" t="s">
        <v>27</v>
      </c>
      <c r="C58" s="4">
        <v>2011</v>
      </c>
      <c r="D58" s="4">
        <v>4</v>
      </c>
      <c r="E58" s="4">
        <v>47</v>
      </c>
      <c r="F58" s="4">
        <v>77203</v>
      </c>
      <c r="G58" s="15">
        <v>6.62E-3</v>
      </c>
      <c r="H58" s="4">
        <v>4.9699999999999996E-3</v>
      </c>
      <c r="I58" s="4">
        <v>8.8100000000000001E-3</v>
      </c>
      <c r="J58" s="4">
        <v>0</v>
      </c>
      <c r="K58">
        <v>92</v>
      </c>
      <c r="L58" t="s">
        <v>31</v>
      </c>
      <c r="M58" t="s">
        <v>31</v>
      </c>
      <c r="N58" t="s">
        <v>31</v>
      </c>
      <c r="O58" t="s">
        <v>31</v>
      </c>
    </row>
    <row r="59" spans="1:16" x14ac:dyDescent="0.2">
      <c r="A59" s="7" t="s">
        <v>34</v>
      </c>
      <c r="B59" s="12" t="s">
        <v>27</v>
      </c>
      <c r="C59" s="4">
        <v>2012</v>
      </c>
      <c r="D59" s="4">
        <v>1</v>
      </c>
      <c r="E59" s="4">
        <v>75</v>
      </c>
      <c r="F59" s="4">
        <v>77472</v>
      </c>
      <c r="G59" s="15">
        <v>1.064E-2</v>
      </c>
      <c r="H59" s="4">
        <v>8.4799999999999997E-3</v>
      </c>
      <c r="I59" s="4">
        <v>1.3339999999999999E-2</v>
      </c>
      <c r="J59" s="4">
        <v>0</v>
      </c>
      <c r="K59">
        <v>91</v>
      </c>
      <c r="L59" t="s">
        <v>31</v>
      </c>
      <c r="M59" t="s">
        <v>31</v>
      </c>
      <c r="N59" t="s">
        <v>31</v>
      </c>
      <c r="O59" t="s">
        <v>31</v>
      </c>
    </row>
    <row r="60" spans="1:16" x14ac:dyDescent="0.2">
      <c r="A60" s="7" t="s">
        <v>34</v>
      </c>
      <c r="B60" s="12" t="s">
        <v>27</v>
      </c>
      <c r="C60" s="4">
        <v>2012</v>
      </c>
      <c r="D60" s="4">
        <v>2</v>
      </c>
      <c r="E60" s="4">
        <v>49</v>
      </c>
      <c r="F60" s="4">
        <v>78023</v>
      </c>
      <c r="G60" s="15">
        <v>6.8999999999999999E-3</v>
      </c>
      <c r="H60" s="4">
        <v>5.2199999999999998E-3</v>
      </c>
      <c r="I60" s="4">
        <v>9.1299999999999992E-3</v>
      </c>
      <c r="J60" s="4">
        <v>0</v>
      </c>
      <c r="K60">
        <v>91</v>
      </c>
      <c r="L60" t="s">
        <v>31</v>
      </c>
      <c r="M60" t="s">
        <v>31</v>
      </c>
      <c r="N60" t="s">
        <v>31</v>
      </c>
      <c r="O60" t="s">
        <v>31</v>
      </c>
    </row>
    <row r="61" spans="1:16" x14ac:dyDescent="0.2">
      <c r="A61" s="7" t="s">
        <v>34</v>
      </c>
      <c r="B61" s="12" t="s">
        <v>27</v>
      </c>
      <c r="C61" s="4">
        <v>2012</v>
      </c>
      <c r="D61" s="4">
        <v>3</v>
      </c>
      <c r="E61" s="4">
        <v>57</v>
      </c>
      <c r="F61" s="4">
        <v>78070</v>
      </c>
      <c r="G61" s="15">
        <v>7.9399999999999991E-3</v>
      </c>
      <c r="H61" s="4">
        <v>6.1199999999999996E-3</v>
      </c>
      <c r="I61" s="4">
        <v>1.0290000000000001E-2</v>
      </c>
      <c r="J61" s="4">
        <v>0</v>
      </c>
      <c r="K61">
        <v>92</v>
      </c>
      <c r="L61" t="s">
        <v>31</v>
      </c>
      <c r="M61" t="s">
        <v>31</v>
      </c>
      <c r="N61" t="s">
        <v>31</v>
      </c>
      <c r="O61" t="s">
        <v>31</v>
      </c>
    </row>
    <row r="62" spans="1:16" x14ac:dyDescent="0.2">
      <c r="A62" s="7" t="s">
        <v>34</v>
      </c>
      <c r="B62" s="12" t="s">
        <v>27</v>
      </c>
      <c r="C62" s="4">
        <v>2012</v>
      </c>
      <c r="D62" s="4">
        <v>4</v>
      </c>
      <c r="E62" s="4">
        <v>43</v>
      </c>
      <c r="F62" s="4">
        <v>79055</v>
      </c>
      <c r="G62" s="15">
        <v>5.9100000000000003E-3</v>
      </c>
      <c r="H62" s="4">
        <v>4.3800000000000002E-3</v>
      </c>
      <c r="I62" s="4">
        <v>7.9699999999999997E-3</v>
      </c>
      <c r="J62" s="4">
        <v>0</v>
      </c>
      <c r="K62">
        <v>92</v>
      </c>
      <c r="L62" t="s">
        <v>31</v>
      </c>
      <c r="M62" t="s">
        <v>31</v>
      </c>
      <c r="N62" t="s">
        <v>31</v>
      </c>
      <c r="O62" t="s">
        <v>31</v>
      </c>
    </row>
    <row r="63" spans="1:16" x14ac:dyDescent="0.2">
      <c r="A63" s="7" t="s">
        <v>34</v>
      </c>
      <c r="B63" s="12" t="s">
        <v>27</v>
      </c>
      <c r="C63" s="4">
        <v>2013</v>
      </c>
      <c r="D63" s="4">
        <v>1</v>
      </c>
      <c r="E63" s="4">
        <v>53</v>
      </c>
      <c r="F63" s="4">
        <v>79373</v>
      </c>
      <c r="G63" s="15">
        <v>7.4200000000000004E-3</v>
      </c>
      <c r="H63" s="4">
        <v>5.6699999999999997E-3</v>
      </c>
      <c r="I63" s="4">
        <v>9.7099999999999999E-3</v>
      </c>
      <c r="J63" s="4">
        <v>0</v>
      </c>
      <c r="K63">
        <v>90</v>
      </c>
      <c r="L63" t="s">
        <v>31</v>
      </c>
      <c r="M63" t="s">
        <v>31</v>
      </c>
      <c r="N63" t="s">
        <v>31</v>
      </c>
      <c r="O63" t="s">
        <v>31</v>
      </c>
    </row>
    <row r="64" spans="1:16" x14ac:dyDescent="0.2">
      <c r="A64" s="7" t="s">
        <v>34</v>
      </c>
      <c r="B64" s="12" t="s">
        <v>27</v>
      </c>
      <c r="C64" s="4">
        <v>2013</v>
      </c>
      <c r="D64" s="4">
        <v>2</v>
      </c>
      <c r="E64" s="4">
        <v>53</v>
      </c>
      <c r="F64" s="4">
        <v>79972</v>
      </c>
      <c r="G64" s="15">
        <v>7.28E-3</v>
      </c>
      <c r="H64" s="4">
        <v>5.5599999999999998E-3</v>
      </c>
      <c r="I64" s="4">
        <v>9.5300000000000003E-3</v>
      </c>
      <c r="J64" s="4">
        <v>0</v>
      </c>
      <c r="K64">
        <v>91</v>
      </c>
      <c r="L64" t="s">
        <v>31</v>
      </c>
      <c r="M64" t="s">
        <v>31</v>
      </c>
      <c r="N64" t="s">
        <v>31</v>
      </c>
      <c r="O64" t="s">
        <v>31</v>
      </c>
    </row>
    <row r="65" spans="1:16" x14ac:dyDescent="0.2">
      <c r="A65" s="7" t="s">
        <v>34</v>
      </c>
      <c r="B65" s="12" t="s">
        <v>27</v>
      </c>
      <c r="C65" s="4">
        <v>2013</v>
      </c>
      <c r="D65" s="4">
        <v>3</v>
      </c>
      <c r="E65" s="4">
        <v>40</v>
      </c>
      <c r="F65" s="4">
        <v>80077</v>
      </c>
      <c r="G65" s="15">
        <v>5.4299999999999999E-3</v>
      </c>
      <c r="H65" s="4">
        <v>3.98E-3</v>
      </c>
      <c r="I65" s="4">
        <v>7.4000000000000003E-3</v>
      </c>
      <c r="J65" s="4">
        <v>0</v>
      </c>
      <c r="K65">
        <v>92</v>
      </c>
      <c r="L65" t="s">
        <v>31</v>
      </c>
      <c r="M65" t="s">
        <v>31</v>
      </c>
      <c r="N65" t="s">
        <v>31</v>
      </c>
      <c r="O65" t="s">
        <v>31</v>
      </c>
    </row>
    <row r="66" spans="1:16" x14ac:dyDescent="0.2">
      <c r="A66" s="7" t="s">
        <v>34</v>
      </c>
      <c r="B66" s="12" t="s">
        <v>27</v>
      </c>
      <c r="C66" s="4">
        <v>2013</v>
      </c>
      <c r="D66" s="4">
        <v>4</v>
      </c>
      <c r="E66" s="4">
        <v>46</v>
      </c>
      <c r="F66" s="4">
        <v>81058</v>
      </c>
      <c r="G66" s="15">
        <v>6.1700000000000001E-3</v>
      </c>
      <c r="H66" s="4">
        <v>4.62E-3</v>
      </c>
      <c r="I66" s="4">
        <v>8.2400000000000008E-3</v>
      </c>
      <c r="J66" s="4">
        <v>0</v>
      </c>
      <c r="K66">
        <v>92</v>
      </c>
      <c r="L66" t="s">
        <v>31</v>
      </c>
      <c r="M66" t="s">
        <v>31</v>
      </c>
      <c r="N66" t="s">
        <v>31</v>
      </c>
      <c r="O66" t="s">
        <v>31</v>
      </c>
    </row>
    <row r="67" spans="1:16" x14ac:dyDescent="0.2">
      <c r="A67" s="7" t="s">
        <v>34</v>
      </c>
      <c r="B67" s="12" t="s">
        <v>27</v>
      </c>
      <c r="C67" s="4">
        <v>2014</v>
      </c>
      <c r="D67" s="4">
        <v>1</v>
      </c>
      <c r="E67" s="4">
        <v>58</v>
      </c>
      <c r="F67" s="4">
        <v>81244</v>
      </c>
      <c r="G67" s="15">
        <v>7.9299999999999995E-3</v>
      </c>
      <c r="H67" s="4">
        <v>6.13E-3</v>
      </c>
      <c r="I67" s="4">
        <v>1.026E-2</v>
      </c>
      <c r="J67" s="4">
        <v>0</v>
      </c>
      <c r="K67">
        <v>90</v>
      </c>
      <c r="L67" t="s">
        <v>31</v>
      </c>
      <c r="M67" t="s">
        <v>31</v>
      </c>
      <c r="N67" t="s">
        <v>31</v>
      </c>
      <c r="O67" t="s">
        <v>31</v>
      </c>
    </row>
    <row r="68" spans="1:16" x14ac:dyDescent="0.2">
      <c r="A68" s="7" t="s">
        <v>34</v>
      </c>
      <c r="B68" s="12" t="s">
        <v>27</v>
      </c>
      <c r="C68" s="4">
        <v>2014</v>
      </c>
      <c r="D68" s="4">
        <v>2</v>
      </c>
      <c r="E68" s="4">
        <v>47</v>
      </c>
      <c r="F68" s="4">
        <v>81907</v>
      </c>
      <c r="G68" s="15">
        <v>6.3099999999999996E-3</v>
      </c>
      <c r="H68" s="4">
        <v>4.7400000000000003E-3</v>
      </c>
      <c r="I68" s="4">
        <v>8.3899999999999999E-3</v>
      </c>
      <c r="J68" s="4">
        <v>0</v>
      </c>
      <c r="K68">
        <v>91</v>
      </c>
      <c r="L68" t="s">
        <v>31</v>
      </c>
      <c r="M68" t="s">
        <v>31</v>
      </c>
      <c r="N68" t="s">
        <v>31</v>
      </c>
      <c r="O68" t="s">
        <v>31</v>
      </c>
    </row>
    <row r="69" spans="1:16" x14ac:dyDescent="0.2">
      <c r="A69" s="7" t="s">
        <v>34</v>
      </c>
      <c r="B69" s="12" t="s">
        <v>27</v>
      </c>
      <c r="C69" s="4">
        <v>2014</v>
      </c>
      <c r="D69" s="4">
        <v>3</v>
      </c>
      <c r="E69" s="4">
        <v>62</v>
      </c>
      <c r="F69" s="4">
        <v>82251</v>
      </c>
      <c r="G69" s="15">
        <v>8.1899999999999994E-3</v>
      </c>
      <c r="H69" s="4">
        <v>6.3899999999999998E-3</v>
      </c>
      <c r="I69" s="4">
        <v>1.051E-2</v>
      </c>
      <c r="J69" s="4">
        <v>0</v>
      </c>
      <c r="K69">
        <v>92</v>
      </c>
      <c r="L69" t="s">
        <v>31</v>
      </c>
      <c r="M69" t="s">
        <v>31</v>
      </c>
      <c r="N69" t="s">
        <v>31</v>
      </c>
      <c r="O69" t="s">
        <v>31</v>
      </c>
    </row>
    <row r="70" spans="1:16" x14ac:dyDescent="0.2">
      <c r="A70" s="7" t="s">
        <v>34</v>
      </c>
      <c r="B70" s="12" t="s">
        <v>27</v>
      </c>
      <c r="C70" s="4">
        <v>2014</v>
      </c>
      <c r="D70" s="4">
        <v>4</v>
      </c>
      <c r="E70" s="4">
        <v>57</v>
      </c>
      <c r="F70" s="4">
        <v>83256</v>
      </c>
      <c r="G70" s="15">
        <v>7.4400000000000004E-3</v>
      </c>
      <c r="H70" s="4">
        <v>5.7400000000000003E-3</v>
      </c>
      <c r="I70" s="4">
        <v>9.6500000000000006E-3</v>
      </c>
      <c r="J70" s="4">
        <v>0</v>
      </c>
      <c r="K70">
        <v>92</v>
      </c>
      <c r="L70" t="s">
        <v>31</v>
      </c>
      <c r="M70" t="s">
        <v>31</v>
      </c>
      <c r="N70" t="s">
        <v>31</v>
      </c>
      <c r="O70" t="s">
        <v>31</v>
      </c>
    </row>
    <row r="71" spans="1:16" x14ac:dyDescent="0.2">
      <c r="A71" s="7" t="s">
        <v>34</v>
      </c>
      <c r="B71" s="12" t="s">
        <v>27</v>
      </c>
      <c r="C71" s="4">
        <v>2015</v>
      </c>
      <c r="D71" s="4">
        <v>1</v>
      </c>
      <c r="E71" s="4">
        <v>56</v>
      </c>
      <c r="F71" s="4">
        <v>83521</v>
      </c>
      <c r="G71" s="15">
        <v>7.45E-3</v>
      </c>
      <c r="H71" s="4">
        <v>5.7299999999999999E-3</v>
      </c>
      <c r="I71" s="4">
        <v>9.6799999999999994E-3</v>
      </c>
      <c r="J71" s="4">
        <v>0</v>
      </c>
      <c r="K71">
        <v>90</v>
      </c>
      <c r="L71" t="s">
        <v>31</v>
      </c>
      <c r="M71" t="s">
        <v>31</v>
      </c>
      <c r="N71" t="s">
        <v>31</v>
      </c>
      <c r="O71" t="s">
        <v>31</v>
      </c>
    </row>
    <row r="72" spans="1:16" x14ac:dyDescent="0.2">
      <c r="A72" s="7" t="s">
        <v>34</v>
      </c>
      <c r="B72" s="12" t="s">
        <v>27</v>
      </c>
      <c r="C72" s="4">
        <v>2015</v>
      </c>
      <c r="D72" s="4">
        <v>2</v>
      </c>
      <c r="E72" s="4">
        <v>54</v>
      </c>
      <c r="F72" s="4">
        <v>84178</v>
      </c>
      <c r="G72" s="15">
        <v>7.0499999999999998E-3</v>
      </c>
      <c r="H72" s="4">
        <v>5.4000000000000003E-3</v>
      </c>
      <c r="I72" s="4">
        <v>9.1999999999999998E-3</v>
      </c>
      <c r="J72" s="4">
        <v>0</v>
      </c>
      <c r="K72">
        <v>91</v>
      </c>
      <c r="L72" t="s">
        <v>31</v>
      </c>
      <c r="M72" t="s">
        <v>31</v>
      </c>
      <c r="N72" t="s">
        <v>31</v>
      </c>
      <c r="O72" t="s">
        <v>31</v>
      </c>
    </row>
    <row r="73" spans="1:16" x14ac:dyDescent="0.2">
      <c r="A73" s="7" t="s">
        <v>34</v>
      </c>
      <c r="B73" s="12" t="s">
        <v>27</v>
      </c>
      <c r="C73" s="4">
        <v>2015</v>
      </c>
      <c r="D73" s="4">
        <v>3</v>
      </c>
      <c r="E73" s="4">
        <v>41</v>
      </c>
      <c r="F73" s="4">
        <v>84238</v>
      </c>
      <c r="G73" s="15">
        <v>5.2900000000000004E-3</v>
      </c>
      <c r="H73" s="4">
        <v>3.8999999999999998E-3</v>
      </c>
      <c r="I73" s="4">
        <v>7.1799999999999998E-3</v>
      </c>
      <c r="J73" s="4">
        <v>0</v>
      </c>
      <c r="K73">
        <v>92</v>
      </c>
      <c r="L73" t="s">
        <v>31</v>
      </c>
      <c r="M73" t="s">
        <v>31</v>
      </c>
      <c r="N73" t="s">
        <v>31</v>
      </c>
      <c r="O73" t="s">
        <v>31</v>
      </c>
    </row>
    <row r="74" spans="1:16" x14ac:dyDescent="0.2">
      <c r="A74" s="7" t="s">
        <v>34</v>
      </c>
      <c r="B74" s="12" t="s">
        <v>27</v>
      </c>
      <c r="C74" s="4">
        <v>2015</v>
      </c>
      <c r="D74" s="4">
        <v>4</v>
      </c>
      <c r="E74" s="4">
        <v>55</v>
      </c>
      <c r="F74" s="4">
        <v>85119</v>
      </c>
      <c r="G74" s="15">
        <v>7.0200000000000002E-3</v>
      </c>
      <c r="H74" s="4">
        <v>5.3899999999999998E-3</v>
      </c>
      <c r="I74" s="4">
        <v>9.1500000000000001E-3</v>
      </c>
      <c r="J74" s="4">
        <v>0</v>
      </c>
      <c r="K74">
        <v>92</v>
      </c>
      <c r="L74" t="s">
        <v>31</v>
      </c>
      <c r="M74" t="s">
        <v>31</v>
      </c>
      <c r="N74" t="s">
        <v>31</v>
      </c>
      <c r="O74" t="s">
        <v>31</v>
      </c>
    </row>
    <row r="75" spans="1:16" x14ac:dyDescent="0.2">
      <c r="A75" s="7" t="s">
        <v>34</v>
      </c>
      <c r="B75" s="12" t="s">
        <v>27</v>
      </c>
      <c r="C75" s="4">
        <v>2016</v>
      </c>
      <c r="D75" s="4">
        <v>1</v>
      </c>
      <c r="E75" s="4">
        <v>60</v>
      </c>
      <c r="F75" s="4">
        <v>85425</v>
      </c>
      <c r="G75" s="15">
        <v>7.7200000000000003E-3</v>
      </c>
      <c r="H75" s="4">
        <v>5.9899999999999997E-3</v>
      </c>
      <c r="I75" s="4">
        <v>9.9399999999999992E-3</v>
      </c>
      <c r="J75" s="4">
        <v>0</v>
      </c>
      <c r="K75">
        <v>91</v>
      </c>
      <c r="L75">
        <v>1.1472</v>
      </c>
      <c r="M75">
        <v>0.78129999999999999</v>
      </c>
      <c r="N75">
        <v>1.6845000000000001</v>
      </c>
      <c r="O75">
        <v>0.48342400000000002</v>
      </c>
    </row>
    <row r="76" spans="1:16" x14ac:dyDescent="0.2">
      <c r="A76" s="7" t="s">
        <v>34</v>
      </c>
      <c r="B76" s="12" t="s">
        <v>27</v>
      </c>
      <c r="C76" s="4">
        <v>2016</v>
      </c>
      <c r="D76" s="4">
        <v>2</v>
      </c>
      <c r="E76" s="4">
        <v>50</v>
      </c>
      <c r="F76" s="4">
        <v>86075</v>
      </c>
      <c r="G76" s="15">
        <v>6.3800000000000003E-3</v>
      </c>
      <c r="H76" s="4">
        <v>4.8399999999999997E-3</v>
      </c>
      <c r="I76" s="4">
        <v>8.4200000000000004E-3</v>
      </c>
      <c r="J76" s="4">
        <v>0</v>
      </c>
      <c r="K76">
        <v>91</v>
      </c>
      <c r="L76">
        <v>0.9627</v>
      </c>
      <c r="M76">
        <v>0.64500000000000002</v>
      </c>
      <c r="N76">
        <v>1.4367000000000001</v>
      </c>
      <c r="O76">
        <v>0.85223000000000004</v>
      </c>
    </row>
    <row r="77" spans="1:16" x14ac:dyDescent="0.2">
      <c r="A77" s="7" t="s">
        <v>34</v>
      </c>
      <c r="B77" s="12" t="s">
        <v>27</v>
      </c>
      <c r="C77" s="4">
        <v>2016</v>
      </c>
      <c r="D77" s="4">
        <v>3</v>
      </c>
      <c r="E77" s="4">
        <v>34</v>
      </c>
      <c r="F77" s="4">
        <v>86156</v>
      </c>
      <c r="G77" s="15">
        <v>4.2900000000000004E-3</v>
      </c>
      <c r="H77" s="4">
        <v>3.0599999999999998E-3</v>
      </c>
      <c r="I77" s="4">
        <v>6.0000000000000001E-3</v>
      </c>
      <c r="J77" s="4">
        <v>0</v>
      </c>
      <c r="K77">
        <v>92</v>
      </c>
      <c r="L77">
        <v>0.55720000000000003</v>
      </c>
      <c r="M77">
        <v>0.36280000000000001</v>
      </c>
      <c r="N77">
        <v>0.85580000000000001</v>
      </c>
      <c r="O77">
        <v>7.561E-3</v>
      </c>
      <c r="P77" s="13" t="s">
        <v>42</v>
      </c>
    </row>
    <row r="78" spans="1:16" x14ac:dyDescent="0.2">
      <c r="A78" s="7" t="s">
        <v>34</v>
      </c>
      <c r="B78" s="12" t="s">
        <v>27</v>
      </c>
      <c r="C78" s="4">
        <v>2016</v>
      </c>
      <c r="D78" s="4">
        <v>4</v>
      </c>
      <c r="E78" s="4">
        <v>44</v>
      </c>
      <c r="F78" s="4">
        <v>86857</v>
      </c>
      <c r="G78" s="15">
        <v>5.5100000000000001E-3</v>
      </c>
      <c r="H78" s="4">
        <v>4.1000000000000003E-3</v>
      </c>
      <c r="I78" s="4">
        <v>7.4000000000000003E-3</v>
      </c>
      <c r="J78" s="4">
        <v>0</v>
      </c>
      <c r="K78">
        <v>92</v>
      </c>
      <c r="L78">
        <v>0.83209999999999995</v>
      </c>
      <c r="M78">
        <v>0.55159999999999998</v>
      </c>
      <c r="N78">
        <v>1.2553000000000001</v>
      </c>
      <c r="O78">
        <v>0.38096999999999998</v>
      </c>
    </row>
    <row r="79" spans="1:16" x14ac:dyDescent="0.2">
      <c r="A79" s="7" t="s">
        <v>34</v>
      </c>
      <c r="B79" s="12" t="s">
        <v>16</v>
      </c>
      <c r="C79" s="4">
        <v>2011</v>
      </c>
      <c r="D79" s="4">
        <v>1</v>
      </c>
      <c r="E79" s="4">
        <v>101</v>
      </c>
      <c r="F79" s="4">
        <v>79738</v>
      </c>
      <c r="G79" s="15">
        <v>1.4069999999999999E-2</v>
      </c>
      <c r="H79" s="4">
        <v>1.158E-2</v>
      </c>
      <c r="I79" s="4">
        <v>1.7100000000000001E-2</v>
      </c>
      <c r="J79" s="4">
        <v>0</v>
      </c>
      <c r="K79">
        <v>90</v>
      </c>
      <c r="L79" t="s">
        <v>31</v>
      </c>
      <c r="M79" t="s">
        <v>31</v>
      </c>
      <c r="N79" t="s">
        <v>31</v>
      </c>
      <c r="O79" t="s">
        <v>31</v>
      </c>
    </row>
    <row r="80" spans="1:16" x14ac:dyDescent="0.2">
      <c r="A80" s="7" t="s">
        <v>34</v>
      </c>
      <c r="B80" s="12" t="s">
        <v>16</v>
      </c>
      <c r="C80" s="4">
        <v>2011</v>
      </c>
      <c r="D80" s="4">
        <v>2</v>
      </c>
      <c r="E80" s="4">
        <v>89</v>
      </c>
      <c r="F80" s="4">
        <v>79907</v>
      </c>
      <c r="G80" s="15">
        <v>1.2239999999999999E-2</v>
      </c>
      <c r="H80" s="4">
        <v>9.9399999999999992E-3</v>
      </c>
      <c r="I80" s="4">
        <v>1.507E-2</v>
      </c>
      <c r="J80" s="4">
        <v>0</v>
      </c>
      <c r="K80">
        <v>91</v>
      </c>
      <c r="L80" t="s">
        <v>31</v>
      </c>
      <c r="M80" t="s">
        <v>31</v>
      </c>
      <c r="N80" t="s">
        <v>31</v>
      </c>
      <c r="O80" t="s">
        <v>31</v>
      </c>
    </row>
    <row r="81" spans="1:15" x14ac:dyDescent="0.2">
      <c r="A81" s="7" t="s">
        <v>34</v>
      </c>
      <c r="B81" s="12" t="s">
        <v>16</v>
      </c>
      <c r="C81" s="4">
        <v>2011</v>
      </c>
      <c r="D81" s="4">
        <v>3</v>
      </c>
      <c r="E81" s="4">
        <v>90</v>
      </c>
      <c r="F81" s="4">
        <v>79601</v>
      </c>
      <c r="G81" s="15">
        <v>1.2290000000000001E-2</v>
      </c>
      <c r="H81" s="4">
        <v>0.01</v>
      </c>
      <c r="I81" s="4">
        <v>1.511E-2</v>
      </c>
      <c r="J81" s="4">
        <v>0</v>
      </c>
      <c r="K81">
        <v>92</v>
      </c>
      <c r="L81" t="s">
        <v>31</v>
      </c>
      <c r="M81" t="s">
        <v>31</v>
      </c>
      <c r="N81" t="s">
        <v>31</v>
      </c>
      <c r="O81" t="s">
        <v>31</v>
      </c>
    </row>
    <row r="82" spans="1:15" x14ac:dyDescent="0.2">
      <c r="A82" s="7" t="s">
        <v>34</v>
      </c>
      <c r="B82" s="12" t="s">
        <v>16</v>
      </c>
      <c r="C82" s="4">
        <v>2011</v>
      </c>
      <c r="D82" s="4">
        <v>4</v>
      </c>
      <c r="E82" s="4">
        <v>86</v>
      </c>
      <c r="F82" s="4">
        <v>79928</v>
      </c>
      <c r="G82" s="15">
        <v>1.17E-2</v>
      </c>
      <c r="H82" s="4">
        <v>9.4699999999999993E-3</v>
      </c>
      <c r="I82" s="4">
        <v>1.4449999999999999E-2</v>
      </c>
      <c r="J82" s="4">
        <v>0</v>
      </c>
      <c r="K82">
        <v>92</v>
      </c>
      <c r="L82" t="s">
        <v>31</v>
      </c>
      <c r="M82" t="s">
        <v>31</v>
      </c>
      <c r="N82" t="s">
        <v>31</v>
      </c>
      <c r="O82" t="s">
        <v>31</v>
      </c>
    </row>
    <row r="83" spans="1:15" x14ac:dyDescent="0.2">
      <c r="A83" s="7" t="s">
        <v>34</v>
      </c>
      <c r="B83" s="12" t="s">
        <v>16</v>
      </c>
      <c r="C83" s="4">
        <v>2012</v>
      </c>
      <c r="D83" s="4">
        <v>1</v>
      </c>
      <c r="E83" s="4">
        <v>94</v>
      </c>
      <c r="F83" s="4">
        <v>79595</v>
      </c>
      <c r="G83" s="15">
        <v>1.298E-2</v>
      </c>
      <c r="H83" s="4">
        <v>1.06E-2</v>
      </c>
      <c r="I83" s="4">
        <v>1.5890000000000001E-2</v>
      </c>
      <c r="J83" s="4">
        <v>0</v>
      </c>
      <c r="K83">
        <v>91</v>
      </c>
      <c r="L83" t="s">
        <v>31</v>
      </c>
      <c r="M83" t="s">
        <v>31</v>
      </c>
      <c r="N83" t="s">
        <v>31</v>
      </c>
      <c r="O83" t="s">
        <v>31</v>
      </c>
    </row>
    <row r="84" spans="1:15" x14ac:dyDescent="0.2">
      <c r="A84" s="7" t="s">
        <v>34</v>
      </c>
      <c r="B84" s="12" t="s">
        <v>16</v>
      </c>
      <c r="C84" s="4">
        <v>2012</v>
      </c>
      <c r="D84" s="4">
        <v>2</v>
      </c>
      <c r="E84" s="4">
        <v>82</v>
      </c>
      <c r="F84" s="4">
        <v>79873</v>
      </c>
      <c r="G84" s="15">
        <v>1.128E-2</v>
      </c>
      <c r="H84" s="4">
        <v>9.0900000000000009E-3</v>
      </c>
      <c r="I84" s="4">
        <v>1.401E-2</v>
      </c>
      <c r="J84" s="4">
        <v>0</v>
      </c>
      <c r="K84">
        <v>91</v>
      </c>
      <c r="L84" t="s">
        <v>31</v>
      </c>
      <c r="M84" t="s">
        <v>31</v>
      </c>
      <c r="N84" t="s">
        <v>31</v>
      </c>
      <c r="O84" t="s">
        <v>31</v>
      </c>
    </row>
    <row r="85" spans="1:15" x14ac:dyDescent="0.2">
      <c r="A85" s="7" t="s">
        <v>34</v>
      </c>
      <c r="B85" s="12" t="s">
        <v>16</v>
      </c>
      <c r="C85" s="4">
        <v>2012</v>
      </c>
      <c r="D85" s="4">
        <v>3</v>
      </c>
      <c r="E85" s="4">
        <v>110</v>
      </c>
      <c r="F85" s="4">
        <v>79408</v>
      </c>
      <c r="G85" s="15">
        <v>1.506E-2</v>
      </c>
      <c r="H85" s="4">
        <v>1.2489999999999999E-2</v>
      </c>
      <c r="I85" s="4">
        <v>1.8149999999999999E-2</v>
      </c>
      <c r="J85" s="4">
        <v>0</v>
      </c>
      <c r="K85">
        <v>92</v>
      </c>
      <c r="L85" t="s">
        <v>31</v>
      </c>
      <c r="M85" t="s">
        <v>31</v>
      </c>
      <c r="N85" t="s">
        <v>31</v>
      </c>
      <c r="O85" t="s">
        <v>31</v>
      </c>
    </row>
    <row r="86" spans="1:15" x14ac:dyDescent="0.2">
      <c r="A86" s="7" t="s">
        <v>34</v>
      </c>
      <c r="B86" s="12" t="s">
        <v>16</v>
      </c>
      <c r="C86" s="4">
        <v>2012</v>
      </c>
      <c r="D86" s="4">
        <v>4</v>
      </c>
      <c r="E86" s="4">
        <v>77</v>
      </c>
      <c r="F86" s="4">
        <v>79877</v>
      </c>
      <c r="G86" s="15">
        <v>1.048E-2</v>
      </c>
      <c r="H86" s="4">
        <v>8.3800000000000003E-3</v>
      </c>
      <c r="I86" s="4">
        <v>1.3100000000000001E-2</v>
      </c>
      <c r="J86" s="4">
        <v>0</v>
      </c>
      <c r="K86">
        <v>92</v>
      </c>
      <c r="L86" t="s">
        <v>31</v>
      </c>
      <c r="M86" t="s">
        <v>31</v>
      </c>
      <c r="N86" t="s">
        <v>31</v>
      </c>
      <c r="O86" t="s">
        <v>31</v>
      </c>
    </row>
    <row r="87" spans="1:15" x14ac:dyDescent="0.2">
      <c r="A87" s="7" t="s">
        <v>34</v>
      </c>
      <c r="B87" s="12" t="s">
        <v>16</v>
      </c>
      <c r="C87" s="4">
        <v>2013</v>
      </c>
      <c r="D87" s="4">
        <v>1</v>
      </c>
      <c r="E87" s="4">
        <v>85</v>
      </c>
      <c r="F87" s="4">
        <v>79683</v>
      </c>
      <c r="G87" s="15">
        <v>1.1849999999999999E-2</v>
      </c>
      <c r="H87" s="4">
        <v>9.58E-3</v>
      </c>
      <c r="I87" s="4">
        <v>1.4659999999999999E-2</v>
      </c>
      <c r="J87" s="4">
        <v>0</v>
      </c>
      <c r="K87">
        <v>90</v>
      </c>
      <c r="L87" t="s">
        <v>31</v>
      </c>
      <c r="M87" t="s">
        <v>31</v>
      </c>
      <c r="N87" t="s">
        <v>31</v>
      </c>
      <c r="O87" t="s">
        <v>31</v>
      </c>
    </row>
    <row r="88" spans="1:15" x14ac:dyDescent="0.2">
      <c r="A88" s="7" t="s">
        <v>34</v>
      </c>
      <c r="B88" s="12" t="s">
        <v>16</v>
      </c>
      <c r="C88" s="4">
        <v>2013</v>
      </c>
      <c r="D88" s="4">
        <v>2</v>
      </c>
      <c r="E88" s="4">
        <v>105</v>
      </c>
      <c r="F88" s="4">
        <v>79794</v>
      </c>
      <c r="G88" s="15">
        <v>1.4460000000000001E-2</v>
      </c>
      <c r="H88" s="4">
        <v>1.1939999999999999E-2</v>
      </c>
      <c r="I88" s="4">
        <v>1.7510000000000001E-2</v>
      </c>
      <c r="J88" s="4">
        <v>0</v>
      </c>
      <c r="K88">
        <v>91</v>
      </c>
      <c r="L88" t="s">
        <v>31</v>
      </c>
      <c r="M88" t="s">
        <v>31</v>
      </c>
      <c r="N88" t="s">
        <v>31</v>
      </c>
      <c r="O88" t="s">
        <v>31</v>
      </c>
    </row>
    <row r="89" spans="1:15" x14ac:dyDescent="0.2">
      <c r="A89" s="7" t="s">
        <v>34</v>
      </c>
      <c r="B89" s="12" t="s">
        <v>16</v>
      </c>
      <c r="C89" s="4">
        <v>2013</v>
      </c>
      <c r="D89" s="4">
        <v>3</v>
      </c>
      <c r="E89" s="4">
        <v>102</v>
      </c>
      <c r="F89" s="4">
        <v>79279</v>
      </c>
      <c r="G89" s="15">
        <v>1.3979999999999999E-2</v>
      </c>
      <c r="H89" s="4">
        <v>1.1520000000000001E-2</v>
      </c>
      <c r="I89" s="4">
        <v>1.6979999999999999E-2</v>
      </c>
      <c r="J89" s="4">
        <v>0</v>
      </c>
      <c r="K89">
        <v>92</v>
      </c>
      <c r="L89" t="s">
        <v>31</v>
      </c>
      <c r="M89" t="s">
        <v>31</v>
      </c>
      <c r="N89" t="s">
        <v>31</v>
      </c>
      <c r="O89" t="s">
        <v>31</v>
      </c>
    </row>
    <row r="90" spans="1:15" x14ac:dyDescent="0.2">
      <c r="A90" s="7" t="s">
        <v>34</v>
      </c>
      <c r="B90" s="12" t="s">
        <v>16</v>
      </c>
      <c r="C90" s="4">
        <v>2013</v>
      </c>
      <c r="D90" s="4">
        <v>4</v>
      </c>
      <c r="E90" s="4">
        <v>86</v>
      </c>
      <c r="F90" s="4">
        <v>79735</v>
      </c>
      <c r="G90" s="15">
        <v>1.172E-2</v>
      </c>
      <c r="H90" s="4">
        <v>9.4900000000000002E-3</v>
      </c>
      <c r="I90" s="4">
        <v>1.448E-2</v>
      </c>
      <c r="J90" s="4">
        <v>0</v>
      </c>
      <c r="K90">
        <v>92</v>
      </c>
      <c r="L90" t="s">
        <v>31</v>
      </c>
      <c r="M90" t="s">
        <v>31</v>
      </c>
      <c r="N90" t="s">
        <v>31</v>
      </c>
      <c r="O90" t="s">
        <v>31</v>
      </c>
    </row>
    <row r="91" spans="1:15" x14ac:dyDescent="0.2">
      <c r="A91" s="7" t="s">
        <v>34</v>
      </c>
      <c r="B91" s="12" t="s">
        <v>16</v>
      </c>
      <c r="C91" s="4">
        <v>2014</v>
      </c>
      <c r="D91" s="4">
        <v>1</v>
      </c>
      <c r="E91" s="4">
        <v>88</v>
      </c>
      <c r="F91" s="4">
        <v>79621</v>
      </c>
      <c r="G91" s="15">
        <v>1.2279999999999999E-2</v>
      </c>
      <c r="H91" s="4">
        <v>9.9600000000000001E-3</v>
      </c>
      <c r="I91" s="4">
        <v>1.5129999999999999E-2</v>
      </c>
      <c r="J91" s="4">
        <v>0</v>
      </c>
      <c r="K91">
        <v>90</v>
      </c>
      <c r="L91" t="s">
        <v>31</v>
      </c>
      <c r="M91" t="s">
        <v>31</v>
      </c>
      <c r="N91" t="s">
        <v>31</v>
      </c>
      <c r="O91" t="s">
        <v>31</v>
      </c>
    </row>
    <row r="92" spans="1:15" x14ac:dyDescent="0.2">
      <c r="A92" s="7" t="s">
        <v>34</v>
      </c>
      <c r="B92" s="12" t="s">
        <v>16</v>
      </c>
      <c r="C92" s="4">
        <v>2014</v>
      </c>
      <c r="D92" s="4">
        <v>2</v>
      </c>
      <c r="E92" s="4">
        <v>88</v>
      </c>
      <c r="F92" s="4">
        <v>79875</v>
      </c>
      <c r="G92" s="15">
        <v>1.2109999999999999E-2</v>
      </c>
      <c r="H92" s="4">
        <v>9.8200000000000006E-3</v>
      </c>
      <c r="I92" s="4">
        <v>1.4919999999999999E-2</v>
      </c>
      <c r="J92" s="4">
        <v>0</v>
      </c>
      <c r="K92">
        <v>91</v>
      </c>
      <c r="L92" t="s">
        <v>31</v>
      </c>
      <c r="M92" t="s">
        <v>31</v>
      </c>
      <c r="N92" t="s">
        <v>31</v>
      </c>
      <c r="O92" t="s">
        <v>31</v>
      </c>
    </row>
    <row r="93" spans="1:15" x14ac:dyDescent="0.2">
      <c r="A93" s="7" t="s">
        <v>34</v>
      </c>
      <c r="B93" s="12" t="s">
        <v>16</v>
      </c>
      <c r="C93" s="4">
        <v>2014</v>
      </c>
      <c r="D93" s="4">
        <v>3</v>
      </c>
      <c r="E93" s="4">
        <v>84</v>
      </c>
      <c r="F93" s="4">
        <v>79520</v>
      </c>
      <c r="G93" s="15">
        <v>1.1480000000000001E-2</v>
      </c>
      <c r="H93" s="4">
        <v>9.2700000000000005E-3</v>
      </c>
      <c r="I93" s="4">
        <v>1.422E-2</v>
      </c>
      <c r="J93" s="4">
        <v>0</v>
      </c>
      <c r="K93">
        <v>92</v>
      </c>
      <c r="L93" t="s">
        <v>31</v>
      </c>
      <c r="M93" t="s">
        <v>31</v>
      </c>
      <c r="N93" t="s">
        <v>31</v>
      </c>
      <c r="O93" t="s">
        <v>31</v>
      </c>
    </row>
    <row r="94" spans="1:15" x14ac:dyDescent="0.2">
      <c r="A94" s="7" t="s">
        <v>34</v>
      </c>
      <c r="B94" s="12" t="s">
        <v>16</v>
      </c>
      <c r="C94" s="4">
        <v>2014</v>
      </c>
      <c r="D94" s="4">
        <v>4</v>
      </c>
      <c r="E94" s="4">
        <v>104</v>
      </c>
      <c r="F94" s="4">
        <v>80080</v>
      </c>
      <c r="G94" s="15">
        <v>1.4120000000000001E-2</v>
      </c>
      <c r="H94" s="4">
        <v>1.1650000000000001E-2</v>
      </c>
      <c r="I94" s="4">
        <v>1.711E-2</v>
      </c>
      <c r="J94" s="4">
        <v>0</v>
      </c>
      <c r="K94">
        <v>92</v>
      </c>
      <c r="L94" t="s">
        <v>31</v>
      </c>
      <c r="M94" t="s">
        <v>31</v>
      </c>
      <c r="N94" t="s">
        <v>31</v>
      </c>
      <c r="O94" t="s">
        <v>31</v>
      </c>
    </row>
    <row r="95" spans="1:15" x14ac:dyDescent="0.2">
      <c r="A95" s="7" t="s">
        <v>34</v>
      </c>
      <c r="B95" s="12" t="s">
        <v>16</v>
      </c>
      <c r="C95" s="4">
        <v>2015</v>
      </c>
      <c r="D95" s="4">
        <v>1</v>
      </c>
      <c r="E95" s="4">
        <v>104</v>
      </c>
      <c r="F95" s="4">
        <v>79762</v>
      </c>
      <c r="G95" s="15">
        <v>1.4489999999999999E-2</v>
      </c>
      <c r="H95" s="4">
        <v>1.1950000000000001E-2</v>
      </c>
      <c r="I95" s="4">
        <v>1.7559999999999999E-2</v>
      </c>
      <c r="J95" s="4">
        <v>0</v>
      </c>
      <c r="K95">
        <v>90</v>
      </c>
      <c r="L95" t="s">
        <v>31</v>
      </c>
      <c r="M95" t="s">
        <v>31</v>
      </c>
      <c r="N95" t="s">
        <v>31</v>
      </c>
      <c r="O95" t="s">
        <v>31</v>
      </c>
    </row>
    <row r="96" spans="1:15" x14ac:dyDescent="0.2">
      <c r="A96" s="7" t="s">
        <v>34</v>
      </c>
      <c r="B96" s="12" t="s">
        <v>16</v>
      </c>
      <c r="C96" s="4">
        <v>2015</v>
      </c>
      <c r="D96" s="4">
        <v>2</v>
      </c>
      <c r="E96" s="4">
        <v>78</v>
      </c>
      <c r="F96" s="4">
        <v>79764</v>
      </c>
      <c r="G96" s="15">
        <v>1.0749999999999999E-2</v>
      </c>
      <c r="H96" s="4">
        <v>8.6099999999999996E-3</v>
      </c>
      <c r="I96" s="4">
        <v>1.342E-2</v>
      </c>
      <c r="J96" s="4">
        <v>0</v>
      </c>
      <c r="K96">
        <v>91</v>
      </c>
      <c r="L96" t="s">
        <v>31</v>
      </c>
      <c r="M96" t="s">
        <v>31</v>
      </c>
      <c r="N96" t="s">
        <v>31</v>
      </c>
      <c r="O96" t="s">
        <v>31</v>
      </c>
    </row>
    <row r="97" spans="1:15" x14ac:dyDescent="0.2">
      <c r="A97" s="7" t="s">
        <v>34</v>
      </c>
      <c r="B97" s="12" t="s">
        <v>16</v>
      </c>
      <c r="C97" s="4">
        <v>2015</v>
      </c>
      <c r="D97" s="4">
        <v>3</v>
      </c>
      <c r="E97" s="4">
        <v>91</v>
      </c>
      <c r="F97" s="4">
        <v>79394</v>
      </c>
      <c r="G97" s="15">
        <v>1.2460000000000001E-2</v>
      </c>
      <c r="H97" s="4">
        <v>1.014E-2</v>
      </c>
      <c r="I97" s="4">
        <v>1.5299999999999999E-2</v>
      </c>
      <c r="J97" s="4">
        <v>0</v>
      </c>
      <c r="K97">
        <v>92</v>
      </c>
      <c r="L97" t="s">
        <v>31</v>
      </c>
      <c r="M97" t="s">
        <v>31</v>
      </c>
      <c r="N97" t="s">
        <v>31</v>
      </c>
      <c r="O97" t="s">
        <v>31</v>
      </c>
    </row>
    <row r="98" spans="1:15" x14ac:dyDescent="0.2">
      <c r="A98" s="7" t="s">
        <v>34</v>
      </c>
      <c r="B98" s="12" t="s">
        <v>16</v>
      </c>
      <c r="C98" s="4">
        <v>2015</v>
      </c>
      <c r="D98" s="4">
        <v>4</v>
      </c>
      <c r="E98" s="4">
        <v>95</v>
      </c>
      <c r="F98" s="4">
        <v>79884</v>
      </c>
      <c r="G98" s="15">
        <v>1.2930000000000001E-2</v>
      </c>
      <c r="H98" s="4">
        <v>1.057E-2</v>
      </c>
      <c r="I98" s="4">
        <v>1.5810000000000001E-2</v>
      </c>
      <c r="J98" s="4">
        <v>0</v>
      </c>
      <c r="K98">
        <v>92</v>
      </c>
      <c r="L98" t="s">
        <v>31</v>
      </c>
      <c r="M98" t="s">
        <v>31</v>
      </c>
      <c r="N98" t="s">
        <v>31</v>
      </c>
      <c r="O98" t="s">
        <v>31</v>
      </c>
    </row>
    <row r="99" spans="1:15" x14ac:dyDescent="0.2">
      <c r="A99" s="7" t="s">
        <v>34</v>
      </c>
      <c r="B99" s="12" t="s">
        <v>16</v>
      </c>
      <c r="C99" s="4">
        <v>2016</v>
      </c>
      <c r="D99" s="4">
        <v>1</v>
      </c>
      <c r="E99" s="4">
        <v>112</v>
      </c>
      <c r="F99" s="4">
        <v>80054</v>
      </c>
      <c r="G99" s="15">
        <v>1.537E-2</v>
      </c>
      <c r="H99" s="4">
        <v>1.278E-2</v>
      </c>
      <c r="I99" s="4">
        <v>1.8499999999999999E-2</v>
      </c>
      <c r="J99" s="4">
        <v>0</v>
      </c>
      <c r="K99">
        <v>91</v>
      </c>
      <c r="L99">
        <v>1.0924</v>
      </c>
      <c r="M99">
        <v>0.83479999999999999</v>
      </c>
      <c r="N99">
        <v>1.4295</v>
      </c>
      <c r="O99">
        <v>0.51956100000000005</v>
      </c>
    </row>
    <row r="100" spans="1:15" x14ac:dyDescent="0.2">
      <c r="A100" s="7" t="s">
        <v>34</v>
      </c>
      <c r="B100" s="12" t="s">
        <v>16</v>
      </c>
      <c r="C100" s="4">
        <v>2016</v>
      </c>
      <c r="D100" s="4">
        <v>2</v>
      </c>
      <c r="E100" s="4">
        <v>115</v>
      </c>
      <c r="F100" s="4">
        <v>80238</v>
      </c>
      <c r="G100" s="15">
        <v>1.575E-2</v>
      </c>
      <c r="H100" s="4">
        <v>1.312E-2</v>
      </c>
      <c r="I100" s="4">
        <v>1.891E-2</v>
      </c>
      <c r="J100" s="4">
        <v>0</v>
      </c>
      <c r="K100">
        <v>91</v>
      </c>
      <c r="L100">
        <v>1.2867999999999999</v>
      </c>
      <c r="M100">
        <v>0.9758</v>
      </c>
      <c r="N100">
        <v>1.6970000000000001</v>
      </c>
      <c r="O100">
        <v>7.4080999999999994E-2</v>
      </c>
    </row>
    <row r="101" spans="1:15" x14ac:dyDescent="0.2">
      <c r="A101" s="7" t="s">
        <v>34</v>
      </c>
      <c r="B101" s="12" t="s">
        <v>16</v>
      </c>
      <c r="C101" s="4">
        <v>2016</v>
      </c>
      <c r="D101" s="4">
        <v>3</v>
      </c>
      <c r="E101" s="4">
        <v>103</v>
      </c>
      <c r="F101" s="4">
        <v>80059</v>
      </c>
      <c r="G101" s="15">
        <v>1.3979999999999999E-2</v>
      </c>
      <c r="H101" s="4">
        <v>1.153E-2</v>
      </c>
      <c r="I101" s="4">
        <v>1.6959999999999999E-2</v>
      </c>
      <c r="J101" s="4">
        <v>0</v>
      </c>
      <c r="K101">
        <v>92</v>
      </c>
      <c r="L101">
        <v>1.1378999999999999</v>
      </c>
      <c r="M101">
        <v>0.85760000000000003</v>
      </c>
      <c r="N101">
        <v>1.5098</v>
      </c>
      <c r="O101">
        <v>0.37063200000000002</v>
      </c>
    </row>
    <row r="102" spans="1:15" x14ac:dyDescent="0.2">
      <c r="A102" s="7" t="s">
        <v>34</v>
      </c>
      <c r="B102" s="12" t="s">
        <v>16</v>
      </c>
      <c r="C102" s="4">
        <v>2016</v>
      </c>
      <c r="D102" s="4">
        <v>4</v>
      </c>
      <c r="E102" s="4">
        <v>96</v>
      </c>
      <c r="F102" s="4">
        <v>81005</v>
      </c>
      <c r="G102" s="15">
        <v>1.2880000000000001E-2</v>
      </c>
      <c r="H102" s="4">
        <v>1.055E-2</v>
      </c>
      <c r="I102" s="4">
        <v>1.5730000000000001E-2</v>
      </c>
      <c r="J102" s="4">
        <v>0</v>
      </c>
      <c r="K102">
        <v>92</v>
      </c>
      <c r="L102">
        <v>1.1013999999999999</v>
      </c>
      <c r="M102">
        <v>0.82330000000000003</v>
      </c>
      <c r="N102">
        <v>1.4735</v>
      </c>
      <c r="O102">
        <v>0.51522199999999996</v>
      </c>
    </row>
    <row r="103" spans="1:15" x14ac:dyDescent="0.2">
      <c r="A103" s="7" t="s">
        <v>34</v>
      </c>
      <c r="B103" s="12" t="s">
        <v>17</v>
      </c>
      <c r="C103" s="4">
        <v>2011</v>
      </c>
      <c r="D103" s="4">
        <v>1</v>
      </c>
      <c r="E103" s="4">
        <v>8688</v>
      </c>
      <c r="F103" s="4">
        <v>839597</v>
      </c>
      <c r="G103" s="15">
        <v>0.11498</v>
      </c>
      <c r="H103" s="4">
        <v>0.11258</v>
      </c>
      <c r="I103" s="4">
        <v>0.11742</v>
      </c>
      <c r="J103" s="4">
        <v>0</v>
      </c>
      <c r="K103">
        <v>90</v>
      </c>
      <c r="L103" t="s">
        <v>31</v>
      </c>
      <c r="M103" t="s">
        <v>31</v>
      </c>
      <c r="N103" t="s">
        <v>31</v>
      </c>
      <c r="O103" t="s">
        <v>31</v>
      </c>
    </row>
    <row r="104" spans="1:15" x14ac:dyDescent="0.2">
      <c r="A104" s="7" t="s">
        <v>34</v>
      </c>
      <c r="B104" s="12" t="s">
        <v>17</v>
      </c>
      <c r="C104" s="4">
        <v>2011</v>
      </c>
      <c r="D104" s="4">
        <v>2</v>
      </c>
      <c r="E104" s="4">
        <v>8723</v>
      </c>
      <c r="F104" s="4">
        <v>845319</v>
      </c>
      <c r="G104" s="15">
        <v>0.1134</v>
      </c>
      <c r="H104" s="4">
        <v>0.11104</v>
      </c>
      <c r="I104" s="4">
        <v>0.1158</v>
      </c>
      <c r="J104" s="4">
        <v>0</v>
      </c>
      <c r="K104">
        <v>91</v>
      </c>
      <c r="L104" t="s">
        <v>31</v>
      </c>
      <c r="M104" t="s">
        <v>31</v>
      </c>
      <c r="N104" t="s">
        <v>31</v>
      </c>
      <c r="O104" t="s">
        <v>31</v>
      </c>
    </row>
    <row r="105" spans="1:15" x14ac:dyDescent="0.2">
      <c r="A105" s="7" t="s">
        <v>34</v>
      </c>
      <c r="B105" s="12" t="s">
        <v>17</v>
      </c>
      <c r="C105" s="4">
        <v>2011</v>
      </c>
      <c r="D105" s="4">
        <v>3</v>
      </c>
      <c r="E105" s="4">
        <v>8910</v>
      </c>
      <c r="F105" s="4">
        <v>844255</v>
      </c>
      <c r="G105" s="15">
        <v>0.11471000000000001</v>
      </c>
      <c r="H105" s="4">
        <v>0.11236</v>
      </c>
      <c r="I105" s="4">
        <v>0.11712</v>
      </c>
      <c r="J105" s="4">
        <v>0</v>
      </c>
      <c r="K105">
        <v>92</v>
      </c>
      <c r="L105" t="s">
        <v>31</v>
      </c>
      <c r="M105" t="s">
        <v>31</v>
      </c>
      <c r="N105" t="s">
        <v>31</v>
      </c>
      <c r="O105" t="s">
        <v>31</v>
      </c>
    </row>
    <row r="106" spans="1:15" x14ac:dyDescent="0.2">
      <c r="A106" s="7" t="s">
        <v>34</v>
      </c>
      <c r="B106" s="12" t="s">
        <v>17</v>
      </c>
      <c r="C106" s="4">
        <v>2011</v>
      </c>
      <c r="D106" s="4">
        <v>4</v>
      </c>
      <c r="E106" s="4">
        <v>8952</v>
      </c>
      <c r="F106" s="4">
        <v>851753</v>
      </c>
      <c r="G106" s="15">
        <v>0.11423999999999999</v>
      </c>
      <c r="H106" s="4">
        <v>0.1119</v>
      </c>
      <c r="I106" s="4">
        <v>0.11663</v>
      </c>
      <c r="J106" s="4">
        <v>0</v>
      </c>
      <c r="K106">
        <v>92</v>
      </c>
      <c r="L106" t="s">
        <v>31</v>
      </c>
      <c r="M106" t="s">
        <v>31</v>
      </c>
      <c r="N106" t="s">
        <v>31</v>
      </c>
      <c r="O106" t="s">
        <v>31</v>
      </c>
    </row>
    <row r="107" spans="1:15" x14ac:dyDescent="0.2">
      <c r="A107" s="7" t="s">
        <v>34</v>
      </c>
      <c r="B107" s="12" t="s">
        <v>17</v>
      </c>
      <c r="C107" s="4">
        <v>2012</v>
      </c>
      <c r="D107" s="4">
        <v>1</v>
      </c>
      <c r="E107" s="4">
        <v>9245</v>
      </c>
      <c r="F107" s="4">
        <v>852313</v>
      </c>
      <c r="G107" s="15">
        <v>0.1192</v>
      </c>
      <c r="H107" s="4">
        <v>0.11679</v>
      </c>
      <c r="I107" s="4">
        <v>0.12164999999999999</v>
      </c>
      <c r="J107" s="4">
        <v>0</v>
      </c>
      <c r="K107">
        <v>91</v>
      </c>
      <c r="L107" t="s">
        <v>31</v>
      </c>
      <c r="M107" t="s">
        <v>31</v>
      </c>
      <c r="N107" t="s">
        <v>31</v>
      </c>
      <c r="O107" t="s">
        <v>31</v>
      </c>
    </row>
    <row r="108" spans="1:15" x14ac:dyDescent="0.2">
      <c r="A108" s="7" t="s">
        <v>34</v>
      </c>
      <c r="B108" s="12" t="s">
        <v>17</v>
      </c>
      <c r="C108" s="4">
        <v>2012</v>
      </c>
      <c r="D108" s="4">
        <v>2</v>
      </c>
      <c r="E108" s="4">
        <v>9318</v>
      </c>
      <c r="F108" s="4">
        <v>860308</v>
      </c>
      <c r="G108" s="15">
        <v>0.11902</v>
      </c>
      <c r="H108" s="4">
        <v>0.11663</v>
      </c>
      <c r="I108" s="4">
        <v>0.12146</v>
      </c>
      <c r="J108" s="4">
        <v>0</v>
      </c>
      <c r="K108">
        <v>91</v>
      </c>
      <c r="L108" t="s">
        <v>31</v>
      </c>
      <c r="M108" t="s">
        <v>31</v>
      </c>
      <c r="N108" t="s">
        <v>31</v>
      </c>
      <c r="O108" t="s">
        <v>31</v>
      </c>
    </row>
    <row r="109" spans="1:15" x14ac:dyDescent="0.2">
      <c r="A109" s="7" t="s">
        <v>34</v>
      </c>
      <c r="B109" s="12" t="s">
        <v>17</v>
      </c>
      <c r="C109" s="4">
        <v>2012</v>
      </c>
      <c r="D109" s="4">
        <v>3</v>
      </c>
      <c r="E109" s="4">
        <v>9660</v>
      </c>
      <c r="F109" s="4">
        <v>857666</v>
      </c>
      <c r="G109" s="15">
        <v>0.12243</v>
      </c>
      <c r="H109" s="4">
        <v>0.12001000000000001</v>
      </c>
      <c r="I109" s="4">
        <v>0.12489</v>
      </c>
      <c r="J109" s="4">
        <v>0</v>
      </c>
      <c r="K109">
        <v>92</v>
      </c>
      <c r="L109" t="s">
        <v>31</v>
      </c>
      <c r="M109" t="s">
        <v>31</v>
      </c>
      <c r="N109" t="s">
        <v>31</v>
      </c>
      <c r="O109" t="s">
        <v>31</v>
      </c>
    </row>
    <row r="110" spans="1:15" x14ac:dyDescent="0.2">
      <c r="A110" s="7" t="s">
        <v>34</v>
      </c>
      <c r="B110" s="12" t="s">
        <v>17</v>
      </c>
      <c r="C110" s="4">
        <v>2012</v>
      </c>
      <c r="D110" s="4">
        <v>4</v>
      </c>
      <c r="E110" s="4">
        <v>9407</v>
      </c>
      <c r="F110" s="4">
        <v>866217</v>
      </c>
      <c r="G110" s="15">
        <v>0.11804000000000001</v>
      </c>
      <c r="H110" s="4">
        <v>0.11568000000000001</v>
      </c>
      <c r="I110" s="4">
        <v>0.12045</v>
      </c>
      <c r="J110" s="4">
        <v>0</v>
      </c>
      <c r="K110">
        <v>92</v>
      </c>
      <c r="L110" t="s">
        <v>31</v>
      </c>
      <c r="M110" t="s">
        <v>31</v>
      </c>
      <c r="N110" t="s">
        <v>31</v>
      </c>
      <c r="O110" t="s">
        <v>31</v>
      </c>
    </row>
    <row r="111" spans="1:15" x14ac:dyDescent="0.2">
      <c r="A111" s="7" t="s">
        <v>34</v>
      </c>
      <c r="B111" s="12" t="s">
        <v>17</v>
      </c>
      <c r="C111" s="4">
        <v>2013</v>
      </c>
      <c r="D111" s="4">
        <v>1</v>
      </c>
      <c r="E111" s="4">
        <v>9130</v>
      </c>
      <c r="F111" s="4">
        <v>866868</v>
      </c>
      <c r="G111" s="15">
        <v>0.11702</v>
      </c>
      <c r="H111" s="4">
        <v>0.11465</v>
      </c>
      <c r="I111" s="4">
        <v>0.11945</v>
      </c>
      <c r="J111" s="4">
        <v>0</v>
      </c>
      <c r="K111">
        <v>90</v>
      </c>
      <c r="L111" t="s">
        <v>31</v>
      </c>
      <c r="M111" t="s">
        <v>31</v>
      </c>
      <c r="N111" t="s">
        <v>31</v>
      </c>
      <c r="O111" t="s">
        <v>31</v>
      </c>
    </row>
    <row r="112" spans="1:15" x14ac:dyDescent="0.2">
      <c r="A112" s="7" t="s">
        <v>34</v>
      </c>
      <c r="B112" s="12" t="s">
        <v>17</v>
      </c>
      <c r="C112" s="4">
        <v>2013</v>
      </c>
      <c r="D112" s="4">
        <v>2</v>
      </c>
      <c r="E112" s="4">
        <v>9321</v>
      </c>
      <c r="F112" s="4">
        <v>873040</v>
      </c>
      <c r="G112" s="15">
        <v>0.11731999999999999</v>
      </c>
      <c r="H112" s="4">
        <v>0.11497</v>
      </c>
      <c r="I112" s="4">
        <v>0.11973</v>
      </c>
      <c r="J112" s="4">
        <v>0</v>
      </c>
      <c r="K112">
        <v>91</v>
      </c>
      <c r="L112" t="s">
        <v>31</v>
      </c>
      <c r="M112" t="s">
        <v>31</v>
      </c>
      <c r="N112" t="s">
        <v>31</v>
      </c>
      <c r="O112" t="s">
        <v>31</v>
      </c>
    </row>
    <row r="113" spans="1:16" x14ac:dyDescent="0.2">
      <c r="A113" s="7" t="s">
        <v>34</v>
      </c>
      <c r="B113" s="12" t="s">
        <v>17</v>
      </c>
      <c r="C113" s="4">
        <v>2013</v>
      </c>
      <c r="D113" s="4">
        <v>3</v>
      </c>
      <c r="E113" s="4">
        <v>9680</v>
      </c>
      <c r="F113" s="4">
        <v>869715</v>
      </c>
      <c r="G113" s="15">
        <v>0.12098</v>
      </c>
      <c r="H113" s="4">
        <v>0.11859</v>
      </c>
      <c r="I113" s="4">
        <v>0.12341000000000001</v>
      </c>
      <c r="J113" s="4">
        <v>0</v>
      </c>
      <c r="K113">
        <v>92</v>
      </c>
      <c r="L113" t="s">
        <v>31</v>
      </c>
      <c r="M113" t="s">
        <v>31</v>
      </c>
      <c r="N113" t="s">
        <v>31</v>
      </c>
      <c r="O113" t="s">
        <v>31</v>
      </c>
    </row>
    <row r="114" spans="1:16" x14ac:dyDescent="0.2">
      <c r="A114" s="7" t="s">
        <v>34</v>
      </c>
      <c r="B114" s="12" t="s">
        <v>17</v>
      </c>
      <c r="C114" s="4">
        <v>2013</v>
      </c>
      <c r="D114" s="4">
        <v>4</v>
      </c>
      <c r="E114" s="4">
        <v>9932</v>
      </c>
      <c r="F114" s="4">
        <v>877307</v>
      </c>
      <c r="G114" s="15">
        <v>0.12305000000000001</v>
      </c>
      <c r="H114" s="4">
        <v>0.12066</v>
      </c>
      <c r="I114" s="4">
        <v>0.1255</v>
      </c>
      <c r="J114" s="4">
        <v>0</v>
      </c>
      <c r="K114">
        <v>92</v>
      </c>
      <c r="L114" t="s">
        <v>31</v>
      </c>
      <c r="M114" t="s">
        <v>31</v>
      </c>
      <c r="N114" t="s">
        <v>31</v>
      </c>
      <c r="O114" t="s">
        <v>31</v>
      </c>
    </row>
    <row r="115" spans="1:16" x14ac:dyDescent="0.2">
      <c r="A115" s="7" t="s">
        <v>34</v>
      </c>
      <c r="B115" s="12" t="s">
        <v>17</v>
      </c>
      <c r="C115" s="4">
        <v>2014</v>
      </c>
      <c r="D115" s="4">
        <v>1</v>
      </c>
      <c r="E115" s="4">
        <v>9993</v>
      </c>
      <c r="F115" s="4">
        <v>876042</v>
      </c>
      <c r="G115" s="15">
        <v>0.12673999999999999</v>
      </c>
      <c r="H115" s="4">
        <v>0.12428</v>
      </c>
      <c r="I115" s="4">
        <v>0.12925</v>
      </c>
      <c r="J115" s="4">
        <v>0</v>
      </c>
      <c r="K115">
        <v>90</v>
      </c>
      <c r="L115" t="s">
        <v>31</v>
      </c>
      <c r="M115" t="s">
        <v>31</v>
      </c>
      <c r="N115" t="s">
        <v>31</v>
      </c>
      <c r="O115" t="s">
        <v>31</v>
      </c>
    </row>
    <row r="116" spans="1:16" x14ac:dyDescent="0.2">
      <c r="A116" s="7" t="s">
        <v>34</v>
      </c>
      <c r="B116" s="12" t="s">
        <v>17</v>
      </c>
      <c r="C116" s="4">
        <v>2014</v>
      </c>
      <c r="D116" s="4">
        <v>2</v>
      </c>
      <c r="E116" s="4">
        <v>9926</v>
      </c>
      <c r="F116" s="4">
        <v>881507</v>
      </c>
      <c r="G116" s="15">
        <v>0.12374</v>
      </c>
      <c r="H116" s="4">
        <v>0.12132999999999999</v>
      </c>
      <c r="I116" s="4">
        <v>0.12620000000000001</v>
      </c>
      <c r="J116" s="4">
        <v>0</v>
      </c>
      <c r="K116">
        <v>91</v>
      </c>
      <c r="L116" t="s">
        <v>31</v>
      </c>
      <c r="M116" t="s">
        <v>31</v>
      </c>
      <c r="N116" t="s">
        <v>31</v>
      </c>
      <c r="O116" t="s">
        <v>31</v>
      </c>
    </row>
    <row r="117" spans="1:16" x14ac:dyDescent="0.2">
      <c r="A117" s="7" t="s">
        <v>34</v>
      </c>
      <c r="B117" s="12" t="s">
        <v>17</v>
      </c>
      <c r="C117" s="4">
        <v>2014</v>
      </c>
      <c r="D117" s="4">
        <v>3</v>
      </c>
      <c r="E117" s="4">
        <v>10613</v>
      </c>
      <c r="F117" s="4">
        <v>879561</v>
      </c>
      <c r="G117" s="15">
        <v>0.13114999999999999</v>
      </c>
      <c r="H117" s="4">
        <v>0.12867999999999999</v>
      </c>
      <c r="I117" s="4">
        <v>0.13367000000000001</v>
      </c>
      <c r="J117" s="4">
        <v>0</v>
      </c>
      <c r="K117">
        <v>92</v>
      </c>
      <c r="L117" t="s">
        <v>31</v>
      </c>
      <c r="M117" t="s">
        <v>31</v>
      </c>
      <c r="N117" t="s">
        <v>31</v>
      </c>
      <c r="O117" t="s">
        <v>31</v>
      </c>
    </row>
    <row r="118" spans="1:16" x14ac:dyDescent="0.2">
      <c r="A118" s="7" t="s">
        <v>34</v>
      </c>
      <c r="B118" s="12" t="s">
        <v>17</v>
      </c>
      <c r="C118" s="4">
        <v>2014</v>
      </c>
      <c r="D118" s="4">
        <v>4</v>
      </c>
      <c r="E118" s="4">
        <v>10474</v>
      </c>
      <c r="F118" s="4">
        <v>887121</v>
      </c>
      <c r="G118" s="15">
        <v>0.12833</v>
      </c>
      <c r="H118" s="4">
        <v>0.12590000000000001</v>
      </c>
      <c r="I118" s="4">
        <v>0.13081999999999999</v>
      </c>
      <c r="J118" s="4">
        <v>0</v>
      </c>
      <c r="K118">
        <v>92</v>
      </c>
      <c r="L118" t="s">
        <v>31</v>
      </c>
      <c r="M118" t="s">
        <v>31</v>
      </c>
      <c r="N118" t="s">
        <v>31</v>
      </c>
      <c r="O118" t="s">
        <v>31</v>
      </c>
    </row>
    <row r="119" spans="1:16" x14ac:dyDescent="0.2">
      <c r="A119" s="7" t="s">
        <v>34</v>
      </c>
      <c r="B119" s="12" t="s">
        <v>17</v>
      </c>
      <c r="C119" s="4">
        <v>2015</v>
      </c>
      <c r="D119" s="4">
        <v>1</v>
      </c>
      <c r="E119" s="4">
        <v>10893</v>
      </c>
      <c r="F119" s="4">
        <v>884632</v>
      </c>
      <c r="G119" s="15">
        <v>0.13682</v>
      </c>
      <c r="H119" s="4">
        <v>0.13427</v>
      </c>
      <c r="I119" s="4">
        <v>0.13941000000000001</v>
      </c>
      <c r="J119" s="4">
        <v>0</v>
      </c>
      <c r="K119">
        <v>90</v>
      </c>
      <c r="L119" t="s">
        <v>31</v>
      </c>
      <c r="M119" t="s">
        <v>31</v>
      </c>
      <c r="N119" t="s">
        <v>31</v>
      </c>
      <c r="O119" t="s">
        <v>31</v>
      </c>
    </row>
    <row r="120" spans="1:16" x14ac:dyDescent="0.2">
      <c r="A120" s="7" t="s">
        <v>34</v>
      </c>
      <c r="B120" s="12" t="s">
        <v>17</v>
      </c>
      <c r="C120" s="4">
        <v>2015</v>
      </c>
      <c r="D120" s="4">
        <v>2</v>
      </c>
      <c r="E120" s="4">
        <v>10569</v>
      </c>
      <c r="F120" s="4">
        <v>889346</v>
      </c>
      <c r="G120" s="15">
        <v>0.13059000000000001</v>
      </c>
      <c r="H120" s="4">
        <v>0.12812999999999999</v>
      </c>
      <c r="I120" s="4">
        <v>0.13311000000000001</v>
      </c>
      <c r="J120" s="4">
        <v>0</v>
      </c>
      <c r="K120">
        <v>91</v>
      </c>
      <c r="L120" t="s">
        <v>31</v>
      </c>
      <c r="M120" t="s">
        <v>31</v>
      </c>
      <c r="N120" t="s">
        <v>31</v>
      </c>
      <c r="O120" t="s">
        <v>31</v>
      </c>
    </row>
    <row r="121" spans="1:16" x14ac:dyDescent="0.2">
      <c r="A121" s="7" t="s">
        <v>34</v>
      </c>
      <c r="B121" s="12" t="s">
        <v>17</v>
      </c>
      <c r="C121" s="4">
        <v>2015</v>
      </c>
      <c r="D121" s="4">
        <v>3</v>
      </c>
      <c r="E121" s="4">
        <v>11610</v>
      </c>
      <c r="F121" s="4">
        <v>885461</v>
      </c>
      <c r="G121" s="15">
        <v>0.14252000000000001</v>
      </c>
      <c r="H121" s="4">
        <v>0.13994999999999999</v>
      </c>
      <c r="I121" s="4">
        <v>0.14513999999999999</v>
      </c>
      <c r="J121" s="4">
        <v>0</v>
      </c>
      <c r="K121">
        <v>92</v>
      </c>
      <c r="L121" t="s">
        <v>31</v>
      </c>
      <c r="M121" t="s">
        <v>31</v>
      </c>
      <c r="N121" t="s">
        <v>31</v>
      </c>
      <c r="O121" t="s">
        <v>31</v>
      </c>
    </row>
    <row r="122" spans="1:16" x14ac:dyDescent="0.2">
      <c r="A122" s="7" t="s">
        <v>34</v>
      </c>
      <c r="B122" s="12" t="s">
        <v>17</v>
      </c>
      <c r="C122" s="4">
        <v>2015</v>
      </c>
      <c r="D122" s="4">
        <v>4</v>
      </c>
      <c r="E122" s="4">
        <v>12011</v>
      </c>
      <c r="F122" s="4">
        <v>892163</v>
      </c>
      <c r="G122" s="15">
        <v>0.14632999999999999</v>
      </c>
      <c r="H122" s="4">
        <v>0.14374000000000001</v>
      </c>
      <c r="I122" s="4">
        <v>0.14898</v>
      </c>
      <c r="J122" s="4">
        <v>0</v>
      </c>
      <c r="K122">
        <v>92</v>
      </c>
      <c r="L122" t="s">
        <v>31</v>
      </c>
      <c r="M122" t="s">
        <v>31</v>
      </c>
      <c r="N122" t="s">
        <v>31</v>
      </c>
      <c r="O122" t="s">
        <v>31</v>
      </c>
    </row>
    <row r="123" spans="1:16" x14ac:dyDescent="0.2">
      <c r="A123" s="7" t="s">
        <v>34</v>
      </c>
      <c r="B123" s="12" t="s">
        <v>17</v>
      </c>
      <c r="C123" s="4">
        <v>2016</v>
      </c>
      <c r="D123" s="4">
        <v>1</v>
      </c>
      <c r="E123" s="4">
        <v>11516</v>
      </c>
      <c r="F123" s="4">
        <v>890872</v>
      </c>
      <c r="G123" s="15">
        <v>0.14205000000000001</v>
      </c>
      <c r="H123" s="4">
        <v>0.13947999999999999</v>
      </c>
      <c r="I123" s="4">
        <v>0.14466999999999999</v>
      </c>
      <c r="J123" s="4">
        <v>0</v>
      </c>
      <c r="K123">
        <v>91</v>
      </c>
      <c r="L123">
        <v>1.2355</v>
      </c>
      <c r="M123">
        <v>1.2016</v>
      </c>
      <c r="N123">
        <v>1.2704</v>
      </c>
      <c r="O123">
        <v>0</v>
      </c>
      <c r="P123" s="13" t="s">
        <v>42</v>
      </c>
    </row>
    <row r="124" spans="1:16" x14ac:dyDescent="0.2">
      <c r="A124" s="7" t="s">
        <v>34</v>
      </c>
      <c r="B124" s="12" t="s">
        <v>17</v>
      </c>
      <c r="C124" s="4">
        <v>2016</v>
      </c>
      <c r="D124" s="4">
        <v>2</v>
      </c>
      <c r="E124" s="4">
        <v>11567</v>
      </c>
      <c r="F124" s="4">
        <v>896242</v>
      </c>
      <c r="G124" s="15">
        <v>0.14183000000000001</v>
      </c>
      <c r="H124" s="4">
        <v>0.13925999999999999</v>
      </c>
      <c r="I124" s="4">
        <v>0.14443</v>
      </c>
      <c r="J124" s="4">
        <v>0</v>
      </c>
      <c r="K124">
        <v>91</v>
      </c>
      <c r="L124">
        <v>1.2506999999999999</v>
      </c>
      <c r="M124">
        <v>1.2163999999999999</v>
      </c>
      <c r="N124">
        <v>1.2859</v>
      </c>
      <c r="O124">
        <v>0</v>
      </c>
      <c r="P124" s="13" t="s">
        <v>42</v>
      </c>
    </row>
    <row r="125" spans="1:16" x14ac:dyDescent="0.2">
      <c r="A125" s="7" t="s">
        <v>34</v>
      </c>
      <c r="B125" s="12" t="s">
        <v>17</v>
      </c>
      <c r="C125" s="4">
        <v>2016</v>
      </c>
      <c r="D125" s="4">
        <v>3</v>
      </c>
      <c r="E125" s="4">
        <v>12097</v>
      </c>
      <c r="F125" s="4">
        <v>893979</v>
      </c>
      <c r="G125" s="15">
        <v>0.14707999999999999</v>
      </c>
      <c r="H125" s="4">
        <v>0.14449000000000001</v>
      </c>
      <c r="I125" s="4">
        <v>0.14973</v>
      </c>
      <c r="J125" s="4">
        <v>0</v>
      </c>
      <c r="K125">
        <v>92</v>
      </c>
      <c r="L125">
        <v>1.2822</v>
      </c>
      <c r="M125">
        <v>1.2476</v>
      </c>
      <c r="N125">
        <v>1.3177000000000001</v>
      </c>
      <c r="O125">
        <v>0</v>
      </c>
      <c r="P125" s="13" t="s">
        <v>42</v>
      </c>
    </row>
    <row r="126" spans="1:16" x14ac:dyDescent="0.2">
      <c r="A126" s="7" t="s">
        <v>34</v>
      </c>
      <c r="B126" s="12" t="s">
        <v>17</v>
      </c>
      <c r="C126" s="4">
        <v>2016</v>
      </c>
      <c r="D126" s="4">
        <v>4</v>
      </c>
      <c r="E126" s="4">
        <v>12020</v>
      </c>
      <c r="F126" s="4">
        <v>901371</v>
      </c>
      <c r="G126" s="15">
        <v>0.14495</v>
      </c>
      <c r="H126" s="4">
        <v>0.14238000000000001</v>
      </c>
      <c r="I126" s="4">
        <v>0.14756</v>
      </c>
      <c r="J126" s="4">
        <v>0</v>
      </c>
      <c r="K126">
        <v>92</v>
      </c>
      <c r="L126">
        <v>1.2687999999999999</v>
      </c>
      <c r="M126">
        <v>1.2345999999999999</v>
      </c>
      <c r="N126">
        <v>1.304</v>
      </c>
      <c r="O126">
        <v>0</v>
      </c>
      <c r="P126" s="13" t="s">
        <v>42</v>
      </c>
    </row>
    <row r="127" spans="1:16" x14ac:dyDescent="0.2">
      <c r="A127" s="7" t="s">
        <v>34</v>
      </c>
      <c r="B127" s="11" t="s">
        <v>18</v>
      </c>
      <c r="C127" s="4">
        <v>2011</v>
      </c>
      <c r="D127" s="4">
        <v>1</v>
      </c>
      <c r="E127" s="4">
        <v>2543</v>
      </c>
      <c r="F127" s="4">
        <v>162747</v>
      </c>
      <c r="G127" s="15">
        <v>0.17362</v>
      </c>
      <c r="H127" s="4">
        <v>0.16700000000000001</v>
      </c>
      <c r="I127" s="4">
        <v>0.18049999999999999</v>
      </c>
      <c r="J127" s="4">
        <v>0</v>
      </c>
      <c r="K127">
        <v>90</v>
      </c>
      <c r="L127" t="s">
        <v>31</v>
      </c>
      <c r="M127" t="s">
        <v>31</v>
      </c>
      <c r="N127" t="s">
        <v>31</v>
      </c>
      <c r="O127" t="s">
        <v>31</v>
      </c>
    </row>
    <row r="128" spans="1:16" x14ac:dyDescent="0.2">
      <c r="A128" s="7" t="s">
        <v>34</v>
      </c>
      <c r="B128" s="11" t="s">
        <v>18</v>
      </c>
      <c r="C128" s="4">
        <v>2011</v>
      </c>
      <c r="D128" s="4">
        <v>2</v>
      </c>
      <c r="E128" s="4">
        <v>2709</v>
      </c>
      <c r="F128" s="4">
        <v>164833</v>
      </c>
      <c r="G128" s="15">
        <v>0.18060000000000001</v>
      </c>
      <c r="H128" s="4">
        <v>0.17393</v>
      </c>
      <c r="I128" s="4">
        <v>0.18753</v>
      </c>
      <c r="J128" s="4">
        <v>0</v>
      </c>
      <c r="K128">
        <v>91</v>
      </c>
      <c r="L128" t="s">
        <v>31</v>
      </c>
      <c r="M128" t="s">
        <v>31</v>
      </c>
      <c r="N128" t="s">
        <v>31</v>
      </c>
      <c r="O128" t="s">
        <v>31</v>
      </c>
    </row>
    <row r="129" spans="1:15" x14ac:dyDescent="0.2">
      <c r="A129" s="7" t="s">
        <v>34</v>
      </c>
      <c r="B129" s="11" t="s">
        <v>18</v>
      </c>
      <c r="C129" s="4">
        <v>2011</v>
      </c>
      <c r="D129" s="4">
        <v>3</v>
      </c>
      <c r="E129" s="4">
        <v>2888</v>
      </c>
      <c r="F129" s="4">
        <v>164146</v>
      </c>
      <c r="G129" s="15">
        <v>0.19123999999999999</v>
      </c>
      <c r="H129" s="4">
        <v>0.18439</v>
      </c>
      <c r="I129" s="4">
        <v>0.19833999999999999</v>
      </c>
      <c r="J129" s="4">
        <v>0</v>
      </c>
      <c r="K129">
        <v>92</v>
      </c>
      <c r="L129" t="s">
        <v>31</v>
      </c>
      <c r="M129" t="s">
        <v>31</v>
      </c>
      <c r="N129" t="s">
        <v>31</v>
      </c>
      <c r="O129" t="s">
        <v>31</v>
      </c>
    </row>
    <row r="130" spans="1:15" x14ac:dyDescent="0.2">
      <c r="A130" s="7" t="s">
        <v>34</v>
      </c>
      <c r="B130" s="11" t="s">
        <v>18</v>
      </c>
      <c r="C130" s="4">
        <v>2011</v>
      </c>
      <c r="D130" s="4">
        <v>4</v>
      </c>
      <c r="E130" s="4">
        <v>2928</v>
      </c>
      <c r="F130" s="4">
        <v>166949</v>
      </c>
      <c r="G130" s="15">
        <v>0.19062999999999999</v>
      </c>
      <c r="H130" s="4">
        <v>0.18385000000000001</v>
      </c>
      <c r="I130" s="4">
        <v>0.19767000000000001</v>
      </c>
      <c r="J130" s="4">
        <v>0</v>
      </c>
      <c r="K130">
        <v>92</v>
      </c>
      <c r="L130" t="s">
        <v>31</v>
      </c>
      <c r="M130" t="s">
        <v>31</v>
      </c>
      <c r="N130" t="s">
        <v>31</v>
      </c>
      <c r="O130" t="s">
        <v>31</v>
      </c>
    </row>
    <row r="131" spans="1:15" x14ac:dyDescent="0.2">
      <c r="A131" s="7" t="s">
        <v>34</v>
      </c>
      <c r="B131" s="11" t="s">
        <v>18</v>
      </c>
      <c r="C131" s="4">
        <v>2012</v>
      </c>
      <c r="D131" s="4">
        <v>1</v>
      </c>
      <c r="E131" s="4">
        <v>2914</v>
      </c>
      <c r="F131" s="4">
        <v>166655</v>
      </c>
      <c r="G131" s="15">
        <v>0.19214999999999999</v>
      </c>
      <c r="H131" s="4">
        <v>0.18529000000000001</v>
      </c>
      <c r="I131" s="4">
        <v>0.19925000000000001</v>
      </c>
      <c r="J131" s="4">
        <v>0</v>
      </c>
      <c r="K131">
        <v>91</v>
      </c>
      <c r="L131" t="s">
        <v>31</v>
      </c>
      <c r="M131" t="s">
        <v>31</v>
      </c>
      <c r="N131" t="s">
        <v>31</v>
      </c>
      <c r="O131" t="s">
        <v>31</v>
      </c>
    </row>
    <row r="132" spans="1:15" x14ac:dyDescent="0.2">
      <c r="A132" s="7" t="s">
        <v>34</v>
      </c>
      <c r="B132" s="11" t="s">
        <v>18</v>
      </c>
      <c r="C132" s="4">
        <v>2012</v>
      </c>
      <c r="D132" s="4">
        <v>2</v>
      </c>
      <c r="E132" s="4">
        <v>2989</v>
      </c>
      <c r="F132" s="4">
        <v>169324</v>
      </c>
      <c r="G132" s="15">
        <v>0.19398000000000001</v>
      </c>
      <c r="H132" s="4">
        <v>0.18715000000000001</v>
      </c>
      <c r="I132" s="4">
        <v>0.20105999999999999</v>
      </c>
      <c r="J132" s="4">
        <v>0</v>
      </c>
      <c r="K132">
        <v>91</v>
      </c>
      <c r="L132" t="s">
        <v>31</v>
      </c>
      <c r="M132" t="s">
        <v>31</v>
      </c>
      <c r="N132" t="s">
        <v>31</v>
      </c>
      <c r="O132" t="s">
        <v>31</v>
      </c>
    </row>
    <row r="133" spans="1:15" x14ac:dyDescent="0.2">
      <c r="A133" s="7" t="s">
        <v>34</v>
      </c>
      <c r="B133" s="11" t="s">
        <v>18</v>
      </c>
      <c r="C133" s="4">
        <v>2012</v>
      </c>
      <c r="D133" s="4">
        <v>3</v>
      </c>
      <c r="E133" s="4">
        <v>3157</v>
      </c>
      <c r="F133" s="4">
        <v>169452</v>
      </c>
      <c r="G133" s="15">
        <v>0.20251</v>
      </c>
      <c r="H133" s="4">
        <v>0.19556000000000001</v>
      </c>
      <c r="I133" s="4">
        <v>0.2097</v>
      </c>
      <c r="J133" s="4">
        <v>0</v>
      </c>
      <c r="K133">
        <v>92</v>
      </c>
      <c r="L133" t="s">
        <v>31</v>
      </c>
      <c r="M133" t="s">
        <v>31</v>
      </c>
      <c r="N133" t="s">
        <v>31</v>
      </c>
      <c r="O133" t="s">
        <v>31</v>
      </c>
    </row>
    <row r="134" spans="1:15" x14ac:dyDescent="0.2">
      <c r="A134" s="7" t="s">
        <v>34</v>
      </c>
      <c r="B134" s="11" t="s">
        <v>18</v>
      </c>
      <c r="C134" s="4">
        <v>2012</v>
      </c>
      <c r="D134" s="4">
        <v>4</v>
      </c>
      <c r="E134" s="4">
        <v>3172</v>
      </c>
      <c r="F134" s="4">
        <v>172534</v>
      </c>
      <c r="G134" s="15">
        <v>0.19983000000000001</v>
      </c>
      <c r="H134" s="4">
        <v>0.193</v>
      </c>
      <c r="I134" s="4">
        <v>0.20691000000000001</v>
      </c>
      <c r="J134" s="4">
        <v>0</v>
      </c>
      <c r="K134">
        <v>92</v>
      </c>
      <c r="L134" t="s">
        <v>31</v>
      </c>
      <c r="M134" t="s">
        <v>31</v>
      </c>
      <c r="N134" t="s">
        <v>31</v>
      </c>
      <c r="O134" t="s">
        <v>31</v>
      </c>
    </row>
    <row r="135" spans="1:15" x14ac:dyDescent="0.2">
      <c r="A135" s="7" t="s">
        <v>34</v>
      </c>
      <c r="B135" s="11" t="s">
        <v>18</v>
      </c>
      <c r="C135" s="4">
        <v>2013</v>
      </c>
      <c r="D135" s="4">
        <v>1</v>
      </c>
      <c r="E135" s="4">
        <v>2963</v>
      </c>
      <c r="F135" s="4">
        <v>172683</v>
      </c>
      <c r="G135" s="15">
        <v>0.19064999999999999</v>
      </c>
      <c r="H135" s="4">
        <v>0.18390999999999999</v>
      </c>
      <c r="I135" s="4">
        <v>0.19764000000000001</v>
      </c>
      <c r="J135" s="4">
        <v>0</v>
      </c>
      <c r="K135">
        <v>90</v>
      </c>
      <c r="L135" t="s">
        <v>31</v>
      </c>
      <c r="M135" t="s">
        <v>31</v>
      </c>
      <c r="N135" t="s">
        <v>31</v>
      </c>
      <c r="O135" t="s">
        <v>31</v>
      </c>
    </row>
    <row r="136" spans="1:15" x14ac:dyDescent="0.2">
      <c r="A136" s="7" t="s">
        <v>34</v>
      </c>
      <c r="B136" s="11" t="s">
        <v>18</v>
      </c>
      <c r="C136" s="4">
        <v>2013</v>
      </c>
      <c r="D136" s="4">
        <v>2</v>
      </c>
      <c r="E136" s="4">
        <v>3158</v>
      </c>
      <c r="F136" s="4">
        <v>175240</v>
      </c>
      <c r="G136" s="15">
        <v>0.19803000000000001</v>
      </c>
      <c r="H136" s="4">
        <v>0.19125</v>
      </c>
      <c r="I136" s="4">
        <v>0.20505999999999999</v>
      </c>
      <c r="J136" s="4">
        <v>0</v>
      </c>
      <c r="K136">
        <v>91</v>
      </c>
      <c r="L136" t="s">
        <v>31</v>
      </c>
      <c r="M136" t="s">
        <v>31</v>
      </c>
      <c r="N136" t="s">
        <v>31</v>
      </c>
      <c r="O136" t="s">
        <v>31</v>
      </c>
    </row>
    <row r="137" spans="1:15" x14ac:dyDescent="0.2">
      <c r="A137" s="7" t="s">
        <v>34</v>
      </c>
      <c r="B137" s="11" t="s">
        <v>18</v>
      </c>
      <c r="C137" s="4">
        <v>2013</v>
      </c>
      <c r="D137" s="4">
        <v>3</v>
      </c>
      <c r="E137" s="4">
        <v>3441</v>
      </c>
      <c r="F137" s="4">
        <v>175164</v>
      </c>
      <c r="G137" s="15">
        <v>0.21353</v>
      </c>
      <c r="H137" s="4">
        <v>0.20651</v>
      </c>
      <c r="I137" s="4">
        <v>0.22078</v>
      </c>
      <c r="J137" s="4">
        <v>0</v>
      </c>
      <c r="K137">
        <v>92</v>
      </c>
      <c r="L137" t="s">
        <v>31</v>
      </c>
      <c r="M137" t="s">
        <v>31</v>
      </c>
      <c r="N137" t="s">
        <v>31</v>
      </c>
      <c r="O137" t="s">
        <v>31</v>
      </c>
    </row>
    <row r="138" spans="1:15" x14ac:dyDescent="0.2">
      <c r="A138" s="7" t="s">
        <v>34</v>
      </c>
      <c r="B138" s="11" t="s">
        <v>18</v>
      </c>
      <c r="C138" s="4">
        <v>2013</v>
      </c>
      <c r="D138" s="4">
        <v>4</v>
      </c>
      <c r="E138" s="4">
        <v>3326</v>
      </c>
      <c r="F138" s="4">
        <v>178124</v>
      </c>
      <c r="G138" s="15">
        <v>0.20296</v>
      </c>
      <c r="H138" s="4">
        <v>0.19617999999999999</v>
      </c>
      <c r="I138" s="4">
        <v>0.20998</v>
      </c>
      <c r="J138" s="4">
        <v>0</v>
      </c>
      <c r="K138">
        <v>92</v>
      </c>
      <c r="L138" t="s">
        <v>31</v>
      </c>
      <c r="M138" t="s">
        <v>31</v>
      </c>
      <c r="N138" t="s">
        <v>31</v>
      </c>
      <c r="O138" t="s">
        <v>31</v>
      </c>
    </row>
    <row r="139" spans="1:15" x14ac:dyDescent="0.2">
      <c r="A139" s="7" t="s">
        <v>34</v>
      </c>
      <c r="B139" s="11" t="s">
        <v>18</v>
      </c>
      <c r="C139" s="4">
        <v>2014</v>
      </c>
      <c r="D139" s="4">
        <v>1</v>
      </c>
      <c r="E139" s="4">
        <v>3260</v>
      </c>
      <c r="F139" s="4">
        <v>178236</v>
      </c>
      <c r="G139" s="15">
        <v>0.20322999999999999</v>
      </c>
      <c r="H139" s="4">
        <v>0.19636999999999999</v>
      </c>
      <c r="I139" s="4">
        <v>0.21032000000000001</v>
      </c>
      <c r="J139" s="4">
        <v>0</v>
      </c>
      <c r="K139">
        <v>90</v>
      </c>
      <c r="L139" t="s">
        <v>31</v>
      </c>
      <c r="M139" t="s">
        <v>31</v>
      </c>
      <c r="N139" t="s">
        <v>31</v>
      </c>
      <c r="O139" t="s">
        <v>31</v>
      </c>
    </row>
    <row r="140" spans="1:15" x14ac:dyDescent="0.2">
      <c r="A140" s="7" t="s">
        <v>34</v>
      </c>
      <c r="B140" s="11" t="s">
        <v>18</v>
      </c>
      <c r="C140" s="4">
        <v>2014</v>
      </c>
      <c r="D140" s="4">
        <v>2</v>
      </c>
      <c r="E140" s="4">
        <v>3427</v>
      </c>
      <c r="F140" s="4">
        <v>180748</v>
      </c>
      <c r="G140" s="15">
        <v>0.20835000000000001</v>
      </c>
      <c r="H140" s="4">
        <v>0.20149</v>
      </c>
      <c r="I140" s="4">
        <v>0.21545</v>
      </c>
      <c r="J140" s="4">
        <v>0</v>
      </c>
      <c r="K140">
        <v>91</v>
      </c>
      <c r="L140" t="s">
        <v>31</v>
      </c>
      <c r="M140" t="s">
        <v>31</v>
      </c>
      <c r="N140" t="s">
        <v>31</v>
      </c>
      <c r="O140" t="s">
        <v>31</v>
      </c>
    </row>
    <row r="141" spans="1:15" x14ac:dyDescent="0.2">
      <c r="A141" s="7" t="s">
        <v>34</v>
      </c>
      <c r="B141" s="11" t="s">
        <v>18</v>
      </c>
      <c r="C141" s="4">
        <v>2014</v>
      </c>
      <c r="D141" s="4">
        <v>3</v>
      </c>
      <c r="E141" s="4">
        <v>3765</v>
      </c>
      <c r="F141" s="4">
        <v>180186</v>
      </c>
      <c r="G141" s="15">
        <v>0.22711999999999999</v>
      </c>
      <c r="H141" s="4">
        <v>0.21998000000000001</v>
      </c>
      <c r="I141" s="4">
        <v>0.23449</v>
      </c>
      <c r="J141" s="4">
        <v>0</v>
      </c>
      <c r="K141">
        <v>92</v>
      </c>
      <c r="L141" t="s">
        <v>31</v>
      </c>
      <c r="M141" t="s">
        <v>31</v>
      </c>
      <c r="N141" t="s">
        <v>31</v>
      </c>
      <c r="O141" t="s">
        <v>31</v>
      </c>
    </row>
    <row r="142" spans="1:15" x14ac:dyDescent="0.2">
      <c r="A142" s="7" t="s">
        <v>34</v>
      </c>
      <c r="B142" s="11" t="s">
        <v>18</v>
      </c>
      <c r="C142" s="4">
        <v>2014</v>
      </c>
      <c r="D142" s="4">
        <v>4</v>
      </c>
      <c r="E142" s="4">
        <v>3829</v>
      </c>
      <c r="F142" s="4">
        <v>183127</v>
      </c>
      <c r="G142" s="15">
        <v>0.22727</v>
      </c>
      <c r="H142" s="4">
        <v>0.22019</v>
      </c>
      <c r="I142" s="4">
        <v>0.23458999999999999</v>
      </c>
      <c r="J142" s="4">
        <v>0</v>
      </c>
      <c r="K142">
        <v>92</v>
      </c>
      <c r="L142" t="s">
        <v>31</v>
      </c>
      <c r="M142" t="s">
        <v>31</v>
      </c>
      <c r="N142" t="s">
        <v>31</v>
      </c>
      <c r="O142" t="s">
        <v>31</v>
      </c>
    </row>
    <row r="143" spans="1:15" x14ac:dyDescent="0.2">
      <c r="A143" s="7" t="s">
        <v>34</v>
      </c>
      <c r="B143" s="11" t="s">
        <v>18</v>
      </c>
      <c r="C143" s="4">
        <v>2015</v>
      </c>
      <c r="D143" s="4">
        <v>1</v>
      </c>
      <c r="E143" s="4">
        <v>3721</v>
      </c>
      <c r="F143" s="4">
        <v>182548</v>
      </c>
      <c r="G143" s="15">
        <v>0.22649</v>
      </c>
      <c r="H143" s="4">
        <v>0.21931999999999999</v>
      </c>
      <c r="I143" s="4">
        <v>0.23388</v>
      </c>
      <c r="J143" s="4">
        <v>0</v>
      </c>
      <c r="K143">
        <v>90</v>
      </c>
      <c r="L143" t="s">
        <v>31</v>
      </c>
      <c r="M143" t="s">
        <v>31</v>
      </c>
      <c r="N143" t="s">
        <v>31</v>
      </c>
      <c r="O143" t="s">
        <v>31</v>
      </c>
    </row>
    <row r="144" spans="1:15" x14ac:dyDescent="0.2">
      <c r="A144" s="7" t="s">
        <v>34</v>
      </c>
      <c r="B144" s="11" t="s">
        <v>18</v>
      </c>
      <c r="C144" s="4">
        <v>2015</v>
      </c>
      <c r="D144" s="4">
        <v>2</v>
      </c>
      <c r="E144" s="4">
        <v>3937</v>
      </c>
      <c r="F144" s="4">
        <v>185241</v>
      </c>
      <c r="G144" s="15">
        <v>0.23355000000000001</v>
      </c>
      <c r="H144" s="4">
        <v>0.22636999999999999</v>
      </c>
      <c r="I144" s="4">
        <v>0.24096000000000001</v>
      </c>
      <c r="J144" s="4">
        <v>0</v>
      </c>
      <c r="K144">
        <v>91</v>
      </c>
      <c r="L144" t="s">
        <v>31</v>
      </c>
      <c r="M144" t="s">
        <v>31</v>
      </c>
      <c r="N144" t="s">
        <v>31</v>
      </c>
      <c r="O144" t="s">
        <v>31</v>
      </c>
    </row>
    <row r="145" spans="1:16" x14ac:dyDescent="0.2">
      <c r="A145" s="7" t="s">
        <v>34</v>
      </c>
      <c r="B145" s="11" t="s">
        <v>18</v>
      </c>
      <c r="C145" s="4">
        <v>2015</v>
      </c>
      <c r="D145" s="4">
        <v>3</v>
      </c>
      <c r="E145" s="4">
        <v>4224</v>
      </c>
      <c r="F145" s="4">
        <v>184859</v>
      </c>
      <c r="G145" s="15">
        <v>0.24837000000000001</v>
      </c>
      <c r="H145" s="4">
        <v>0.24099000000000001</v>
      </c>
      <c r="I145" s="4">
        <v>0.25596999999999998</v>
      </c>
      <c r="J145" s="4">
        <v>0</v>
      </c>
      <c r="K145">
        <v>92</v>
      </c>
      <c r="L145" t="s">
        <v>31</v>
      </c>
      <c r="M145" t="s">
        <v>31</v>
      </c>
      <c r="N145" t="s">
        <v>31</v>
      </c>
      <c r="O145" t="s">
        <v>31</v>
      </c>
    </row>
    <row r="146" spans="1:16" x14ac:dyDescent="0.2">
      <c r="A146" s="7" t="s">
        <v>34</v>
      </c>
      <c r="B146" s="11" t="s">
        <v>18</v>
      </c>
      <c r="C146" s="4">
        <v>2015</v>
      </c>
      <c r="D146" s="4">
        <v>4</v>
      </c>
      <c r="E146" s="4">
        <v>4389</v>
      </c>
      <c r="F146" s="4">
        <v>187981</v>
      </c>
      <c r="G146" s="15">
        <v>0.25378000000000001</v>
      </c>
      <c r="H146" s="4">
        <v>0.24639</v>
      </c>
      <c r="I146" s="4">
        <v>0.26140000000000002</v>
      </c>
      <c r="J146" s="4">
        <v>0</v>
      </c>
      <c r="K146">
        <v>92</v>
      </c>
      <c r="L146" t="s">
        <v>31</v>
      </c>
      <c r="M146" t="s">
        <v>31</v>
      </c>
      <c r="N146" t="s">
        <v>31</v>
      </c>
      <c r="O146" t="s">
        <v>31</v>
      </c>
    </row>
    <row r="147" spans="1:16" x14ac:dyDescent="0.2">
      <c r="A147" s="7" t="s">
        <v>34</v>
      </c>
      <c r="B147" s="11" t="s">
        <v>18</v>
      </c>
      <c r="C147" s="4">
        <v>2016</v>
      </c>
      <c r="D147" s="4">
        <v>1</v>
      </c>
      <c r="E147" s="4">
        <v>4148</v>
      </c>
      <c r="F147" s="4">
        <v>187979</v>
      </c>
      <c r="G147" s="15">
        <v>0.24249000000000001</v>
      </c>
      <c r="H147" s="4">
        <v>0.23522000000000001</v>
      </c>
      <c r="I147" s="4">
        <v>0.24998000000000001</v>
      </c>
      <c r="J147" s="4">
        <v>0</v>
      </c>
      <c r="K147">
        <v>91</v>
      </c>
      <c r="L147">
        <v>1.3967000000000001</v>
      </c>
      <c r="M147">
        <v>1.3293999999999999</v>
      </c>
      <c r="N147">
        <v>1.4674</v>
      </c>
      <c r="O147">
        <v>0</v>
      </c>
      <c r="P147" s="25" t="s">
        <v>42</v>
      </c>
    </row>
    <row r="148" spans="1:16" x14ac:dyDescent="0.2">
      <c r="A148" s="7" t="s">
        <v>34</v>
      </c>
      <c r="B148" s="11" t="s">
        <v>18</v>
      </c>
      <c r="C148" s="4">
        <v>2016</v>
      </c>
      <c r="D148" s="4">
        <v>2</v>
      </c>
      <c r="E148" s="4">
        <v>4164</v>
      </c>
      <c r="F148" s="4">
        <v>190680</v>
      </c>
      <c r="G148" s="15">
        <v>0.23996999999999999</v>
      </c>
      <c r="H148" s="4">
        <v>0.23279</v>
      </c>
      <c r="I148" s="4">
        <v>0.24737000000000001</v>
      </c>
      <c r="J148" s="4">
        <v>0</v>
      </c>
      <c r="K148">
        <v>91</v>
      </c>
      <c r="L148">
        <v>1.3287</v>
      </c>
      <c r="M148">
        <v>1.266</v>
      </c>
      <c r="N148">
        <v>1.3946000000000001</v>
      </c>
      <c r="O148">
        <v>0</v>
      </c>
      <c r="P148" s="25" t="s">
        <v>42</v>
      </c>
    </row>
    <row r="149" spans="1:16" x14ac:dyDescent="0.2">
      <c r="A149" s="7" t="s">
        <v>34</v>
      </c>
      <c r="B149" s="11" t="s">
        <v>18</v>
      </c>
      <c r="C149" s="4">
        <v>2016</v>
      </c>
      <c r="D149" s="4">
        <v>3</v>
      </c>
      <c r="E149" s="4">
        <v>4504</v>
      </c>
      <c r="F149" s="4">
        <v>190486</v>
      </c>
      <c r="G149" s="15">
        <v>0.25701000000000002</v>
      </c>
      <c r="H149" s="4">
        <v>0.24961</v>
      </c>
      <c r="I149" s="4">
        <v>0.26462000000000002</v>
      </c>
      <c r="J149" s="4">
        <v>0</v>
      </c>
      <c r="K149">
        <v>92</v>
      </c>
      <c r="L149">
        <v>1.3439000000000001</v>
      </c>
      <c r="M149">
        <v>1.2826</v>
      </c>
      <c r="N149">
        <v>1.4081999999999999</v>
      </c>
      <c r="O149">
        <v>0</v>
      </c>
      <c r="P149" s="25" t="s">
        <v>42</v>
      </c>
    </row>
    <row r="150" spans="1:16" x14ac:dyDescent="0.2">
      <c r="A150" s="7" t="s">
        <v>34</v>
      </c>
      <c r="B150" s="11" t="s">
        <v>18</v>
      </c>
      <c r="C150" s="4">
        <v>2016</v>
      </c>
      <c r="D150" s="4">
        <v>4</v>
      </c>
      <c r="E150" s="4">
        <v>4585</v>
      </c>
      <c r="F150" s="4">
        <v>193597</v>
      </c>
      <c r="G150" s="15">
        <v>0.25742999999999999</v>
      </c>
      <c r="H150" s="4">
        <v>0.25008000000000002</v>
      </c>
      <c r="I150" s="4">
        <v>0.26499</v>
      </c>
      <c r="J150" s="4">
        <v>0</v>
      </c>
      <c r="K150">
        <v>92</v>
      </c>
      <c r="L150">
        <v>1.3504</v>
      </c>
      <c r="M150">
        <v>1.2891999999999999</v>
      </c>
      <c r="N150">
        <v>1.4145000000000001</v>
      </c>
      <c r="O150">
        <v>0</v>
      </c>
      <c r="P150" s="25" t="s">
        <v>42</v>
      </c>
    </row>
    <row r="151" spans="1:16" x14ac:dyDescent="0.2">
      <c r="A151" s="8"/>
    </row>
    <row r="152" spans="1:16" ht="12.75" x14ac:dyDescent="0.2">
      <c r="A152" s="17" t="s">
        <v>43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E0A7677-DDF3-4F13-8618-125AF6FF92F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CE3E075-9161-4FB3-80A2-6E61421D5B8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AB354A4-BC57-40B6-8711-CA0B4C4C5AF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fig_data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2021-06-21T18:05:22Z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