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/>
  <xr:revisionPtr revIDLastSave="3" documentId="13_ncr:1_{1F1CD0E6-CF9F-4511-9676-1B5F1DE1BF59}" xr6:coauthVersionLast="46" xr6:coauthVersionMax="46" xr10:uidLastSave="{1F219281-3463-4193-9F18-5E32C9B0D32C}"/>
  <bookViews>
    <workbookView xWindow="-120" yWindow="-120" windowWidth="29040" windowHeight="15840" tabRatio="800" activeTab="1" xr2:uid="{00000000-000D-0000-FFFF-FFFF00000000}"/>
  </bookViews>
  <sheets>
    <sheet name="online Table_crd1" sheetId="3" r:id="rId1"/>
    <sheet name="online Table_crd2" sheetId="18" r:id="rId2"/>
    <sheet name="tbl_data_crd" sheetId="8" r:id="rId3"/>
    <sheet name="orig_nonsvcrd" sheetId="1" r:id="rId4"/>
    <sheet name="orig_svcrd" sheetId="5" r:id="rId5"/>
    <sheet name="tbl_data_adj" sheetId="9" r:id="rId6"/>
    <sheet name="j01ce" sheetId="10" r:id="rId7"/>
    <sheet name="j01cr" sheetId="11" r:id="rId8"/>
    <sheet name="j01ddde" sheetId="12" r:id="rId9"/>
    <sheet name="j01ma" sheetId="13" r:id="rId10"/>
    <sheet name="j01bn" sheetId="14" r:id="rId11"/>
    <sheet name="j01sv" sheetId="15" r:id="rId12"/>
    <sheet name="j01msv" sheetId="16" r:id="rId13"/>
  </sheets>
  <definedNames>
    <definedName name="IDX" localSheetId="6">j01ce!$A$4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8" l="1"/>
  <c r="A9" i="18"/>
  <c r="A10" i="18"/>
  <c r="A11" i="18"/>
  <c r="A12" i="18"/>
  <c r="A13" i="18"/>
  <c r="H5" i="8" l="1"/>
  <c r="H6" i="8"/>
  <c r="H7" i="8"/>
  <c r="H8" i="8"/>
  <c r="H9" i="8"/>
  <c r="H4" i="8"/>
  <c r="F5" i="8"/>
  <c r="F6" i="8"/>
  <c r="F7" i="8"/>
  <c r="F8" i="8"/>
  <c r="F9" i="8"/>
  <c r="F4" i="8"/>
  <c r="D5" i="8"/>
  <c r="D6" i="8"/>
  <c r="D7" i="8"/>
  <c r="D8" i="8"/>
  <c r="D9" i="8"/>
  <c r="D4" i="8"/>
  <c r="B5" i="8"/>
  <c r="B6" i="8"/>
  <c r="B7" i="8"/>
  <c r="B8" i="8"/>
  <c r="B9" i="8"/>
  <c r="B4" i="8"/>
  <c r="H13" i="3" l="1"/>
  <c r="F13" i="3"/>
  <c r="D13" i="3"/>
  <c r="B13" i="3"/>
  <c r="H12" i="3"/>
  <c r="F12" i="3"/>
  <c r="D12" i="3"/>
  <c r="B12" i="3"/>
  <c r="H11" i="3"/>
  <c r="F11" i="3"/>
  <c r="D11" i="3"/>
  <c r="B11" i="3"/>
  <c r="H10" i="3"/>
  <c r="F10" i="3"/>
  <c r="D10" i="3"/>
  <c r="B10" i="3"/>
  <c r="H9" i="3"/>
  <c r="F9" i="3"/>
  <c r="D9" i="3"/>
  <c r="B9" i="3"/>
  <c r="H8" i="3"/>
  <c r="F8" i="3"/>
  <c r="D8" i="3"/>
  <c r="B8" i="3"/>
  <c r="P5" i="8"/>
  <c r="H9" i="18" s="1"/>
  <c r="Q5" i="8"/>
  <c r="I9" i="18" s="1"/>
  <c r="P6" i="8"/>
  <c r="H10" i="18" s="1"/>
  <c r="Q6" i="8"/>
  <c r="I10" i="18" s="1"/>
  <c r="P7" i="8"/>
  <c r="H11" i="18" s="1"/>
  <c r="Q7" i="8"/>
  <c r="I11" i="18" s="1"/>
  <c r="P8" i="8"/>
  <c r="H12" i="18" s="1"/>
  <c r="Q8" i="8"/>
  <c r="I12" i="18" s="1"/>
  <c r="P9" i="8"/>
  <c r="H13" i="18" s="1"/>
  <c r="Q9" i="8"/>
  <c r="I13" i="18" s="1"/>
  <c r="Q4" i="8"/>
  <c r="I8" i="18" s="1"/>
  <c r="P4" i="8"/>
  <c r="H8" i="18" s="1"/>
  <c r="M5" i="8"/>
  <c r="E9" i="18" s="1"/>
  <c r="N5" i="8"/>
  <c r="F9" i="18" s="1"/>
  <c r="M6" i="8"/>
  <c r="E10" i="18" s="1"/>
  <c r="N6" i="8"/>
  <c r="F10" i="18" s="1"/>
  <c r="M7" i="8"/>
  <c r="E11" i="18" s="1"/>
  <c r="N7" i="8"/>
  <c r="F11" i="18" s="1"/>
  <c r="M8" i="8"/>
  <c r="E12" i="18" s="1"/>
  <c r="N8" i="8"/>
  <c r="F12" i="18" s="1"/>
  <c r="M9" i="8"/>
  <c r="E13" i="18" s="1"/>
  <c r="N9" i="8"/>
  <c r="F13" i="18" s="1"/>
  <c r="N4" i="8"/>
  <c r="F8" i="18" s="1"/>
  <c r="M4" i="8"/>
  <c r="E8" i="18" s="1"/>
  <c r="J5" i="8"/>
  <c r="B9" i="18" s="1"/>
  <c r="K5" i="8"/>
  <c r="C9" i="18" s="1"/>
  <c r="J6" i="8"/>
  <c r="B10" i="18" s="1"/>
  <c r="K6" i="8"/>
  <c r="C10" i="18" s="1"/>
  <c r="J7" i="8"/>
  <c r="B11" i="18" s="1"/>
  <c r="K7" i="8"/>
  <c r="C11" i="18" s="1"/>
  <c r="J8" i="8"/>
  <c r="B12" i="18" s="1"/>
  <c r="K8" i="8"/>
  <c r="C12" i="18" s="1"/>
  <c r="J9" i="8"/>
  <c r="B13" i="18" s="1"/>
  <c r="K9" i="8"/>
  <c r="C13" i="18" s="1"/>
  <c r="K4" i="8"/>
  <c r="C8" i="18" s="1"/>
  <c r="J4" i="8"/>
  <c r="B8" i="18" s="1"/>
  <c r="V20" i="9" l="1"/>
  <c r="U20" i="9"/>
  <c r="V19" i="9"/>
  <c r="U19" i="9"/>
  <c r="V18" i="9"/>
  <c r="U18" i="9"/>
  <c r="V17" i="9"/>
  <c r="U17" i="9"/>
  <c r="V16" i="9"/>
  <c r="U16" i="9"/>
  <c r="V15" i="9"/>
  <c r="U15" i="9"/>
  <c r="O20" i="9"/>
  <c r="N20" i="9"/>
  <c r="O19" i="9"/>
  <c r="N19" i="9"/>
  <c r="O18" i="9"/>
  <c r="N18" i="9"/>
  <c r="O17" i="9"/>
  <c r="N17" i="9"/>
  <c r="O16" i="9"/>
  <c r="N16" i="9"/>
  <c r="O15" i="9"/>
  <c r="N15" i="9"/>
  <c r="H20" i="9"/>
  <c r="H8" i="9" s="1"/>
  <c r="G20" i="9"/>
  <c r="G8" i="9" s="1"/>
  <c r="H19" i="9"/>
  <c r="H7" i="9" s="1"/>
  <c r="G19" i="9"/>
  <c r="G7" i="9" s="1"/>
  <c r="H18" i="9"/>
  <c r="H6" i="9" s="1"/>
  <c r="G18" i="9"/>
  <c r="G6" i="9" s="1"/>
  <c r="H17" i="9"/>
  <c r="H5" i="9" s="1"/>
  <c r="G17" i="9"/>
  <c r="G5" i="9" s="1"/>
  <c r="H16" i="9"/>
  <c r="H4" i="9" s="1"/>
  <c r="G16" i="9"/>
  <c r="G4" i="9" s="1"/>
  <c r="H15" i="9"/>
  <c r="H3" i="9" s="1"/>
  <c r="G15" i="9"/>
  <c r="G3" i="9" s="1"/>
  <c r="D5" i="15" l="1"/>
  <c r="H22" i="9"/>
  <c r="H9" i="9" s="1"/>
  <c r="G22" i="9"/>
  <c r="G9" i="9" s="1"/>
  <c r="F22" i="9"/>
  <c r="F9" i="9" s="1"/>
  <c r="F15" i="9"/>
  <c r="M15" i="9"/>
  <c r="T15" i="9"/>
  <c r="F16" i="9"/>
  <c r="M16" i="9"/>
  <c r="T16" i="9"/>
  <c r="F17" i="9"/>
  <c r="M17" i="9"/>
  <c r="T17" i="9"/>
  <c r="F18" i="9"/>
  <c r="M18" i="9"/>
  <c r="T18" i="9"/>
  <c r="F19" i="9"/>
  <c r="M19" i="9"/>
  <c r="T19" i="9"/>
  <c r="F20" i="9"/>
  <c r="M20" i="9"/>
  <c r="T20" i="9"/>
  <c r="E22" i="9"/>
  <c r="E9" i="9" s="1"/>
  <c r="E15" i="9"/>
  <c r="L15" i="9"/>
  <c r="S15" i="9"/>
  <c r="E16" i="9"/>
  <c r="L16" i="9"/>
  <c r="S16" i="9"/>
  <c r="E17" i="9"/>
  <c r="L17" i="9"/>
  <c r="S17" i="9"/>
  <c r="E18" i="9"/>
  <c r="L18" i="9"/>
  <c r="S18" i="9"/>
  <c r="E19" i="9"/>
  <c r="L19" i="9"/>
  <c r="S19" i="9"/>
  <c r="E20" i="9"/>
  <c r="L20" i="9"/>
  <c r="S20" i="9"/>
  <c r="D22" i="9"/>
  <c r="D9" i="9" s="1"/>
  <c r="D15" i="9"/>
  <c r="K15" i="9"/>
  <c r="R15" i="9"/>
  <c r="D16" i="9"/>
  <c r="K16" i="9"/>
  <c r="R16" i="9"/>
  <c r="D17" i="9"/>
  <c r="K17" i="9"/>
  <c r="R17" i="9"/>
  <c r="D18" i="9"/>
  <c r="K18" i="9"/>
  <c r="R18" i="9"/>
  <c r="D19" i="9"/>
  <c r="K19" i="9"/>
  <c r="R19" i="9"/>
  <c r="D20" i="9"/>
  <c r="K20" i="9"/>
  <c r="R20" i="9"/>
  <c r="C22" i="9"/>
  <c r="C9" i="9" s="1"/>
  <c r="J15" i="9"/>
  <c r="Q15" i="9"/>
  <c r="J16" i="9"/>
  <c r="Q16" i="9"/>
  <c r="J17" i="9"/>
  <c r="Q17" i="9"/>
  <c r="J18" i="9"/>
  <c r="Q18" i="9"/>
  <c r="J19" i="9"/>
  <c r="Q19" i="9"/>
  <c r="J20" i="9"/>
  <c r="Q20" i="9"/>
  <c r="C15" i="9"/>
  <c r="C16" i="9"/>
  <c r="C17" i="9"/>
  <c r="C18" i="9"/>
  <c r="C19" i="9"/>
  <c r="C20" i="9"/>
  <c r="B22" i="9"/>
  <c r="B9" i="9" s="1"/>
  <c r="P15" i="9"/>
  <c r="P16" i="9"/>
  <c r="P17" i="9"/>
  <c r="P18" i="9"/>
  <c r="P19" i="9"/>
  <c r="P20" i="9"/>
  <c r="I15" i="9"/>
  <c r="I16" i="9"/>
  <c r="I17" i="9"/>
  <c r="I18" i="9"/>
  <c r="I19" i="9"/>
  <c r="I20" i="9"/>
  <c r="B15" i="9"/>
  <c r="B16" i="9"/>
  <c r="B17" i="9"/>
  <c r="B18" i="9"/>
  <c r="B19" i="9"/>
  <c r="B20" i="9"/>
  <c r="B8" i="9" l="1"/>
  <c r="B6" i="9"/>
  <c r="B4" i="9"/>
  <c r="C7" i="9"/>
  <c r="C5" i="9"/>
  <c r="C3" i="9"/>
  <c r="D8" i="9"/>
  <c r="D6" i="9"/>
  <c r="D4" i="9"/>
  <c r="E7" i="9"/>
  <c r="E5" i="9"/>
  <c r="E3" i="9"/>
  <c r="F8" i="9"/>
  <c r="F6" i="9"/>
  <c r="F4" i="9"/>
  <c r="B7" i="9"/>
  <c r="B5" i="9"/>
  <c r="B3" i="9"/>
  <c r="C8" i="9"/>
  <c r="C6" i="9"/>
  <c r="C4" i="9"/>
  <c r="D7" i="9"/>
  <c r="D5" i="9"/>
  <c r="D3" i="9"/>
  <c r="E8" i="9"/>
  <c r="E6" i="9"/>
  <c r="E4" i="9"/>
  <c r="F7" i="9"/>
  <c r="F5" i="9"/>
  <c r="F3" i="9"/>
  <c r="R9" i="8"/>
  <c r="J13" i="18" s="1"/>
  <c r="O9" i="8"/>
  <c r="G13" i="18" s="1"/>
  <c r="L9" i="8"/>
  <c r="D13" i="18" s="1"/>
  <c r="I9" i="8"/>
  <c r="I13" i="3" s="1"/>
  <c r="G9" i="8"/>
  <c r="G13" i="3" s="1"/>
  <c r="E9" i="8"/>
  <c r="E13" i="3" s="1"/>
  <c r="C9" i="8"/>
  <c r="C13" i="3" s="1"/>
  <c r="R10" i="8" l="1"/>
  <c r="O10" i="8"/>
  <c r="L10" i="8"/>
  <c r="I10" i="8"/>
  <c r="G10" i="8"/>
  <c r="E10" i="8"/>
  <c r="C10" i="8"/>
  <c r="A13" i="3"/>
  <c r="A12" i="3"/>
  <c r="A11" i="3"/>
  <c r="A10" i="3"/>
  <c r="A9" i="3"/>
  <c r="A8" i="3"/>
  <c r="R8" i="8" l="1"/>
  <c r="J12" i="18" s="1"/>
  <c r="O8" i="8"/>
  <c r="G12" i="18" s="1"/>
  <c r="L8" i="8"/>
  <c r="D12" i="18" s="1"/>
  <c r="I8" i="8"/>
  <c r="I12" i="3" s="1"/>
  <c r="G8" i="8"/>
  <c r="G12" i="3" s="1"/>
  <c r="E8" i="8"/>
  <c r="E12" i="3" s="1"/>
  <c r="C8" i="8"/>
  <c r="C12" i="3" s="1"/>
  <c r="R7" i="8"/>
  <c r="J11" i="18" s="1"/>
  <c r="O7" i="8"/>
  <c r="G11" i="18" s="1"/>
  <c r="L7" i="8"/>
  <c r="D11" i="18" s="1"/>
  <c r="I7" i="8"/>
  <c r="I11" i="3" s="1"/>
  <c r="G7" i="8"/>
  <c r="G11" i="3" s="1"/>
  <c r="E7" i="8"/>
  <c r="E11" i="3" s="1"/>
  <c r="C7" i="8"/>
  <c r="C11" i="3" s="1"/>
  <c r="R6" i="8"/>
  <c r="J10" i="18" s="1"/>
  <c r="O6" i="8"/>
  <c r="G10" i="18" s="1"/>
  <c r="L6" i="8"/>
  <c r="D10" i="18" s="1"/>
  <c r="I6" i="8"/>
  <c r="I10" i="3" s="1"/>
  <c r="G6" i="8"/>
  <c r="G10" i="3" s="1"/>
  <c r="E6" i="8"/>
  <c r="E10" i="3" s="1"/>
  <c r="C6" i="8"/>
  <c r="C10" i="3" s="1"/>
  <c r="R5" i="8"/>
  <c r="J9" i="18" s="1"/>
  <c r="O5" i="8"/>
  <c r="G9" i="18" s="1"/>
  <c r="L5" i="8"/>
  <c r="D9" i="18" s="1"/>
  <c r="I5" i="8"/>
  <c r="I9" i="3" s="1"/>
  <c r="G5" i="8"/>
  <c r="G9" i="3" s="1"/>
  <c r="E5" i="8"/>
  <c r="E9" i="3" s="1"/>
  <c r="C5" i="8"/>
  <c r="C9" i="3" s="1"/>
  <c r="R4" i="8"/>
  <c r="J8" i="18" s="1"/>
  <c r="O4" i="8"/>
  <c r="G8" i="18" s="1"/>
  <c r="L4" i="8"/>
  <c r="D8" i="18" s="1"/>
  <c r="I4" i="8"/>
  <c r="I8" i="3" s="1"/>
  <c r="G4" i="8"/>
  <c r="G8" i="3" s="1"/>
  <c r="E4" i="8"/>
  <c r="E8" i="3" s="1"/>
  <c r="C4" i="8"/>
  <c r="C8" i="3" s="1"/>
</calcChain>
</file>

<file path=xl/sharedStrings.xml><?xml version="1.0" encoding="utf-8"?>
<sst xmlns="http://schemas.openxmlformats.org/spreadsheetml/2006/main" count="1177" uniqueCount="194">
  <si>
    <t>Table 1_1. Crude Percentages for total MB population by year</t>
  </si>
  <si>
    <t>year</t>
  </si>
  <si>
    <t>crude_J01CE</t>
  </si>
  <si>
    <t>lcl_J01CE</t>
  </si>
  <si>
    <t>ucl_J01CE</t>
  </si>
  <si>
    <t>prob_J01CE</t>
  </si>
  <si>
    <t>count_J01CE</t>
  </si>
  <si>
    <t>J01_total</t>
  </si>
  <si>
    <t>crude_J01CR</t>
  </si>
  <si>
    <t>lcl_J01CR</t>
  </si>
  <si>
    <t>ucl_J01CR</t>
  </si>
  <si>
    <t>prob_J01CR</t>
  </si>
  <si>
    <t>count_J01CR</t>
  </si>
  <si>
    <t>crude_J01DD_DE</t>
  </si>
  <si>
    <t>lcl_J01DD_DE</t>
  </si>
  <si>
    <t>ucl_J01DD_DE</t>
  </si>
  <si>
    <t>prob_J01DD_DE</t>
  </si>
  <si>
    <t>count_J01DD_DE</t>
  </si>
  <si>
    <t>crude_J01MA</t>
  </si>
  <si>
    <t>lcl_J01MA</t>
  </si>
  <si>
    <t>ucl_J01MA</t>
  </si>
  <si>
    <t>prob_J01MA</t>
  </si>
  <si>
    <t>count_J01MA</t>
  </si>
  <si>
    <t>crude_BN</t>
  </si>
  <si>
    <t>lcl_BN</t>
  </si>
  <si>
    <t>ucl_BN</t>
  </si>
  <si>
    <t>prob_BN</t>
  </si>
  <si>
    <t>Count_Broad</t>
  </si>
  <si>
    <t>Count_Narrow</t>
  </si>
  <si>
    <t>&lt;.0001</t>
  </si>
  <si>
    <t>Time trends and 2011 vs 2016 estimates.</t>
  </si>
  <si>
    <t>Label</t>
  </si>
  <si>
    <t>MeanEstimate</t>
  </si>
  <si>
    <t>MeanLowerCL</t>
  </si>
  <si>
    <t>MeanUpperCL</t>
  </si>
  <si>
    <t>LBetaEstimate</t>
  </si>
  <si>
    <t>StdErr</t>
  </si>
  <si>
    <t>Alpha</t>
  </si>
  <si>
    <t>LBetaLowerCL</t>
  </si>
  <si>
    <t>LBetaUpperCL</t>
  </si>
  <si>
    <t>ChiSq</t>
  </si>
  <si>
    <t>ProbChiSq</t>
  </si>
  <si>
    <t>TrendsFor</t>
  </si>
  <si>
    <t>2016 vs 2011</t>
  </si>
  <si>
    <t>J01CE</t>
  </si>
  <si>
    <t>Year Trend</t>
  </si>
  <si>
    <t>J01CR</t>
  </si>
  <si>
    <t>J01DD_DE</t>
  </si>
  <si>
    <t>J01MA</t>
  </si>
  <si>
    <t>Broad/Narrow</t>
  </si>
  <si>
    <t>S:\asp\prog\natdik\Obj1_2\Obj1_2_ESAC_Tables1_J01CEtoJ01MA_BN.sas</t>
  </si>
  <si>
    <t>Date = 06MAR2018 Time=14:52</t>
  </si>
  <si>
    <t>J01CE %</t>
  </si>
  <si>
    <t>J01MA%</t>
  </si>
  <si>
    <t>J01 B/N</t>
  </si>
  <si>
    <t>J01CR %</t>
  </si>
  <si>
    <t>J01 Seasonal Variation</t>
  </si>
  <si>
    <t>Date</t>
  </si>
  <si>
    <t>J01
DD_DE %</t>
  </si>
  <si>
    <t>Table 1_1 Crude Winter/Summer DDDs Ratios and Seasonal Variations for Total MB population by year</t>
  </si>
  <si>
    <t>crude_J01</t>
  </si>
  <si>
    <t>lcl_J01</t>
  </si>
  <si>
    <t>ucl_J01</t>
  </si>
  <si>
    <t>prob_J01</t>
  </si>
  <si>
    <t>Winter_DDD_J01</t>
  </si>
  <si>
    <t>Summer_DDD_J01</t>
  </si>
  <si>
    <t>crude_J01M</t>
  </si>
  <si>
    <t>lcl_J01M</t>
  </si>
  <si>
    <t>ucl_J01M</t>
  </si>
  <si>
    <t>prob_J01M</t>
  </si>
  <si>
    <t>Winter_DDD_J01M</t>
  </si>
  <si>
    <t>Summer_DDD_J01M</t>
  </si>
  <si>
    <t>SV_J01_crude</t>
  </si>
  <si>
    <t>SV_J01M_crude</t>
  </si>
  <si>
    <t>Seasonal J01</t>
  </si>
  <si>
    <t>Seasonal J01M</t>
  </si>
  <si>
    <t>S:\asp\prog\natdik\Obj1_2\Obj1_2_ESAC_Tables1_Seasonal.sas</t>
  </si>
  <si>
    <t>Date = 10JUL2018 Time=09:41</t>
  </si>
  <si>
    <t>J01CR_%</t>
  </si>
  <si>
    <t>J01DD+DE_%</t>
  </si>
  <si>
    <t>J01MA_%</t>
  </si>
  <si>
    <t>J01_B/N</t>
  </si>
  <si>
    <t>Ratio of broad-spectrum (J01(CR+DC+DD+(F-FA01))) to narrow-spectrum penicillins, cephalosporins and macrolides (J01(CE+DB+FA01))</t>
  </si>
  <si>
    <t>J01_SV</t>
  </si>
  <si>
    <t>J01M_SV</t>
  </si>
  <si>
    <t xml:space="preserve">Seasonal Variation of quinolone use (J01M): Percentage increase in Winter* quarters compared with Summer* quarters </t>
  </si>
  <si>
    <t>Consumption of β-lactamase-sensitive penicillins (J01CE) as percentage of antitibiotics overall (J01)</t>
  </si>
  <si>
    <t>Consumption of third- and fourth-generation cephalosporins (J01(DD+DE)) as percentage of antitibiotics overall (J01)</t>
  </si>
  <si>
    <t>Consumption of fluoroquinolones (J01MA) as percentage of  antitibiotics overall (J01)</t>
  </si>
  <si>
    <t>Seasonal Variation of antitibiotics overall (J01): Percentage increase in Winter* quarters compared with Summer* quarters</t>
  </si>
  <si>
    <t xml:space="preserve">Subtitle for seasonal variation graphs*Winter (January-March and October-December), Summer (April-June and July-September) for 12 month period starting in July </t>
  </si>
  <si>
    <t>Consumption of β-lactam inhibitor combinations (J01CR) as percentage of antibiotics overall  (J01)</t>
  </si>
  <si>
    <t>J01M Seasonal Variation</t>
  </si>
  <si>
    <t>Source:</t>
  </si>
  <si>
    <t>"P:\asp\Analyses\DDD\DDD rates\Obj1_Part2_ESAC indicators\ESAC_Table1\ESAC_Table1_1_TotalMB_crude_Seasonal.html"</t>
  </si>
  <si>
    <t>"P:\asp\Analyses\DDD\DDD rates\Obj1_Part2_ESAC indicators\ESAC_Table1\ESAC_Table1_1_TotalMB_crude.html"</t>
  </si>
  <si>
    <t>2011 vs 2016</t>
  </si>
  <si>
    <r>
      <rPr>
        <b/>
        <sz val="7"/>
        <color theme="1"/>
        <rFont val="Arial"/>
        <family val="2"/>
      </rPr>
      <t>Bolded</t>
    </r>
    <r>
      <rPr>
        <sz val="7"/>
        <color theme="1"/>
        <rFont val="Arial"/>
        <family val="2"/>
      </rPr>
      <t xml:space="preserve"> values indicate statistically significant differences between 2011 and 2016 (p&lt;0.01).</t>
    </r>
  </si>
  <si>
    <t>Date pasted:</t>
  </si>
  <si>
    <t>%</t>
  </si>
  <si>
    <t>Ratio</t>
  </si>
  <si>
    <t>*   ESAC-Net represents the European Surveillance of Antibiotic Consumption Network (ESAC-Net).</t>
  </si>
  <si>
    <t>Table X.X: Rates of ESAC-Net Quality Indicators of Antibiotic Consumption in Communities in Manitoba, 2011-2016</t>
  </si>
  <si>
    <t>"P:\asp\Analyses\DDD\DDD rates\Obj1_Part2_ESAC indicators\ESAC_Table2_ByRHA_withStats\J01CE\ESAC_Table2_1_ByRHA_TotalMBpop_Adj_J01CE_v2.html"</t>
  </si>
  <si>
    <t>Table 2.1. Adjusted Proportions(%) of group1 J01CE in Total MB population by RHA</t>
  </si>
  <si>
    <t>area</t>
  </si>
  <si>
    <t>count</t>
  </si>
  <si>
    <t>pop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</si>
  <si>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</si>
  <si>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</si>
  <si>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</si>
  <si>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</si>
  <si>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</si>
  <si>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</si>
  <si>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</si>
  <si>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</si>
  <si>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1.SO Southern</t>
  </si>
  <si>
    <t>2.WP Winnipeg</t>
  </si>
  <si>
    <t>3.WE Prairie Mountain</t>
  </si>
  <si>
    <t>4.IE Interlake-Eastern</t>
  </si>
  <si>
    <t>5.NO Northern</t>
  </si>
  <si>
    <t>6.Z Manitoba</t>
  </si>
  <si>
    <t>.</t>
  </si>
  <si>
    <t>S:\asp\prog\natdik\Obj1_2\Obj1_2_ESAC_Tables2_All_v2.sas July 10, 2018 11:30</t>
  </si>
  <si>
    <t>Adjusted J01CE : Estimates of Time Trends by RHA</t>
  </si>
  <si>
    <t>Adjusted J01CE : 2016 vs 2011(ref) by RHA</t>
  </si>
  <si>
    <t>ref_year</t>
  </si>
  <si>
    <t>ExpEstimate</t>
  </si>
  <si>
    <t>LowerExp</t>
  </si>
  <si>
    <t>UpperExp</t>
  </si>
  <si>
    <t>Probz</t>
  </si>
  <si>
    <t>"P:\asp\Analyses\DDD\DDD rates\Obj1_Part2_ESAC indicators\ESAC_Table2_ByRHA_withStats\J01CR\ESAC_Table2_1_ByRHA_TotalMBpop_Adj_J01CR_v2.html"</t>
  </si>
  <si>
    <t>Table 2.1. Adjusted Proportions(%) of group2 J01CR in Total MB population by RHA</t>
  </si>
  <si>
    <t>Adjusted J01CR : Estimates of Time Trends by RHA</t>
  </si>
  <si>
    <t>Adjusted J01CR : 2016 vs 2011(ref) by RHA</t>
  </si>
  <si>
    <t>"P:\asp\Analyses\DDD\DDD rates\Obj1_Part2_ESAC indicators\ESAC_Table2_ByRHA_withStats\J01DD_DE\ESAC_Table2_1_ByRHA_TotalMBpop_Adj_J01DD_DE_v2.html"</t>
  </si>
  <si>
    <t>Table 2.1. Adjusted Proportions(%) of group3 J01DD_DE in Total MB population by RHA</t>
  </si>
  <si>
    <t>Adjusted J01DD_DE : Estimates of Time Trends by RHA</t>
  </si>
  <si>
    <t>Adjusted J01DD_DE : 2016 vs 2011(ref) by RHA</t>
  </si>
  <si>
    <t>"P:\asp\Analyses\DDD\DDD rates\Obj1_Part2_ESAC indicators\ESAC_Table2_ByRHA_withStats\J01MA\ESAC_Table2_1_ByRHA_TotalMBpop_Adj_J01MA_v2.html"</t>
  </si>
  <si>
    <t>Table 2.1. Adjusted Proportions(%) of group4 J01MA in Total MB population by RHA</t>
  </si>
  <si>
    <t>Adjusted J01MA : Estimates of Time Trends by RHA</t>
  </si>
  <si>
    <t>Adjusted J01MA : 2016 vs 2011(ref) by RHA</t>
  </si>
  <si>
    <t>"P:\asp\Analyses\DDD\DDD rates\Obj1_Part2_ESAC indicators\ESAC_Table2_ByRHA_withStats\J01BNR\ESAC_Table2_1_ByRHA_TotalMBpop_Adj_BNR_v2.html"</t>
  </si>
  <si>
    <t>Table 2.1. Adjusted Broad to Narrow Ratios in Total MB population by RHA</t>
  </si>
  <si>
    <t>Adjusted BNR: Estimates of Time Trends by RHA</t>
  </si>
  <si>
    <t>Adjusted BNR: 2016 vs 2011(ref) by RHA</t>
  </si>
  <si>
    <t>"P:\asp\Analyses\DDD\DDD rates\Obj1_Part2_ESAC indicators\ESAC_Table2_ByRHA_withStats\SEASONAL VARIATIONS J01 and J01M\ESAC_Table2_1_SV_J01ByRHA_TotalMBpop_Adj.html"</t>
  </si>
  <si>
    <t>Table 2.1. Adjusted Seasonal SV_J01 in Total MB population by RHA</t>
  </si>
  <si>
    <t>Winter_DDD</t>
  </si>
  <si>
    <t>Summer_DDD</t>
  </si>
  <si>
    <t>adj_pct</t>
  </si>
  <si>
    <t>lcl_adj_pct</t>
  </si>
  <si>
    <t>ucl_adj_pct</t>
  </si>
  <si>
    <t>SV_J01</t>
  </si>
  <si>
    <t>S:\asp\prog\natdik\Obj1_2\Obj1_2_ESAC_Tables2_Seasonal2.sas July 23, 2018 14:06</t>
  </si>
  <si>
    <t>Adjusted SV_J01 : Estimates of Time Trends by RHA</t>
  </si>
  <si>
    <t>Adjusted SV_J01 : 2016 vs 2011(ref) by RHA</t>
  </si>
  <si>
    <t>SV_J01M</t>
  </si>
  <si>
    <t>Adjusted SV_J01M : Estimates of Time Trends by RHA</t>
  </si>
  <si>
    <t>Adjusted SV_J01M : 2016 vs 2011(ref) by RHA</t>
  </si>
  <si>
    <t>avg</t>
  </si>
  <si>
    <t>LL</t>
  </si>
  <si>
    <t>UL</t>
  </si>
  <si>
    <t>Seasonal Variation
(Increase from Summer to Winter)</t>
  </si>
  <si>
    <t>Broad vs. Narrow Spectrum</t>
  </si>
  <si>
    <t>Relative Consumption
(Antibiotic Class Relative to Antibiotics Overall)</t>
  </si>
  <si>
    <t>ESAC-Net* Quality Indicators of Antibiotic Consumption
(Average Crude Rate)</t>
  </si>
  <si>
    <t>"P:\asp\Analyses\DDD\DDD rates\Obj1_Part2_ESAC indicators\ESAC_Table2_ByRHA_withStats\SEASONAL VARIATIONS J01 and J01M\ESAC_Table2_1_SV_J01MByRHA_TotalMBpop_Adj.html"</t>
  </si>
  <si>
    <t>Table 2.1. Adjusted Seasonal SV_J01M in Total MB population by RHA</t>
  </si>
  <si>
    <t>Crude rates for all Manitobans and all prescribers</t>
  </si>
  <si>
    <t>J01CE Relative Consumption</t>
  </si>
  <si>
    <t>J01CR Relative Consumption</t>
  </si>
  <si>
    <t>J01DD &amp; J01DE Relative Consumption</t>
  </si>
  <si>
    <t>J01MA Relative Consumption</t>
  </si>
  <si>
    <t>Broad to Narrow-Spectrum Ratio (J01(CR,DR,DD,F-FA01) vs. J01(CE,DB,FA01))</t>
  </si>
  <si>
    <t>J01 Seasonality</t>
  </si>
  <si>
    <t>J01M Seasonality</t>
  </si>
  <si>
    <t>Count</t>
  </si>
  <si>
    <t>J01
DD_DE</t>
  </si>
  <si>
    <t>Broad Count</t>
  </si>
  <si>
    <t>Narrow Count</t>
  </si>
  <si>
    <t>Winter Count</t>
  </si>
  <si>
    <t>Summer Count</t>
  </si>
  <si>
    <t>Summer</t>
  </si>
  <si>
    <t>Winter</t>
  </si>
  <si>
    <t>β-Lactamase-Sensitive (J01CE)</t>
  </si>
  <si>
    <t>β-Lactamase Inhibitor/Penicillin Combination (J01CR)</t>
  </si>
  <si>
    <t>Third- and fourth-generation cephalosporins (J01DD &amp; J01DE)</t>
  </si>
  <si>
    <t>Fluoroquinolones (J01MA)</t>
  </si>
  <si>
    <t>Antibiotics Overall (J01)</t>
  </si>
  <si>
    <t>Quinolone Class (J01M)</t>
  </si>
  <si>
    <t>Table X.X continued: Rates of ESAC-Net Quality Indicators of Antibiotic Consumption in Communities in Manitoba, 2011-2016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</si>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</sst>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29" x14ac:knownFonts="1">
    <font>
      <sz val="11"/>
      <color theme="1"/>
      <name val="Calibri"/>
      <family val="2"/>
      <scheme val="minor"/>
    </font>
    <font>
      <b/>
      <sz val="9"/>
      <color theme="1"/>
      <name val="Segoe UI"/>
      <family val="2"/>
    </font>
    <font>
      <b/>
      <sz val="9"/>
      <color theme="0"/>
      <name val="Segoe UI"/>
      <family val="2"/>
    </font>
    <font>
      <sz val="9"/>
      <color theme="1" tint="0.14999847407452621"/>
      <name val="Segoe UI"/>
      <family val="2"/>
    </font>
    <font>
      <sz val="9"/>
      <color theme="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sz val="8"/>
      <color theme="1"/>
      <name val="Segoe UI"/>
      <family val="2"/>
    </font>
    <font>
      <sz val="11"/>
      <color theme="1"/>
      <name val="Segoe UI"/>
      <family val="2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sz val="11"/>
      <color rgb="FFFF0000"/>
      <name val="Segoe UI"/>
      <family val="2"/>
    </font>
    <font>
      <sz val="10"/>
      <color theme="1"/>
      <name val="Calibri"/>
      <family val="2"/>
      <scheme val="minor"/>
    </font>
    <font>
      <b/>
      <sz val="9"/>
      <name val="Segoe UI"/>
      <family val="2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sz val="9"/>
      <name val="Segoe UI"/>
      <family val="2"/>
    </font>
    <font>
      <b/>
      <sz val="7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C2E6E4"/>
        <bgColor indexed="64"/>
      </patternFill>
    </fill>
    <fill>
      <patternFill patternType="solid">
        <fgColor rgb="FFFAFBFE"/>
        <bgColor indexed="64"/>
      </patternFill>
    </fill>
  </fills>
  <borders count="3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7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</borders>
  <cellStyleXfs count="20">
    <xf numFmtId="0" fontId="0" fillId="0" borderId="0"/>
    <xf numFmtId="0" fontId="1" fillId="2" borderId="0">
      <alignment horizontal="center" vertical="center" wrapText="1"/>
    </xf>
    <xf numFmtId="0" fontId="2" fillId="3" borderId="1">
      <alignment horizontal="center" vertical="center" wrapText="1"/>
    </xf>
    <xf numFmtId="2" fontId="4" fillId="2" borderId="2" applyFill="0">
      <alignment horizontal="right" vertical="center" indent="1"/>
    </xf>
    <xf numFmtId="49" fontId="4" fillId="2" borderId="2" applyFill="0">
      <alignment horizontal="center" vertical="center"/>
    </xf>
    <xf numFmtId="0" fontId="5" fillId="2" borderId="0">
      <alignment horizontal="left" vertical="top"/>
    </xf>
    <xf numFmtId="3" fontId="4" fillId="2" borderId="2" applyFill="0">
      <alignment horizontal="right" vertical="center" indent="1"/>
    </xf>
    <xf numFmtId="166" fontId="4" fillId="2" borderId="2" applyFill="0">
      <alignment horizontal="right" vertical="center" indent="1"/>
    </xf>
    <xf numFmtId="164" fontId="3" fillId="2" borderId="2" applyFill="0">
      <alignment horizontal="right" vertical="center" indent="1"/>
    </xf>
    <xf numFmtId="167" fontId="4" fillId="2" borderId="2" applyFill="0">
      <alignment horizontal="right" vertical="center" indent="1"/>
    </xf>
    <xf numFmtId="165" fontId="4" fillId="2" borderId="2" applyFill="0">
      <alignment horizontal="right" vertical="center" indent="1"/>
    </xf>
    <xf numFmtId="9" fontId="4" fillId="2" borderId="2" applyFill="0">
      <alignment horizontal="right" vertical="center" indent="1"/>
    </xf>
    <xf numFmtId="168" fontId="4" fillId="2" borderId="2" applyFill="0">
      <alignment horizontal="right" vertical="center" indent="1"/>
    </xf>
    <xf numFmtId="10" fontId="4" fillId="2" borderId="2" applyFill="0">
      <alignment horizontal="right" vertical="center" indent="1"/>
    </xf>
    <xf numFmtId="0" fontId="6" fillId="2" borderId="2" applyFill="0">
      <alignment horizontal="center" vertical="center"/>
    </xf>
    <xf numFmtId="0" fontId="1" fillId="2" borderId="3" applyFill="0">
      <alignment horizontal="left" vertical="center" indent="1"/>
    </xf>
    <xf numFmtId="49" fontId="1" fillId="5" borderId="0">
      <alignment horizontal="left" vertical="center" indent="1"/>
    </xf>
    <xf numFmtId="49" fontId="7" fillId="2" borderId="0"/>
    <xf numFmtId="49" fontId="1" fillId="2" borderId="0">
      <alignment vertical="center" wrapText="1"/>
    </xf>
    <xf numFmtId="0" fontId="10" fillId="0" borderId="0" applyNumberFormat="0" applyFill="0" applyBorder="0" applyAlignment="0" applyProtection="0"/>
  </cellStyleXfs>
  <cellXfs count="102">
    <xf numFmtId="0" fontId="0" fillId="0" borderId="0" xfId="0"/>
    <xf numFmtId="0" fontId="0" fillId="4" borderId="0" xfId="0" applyFill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4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14" fontId="9" fillId="0" borderId="9" xfId="0" applyNumberFormat="1" applyFont="1" applyFill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 wrapText="1"/>
    </xf>
    <xf numFmtId="0" fontId="0" fillId="0" borderId="0" xfId="0" applyFill="1"/>
    <xf numFmtId="0" fontId="8" fillId="0" borderId="0" xfId="0" applyFont="1" applyBorder="1" applyAlignment="1">
      <alignment horizontal="left" vertical="top"/>
    </xf>
    <xf numFmtId="14" fontId="9" fillId="0" borderId="0" xfId="0" applyNumberFormat="1" applyFont="1" applyFill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 wrapText="1"/>
    </xf>
    <xf numFmtId="0" fontId="10" fillId="0" borderId="6" xfId="19" applyFill="1" applyBorder="1" applyAlignment="1">
      <alignment vertical="top"/>
    </xf>
    <xf numFmtId="0" fontId="10" fillId="0" borderId="5" xfId="19" applyFill="1" applyBorder="1" applyAlignment="1">
      <alignment vertical="top"/>
    </xf>
    <xf numFmtId="0" fontId="12" fillId="0" borderId="10" xfId="0" applyFont="1" applyFill="1" applyBorder="1" applyAlignment="1">
      <alignment vertical="top"/>
    </xf>
    <xf numFmtId="0" fontId="16" fillId="2" borderId="0" xfId="0" applyFont="1" applyFill="1"/>
    <xf numFmtId="49" fontId="17" fillId="2" borderId="0" xfId="17" applyFont="1"/>
    <xf numFmtId="0" fontId="18" fillId="2" borderId="0" xfId="1" applyFont="1">
      <alignment horizontal="center" vertical="center" wrapText="1"/>
    </xf>
    <xf numFmtId="0" fontId="19" fillId="0" borderId="0" xfId="0" applyFont="1"/>
    <xf numFmtId="0" fontId="16" fillId="0" borderId="0" xfId="0" applyFont="1" applyFill="1"/>
    <xf numFmtId="0" fontId="18" fillId="0" borderId="0" xfId="1" applyFont="1" applyFill="1">
      <alignment horizontal="center" vertical="center" wrapText="1"/>
    </xf>
    <xf numFmtId="0" fontId="19" fillId="0" borderId="0" xfId="0" applyFont="1" applyFill="1" applyAlignment="1">
      <alignment vertical="center"/>
    </xf>
    <xf numFmtId="0" fontId="19" fillId="0" borderId="0" xfId="0" applyFont="1" applyFill="1"/>
    <xf numFmtId="0" fontId="19" fillId="0" borderId="0" xfId="0" applyFont="1" applyFill="1" applyAlignment="1"/>
    <xf numFmtId="0" fontId="21" fillId="0" borderId="0" xfId="0" applyFont="1" applyFill="1"/>
    <xf numFmtId="0" fontId="19" fillId="0" borderId="0" xfId="0" applyFont="1" applyFill="1" applyAlignment="1">
      <alignment horizontal="left" vertical="center"/>
    </xf>
    <xf numFmtId="0" fontId="16" fillId="0" borderId="0" xfId="0" applyFont="1" applyFill="1" applyBorder="1" applyAlignment="1"/>
    <xf numFmtId="0" fontId="19" fillId="0" borderId="0" xfId="0" applyFont="1" applyFill="1" applyBorder="1"/>
    <xf numFmtId="0" fontId="19" fillId="0" borderId="0" xfId="0" applyFont="1" applyFill="1" applyBorder="1" applyAlignment="1"/>
    <xf numFmtId="0" fontId="16" fillId="0" borderId="0" xfId="0" applyFont="1" applyFill="1" applyBorder="1"/>
    <xf numFmtId="0" fontId="18" fillId="0" borderId="0" xfId="1" applyFont="1" applyFill="1" applyBorder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49" fontId="13" fillId="0" borderId="0" xfId="18" applyFont="1" applyFill="1" applyBorder="1" applyAlignment="1">
      <alignment vertical="center"/>
    </xf>
    <xf numFmtId="0" fontId="14" fillId="0" borderId="0" xfId="0" applyFont="1" applyFill="1" applyBorder="1"/>
    <xf numFmtId="0" fontId="13" fillId="0" borderId="0" xfId="2" applyFont="1" applyFill="1" applyBorder="1">
      <alignment horizontal="center" vertical="center" wrapText="1"/>
    </xf>
    <xf numFmtId="0" fontId="13" fillId="0" borderId="0" xfId="15" applyNumberFormat="1" applyFont="1" applyFill="1" applyBorder="1" applyAlignment="1">
      <alignment horizontal="left" vertical="center" indent="1"/>
    </xf>
    <xf numFmtId="2" fontId="22" fillId="0" borderId="0" xfId="3" applyNumberFormat="1" applyFont="1" applyFill="1" applyBorder="1" applyAlignment="1">
      <alignment horizontal="right" vertical="center" indent="3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horizontal="left" vertical="center"/>
    </xf>
    <xf numFmtId="0" fontId="13" fillId="0" borderId="0" xfId="2" applyFont="1" applyFill="1" applyBorder="1" applyAlignment="1">
      <alignment vertical="center" wrapText="1"/>
    </xf>
    <xf numFmtId="15" fontId="0" fillId="0" borderId="0" xfId="0" applyNumberFormat="1"/>
    <xf numFmtId="0" fontId="12" fillId="0" borderId="10" xfId="0" applyFont="1" applyFill="1" applyBorder="1" applyAlignment="1">
      <alignment horizontal="left" vertical="top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top"/>
    </xf>
    <xf numFmtId="0" fontId="24" fillId="7" borderId="0" xfId="0" applyFont="1" applyFill="1" applyAlignment="1">
      <alignment vertical="top"/>
    </xf>
    <xf numFmtId="0" fontId="0" fillId="0" borderId="0" xfId="0" applyAlignment="1"/>
    <xf numFmtId="0" fontId="25" fillId="0" borderId="17" xfId="0" applyFont="1" applyBorder="1" applyAlignment="1">
      <alignment horizontal="center" vertical="top"/>
    </xf>
    <xf numFmtId="0" fontId="25" fillId="0" borderId="18" xfId="0" applyFont="1" applyBorder="1" applyAlignment="1">
      <alignment horizontal="center" vertical="top"/>
    </xf>
    <xf numFmtId="0" fontId="26" fillId="0" borderId="19" xfId="0" applyFont="1" applyBorder="1" applyAlignment="1">
      <alignment vertical="top"/>
    </xf>
    <xf numFmtId="0" fontId="27" fillId="0" borderId="10" xfId="0" applyFont="1" applyFill="1" applyBorder="1" applyAlignment="1">
      <alignment horizontal="right" vertical="top"/>
    </xf>
    <xf numFmtId="0" fontId="27" fillId="0" borderId="10" xfId="0" applyFont="1" applyFill="1" applyBorder="1" applyAlignment="1">
      <alignment horizontal="left" vertical="top"/>
    </xf>
    <xf numFmtId="0" fontId="0" fillId="0" borderId="0" xfId="0" applyAlignment="1">
      <alignment horizontal="left"/>
    </xf>
    <xf numFmtId="0" fontId="13" fillId="0" borderId="0" xfId="2" applyFont="1" applyFill="1" applyBorder="1" applyAlignment="1">
      <alignment horizontal="left" vertical="center" wrapText="1"/>
    </xf>
    <xf numFmtId="2" fontId="22" fillId="0" borderId="0" xfId="3" applyNumberFormat="1" applyFont="1" applyFill="1" applyBorder="1" applyAlignment="1">
      <alignment horizontal="left" vertical="center" indent="3"/>
    </xf>
    <xf numFmtId="0" fontId="14" fillId="0" borderId="0" xfId="0" applyFont="1" applyFill="1" applyBorder="1" applyAlignment="1">
      <alignment horizontal="left"/>
    </xf>
    <xf numFmtId="0" fontId="2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8" fillId="6" borderId="11" xfId="15" applyNumberFormat="1" applyFont="1" applyFill="1" applyBorder="1" applyAlignment="1">
      <alignment horizontal="left" vertical="center" indent="1"/>
    </xf>
    <xf numFmtId="0" fontId="18" fillId="2" borderId="11" xfId="15" applyNumberFormat="1" applyFont="1" applyFill="1" applyBorder="1" applyAlignment="1">
      <alignment horizontal="left" vertical="center" indent="1"/>
    </xf>
    <xf numFmtId="0" fontId="18" fillId="6" borderId="12" xfId="15" applyNumberFormat="1" applyFont="1" applyFill="1" applyBorder="1" applyAlignment="1">
      <alignment horizontal="left" vertical="center" indent="1"/>
    </xf>
    <xf numFmtId="0" fontId="2" fillId="3" borderId="26" xfId="2" applyBorder="1">
      <alignment horizontal="center" vertical="center" wrapText="1"/>
    </xf>
    <xf numFmtId="0" fontId="2" fillId="3" borderId="27" xfId="2" applyBorder="1">
      <alignment horizontal="center" vertical="center" wrapText="1"/>
    </xf>
    <xf numFmtId="0" fontId="22" fillId="0" borderId="0" xfId="15" applyNumberFormat="1" applyFont="1" applyFill="1" applyBorder="1" applyAlignment="1">
      <alignment horizontal="left" vertical="center" indent="1"/>
    </xf>
    <xf numFmtId="3" fontId="4" fillId="2" borderId="30" xfId="6" applyFill="1" applyBorder="1" applyAlignment="1">
      <alignment horizontal="center" vertical="center"/>
    </xf>
    <xf numFmtId="2" fontId="20" fillId="2" borderId="11" xfId="3" applyNumberFormat="1" applyFont="1" applyFill="1" applyBorder="1" applyAlignment="1">
      <alignment horizontal="center" vertical="center"/>
    </xf>
    <xf numFmtId="2" fontId="20" fillId="2" borderId="2" xfId="3" applyNumberFormat="1" applyFont="1" applyFill="1" applyBorder="1" applyAlignment="1">
      <alignment horizontal="center" vertical="center"/>
    </xf>
    <xf numFmtId="3" fontId="4" fillId="6" borderId="2" xfId="6" applyFill="1" applyBorder="1" applyAlignment="1">
      <alignment horizontal="center" vertical="center"/>
    </xf>
    <xf numFmtId="2" fontId="20" fillId="6" borderId="11" xfId="3" applyNumberFormat="1" applyFont="1" applyFill="1" applyBorder="1" applyAlignment="1">
      <alignment horizontal="center" vertical="center"/>
    </xf>
    <xf numFmtId="2" fontId="20" fillId="6" borderId="2" xfId="3" applyNumberFormat="1" applyFont="1" applyFill="1" applyBorder="1" applyAlignment="1">
      <alignment horizontal="center" vertical="center"/>
    </xf>
    <xf numFmtId="3" fontId="4" fillId="2" borderId="2" xfId="6" applyFill="1" applyBorder="1" applyAlignment="1">
      <alignment horizontal="center" vertical="center"/>
    </xf>
    <xf numFmtId="3" fontId="4" fillId="6" borderId="20" xfId="6" applyFill="1" applyBorder="1" applyAlignment="1">
      <alignment horizontal="center" vertical="center"/>
    </xf>
    <xf numFmtId="2" fontId="18" fillId="6" borderId="12" xfId="3" applyNumberFormat="1" applyFont="1" applyFill="1" applyBorder="1" applyAlignment="1">
      <alignment horizontal="center" vertical="center"/>
    </xf>
    <xf numFmtId="2" fontId="18" fillId="6" borderId="20" xfId="3" applyNumberFormat="1" applyFont="1" applyFill="1" applyBorder="1" applyAlignment="1">
      <alignment horizontal="center" vertical="center"/>
    </xf>
    <xf numFmtId="0" fontId="21" fillId="2" borderId="0" xfId="15" applyNumberFormat="1" applyFont="1" applyFill="1" applyBorder="1" applyAlignment="1">
      <alignment horizontal="left" vertical="center" indent="1"/>
    </xf>
    <xf numFmtId="49" fontId="15" fillId="2" borderId="0" xfId="18" applyFont="1" applyAlignment="1">
      <alignment horizontal="left" vertical="center" wrapText="1"/>
    </xf>
    <xf numFmtId="0" fontId="21" fillId="2" borderId="0" xfId="0" applyFont="1" applyFill="1" applyBorder="1" applyAlignment="1">
      <alignment horizontal="left" vertical="center" wrapText="1" indent="1"/>
    </xf>
    <xf numFmtId="0" fontId="2" fillId="3" borderId="23" xfId="2" applyBorder="1">
      <alignment horizontal="center" vertical="center" wrapText="1"/>
    </xf>
    <xf numFmtId="0" fontId="2" fillId="3" borderId="24" xfId="2" applyBorder="1">
      <alignment horizontal="center" vertical="center" wrapText="1"/>
    </xf>
    <xf numFmtId="0" fontId="2" fillId="3" borderId="25" xfId="2" applyBorder="1">
      <alignment horizontal="center" vertical="center" wrapText="1"/>
    </xf>
    <xf numFmtId="0" fontId="2" fillId="3" borderId="1" xfId="2" applyBorder="1">
      <alignment horizontal="center" vertical="center" wrapText="1"/>
    </xf>
    <xf numFmtId="0" fontId="2" fillId="3" borderId="16" xfId="2" applyBorder="1">
      <alignment horizontal="center" vertical="center" wrapText="1"/>
    </xf>
    <xf numFmtId="0" fontId="2" fillId="3" borderId="13" xfId="2" applyBorder="1">
      <alignment horizontal="center" vertical="center" wrapText="1"/>
    </xf>
    <xf numFmtId="0" fontId="2" fillId="3" borderId="22" xfId="2" applyBorder="1">
      <alignment horizontal="center" vertical="center" wrapText="1"/>
    </xf>
    <xf numFmtId="0" fontId="2" fillId="3" borderId="14" xfId="2" applyBorder="1">
      <alignment horizontal="center" vertical="center" wrapText="1"/>
    </xf>
    <xf numFmtId="0" fontId="2" fillId="3" borderId="21" xfId="2" applyBorder="1" applyAlignment="1">
      <alignment horizontal="center" vertical="center" wrapText="1"/>
    </xf>
    <xf numFmtId="0" fontId="2" fillId="3" borderId="28" xfId="2" applyBorder="1" applyAlignment="1">
      <alignment horizontal="center" vertical="center" wrapText="1"/>
    </xf>
    <xf numFmtId="0" fontId="2" fillId="3" borderId="29" xfId="2" applyBorder="1" applyAlignment="1">
      <alignment horizontal="center" vertical="center" wrapText="1"/>
    </xf>
    <xf numFmtId="0" fontId="21" fillId="2" borderId="34" xfId="0" applyFont="1" applyFill="1" applyBorder="1" applyAlignment="1">
      <alignment horizontal="left" vertical="center" wrapText="1"/>
    </xf>
    <xf numFmtId="0" fontId="21" fillId="2" borderId="0" xfId="15" applyNumberFormat="1" applyFont="1" applyFill="1" applyBorder="1" applyAlignment="1">
      <alignment horizontal="left" vertical="center"/>
    </xf>
    <xf numFmtId="0" fontId="2" fillId="3" borderId="13" xfId="2" applyBorder="1" applyAlignment="1">
      <alignment horizontal="center" vertical="center" wrapText="1"/>
    </xf>
    <xf numFmtId="0" fontId="2" fillId="3" borderId="15" xfId="2" applyBorder="1" applyAlignment="1">
      <alignment horizontal="center" vertical="center" wrapText="1"/>
    </xf>
    <xf numFmtId="0" fontId="2" fillId="3" borderId="22" xfId="2" applyBorder="1" applyAlignment="1">
      <alignment horizontal="center" vertical="center" wrapText="1"/>
    </xf>
    <xf numFmtId="0" fontId="2" fillId="3" borderId="14" xfId="2" applyBorder="1" applyAlignment="1">
      <alignment horizontal="center" vertical="center" wrapText="1"/>
    </xf>
    <xf numFmtId="0" fontId="2" fillId="3" borderId="31" xfId="2" applyBorder="1">
      <alignment horizontal="center" vertical="center" wrapText="1"/>
    </xf>
    <xf numFmtId="0" fontId="2" fillId="3" borderId="32" xfId="2" applyBorder="1">
      <alignment horizontal="center" vertical="center" wrapText="1"/>
    </xf>
    <xf numFmtId="0" fontId="2" fillId="3" borderId="33" xfId="2" applyBorder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</cellXfs>
  <cellStyles count="20">
    <cellStyle name="Data - text" xfId="4" xr:uid="{00000000-0005-0000-0000-000000000000}"/>
    <cellStyle name="Data#-0 Decimals" xfId="6" xr:uid="{00000000-0005-0000-0000-000001000000}"/>
    <cellStyle name="Data#-1 Decimal" xfId="7" xr:uid="{00000000-0005-0000-0000-000002000000}"/>
    <cellStyle name="Data#-2 Decimals" xfId="3" xr:uid="{00000000-0005-0000-0000-000003000000}"/>
    <cellStyle name="Data$-0 Decimal" xfId="8" xr:uid="{00000000-0005-0000-0000-000004000000}"/>
    <cellStyle name="Data$-1 Decimal" xfId="9" xr:uid="{00000000-0005-0000-0000-000005000000}"/>
    <cellStyle name="Data$-2 Decimals" xfId="10" xr:uid="{00000000-0005-0000-0000-000006000000}"/>
    <cellStyle name="Data%-0 Decimal" xfId="11" xr:uid="{00000000-0005-0000-0000-000007000000}"/>
    <cellStyle name="Data%-1 Decimal" xfId="12" xr:uid="{00000000-0005-0000-0000-000008000000}"/>
    <cellStyle name="Data%-2 Decimals" xfId="13" xr:uid="{00000000-0005-0000-0000-000009000000}"/>
    <cellStyle name="Footnote" xfId="5" xr:uid="{00000000-0005-0000-0000-00000A000000}"/>
    <cellStyle name="h i" xfId="14" xr:uid="{00000000-0005-0000-0000-00000B000000}"/>
    <cellStyle name="Hyperlink" xfId="19" builtinId="8"/>
    <cellStyle name="Line Break" xfId="1" xr:uid="{00000000-0005-0000-0000-00000D000000}"/>
    <cellStyle name="Main heading X" xfId="2" xr:uid="{00000000-0005-0000-0000-00000E000000}"/>
    <cellStyle name="Main heading Y" xfId="15" xr:uid="{00000000-0005-0000-0000-00000F000000}"/>
    <cellStyle name="Normal" xfId="0" builtinId="0"/>
    <cellStyle name="Sub heading Y" xfId="16" xr:uid="{00000000-0005-0000-0000-000011000000}"/>
    <cellStyle name="Subtitle" xfId="17" xr:uid="{00000000-0005-0000-0000-000012000000}"/>
    <cellStyle name="Table title" xfId="18" xr:uid="{00000000-0005-0000-0000-000013000000}"/>
  </cellStyles>
  <dxfs count="2">
    <dxf>
      <fill>
        <patternFill>
          <bgColor rgb="FFC2E6E4"/>
        </patternFill>
      </fill>
    </dxf>
    <dxf>
      <fill>
        <patternFill>
          <bgColor theme="0"/>
        </patternFill>
      </fill>
    </dxf>
  </dxfs>
  <tableStyles count="1" defaultTableStyle="TableStyleMedium2" defaultPivotStyle="PivotStyleLight16">
    <tableStyle name="alt shading" pivot="0" count="2" xr9:uid="{00000000-0011-0000-FFFF-FFFF00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6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7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\..\..\Analyses\DDD\DDD%20rates\Obj1_Part2_ESAC%20indicators\ESAC_Table1\ESAC_Table1_1_TotalMB_crude.html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S28"/>
  <sheetViews>
    <sheetView workbookViewId="0">
      <selection activeCell="B26" sqref="B26"/>
    </sheetView>
  </sheetViews>
  <sheetFormatPr defaultColWidth="9.140625" defaultRowHeight="14.25" x14ac:dyDescent="0.2"/>
  <cols>
    <col min="1" max="1" width="7.42578125" style="20" customWidth="1"/>
    <col min="2" max="9" width="10.28515625" style="20" customWidth="1"/>
    <col min="10" max="10" width="9.140625" style="28"/>
    <col min="11" max="13" width="9.140625" style="29"/>
    <col min="14" max="16384" width="9.140625" style="24"/>
  </cols>
  <sheetData>
    <row r="1" spans="1:13" s="21" customFormat="1" ht="27.75" customHeight="1" x14ac:dyDescent="0.2">
      <c r="A1" s="79" t="s">
        <v>102</v>
      </c>
      <c r="B1" s="79"/>
      <c r="C1" s="79"/>
      <c r="D1" s="79"/>
      <c r="E1" s="79"/>
      <c r="F1" s="79"/>
      <c r="G1" s="79"/>
      <c r="H1" s="79"/>
      <c r="I1" s="79"/>
      <c r="J1" s="28"/>
      <c r="K1" s="31"/>
      <c r="L1" s="31"/>
      <c r="M1" s="31"/>
    </row>
    <row r="2" spans="1:13" s="21" customFormat="1" x14ac:dyDescent="0.2">
      <c r="A2" s="18" t="s">
        <v>170</v>
      </c>
      <c r="B2" s="18"/>
      <c r="C2" s="17"/>
      <c r="D2" s="17"/>
      <c r="E2" s="17"/>
      <c r="F2" s="17"/>
      <c r="G2" s="17"/>
      <c r="H2" s="17"/>
      <c r="I2" s="17"/>
      <c r="J2" s="28"/>
      <c r="K2" s="31"/>
      <c r="L2" s="31"/>
      <c r="M2" s="31"/>
    </row>
    <row r="3" spans="1:13" s="22" customFormat="1" ht="8.1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28"/>
      <c r="K3" s="32"/>
      <c r="L3" s="32"/>
      <c r="M3" s="32"/>
    </row>
    <row r="4" spans="1:13" ht="26.25" customHeight="1" x14ac:dyDescent="0.2">
      <c r="A4" s="81" t="s">
        <v>193</v>
      </c>
      <c r="B4" s="89" t="s">
        <v>167</v>
      </c>
      <c r="C4" s="90"/>
      <c r="D4" s="90"/>
      <c r="E4" s="90"/>
      <c r="F4" s="90"/>
      <c r="G4" s="90"/>
      <c r="H4" s="90"/>
      <c r="I4" s="91"/>
    </row>
    <row r="5" spans="1:13" ht="42.75" customHeight="1" x14ac:dyDescent="0.2">
      <c r="A5" s="82"/>
      <c r="B5" s="84" t="s">
        <v>166</v>
      </c>
      <c r="C5" s="84"/>
      <c r="D5" s="84"/>
      <c r="E5" s="84"/>
      <c r="F5" s="84"/>
      <c r="G5" s="84"/>
      <c r="H5" s="84"/>
      <c r="I5" s="85"/>
    </row>
    <row r="6" spans="1:13" ht="63" customHeight="1" x14ac:dyDescent="0.2">
      <c r="A6" s="82"/>
      <c r="B6" s="84" t="s">
        <v>186</v>
      </c>
      <c r="C6" s="84"/>
      <c r="D6" s="86" t="s">
        <v>187</v>
      </c>
      <c r="E6" s="87"/>
      <c r="F6" s="86" t="s">
        <v>188</v>
      </c>
      <c r="G6" s="87"/>
      <c r="H6" s="86" t="s">
        <v>189</v>
      </c>
      <c r="I6" s="88"/>
    </row>
    <row r="7" spans="1:13" x14ac:dyDescent="0.2">
      <c r="A7" s="83"/>
      <c r="B7" s="65" t="s">
        <v>178</v>
      </c>
      <c r="C7" s="65" t="s">
        <v>99</v>
      </c>
      <c r="D7" s="65" t="s">
        <v>178</v>
      </c>
      <c r="E7" s="65" t="s">
        <v>99</v>
      </c>
      <c r="F7" s="65" t="s">
        <v>178</v>
      </c>
      <c r="G7" s="65" t="s">
        <v>99</v>
      </c>
      <c r="H7" s="65" t="s">
        <v>178</v>
      </c>
      <c r="I7" s="66" t="s">
        <v>99</v>
      </c>
    </row>
    <row r="8" spans="1:13" s="23" customFormat="1" ht="16.7" customHeight="1" x14ac:dyDescent="0.2">
      <c r="A8" s="63">
        <f>tbl_data_crd!A4</f>
        <v>2011</v>
      </c>
      <c r="B8" s="68">
        <f>tbl_data_crd!B4</f>
        <v>164561.29999999999</v>
      </c>
      <c r="C8" s="69">
        <f>tbl_data_crd!C4</f>
        <v>1.9375</v>
      </c>
      <c r="D8" s="68">
        <f>tbl_data_crd!D4</f>
        <v>372529.28</v>
      </c>
      <c r="E8" s="69">
        <f>tbl_data_crd!E4</f>
        <v>4.3860000000000001</v>
      </c>
      <c r="F8" s="68">
        <f>tbl_data_crd!F4</f>
        <v>26083</v>
      </c>
      <c r="G8" s="69">
        <f>tbl_data_crd!G4</f>
        <v>0.30709999999999998</v>
      </c>
      <c r="H8" s="68">
        <f>tbl_data_crd!H4</f>
        <v>896948.5</v>
      </c>
      <c r="I8" s="70">
        <f>tbl_data_crd!I4</f>
        <v>10.5603</v>
      </c>
      <c r="J8" s="28"/>
      <c r="K8" s="33"/>
      <c r="L8" s="33"/>
      <c r="M8" s="33"/>
    </row>
    <row r="9" spans="1:13" s="23" customFormat="1" ht="16.7" customHeight="1" x14ac:dyDescent="0.2">
      <c r="A9" s="62">
        <f>tbl_data_crd!A5</f>
        <v>2012</v>
      </c>
      <c r="B9" s="71">
        <f>tbl_data_crd!B5</f>
        <v>154772.34</v>
      </c>
      <c r="C9" s="72">
        <f>tbl_data_crd!C5</f>
        <v>1.7275</v>
      </c>
      <c r="D9" s="71">
        <f>tbl_data_crd!D5</f>
        <v>425147.83</v>
      </c>
      <c r="E9" s="72">
        <f>tbl_data_crd!E5</f>
        <v>4.7453000000000003</v>
      </c>
      <c r="F9" s="71">
        <f>tbl_data_crd!F5</f>
        <v>26259.75</v>
      </c>
      <c r="G9" s="72">
        <f>tbl_data_crd!G5</f>
        <v>0.29310000000000003</v>
      </c>
      <c r="H9" s="71">
        <f>tbl_data_crd!H5</f>
        <v>887664.75</v>
      </c>
      <c r="I9" s="73">
        <f>tbl_data_crd!I5</f>
        <v>9.9076000000000004</v>
      </c>
      <c r="J9" s="28"/>
      <c r="K9" s="33"/>
      <c r="L9" s="33"/>
      <c r="M9" s="33"/>
    </row>
    <row r="10" spans="1:13" s="23" customFormat="1" ht="16.7" customHeight="1" x14ac:dyDescent="0.2">
      <c r="A10" s="63">
        <f>tbl_data_crd!A6</f>
        <v>2013</v>
      </c>
      <c r="B10" s="74">
        <f>tbl_data_crd!B6</f>
        <v>134169.44</v>
      </c>
      <c r="C10" s="69">
        <f>tbl_data_crd!C6</f>
        <v>1.4953000000000001</v>
      </c>
      <c r="D10" s="74">
        <f>tbl_data_crd!D6</f>
        <v>480385.2</v>
      </c>
      <c r="E10" s="69">
        <f>tbl_data_crd!E6</f>
        <v>5.3537999999999997</v>
      </c>
      <c r="F10" s="74">
        <f>tbl_data_crd!F6</f>
        <v>25748.6</v>
      </c>
      <c r="G10" s="69">
        <f>tbl_data_crd!G6</f>
        <v>0.28699999999999998</v>
      </c>
      <c r="H10" s="74">
        <f>tbl_data_crd!H6</f>
        <v>886471.25</v>
      </c>
      <c r="I10" s="70">
        <f>tbl_data_crd!I6</f>
        <v>9.8795000000000002</v>
      </c>
      <c r="J10" s="28"/>
      <c r="K10" s="33"/>
      <c r="L10" s="33"/>
      <c r="M10" s="33"/>
    </row>
    <row r="11" spans="1:13" s="23" customFormat="1" ht="16.7" customHeight="1" x14ac:dyDescent="0.2">
      <c r="A11" s="62">
        <f>tbl_data_crd!A7</f>
        <v>2014</v>
      </c>
      <c r="B11" s="71">
        <f>tbl_data_crd!B7</f>
        <v>135477.51999999999</v>
      </c>
      <c r="C11" s="72">
        <f>tbl_data_crd!C7</f>
        <v>1.5687</v>
      </c>
      <c r="D11" s="71">
        <f>tbl_data_crd!D7</f>
        <v>527724.23</v>
      </c>
      <c r="E11" s="72">
        <f>tbl_data_crd!E7</f>
        <v>6.1105999999999998</v>
      </c>
      <c r="F11" s="71">
        <f>tbl_data_crd!F7</f>
        <v>14454</v>
      </c>
      <c r="G11" s="72">
        <f>tbl_data_crd!G7</f>
        <v>0.16739999999999999</v>
      </c>
      <c r="H11" s="71">
        <f>tbl_data_crd!H7</f>
        <v>914243.13</v>
      </c>
      <c r="I11" s="73">
        <f>tbl_data_crd!I7</f>
        <v>10.5861</v>
      </c>
      <c r="J11" s="28"/>
      <c r="K11" s="33"/>
      <c r="L11" s="33"/>
      <c r="M11" s="33"/>
    </row>
    <row r="12" spans="1:13" s="23" customFormat="1" ht="16.7" customHeight="1" x14ac:dyDescent="0.2">
      <c r="A12" s="63">
        <f>tbl_data_crd!A8</f>
        <v>2015</v>
      </c>
      <c r="B12" s="74">
        <f>tbl_data_crd!B8</f>
        <v>137413.35</v>
      </c>
      <c r="C12" s="69">
        <f>tbl_data_crd!C8</f>
        <v>1.4525999999999999</v>
      </c>
      <c r="D12" s="74">
        <f>tbl_data_crd!D8</f>
        <v>608138.25</v>
      </c>
      <c r="E12" s="69">
        <f>tbl_data_crd!E8</f>
        <v>6.4286000000000003</v>
      </c>
      <c r="F12" s="74">
        <f>tbl_data_crd!F8</f>
        <v>8014.5</v>
      </c>
      <c r="G12" s="69">
        <f>tbl_data_crd!G8</f>
        <v>8.4699999999999998E-2</v>
      </c>
      <c r="H12" s="74">
        <f>tbl_data_crd!H8</f>
        <v>913336.98</v>
      </c>
      <c r="I12" s="70">
        <f>tbl_data_crd!I8</f>
        <v>9.6547999999999998</v>
      </c>
      <c r="J12" s="28"/>
      <c r="K12" s="33"/>
      <c r="L12" s="33"/>
      <c r="M12" s="33"/>
    </row>
    <row r="13" spans="1:13" ht="16.7" customHeight="1" x14ac:dyDescent="0.2">
      <c r="A13" s="64">
        <f>tbl_data_crd!A9</f>
        <v>2016</v>
      </c>
      <c r="B13" s="75">
        <f>tbl_data_crd!B9</f>
        <v>134902.35</v>
      </c>
      <c r="C13" s="76">
        <f>tbl_data_crd!C9</f>
        <v>1.3801000000000001</v>
      </c>
      <c r="D13" s="75">
        <f>tbl_data_crd!D9</f>
        <v>664792.04</v>
      </c>
      <c r="E13" s="76">
        <f>tbl_data_crd!E9</f>
        <v>6.8011999999999997</v>
      </c>
      <c r="F13" s="75">
        <f>tbl_data_crd!F9</f>
        <v>12933</v>
      </c>
      <c r="G13" s="76">
        <f>tbl_data_crd!G9</f>
        <v>0.1323</v>
      </c>
      <c r="H13" s="75">
        <f>tbl_data_crd!H9</f>
        <v>902093.13</v>
      </c>
      <c r="I13" s="77">
        <f>tbl_data_crd!I9</f>
        <v>9.2289999999999992</v>
      </c>
    </row>
    <row r="14" spans="1:13" ht="10.5" customHeight="1" x14ac:dyDescent="0.2">
      <c r="A14" s="80" t="s">
        <v>101</v>
      </c>
      <c r="B14" s="80"/>
      <c r="C14" s="80"/>
      <c r="D14" s="80"/>
      <c r="E14" s="80"/>
      <c r="F14" s="80"/>
      <c r="G14" s="80"/>
      <c r="H14" s="80"/>
      <c r="I14" s="80"/>
    </row>
    <row r="15" spans="1:13" ht="10.5" customHeight="1" x14ac:dyDescent="0.2">
      <c r="A15" s="78" t="s">
        <v>97</v>
      </c>
      <c r="B15" s="78"/>
      <c r="C15" s="78"/>
      <c r="D15" s="78"/>
      <c r="E15" s="78"/>
      <c r="F15" s="78"/>
      <c r="G15" s="78"/>
      <c r="H15" s="78"/>
      <c r="I15" s="78"/>
    </row>
    <row r="16" spans="1:13" x14ac:dyDescent="0.2">
      <c r="A16" s="26"/>
      <c r="B16" s="26"/>
      <c r="C16" s="24"/>
      <c r="D16" s="24"/>
      <c r="E16" s="24"/>
      <c r="F16" s="24"/>
      <c r="G16" s="24"/>
      <c r="H16" s="24"/>
      <c r="I16" s="24"/>
    </row>
    <row r="17" spans="1:19" x14ac:dyDescent="0.2">
      <c r="A17" s="26"/>
      <c r="B17" s="26"/>
      <c r="C17" s="24"/>
      <c r="D17" s="24"/>
      <c r="E17" s="24"/>
      <c r="F17" s="24"/>
      <c r="G17" s="24"/>
      <c r="H17" s="24"/>
      <c r="I17" s="24"/>
    </row>
    <row r="18" spans="1:19" x14ac:dyDescent="0.2">
      <c r="A18" s="26"/>
      <c r="B18" s="26"/>
      <c r="C18" s="24"/>
      <c r="D18" s="24"/>
      <c r="E18" s="24"/>
      <c r="F18" s="24"/>
      <c r="G18" s="24"/>
      <c r="H18" s="24"/>
      <c r="I18" s="24"/>
    </row>
    <row r="19" spans="1:19" x14ac:dyDescent="0.2">
      <c r="A19" s="26"/>
      <c r="B19" s="26"/>
      <c r="C19" s="24"/>
      <c r="D19" s="24"/>
      <c r="E19" s="24"/>
      <c r="F19" s="24"/>
      <c r="G19" s="24"/>
      <c r="H19" s="24"/>
      <c r="I19" s="24"/>
    </row>
    <row r="20" spans="1:19" x14ac:dyDescent="0.2">
      <c r="A20" s="25"/>
      <c r="B20" s="25"/>
      <c r="C20" s="25"/>
      <c r="D20" s="25"/>
      <c r="E20" s="25"/>
      <c r="F20" s="25"/>
      <c r="G20" s="25"/>
      <c r="H20" s="25"/>
      <c r="I20" s="25"/>
      <c r="K20" s="30"/>
      <c r="L20" s="30"/>
      <c r="M20" s="30"/>
      <c r="N20" s="25"/>
      <c r="O20" s="25"/>
      <c r="P20" s="25"/>
      <c r="Q20" s="25"/>
      <c r="R20" s="25"/>
      <c r="S20" s="25"/>
    </row>
    <row r="21" spans="1:19" x14ac:dyDescent="0.2">
      <c r="A21" s="27"/>
      <c r="B21" s="27"/>
      <c r="C21" s="27"/>
      <c r="D21" s="27"/>
      <c r="E21" s="25"/>
      <c r="F21" s="25"/>
      <c r="G21" s="25"/>
      <c r="H21" s="25"/>
      <c r="I21" s="25"/>
      <c r="K21" s="30"/>
      <c r="L21" s="30"/>
      <c r="M21" s="30"/>
      <c r="N21" s="25"/>
      <c r="O21" s="25"/>
      <c r="P21" s="25"/>
      <c r="Q21" s="25"/>
      <c r="R21" s="25"/>
    </row>
    <row r="22" spans="1:19" x14ac:dyDescent="0.2">
      <c r="A22" s="27"/>
      <c r="B22" s="27"/>
      <c r="C22" s="27"/>
      <c r="D22" s="27"/>
      <c r="E22" s="25"/>
      <c r="F22" s="25"/>
      <c r="G22" s="25"/>
      <c r="H22" s="25"/>
      <c r="I22" s="25"/>
      <c r="K22" s="30"/>
      <c r="L22" s="30"/>
      <c r="M22" s="30"/>
      <c r="N22" s="25"/>
      <c r="O22" s="25"/>
      <c r="P22" s="25"/>
      <c r="Q22" s="25"/>
      <c r="R22" s="25"/>
    </row>
    <row r="23" spans="1:19" x14ac:dyDescent="0.2">
      <c r="A23" s="27"/>
      <c r="B23" s="27"/>
      <c r="C23" s="27"/>
      <c r="D23" s="27"/>
      <c r="E23" s="25"/>
      <c r="F23" s="25"/>
      <c r="G23" s="25"/>
      <c r="H23" s="25"/>
      <c r="I23" s="25"/>
      <c r="K23" s="30"/>
      <c r="L23" s="30"/>
      <c r="M23" s="30"/>
      <c r="N23" s="25"/>
      <c r="O23" s="25"/>
      <c r="P23" s="25"/>
      <c r="Q23" s="25"/>
      <c r="R23" s="25"/>
    </row>
    <row r="24" spans="1:19" x14ac:dyDescent="0.2">
      <c r="A24" s="27"/>
      <c r="B24" s="27"/>
      <c r="C24" s="27"/>
      <c r="D24" s="27"/>
      <c r="E24" s="25"/>
      <c r="F24" s="25"/>
      <c r="G24" s="25"/>
      <c r="H24" s="25"/>
      <c r="I24" s="25"/>
      <c r="K24" s="30"/>
      <c r="L24" s="30"/>
      <c r="M24" s="30"/>
      <c r="N24" s="25"/>
      <c r="O24" s="25"/>
      <c r="P24" s="25"/>
      <c r="Q24" s="25"/>
      <c r="R24" s="25"/>
    </row>
    <row r="25" spans="1:19" x14ac:dyDescent="0.2">
      <c r="A25" s="23"/>
      <c r="B25" s="23"/>
      <c r="C25" s="27"/>
      <c r="D25" s="27"/>
      <c r="E25" s="25"/>
      <c r="F25" s="25"/>
      <c r="G25" s="25"/>
      <c r="H25" s="25"/>
      <c r="I25" s="25"/>
      <c r="K25" s="30"/>
      <c r="L25" s="30"/>
      <c r="M25" s="30"/>
      <c r="N25" s="25"/>
      <c r="O25" s="25"/>
      <c r="P25" s="25"/>
      <c r="Q25" s="25"/>
      <c r="R25" s="25"/>
    </row>
    <row r="26" spans="1:19" x14ac:dyDescent="0.2">
      <c r="A26" s="27"/>
      <c r="B26" s="27"/>
      <c r="C26" s="27"/>
      <c r="D26" s="27"/>
      <c r="E26" s="25"/>
      <c r="F26" s="25"/>
      <c r="G26" s="25"/>
      <c r="H26" s="25"/>
      <c r="I26" s="25"/>
      <c r="K26" s="30"/>
      <c r="L26" s="30"/>
      <c r="M26" s="30"/>
      <c r="N26" s="25"/>
      <c r="O26" s="25"/>
      <c r="P26" s="25"/>
      <c r="Q26" s="25"/>
      <c r="R26" s="25"/>
    </row>
    <row r="27" spans="1:19" x14ac:dyDescent="0.2">
      <c r="A27" s="25"/>
      <c r="B27" s="25"/>
      <c r="C27" s="25"/>
      <c r="D27" s="25"/>
      <c r="E27" s="25"/>
      <c r="F27" s="25"/>
      <c r="G27" s="25"/>
      <c r="H27" s="25"/>
      <c r="I27" s="25"/>
      <c r="K27" s="30"/>
      <c r="L27" s="30"/>
      <c r="M27" s="30"/>
      <c r="N27" s="25"/>
      <c r="O27" s="25"/>
      <c r="P27" s="25"/>
      <c r="Q27" s="25"/>
      <c r="R27" s="25"/>
      <c r="S27" s="25"/>
    </row>
    <row r="28" spans="1:19" x14ac:dyDescent="0.2">
      <c r="A28" s="25"/>
      <c r="B28" s="25"/>
      <c r="C28" s="25"/>
      <c r="D28" s="25"/>
      <c r="E28" s="25"/>
      <c r="F28" s="25"/>
      <c r="G28" s="25"/>
      <c r="H28" s="25"/>
      <c r="I28" s="25"/>
      <c r="K28" s="30"/>
      <c r="L28" s="30"/>
      <c r="M28" s="30"/>
      <c r="N28" s="25"/>
      <c r="O28" s="25"/>
      <c r="P28" s="25"/>
      <c r="Q28" s="25"/>
      <c r="R28" s="25"/>
      <c r="S28" s="25"/>
    </row>
  </sheetData>
  <mergeCells count="10">
    <mergeCell ref="A15:I15"/>
    <mergeCell ref="A1:I1"/>
    <mergeCell ref="A14:I14"/>
    <mergeCell ref="A4:A7"/>
    <mergeCell ref="B5:I5"/>
    <mergeCell ref="B6:C6"/>
    <mergeCell ref="D6:E6"/>
    <mergeCell ref="F6:G6"/>
    <mergeCell ref="H6:I6"/>
    <mergeCell ref="B4:I4"/>
  </mergeCells>
  <pageMargins left="0.7" right="0.7" top="0.7" bottom="0.7" header="0.31496062992125984" footer="0.31496062992125984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75"/>
  <sheetViews>
    <sheetView topLeftCell="A31" workbookViewId="0">
      <selection activeCell="B40" sqref="B1:M1048576"/>
    </sheetView>
  </sheetViews>
  <sheetFormatPr defaultRowHeight="15" x14ac:dyDescent="0.25"/>
  <cols>
    <col min="1" max="1" width="31.140625" customWidth="1"/>
    <col min="2" max="13" width="13.42578125" customWidth="1"/>
  </cols>
  <sheetData>
    <row r="1" spans="1:12" x14ac:dyDescent="0.25">
      <c r="A1" t="s">
        <v>93</v>
      </c>
      <c r="B1" s="55" t="s">
        <v>139</v>
      </c>
    </row>
    <row r="2" spans="1:12" x14ac:dyDescent="0.25">
      <c r="A2" t="s">
        <v>98</v>
      </c>
      <c r="B2" s="43">
        <v>43944</v>
      </c>
    </row>
    <row r="4" spans="1:12" x14ac:dyDescent="0.25">
      <c r="A4" s="49" t="s">
        <v>140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5.75" thickBot="1" x14ac:dyDescent="0.3">
      <c r="A5" s="45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2" x14ac:dyDescent="0.25">
      <c r="A6" s="51" t="s">
        <v>105</v>
      </c>
      <c r="B6" s="52" t="s">
        <v>1</v>
      </c>
      <c r="C6" s="52" t="s">
        <v>106</v>
      </c>
      <c r="D6" s="52" t="s">
        <v>107</v>
      </c>
      <c r="E6" s="52" t="s">
        <v>108</v>
      </c>
      <c r="F6" s="52" t="s">
        <v>109</v>
      </c>
      <c r="G6" s="52" t="s">
        <v>110</v>
      </c>
      <c r="H6" s="52" t="s">
        <v>111</v>
      </c>
      <c r="I6" s="52" t="s">
        <v>112</v>
      </c>
      <c r="J6" s="52" t="s">
        <v>113</v>
      </c>
      <c r="K6" s="52" t="s">
        <v>114</v>
      </c>
      <c r="L6" s="52" t="s">
        <v>115</v>
      </c>
    </row>
    <row r="7" spans="1:12" x14ac:dyDescent="0.25">
      <c r="A7" s="53" t="s">
        <v>116</v>
      </c>
      <c r="B7" s="48">
        <v>2011</v>
      </c>
      <c r="C7" s="48">
        <v>101114.75</v>
      </c>
      <c r="D7" s="48">
        <v>1036337.69</v>
      </c>
      <c r="E7" s="48">
        <v>10.0966</v>
      </c>
      <c r="F7" s="48">
        <v>8.0713000000000008</v>
      </c>
      <c r="G7" s="48">
        <v>12.630100000000001</v>
      </c>
      <c r="H7" s="48">
        <v>0.95609999999999995</v>
      </c>
      <c r="I7" s="48">
        <v>0.76429999999999998</v>
      </c>
      <c r="J7" s="48">
        <v>1.196</v>
      </c>
      <c r="K7" s="48">
        <v>0.69430000000000003</v>
      </c>
      <c r="L7" s="48"/>
    </row>
    <row r="8" spans="1:12" x14ac:dyDescent="0.25">
      <c r="A8" s="53" t="s">
        <v>116</v>
      </c>
      <c r="B8" s="48">
        <v>2012</v>
      </c>
      <c r="C8" s="48">
        <v>105634.75</v>
      </c>
      <c r="D8" s="48">
        <v>1089456.56</v>
      </c>
      <c r="E8" s="48">
        <v>9.7012</v>
      </c>
      <c r="F8" s="48">
        <v>7.7552000000000003</v>
      </c>
      <c r="G8" s="48">
        <v>12.1356</v>
      </c>
      <c r="H8" s="48">
        <v>0.97060000000000002</v>
      </c>
      <c r="I8" s="48">
        <v>0.77590000000000003</v>
      </c>
      <c r="J8" s="48">
        <v>1.2141999999999999</v>
      </c>
      <c r="K8" s="48">
        <v>0.79390000000000005</v>
      </c>
      <c r="L8" s="48"/>
    </row>
    <row r="9" spans="1:12" x14ac:dyDescent="0.25">
      <c r="A9" s="53" t="s">
        <v>116</v>
      </c>
      <c r="B9" s="48">
        <v>2013</v>
      </c>
      <c r="C9" s="48">
        <v>105987.75</v>
      </c>
      <c r="D9" s="48">
        <v>1117539.49</v>
      </c>
      <c r="E9" s="48">
        <v>10.2164</v>
      </c>
      <c r="F9" s="48">
        <v>8.1666000000000007</v>
      </c>
      <c r="G9" s="48">
        <v>12.7807</v>
      </c>
      <c r="H9" s="48">
        <v>1.0274000000000001</v>
      </c>
      <c r="I9" s="48">
        <v>0.82120000000000004</v>
      </c>
      <c r="J9" s="48">
        <v>1.2851999999999999</v>
      </c>
      <c r="K9" s="48">
        <v>0.81320000000000003</v>
      </c>
      <c r="L9" s="48"/>
    </row>
    <row r="10" spans="1:12" x14ac:dyDescent="0.25">
      <c r="A10" s="53" t="s">
        <v>116</v>
      </c>
      <c r="B10" s="48">
        <v>2014</v>
      </c>
      <c r="C10" s="48">
        <v>103381.75</v>
      </c>
      <c r="D10" s="48">
        <v>1068266.6100000001</v>
      </c>
      <c r="E10" s="48">
        <v>10.3116</v>
      </c>
      <c r="F10" s="48">
        <v>8.2431000000000001</v>
      </c>
      <c r="G10" s="48">
        <v>12.8992</v>
      </c>
      <c r="H10" s="48">
        <v>0.93530000000000002</v>
      </c>
      <c r="I10" s="48">
        <v>0.74770000000000003</v>
      </c>
      <c r="J10" s="48">
        <v>1.17</v>
      </c>
      <c r="K10" s="48">
        <v>0.55800000000000005</v>
      </c>
      <c r="L10" s="48"/>
    </row>
    <row r="11" spans="1:12" x14ac:dyDescent="0.25">
      <c r="A11" s="53" t="s">
        <v>116</v>
      </c>
      <c r="B11" s="48">
        <v>2015</v>
      </c>
      <c r="C11" s="48">
        <v>101074.75</v>
      </c>
      <c r="D11" s="48">
        <v>1177139.05</v>
      </c>
      <c r="E11" s="48">
        <v>8.4206000000000003</v>
      </c>
      <c r="F11" s="48">
        <v>6.7309999999999999</v>
      </c>
      <c r="G11" s="48">
        <v>10.5343</v>
      </c>
      <c r="H11" s="48">
        <v>0.85270000000000001</v>
      </c>
      <c r="I11" s="48">
        <v>0.68159999999999998</v>
      </c>
      <c r="J11" s="48">
        <v>1.0667</v>
      </c>
      <c r="K11" s="48">
        <v>0.16309999999999999</v>
      </c>
      <c r="L11" s="48"/>
    </row>
    <row r="12" spans="1:12" x14ac:dyDescent="0.25">
      <c r="A12" s="53" t="s">
        <v>116</v>
      </c>
      <c r="B12" s="48">
        <v>2016</v>
      </c>
      <c r="C12" s="48">
        <v>96991</v>
      </c>
      <c r="D12" s="48">
        <v>1190664.3400000001</v>
      </c>
      <c r="E12" s="48">
        <v>8.1776</v>
      </c>
      <c r="F12" s="48">
        <v>6.5362</v>
      </c>
      <c r="G12" s="48">
        <v>10.231400000000001</v>
      </c>
      <c r="H12" s="48">
        <v>0.80620000000000003</v>
      </c>
      <c r="I12" s="48">
        <v>0.64439999999999997</v>
      </c>
      <c r="J12" s="48">
        <v>1.0086999999999999</v>
      </c>
      <c r="K12" s="48">
        <v>5.9499999999999997E-2</v>
      </c>
      <c r="L12" s="48"/>
    </row>
    <row r="13" spans="1:12" x14ac:dyDescent="0.25">
      <c r="A13" s="53" t="s">
        <v>117</v>
      </c>
      <c r="B13" s="48">
        <v>2011</v>
      </c>
      <c r="C13" s="48">
        <v>497014.25</v>
      </c>
      <c r="D13" s="48">
        <v>4720996.0199999996</v>
      </c>
      <c r="E13" s="48">
        <v>10.575200000000001</v>
      </c>
      <c r="F13" s="48">
        <v>8.4547000000000008</v>
      </c>
      <c r="G13" s="48">
        <v>13.227499999999999</v>
      </c>
      <c r="H13" s="48">
        <v>1.0014000000000001</v>
      </c>
      <c r="I13" s="48">
        <v>0.80059999999999998</v>
      </c>
      <c r="J13" s="48">
        <v>1.2525999999999999</v>
      </c>
      <c r="K13" s="48">
        <v>0.99009999999999998</v>
      </c>
      <c r="L13" s="48"/>
    </row>
    <row r="14" spans="1:12" x14ac:dyDescent="0.25">
      <c r="A14" s="53" t="s">
        <v>117</v>
      </c>
      <c r="B14" s="48">
        <v>2012</v>
      </c>
      <c r="C14" s="48">
        <v>505548.25</v>
      </c>
      <c r="D14" s="48">
        <v>4959543.05</v>
      </c>
      <c r="E14" s="48">
        <v>10.6374</v>
      </c>
      <c r="F14" s="48">
        <v>8.5043000000000006</v>
      </c>
      <c r="G14" s="48">
        <v>13.305400000000001</v>
      </c>
      <c r="H14" s="48">
        <v>1.0643</v>
      </c>
      <c r="I14" s="48">
        <v>0.85089999999999999</v>
      </c>
      <c r="J14" s="48">
        <v>1.3311999999999999</v>
      </c>
      <c r="K14" s="48">
        <v>0.58540000000000003</v>
      </c>
      <c r="L14" s="48"/>
    </row>
    <row r="15" spans="1:12" x14ac:dyDescent="0.25">
      <c r="A15" s="53" t="s">
        <v>117</v>
      </c>
      <c r="B15" s="48">
        <v>2013</v>
      </c>
      <c r="C15" s="48">
        <v>496509.5</v>
      </c>
      <c r="D15" s="48">
        <v>4906850.18</v>
      </c>
      <c r="E15" s="48">
        <v>9.8686000000000007</v>
      </c>
      <c r="F15" s="48">
        <v>7.8898000000000001</v>
      </c>
      <c r="G15" s="48">
        <v>12.3437</v>
      </c>
      <c r="H15" s="48">
        <v>0.99239999999999995</v>
      </c>
      <c r="I15" s="48">
        <v>0.79339999999999999</v>
      </c>
      <c r="J15" s="48">
        <v>1.2413000000000001</v>
      </c>
      <c r="K15" s="48">
        <v>0.9466</v>
      </c>
      <c r="L15" s="48"/>
    </row>
    <row r="16" spans="1:12" x14ac:dyDescent="0.25">
      <c r="A16" s="53" t="s">
        <v>117</v>
      </c>
      <c r="B16" s="48">
        <v>2014</v>
      </c>
      <c r="C16" s="48">
        <v>532911.38</v>
      </c>
      <c r="D16" s="48">
        <v>4813766.01</v>
      </c>
      <c r="E16" s="48">
        <v>11.1168</v>
      </c>
      <c r="F16" s="48">
        <v>8.8877000000000006</v>
      </c>
      <c r="G16" s="48">
        <v>13.9049</v>
      </c>
      <c r="H16" s="48">
        <v>1.0083</v>
      </c>
      <c r="I16" s="48">
        <v>0.80610000000000004</v>
      </c>
      <c r="J16" s="48">
        <v>1.2612000000000001</v>
      </c>
      <c r="K16" s="48">
        <v>0.94230000000000003</v>
      </c>
      <c r="L16" s="48"/>
    </row>
    <row r="17" spans="1:12" x14ac:dyDescent="0.25">
      <c r="A17" s="53" t="s">
        <v>117</v>
      </c>
      <c r="B17" s="48">
        <v>2015</v>
      </c>
      <c r="C17" s="48">
        <v>522020.98</v>
      </c>
      <c r="D17" s="48">
        <v>5124734.22</v>
      </c>
      <c r="E17" s="48">
        <v>10.4259</v>
      </c>
      <c r="F17" s="48">
        <v>8.3353000000000002</v>
      </c>
      <c r="G17" s="48">
        <v>13.040800000000001</v>
      </c>
      <c r="H17" s="48">
        <v>1.0557000000000001</v>
      </c>
      <c r="I17" s="48">
        <v>0.84399999999999997</v>
      </c>
      <c r="J17" s="48">
        <v>1.3205</v>
      </c>
      <c r="K17" s="48">
        <v>0.63490000000000002</v>
      </c>
      <c r="L17" s="48"/>
    </row>
    <row r="18" spans="1:12" x14ac:dyDescent="0.25">
      <c r="A18" s="53" t="s">
        <v>117</v>
      </c>
      <c r="B18" s="48">
        <v>2016</v>
      </c>
      <c r="C18" s="48">
        <v>531665.63</v>
      </c>
      <c r="D18" s="48">
        <v>5340792.0599999996</v>
      </c>
      <c r="E18" s="48">
        <v>11.1759</v>
      </c>
      <c r="F18" s="48">
        <v>8.9347999999999992</v>
      </c>
      <c r="G18" s="48">
        <v>13.979100000000001</v>
      </c>
      <c r="H18" s="48">
        <v>1.1017999999999999</v>
      </c>
      <c r="I18" s="48">
        <v>0.88090000000000002</v>
      </c>
      <c r="J18" s="48">
        <v>1.3782000000000001</v>
      </c>
      <c r="K18" s="48">
        <v>0.3957</v>
      </c>
      <c r="L18" s="48"/>
    </row>
    <row r="19" spans="1:12" x14ac:dyDescent="0.25">
      <c r="A19" s="53" t="s">
        <v>118</v>
      </c>
      <c r="B19" s="48">
        <v>2011</v>
      </c>
      <c r="C19" s="48">
        <v>167400.25</v>
      </c>
      <c r="D19" s="48">
        <v>1431363.58</v>
      </c>
      <c r="E19" s="48">
        <v>11.0276</v>
      </c>
      <c r="F19" s="48">
        <v>8.8157999999999994</v>
      </c>
      <c r="G19" s="48">
        <v>13.7944</v>
      </c>
      <c r="H19" s="48">
        <v>1.0443</v>
      </c>
      <c r="I19" s="48">
        <v>0.83479999999999999</v>
      </c>
      <c r="J19" s="48">
        <v>1.3062</v>
      </c>
      <c r="K19" s="48">
        <v>0.7046</v>
      </c>
      <c r="L19" s="48"/>
    </row>
    <row r="20" spans="1:12" x14ac:dyDescent="0.25">
      <c r="A20" s="53" t="s">
        <v>118</v>
      </c>
      <c r="B20" s="48">
        <v>2012</v>
      </c>
      <c r="C20" s="48">
        <v>152018.75</v>
      </c>
      <c r="D20" s="48">
        <v>1497097.56</v>
      </c>
      <c r="E20" s="48">
        <v>9.1750000000000007</v>
      </c>
      <c r="F20" s="48">
        <v>7.3346999999999998</v>
      </c>
      <c r="G20" s="48">
        <v>11.4771</v>
      </c>
      <c r="H20" s="48">
        <v>0.91800000000000004</v>
      </c>
      <c r="I20" s="48">
        <v>0.73380000000000001</v>
      </c>
      <c r="J20" s="48">
        <v>1.1483000000000001</v>
      </c>
      <c r="K20" s="48">
        <v>0.4536</v>
      </c>
      <c r="L20" s="48"/>
    </row>
    <row r="21" spans="1:12" x14ac:dyDescent="0.25">
      <c r="A21" s="53" t="s">
        <v>118</v>
      </c>
      <c r="B21" s="48">
        <v>2013</v>
      </c>
      <c r="C21" s="48">
        <v>151465.5</v>
      </c>
      <c r="D21" s="48">
        <v>1493492.6</v>
      </c>
      <c r="E21" s="48">
        <v>9.2975999999999992</v>
      </c>
      <c r="F21" s="48">
        <v>7.4325999999999999</v>
      </c>
      <c r="G21" s="48">
        <v>11.630699999999999</v>
      </c>
      <c r="H21" s="48">
        <v>0.93500000000000005</v>
      </c>
      <c r="I21" s="48">
        <v>0.74739999999999995</v>
      </c>
      <c r="J21" s="48">
        <v>1.1696</v>
      </c>
      <c r="K21" s="48">
        <v>0.55610000000000004</v>
      </c>
      <c r="L21" s="48"/>
    </row>
    <row r="22" spans="1:12" x14ac:dyDescent="0.25">
      <c r="A22" s="53" t="s">
        <v>118</v>
      </c>
      <c r="B22" s="48">
        <v>2014</v>
      </c>
      <c r="C22" s="48">
        <v>151698.75</v>
      </c>
      <c r="D22" s="48">
        <v>1438263.53</v>
      </c>
      <c r="E22" s="48">
        <v>11.1225</v>
      </c>
      <c r="F22" s="48">
        <v>8.8916000000000004</v>
      </c>
      <c r="G22" s="48">
        <v>13.9133</v>
      </c>
      <c r="H22" s="48">
        <v>1.0087999999999999</v>
      </c>
      <c r="I22" s="48">
        <v>0.80649999999999999</v>
      </c>
      <c r="J22" s="48">
        <v>1.262</v>
      </c>
      <c r="K22" s="48">
        <v>0.93869999999999998</v>
      </c>
      <c r="L22" s="48"/>
    </row>
    <row r="23" spans="1:12" x14ac:dyDescent="0.25">
      <c r="A23" s="53" t="s">
        <v>118</v>
      </c>
      <c r="B23" s="48">
        <v>2015</v>
      </c>
      <c r="C23" s="48">
        <v>162689.75</v>
      </c>
      <c r="D23" s="48">
        <v>1587883.55</v>
      </c>
      <c r="E23" s="48">
        <v>10.303000000000001</v>
      </c>
      <c r="F23" s="48">
        <v>8.2367000000000008</v>
      </c>
      <c r="G23" s="48">
        <v>12.887700000000001</v>
      </c>
      <c r="H23" s="48">
        <v>1.0432999999999999</v>
      </c>
      <c r="I23" s="48">
        <v>0.83399999999999996</v>
      </c>
      <c r="J23" s="48">
        <v>1.3049999999999999</v>
      </c>
      <c r="K23" s="48">
        <v>0.7107</v>
      </c>
      <c r="L23" s="48"/>
    </row>
    <row r="24" spans="1:12" x14ac:dyDescent="0.25">
      <c r="A24" s="53" t="s">
        <v>118</v>
      </c>
      <c r="B24" s="48">
        <v>2016</v>
      </c>
      <c r="C24" s="48">
        <v>146944.75</v>
      </c>
      <c r="D24" s="48">
        <v>1613307.08</v>
      </c>
      <c r="E24" s="48">
        <v>9.3187999999999995</v>
      </c>
      <c r="F24" s="48">
        <v>7.4497</v>
      </c>
      <c r="G24" s="48">
        <v>11.6568</v>
      </c>
      <c r="H24" s="48">
        <v>0.91869999999999996</v>
      </c>
      <c r="I24" s="48">
        <v>0.73450000000000004</v>
      </c>
      <c r="J24" s="48">
        <v>1.1492</v>
      </c>
      <c r="K24" s="48">
        <v>0.45800000000000002</v>
      </c>
      <c r="L24" s="48"/>
    </row>
    <row r="25" spans="1:12" x14ac:dyDescent="0.25">
      <c r="A25" s="53" t="s">
        <v>119</v>
      </c>
      <c r="B25" s="48">
        <v>2011</v>
      </c>
      <c r="C25" s="48">
        <v>98881</v>
      </c>
      <c r="D25" s="48">
        <v>847725.4</v>
      </c>
      <c r="E25" s="48">
        <v>10.1806</v>
      </c>
      <c r="F25" s="48">
        <v>8.1379999999999999</v>
      </c>
      <c r="G25" s="48">
        <v>12.736000000000001</v>
      </c>
      <c r="H25" s="48">
        <v>0.96399999999999997</v>
      </c>
      <c r="I25" s="48">
        <v>0.77059999999999995</v>
      </c>
      <c r="J25" s="48">
        <v>1.206</v>
      </c>
      <c r="K25" s="48">
        <v>0.74860000000000004</v>
      </c>
      <c r="L25" s="48"/>
    </row>
    <row r="26" spans="1:12" x14ac:dyDescent="0.25">
      <c r="A26" s="53" t="s">
        <v>119</v>
      </c>
      <c r="B26" s="48">
        <v>2012</v>
      </c>
      <c r="C26" s="48">
        <v>91994.25</v>
      </c>
      <c r="D26" s="48">
        <v>896101.94</v>
      </c>
      <c r="E26" s="48">
        <v>8.6653000000000002</v>
      </c>
      <c r="F26" s="48">
        <v>6.9260000000000002</v>
      </c>
      <c r="G26" s="48">
        <v>10.8414</v>
      </c>
      <c r="H26" s="48">
        <v>0.86699999999999999</v>
      </c>
      <c r="I26" s="48">
        <v>0.69289999999999996</v>
      </c>
      <c r="J26" s="48">
        <v>1.0847</v>
      </c>
      <c r="K26" s="48">
        <v>0.2117</v>
      </c>
      <c r="L26" s="48"/>
    </row>
    <row r="27" spans="1:12" x14ac:dyDescent="0.25">
      <c r="A27" s="53" t="s">
        <v>119</v>
      </c>
      <c r="B27" s="48">
        <v>2013</v>
      </c>
      <c r="C27" s="48">
        <v>97828.25</v>
      </c>
      <c r="D27" s="48">
        <v>909703.67</v>
      </c>
      <c r="E27" s="48">
        <v>9.5570000000000004</v>
      </c>
      <c r="F27" s="48">
        <v>7.6395</v>
      </c>
      <c r="G27" s="48">
        <v>11.9559</v>
      </c>
      <c r="H27" s="48">
        <v>0.96109999999999995</v>
      </c>
      <c r="I27" s="48">
        <v>0.76819999999999999</v>
      </c>
      <c r="J27" s="48">
        <v>1.2022999999999999</v>
      </c>
      <c r="K27" s="48">
        <v>0.72809999999999997</v>
      </c>
      <c r="L27" s="48"/>
    </row>
    <row r="28" spans="1:12" x14ac:dyDescent="0.25">
      <c r="A28" s="53" t="s">
        <v>119</v>
      </c>
      <c r="B28" s="48">
        <v>2014</v>
      </c>
      <c r="C28" s="48">
        <v>95466.5</v>
      </c>
      <c r="D28" s="48">
        <v>870614.19</v>
      </c>
      <c r="E28" s="48">
        <v>9.6524000000000001</v>
      </c>
      <c r="F28" s="48">
        <v>7.7154999999999996</v>
      </c>
      <c r="G28" s="48">
        <v>12.075699999999999</v>
      </c>
      <c r="H28" s="48">
        <v>0.87549999999999994</v>
      </c>
      <c r="I28" s="48">
        <v>0.69979999999999998</v>
      </c>
      <c r="J28" s="48">
        <v>1.0952999999999999</v>
      </c>
      <c r="K28" s="48">
        <v>0.24460000000000001</v>
      </c>
      <c r="L28" s="48"/>
    </row>
    <row r="29" spans="1:12" x14ac:dyDescent="0.25">
      <c r="A29" s="53" t="s">
        <v>119</v>
      </c>
      <c r="B29" s="48">
        <v>2015</v>
      </c>
      <c r="C29" s="48">
        <v>92412.5</v>
      </c>
      <c r="D29" s="48">
        <v>972137.23</v>
      </c>
      <c r="E29" s="48">
        <v>8.4041999999999994</v>
      </c>
      <c r="F29" s="48">
        <v>6.7175000000000002</v>
      </c>
      <c r="G29" s="48">
        <v>10.5146</v>
      </c>
      <c r="H29" s="48">
        <v>0.85099999999999998</v>
      </c>
      <c r="I29" s="48">
        <v>0.68020000000000003</v>
      </c>
      <c r="J29" s="48">
        <v>1.0647</v>
      </c>
      <c r="K29" s="48">
        <v>0.15809999999999999</v>
      </c>
      <c r="L29" s="48"/>
    </row>
    <row r="30" spans="1:12" x14ac:dyDescent="0.25">
      <c r="A30" s="53" t="s">
        <v>119</v>
      </c>
      <c r="B30" s="48">
        <v>2016</v>
      </c>
      <c r="C30" s="48">
        <v>89007.75</v>
      </c>
      <c r="D30" s="48">
        <v>979969.08</v>
      </c>
      <c r="E30" s="48">
        <v>8.3323</v>
      </c>
      <c r="F30" s="48">
        <v>6.6589</v>
      </c>
      <c r="G30" s="48">
        <v>10.426299999999999</v>
      </c>
      <c r="H30" s="48">
        <v>0.82150000000000001</v>
      </c>
      <c r="I30" s="48">
        <v>0.65649999999999997</v>
      </c>
      <c r="J30" s="48">
        <v>1.0279</v>
      </c>
      <c r="K30" s="48">
        <v>8.5599999999999996E-2</v>
      </c>
      <c r="L30" s="48"/>
    </row>
    <row r="31" spans="1:12" x14ac:dyDescent="0.25">
      <c r="A31" s="53" t="s">
        <v>120</v>
      </c>
      <c r="B31" s="48">
        <v>2011</v>
      </c>
      <c r="C31" s="48">
        <v>32538.25</v>
      </c>
      <c r="D31" s="48">
        <v>457177.49</v>
      </c>
      <c r="E31" s="48">
        <v>7.4344000000000001</v>
      </c>
      <c r="F31" s="48">
        <v>5.9413</v>
      </c>
      <c r="G31" s="48">
        <v>9.3026999999999997</v>
      </c>
      <c r="H31" s="48">
        <v>0.70399999999999996</v>
      </c>
      <c r="I31" s="48">
        <v>0.56259999999999999</v>
      </c>
      <c r="J31" s="48">
        <v>0.88090000000000002</v>
      </c>
      <c r="K31" s="48">
        <v>2.2000000000000001E-3</v>
      </c>
      <c r="L31" s="48">
        <v>1</v>
      </c>
    </row>
    <row r="32" spans="1:12" x14ac:dyDescent="0.25">
      <c r="A32" s="53" t="s">
        <v>120</v>
      </c>
      <c r="B32" s="48">
        <v>2012</v>
      </c>
      <c r="C32" s="48">
        <v>32468.75</v>
      </c>
      <c r="D32" s="48">
        <v>517238.32</v>
      </c>
      <c r="E32" s="48">
        <v>7.5644</v>
      </c>
      <c r="F32" s="48">
        <v>6.0453999999999999</v>
      </c>
      <c r="G32" s="48">
        <v>9.4650999999999996</v>
      </c>
      <c r="H32" s="48">
        <v>0.75680000000000003</v>
      </c>
      <c r="I32" s="48">
        <v>0.6048</v>
      </c>
      <c r="J32" s="48">
        <v>0.94699999999999995</v>
      </c>
      <c r="K32" s="48">
        <v>1.4800000000000001E-2</v>
      </c>
      <c r="L32" s="48"/>
    </row>
    <row r="33" spans="1:12" x14ac:dyDescent="0.25">
      <c r="A33" s="53" t="s">
        <v>120</v>
      </c>
      <c r="B33" s="48">
        <v>2013</v>
      </c>
      <c r="C33" s="48">
        <v>34680.25</v>
      </c>
      <c r="D33" s="48">
        <v>545213.04</v>
      </c>
      <c r="E33" s="48">
        <v>8.5422999999999991</v>
      </c>
      <c r="F33" s="48">
        <v>6.8273000000000001</v>
      </c>
      <c r="G33" s="48">
        <v>10.6882</v>
      </c>
      <c r="H33" s="48">
        <v>0.85899999999999999</v>
      </c>
      <c r="I33" s="48">
        <v>0.68659999999999999</v>
      </c>
      <c r="J33" s="48">
        <v>1.0748</v>
      </c>
      <c r="K33" s="48">
        <v>0.18379999999999999</v>
      </c>
      <c r="L33" s="48"/>
    </row>
    <row r="34" spans="1:12" x14ac:dyDescent="0.25">
      <c r="A34" s="53" t="s">
        <v>120</v>
      </c>
      <c r="B34" s="48">
        <v>2014</v>
      </c>
      <c r="C34" s="48">
        <v>30784.75</v>
      </c>
      <c r="D34" s="48">
        <v>445337.01</v>
      </c>
      <c r="E34" s="48">
        <v>7.5674999999999999</v>
      </c>
      <c r="F34" s="48">
        <v>6.0472999999999999</v>
      </c>
      <c r="G34" s="48">
        <v>9.4696999999999996</v>
      </c>
      <c r="H34" s="48">
        <v>0.68640000000000001</v>
      </c>
      <c r="I34" s="48">
        <v>0.54849999999999999</v>
      </c>
      <c r="J34" s="48">
        <v>0.8589</v>
      </c>
      <c r="K34" s="48">
        <v>1E-3</v>
      </c>
      <c r="L34" s="48">
        <v>1</v>
      </c>
    </row>
    <row r="35" spans="1:12" x14ac:dyDescent="0.25">
      <c r="A35" s="53" t="s">
        <v>120</v>
      </c>
      <c r="B35" s="48">
        <v>2015</v>
      </c>
      <c r="C35" s="48">
        <v>35139</v>
      </c>
      <c r="D35" s="48">
        <v>598017.68999999994</v>
      </c>
      <c r="E35" s="48">
        <v>7.2923</v>
      </c>
      <c r="F35" s="48">
        <v>5.8281000000000001</v>
      </c>
      <c r="G35" s="48">
        <v>9.1243999999999996</v>
      </c>
      <c r="H35" s="48">
        <v>0.73839999999999995</v>
      </c>
      <c r="I35" s="48">
        <v>0.59019999999999995</v>
      </c>
      <c r="J35" s="48">
        <v>0.92390000000000005</v>
      </c>
      <c r="K35" s="48">
        <v>8.0000000000000002E-3</v>
      </c>
      <c r="L35" s="48">
        <v>1</v>
      </c>
    </row>
    <row r="36" spans="1:12" x14ac:dyDescent="0.25">
      <c r="A36" s="53" t="s">
        <v>120</v>
      </c>
      <c r="B36" s="48">
        <v>2016</v>
      </c>
      <c r="C36" s="48">
        <v>37484</v>
      </c>
      <c r="D36" s="48">
        <v>649866.69999999995</v>
      </c>
      <c r="E36" s="48">
        <v>7.0153999999999996</v>
      </c>
      <c r="F36" s="48">
        <v>5.6064999999999996</v>
      </c>
      <c r="G36" s="48">
        <v>8.7783999999999995</v>
      </c>
      <c r="H36" s="48">
        <v>0.69159999999999999</v>
      </c>
      <c r="I36" s="48">
        <v>0.55269999999999997</v>
      </c>
      <c r="J36" s="48">
        <v>0.86550000000000005</v>
      </c>
      <c r="K36" s="48">
        <v>1.2999999999999999E-3</v>
      </c>
      <c r="L36" s="48">
        <v>1</v>
      </c>
    </row>
    <row r="37" spans="1:12" x14ac:dyDescent="0.25">
      <c r="A37" s="53" t="s">
        <v>121</v>
      </c>
      <c r="B37" s="48">
        <v>2011</v>
      </c>
      <c r="C37" s="48">
        <v>896948.5</v>
      </c>
      <c r="D37" s="48">
        <v>8493600.1799999997</v>
      </c>
      <c r="E37" s="48">
        <v>10.5603</v>
      </c>
      <c r="F37" s="48">
        <v>10.538500000000001</v>
      </c>
      <c r="G37" s="48">
        <v>10.5822</v>
      </c>
      <c r="H37" s="48" t="s">
        <v>122</v>
      </c>
      <c r="I37" s="48" t="s">
        <v>122</v>
      </c>
      <c r="J37" s="48" t="s">
        <v>122</v>
      </c>
      <c r="K37" s="48" t="s">
        <v>122</v>
      </c>
      <c r="L37" s="48"/>
    </row>
    <row r="38" spans="1:12" x14ac:dyDescent="0.25">
      <c r="A38" s="53" t="s">
        <v>121</v>
      </c>
      <c r="B38" s="48">
        <v>2012</v>
      </c>
      <c r="C38" s="48">
        <v>887664.75</v>
      </c>
      <c r="D38" s="48">
        <v>8959437.4299999997</v>
      </c>
      <c r="E38" s="48">
        <v>9.9949999999999992</v>
      </c>
      <c r="F38" s="48">
        <v>7.9909999999999997</v>
      </c>
      <c r="G38" s="48">
        <v>12.5017</v>
      </c>
      <c r="H38" s="48" t="s">
        <v>122</v>
      </c>
      <c r="I38" s="48" t="s">
        <v>122</v>
      </c>
      <c r="J38" s="48" t="s">
        <v>122</v>
      </c>
      <c r="K38" s="48" t="s">
        <v>122</v>
      </c>
      <c r="L38" s="48"/>
    </row>
    <row r="39" spans="1:12" x14ac:dyDescent="0.25">
      <c r="A39" s="53" t="s">
        <v>121</v>
      </c>
      <c r="B39" s="48">
        <v>2013</v>
      </c>
      <c r="C39" s="48">
        <v>886471.25</v>
      </c>
      <c r="D39" s="48">
        <v>8972798.9800000004</v>
      </c>
      <c r="E39" s="48">
        <v>9.9443000000000001</v>
      </c>
      <c r="F39" s="48">
        <v>7.9504000000000001</v>
      </c>
      <c r="G39" s="48">
        <v>12.4382</v>
      </c>
      <c r="H39" s="48" t="s">
        <v>122</v>
      </c>
      <c r="I39" s="48" t="s">
        <v>122</v>
      </c>
      <c r="J39" s="48" t="s">
        <v>122</v>
      </c>
      <c r="K39" s="48" t="s">
        <v>122</v>
      </c>
      <c r="L39" s="48"/>
    </row>
    <row r="40" spans="1:12" x14ac:dyDescent="0.25">
      <c r="A40" s="53" t="s">
        <v>121</v>
      </c>
      <c r="B40" s="48">
        <v>2014</v>
      </c>
      <c r="C40" s="48">
        <v>914243.13</v>
      </c>
      <c r="D40" s="48">
        <v>8636247.3599999994</v>
      </c>
      <c r="E40" s="48">
        <v>11.0252</v>
      </c>
      <c r="F40" s="48">
        <v>8.8141999999999996</v>
      </c>
      <c r="G40" s="48">
        <v>13.790800000000001</v>
      </c>
      <c r="H40" s="48" t="s">
        <v>122</v>
      </c>
      <c r="I40" s="48" t="s">
        <v>122</v>
      </c>
      <c r="J40" s="48" t="s">
        <v>122</v>
      </c>
      <c r="K40" s="48" t="s">
        <v>122</v>
      </c>
      <c r="L40" s="48"/>
    </row>
    <row r="41" spans="1:12" x14ac:dyDescent="0.25">
      <c r="A41" s="53" t="s">
        <v>121</v>
      </c>
      <c r="B41" s="48">
        <v>2015</v>
      </c>
      <c r="C41" s="48">
        <v>913336.98</v>
      </c>
      <c r="D41" s="48">
        <v>9459911.7400000002</v>
      </c>
      <c r="E41" s="48">
        <v>9.8756000000000004</v>
      </c>
      <c r="F41" s="48">
        <v>7.8954000000000004</v>
      </c>
      <c r="G41" s="48">
        <v>12.352499999999999</v>
      </c>
      <c r="H41" s="48" t="s">
        <v>122</v>
      </c>
      <c r="I41" s="48" t="s">
        <v>122</v>
      </c>
      <c r="J41" s="48" t="s">
        <v>122</v>
      </c>
      <c r="K41" s="48" t="s">
        <v>122</v>
      </c>
      <c r="L41" s="48"/>
    </row>
    <row r="42" spans="1:12" x14ac:dyDescent="0.25">
      <c r="A42" s="53" t="s">
        <v>121</v>
      </c>
      <c r="B42" s="48">
        <v>2016</v>
      </c>
      <c r="C42" s="48">
        <v>902093.13</v>
      </c>
      <c r="D42" s="48">
        <v>9774599.2599999998</v>
      </c>
      <c r="E42" s="48">
        <v>10.143000000000001</v>
      </c>
      <c r="F42" s="48">
        <v>8.1085999999999991</v>
      </c>
      <c r="G42" s="48">
        <v>12.687900000000001</v>
      </c>
      <c r="H42" s="48" t="s">
        <v>122</v>
      </c>
      <c r="I42" s="48" t="s">
        <v>122</v>
      </c>
      <c r="J42" s="48" t="s">
        <v>122</v>
      </c>
      <c r="K42" s="48" t="s">
        <v>122</v>
      </c>
      <c r="L42" s="48"/>
    </row>
    <row r="43" spans="1:12" x14ac:dyDescent="0.25">
      <c r="A43" s="46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</row>
    <row r="44" spans="1:12" x14ac:dyDescent="0.25">
      <c r="A44" s="49" t="s">
        <v>123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</row>
    <row r="45" spans="1:12" x14ac:dyDescent="0.25">
      <c r="A45" s="46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</row>
    <row r="46" spans="1:12" x14ac:dyDescent="0.25">
      <c r="A46" s="46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</row>
    <row r="47" spans="1:12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</row>
    <row r="48" spans="1:12" x14ac:dyDescent="0.25">
      <c r="A48" s="47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 x14ac:dyDescent="0.25">
      <c r="A49" s="49" t="s">
        <v>140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2" x14ac:dyDescent="0.25">
      <c r="A50" s="49" t="s">
        <v>141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</row>
    <row r="51" spans="1:12" ht="15.75" thickBot="1" x14ac:dyDescent="0.3">
      <c r="A51" s="45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2" x14ac:dyDescent="0.25">
      <c r="A52" s="51" t="s">
        <v>105</v>
      </c>
      <c r="B52" s="52" t="s">
        <v>32</v>
      </c>
      <c r="C52" s="52" t="s">
        <v>33</v>
      </c>
      <c r="D52" s="52" t="s">
        <v>34</v>
      </c>
      <c r="E52" s="52" t="s">
        <v>35</v>
      </c>
      <c r="F52" s="52" t="s">
        <v>36</v>
      </c>
      <c r="G52" s="52" t="s">
        <v>37</v>
      </c>
      <c r="H52" s="52" t="s">
        <v>38</v>
      </c>
      <c r="I52" s="52" t="s">
        <v>39</v>
      </c>
      <c r="J52" s="52" t="s">
        <v>40</v>
      </c>
      <c r="K52" s="52" t="s">
        <v>41</v>
      </c>
      <c r="L52" s="50"/>
    </row>
    <row r="53" spans="1:12" x14ac:dyDescent="0.25">
      <c r="A53" s="53" t="s">
        <v>116</v>
      </c>
      <c r="B53" s="48">
        <v>0.84940000000000004</v>
      </c>
      <c r="C53" s="48">
        <v>0.73309999999999997</v>
      </c>
      <c r="D53" s="48">
        <v>0.98409999999999997</v>
      </c>
      <c r="E53" s="48">
        <v>-0.1633</v>
      </c>
      <c r="F53" s="48">
        <v>7.51E-2</v>
      </c>
      <c r="G53" s="48">
        <v>0.05</v>
      </c>
      <c r="H53" s="48">
        <v>-0.3105</v>
      </c>
      <c r="I53" s="48">
        <v>-1.6E-2</v>
      </c>
      <c r="J53" s="48">
        <v>4.72</v>
      </c>
      <c r="K53" s="48">
        <v>2.98E-2</v>
      </c>
      <c r="L53" s="50"/>
    </row>
    <row r="54" spans="1:12" x14ac:dyDescent="0.25">
      <c r="A54" s="53" t="s">
        <v>117</v>
      </c>
      <c r="B54" s="48">
        <v>1.0379</v>
      </c>
      <c r="C54" s="48">
        <v>0.89580000000000004</v>
      </c>
      <c r="D54" s="48">
        <v>1.2025999999999999</v>
      </c>
      <c r="E54" s="48">
        <v>3.7199999999999997E-2</v>
      </c>
      <c r="F54" s="48">
        <v>7.51E-2</v>
      </c>
      <c r="G54" s="48">
        <v>0.05</v>
      </c>
      <c r="H54" s="48">
        <v>-0.11</v>
      </c>
      <c r="I54" s="48">
        <v>0.1845</v>
      </c>
      <c r="J54" s="48">
        <v>0.25</v>
      </c>
      <c r="K54" s="48">
        <v>0.62019999999999997</v>
      </c>
      <c r="L54" s="50"/>
    </row>
    <row r="55" spans="1:12" x14ac:dyDescent="0.25">
      <c r="A55" s="53" t="s">
        <v>118</v>
      </c>
      <c r="B55" s="48">
        <v>0.96560000000000001</v>
      </c>
      <c r="C55" s="48">
        <v>0.83340000000000003</v>
      </c>
      <c r="D55" s="48">
        <v>1.1188</v>
      </c>
      <c r="E55" s="48">
        <v>-3.5000000000000003E-2</v>
      </c>
      <c r="F55" s="48">
        <v>7.51E-2</v>
      </c>
      <c r="G55" s="48">
        <v>0.05</v>
      </c>
      <c r="H55" s="48">
        <v>-0.1822</v>
      </c>
      <c r="I55" s="48">
        <v>0.1123</v>
      </c>
      <c r="J55" s="48">
        <v>0.22</v>
      </c>
      <c r="K55" s="48">
        <v>0.64159999999999995</v>
      </c>
      <c r="L55" s="50"/>
    </row>
    <row r="56" spans="1:12" x14ac:dyDescent="0.25">
      <c r="A56" s="53" t="s">
        <v>119</v>
      </c>
      <c r="B56" s="48">
        <v>0.88660000000000005</v>
      </c>
      <c r="C56" s="48">
        <v>0.76519999999999999</v>
      </c>
      <c r="D56" s="48">
        <v>1.0273000000000001</v>
      </c>
      <c r="E56" s="48">
        <v>-0.12039999999999999</v>
      </c>
      <c r="F56" s="48">
        <v>7.51E-2</v>
      </c>
      <c r="G56" s="48">
        <v>0.05</v>
      </c>
      <c r="H56" s="48">
        <v>-0.26769999999999999</v>
      </c>
      <c r="I56" s="48">
        <v>2.69E-2</v>
      </c>
      <c r="J56" s="48">
        <v>2.57</v>
      </c>
      <c r="K56" s="48">
        <v>0.1091</v>
      </c>
      <c r="L56" s="50"/>
    </row>
    <row r="57" spans="1:12" x14ac:dyDescent="0.25">
      <c r="A57" s="53" t="s">
        <v>120</v>
      </c>
      <c r="B57" s="48">
        <v>0.94369999999999998</v>
      </c>
      <c r="C57" s="48">
        <v>0.81430000000000002</v>
      </c>
      <c r="D57" s="48">
        <v>1.0938000000000001</v>
      </c>
      <c r="E57" s="48">
        <v>-5.79E-2</v>
      </c>
      <c r="F57" s="48">
        <v>7.5300000000000006E-2</v>
      </c>
      <c r="G57" s="48">
        <v>0.05</v>
      </c>
      <c r="H57" s="48">
        <v>-0.2054</v>
      </c>
      <c r="I57" s="48">
        <v>8.9599999999999999E-2</v>
      </c>
      <c r="J57" s="48">
        <v>0.59</v>
      </c>
      <c r="K57" s="48">
        <v>0.44180000000000003</v>
      </c>
      <c r="L57" s="50"/>
    </row>
    <row r="58" spans="1:12" x14ac:dyDescent="0.25">
      <c r="A58" s="46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</row>
    <row r="59" spans="1:12" x14ac:dyDescent="0.25">
      <c r="A59" s="49" t="s">
        <v>123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</row>
    <row r="60" spans="1:12" x14ac:dyDescent="0.25">
      <c r="A60" s="46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</row>
    <row r="61" spans="1:12" x14ac:dyDescent="0.25">
      <c r="A61" s="46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</row>
    <row r="62" spans="1:12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</row>
    <row r="63" spans="1:12" x14ac:dyDescent="0.25">
      <c r="A63" s="47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</row>
    <row r="64" spans="1:12" x14ac:dyDescent="0.25">
      <c r="A64" s="49" t="s">
        <v>140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</row>
    <row r="65" spans="1:12" x14ac:dyDescent="0.25">
      <c r="A65" s="49" t="s">
        <v>142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</row>
    <row r="66" spans="1:12" ht="15.75" thickBot="1" x14ac:dyDescent="0.3">
      <c r="A66" s="45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2" x14ac:dyDescent="0.25">
      <c r="A67" s="51" t="s">
        <v>105</v>
      </c>
      <c r="B67" s="52" t="s">
        <v>126</v>
      </c>
      <c r="C67" s="52" t="s">
        <v>1</v>
      </c>
      <c r="D67" s="52" t="s">
        <v>127</v>
      </c>
      <c r="E67" s="52" t="s">
        <v>128</v>
      </c>
      <c r="F67" s="52" t="s">
        <v>129</v>
      </c>
      <c r="G67" s="52" t="s">
        <v>36</v>
      </c>
      <c r="H67" s="52" t="s">
        <v>130</v>
      </c>
      <c r="I67" s="52" t="s">
        <v>37</v>
      </c>
      <c r="J67" s="50"/>
      <c r="K67" s="50"/>
      <c r="L67" s="50"/>
    </row>
    <row r="68" spans="1:12" x14ac:dyDescent="0.25">
      <c r="A68" s="53" t="s">
        <v>116</v>
      </c>
      <c r="B68" s="48">
        <v>2011</v>
      </c>
      <c r="C68" s="48">
        <v>2016</v>
      </c>
      <c r="D68" s="48">
        <v>0.80989999999999995</v>
      </c>
      <c r="E68" s="48">
        <v>0.64739999999999998</v>
      </c>
      <c r="F68" s="48">
        <v>1.0133000000000001</v>
      </c>
      <c r="G68" s="48">
        <v>0.1143</v>
      </c>
      <c r="H68" s="48">
        <v>6.5100000000000005E-2</v>
      </c>
      <c r="I68" s="48">
        <v>0.05</v>
      </c>
      <c r="J68" s="50"/>
      <c r="K68" s="50"/>
      <c r="L68" s="50"/>
    </row>
    <row r="69" spans="1:12" x14ac:dyDescent="0.25">
      <c r="A69" s="53" t="s">
        <v>117</v>
      </c>
      <c r="B69" s="48">
        <v>2011</v>
      </c>
      <c r="C69" s="48">
        <v>2016</v>
      </c>
      <c r="D69" s="48">
        <v>1.0568</v>
      </c>
      <c r="E69" s="48">
        <v>0.84470000000000001</v>
      </c>
      <c r="F69" s="48">
        <v>1.3221000000000001</v>
      </c>
      <c r="G69" s="48">
        <v>0.1143</v>
      </c>
      <c r="H69" s="48">
        <v>0.62880000000000003</v>
      </c>
      <c r="I69" s="48">
        <v>0.05</v>
      </c>
      <c r="J69" s="50"/>
      <c r="K69" s="50"/>
      <c r="L69" s="50"/>
    </row>
    <row r="70" spans="1:12" x14ac:dyDescent="0.25">
      <c r="A70" s="53" t="s">
        <v>118</v>
      </c>
      <c r="B70" s="48">
        <v>2011</v>
      </c>
      <c r="C70" s="48">
        <v>2016</v>
      </c>
      <c r="D70" s="48">
        <v>0.84499999999999997</v>
      </c>
      <c r="E70" s="48">
        <v>0.67549999999999999</v>
      </c>
      <c r="F70" s="48">
        <v>1.0570999999999999</v>
      </c>
      <c r="G70" s="48">
        <v>0.1143</v>
      </c>
      <c r="H70" s="48">
        <v>0.1406</v>
      </c>
      <c r="I70" s="48">
        <v>0.05</v>
      </c>
      <c r="J70" s="50"/>
      <c r="K70" s="50"/>
      <c r="L70" s="50"/>
    </row>
    <row r="71" spans="1:12" x14ac:dyDescent="0.25">
      <c r="A71" s="53" t="s">
        <v>119</v>
      </c>
      <c r="B71" s="48">
        <v>2011</v>
      </c>
      <c r="C71" s="48">
        <v>2016</v>
      </c>
      <c r="D71" s="48">
        <v>0.81850000000000001</v>
      </c>
      <c r="E71" s="48">
        <v>0.6542</v>
      </c>
      <c r="F71" s="48">
        <v>1.024</v>
      </c>
      <c r="G71" s="48">
        <v>0.1143</v>
      </c>
      <c r="H71" s="48">
        <v>7.9699999999999993E-2</v>
      </c>
      <c r="I71" s="48">
        <v>0.05</v>
      </c>
      <c r="J71" s="50"/>
      <c r="K71" s="50"/>
      <c r="L71" s="50"/>
    </row>
    <row r="72" spans="1:12" x14ac:dyDescent="0.25">
      <c r="A72" s="53" t="s">
        <v>120</v>
      </c>
      <c r="B72" s="48">
        <v>2011</v>
      </c>
      <c r="C72" s="48">
        <v>2016</v>
      </c>
      <c r="D72" s="48">
        <v>0.94359999999999999</v>
      </c>
      <c r="E72" s="48">
        <v>0.75390000000000001</v>
      </c>
      <c r="F72" s="48">
        <v>1.1812</v>
      </c>
      <c r="G72" s="48">
        <v>0.1145</v>
      </c>
      <c r="H72" s="48">
        <v>0.61260000000000003</v>
      </c>
      <c r="I72" s="48">
        <v>0.05</v>
      </c>
      <c r="J72" s="50"/>
      <c r="K72" s="50"/>
      <c r="L72" s="50"/>
    </row>
    <row r="73" spans="1:12" x14ac:dyDescent="0.25">
      <c r="A73" s="53" t="s">
        <v>121</v>
      </c>
      <c r="B73" s="48">
        <v>2011</v>
      </c>
      <c r="C73" s="48">
        <v>2016</v>
      </c>
      <c r="D73" s="48">
        <v>0.96050000000000002</v>
      </c>
      <c r="E73" s="48">
        <v>0.76780000000000004</v>
      </c>
      <c r="F73" s="48">
        <v>1.2015</v>
      </c>
      <c r="G73" s="48">
        <v>0.1142</v>
      </c>
      <c r="H73" s="48">
        <v>0.72409999999999997</v>
      </c>
      <c r="I73" s="48">
        <v>0.05</v>
      </c>
      <c r="J73" s="50"/>
      <c r="K73" s="50"/>
      <c r="L73" s="50"/>
    </row>
    <row r="74" spans="1:12" x14ac:dyDescent="0.25">
      <c r="A74" s="46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</row>
    <row r="75" spans="1:12" x14ac:dyDescent="0.25">
      <c r="A75" s="49" t="s">
        <v>123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</row>
  </sheetData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75"/>
  <sheetViews>
    <sheetView topLeftCell="A25" workbookViewId="0">
      <selection activeCell="B40" sqref="B1:M1048576"/>
    </sheetView>
  </sheetViews>
  <sheetFormatPr defaultRowHeight="15" x14ac:dyDescent="0.25"/>
  <cols>
    <col min="1" max="1" width="31.140625" customWidth="1"/>
    <col min="2" max="13" width="13.42578125" customWidth="1"/>
  </cols>
  <sheetData>
    <row r="1" spans="1:12" x14ac:dyDescent="0.25">
      <c r="A1" t="s">
        <v>93</v>
      </c>
      <c r="B1" s="44" t="s">
        <v>143</v>
      </c>
    </row>
    <row r="2" spans="1:12" x14ac:dyDescent="0.25">
      <c r="A2" t="s">
        <v>98</v>
      </c>
      <c r="B2" s="43">
        <v>43944</v>
      </c>
    </row>
    <row r="4" spans="1:12" x14ac:dyDescent="0.25">
      <c r="A4" s="49" t="s">
        <v>144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5.75" thickBot="1" x14ac:dyDescent="0.3">
      <c r="A5" s="45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2" x14ac:dyDescent="0.25">
      <c r="A6" s="51" t="s">
        <v>105</v>
      </c>
      <c r="B6" s="52" t="s">
        <v>1</v>
      </c>
      <c r="C6" s="52" t="s">
        <v>106</v>
      </c>
      <c r="D6" s="52" t="s">
        <v>107</v>
      </c>
      <c r="E6" s="52" t="s">
        <v>108</v>
      </c>
      <c r="F6" s="52" t="s">
        <v>109</v>
      </c>
      <c r="G6" s="52" t="s">
        <v>110</v>
      </c>
      <c r="H6" s="52" t="s">
        <v>111</v>
      </c>
      <c r="I6" s="52" t="s">
        <v>112</v>
      </c>
      <c r="J6" s="52" t="s">
        <v>113</v>
      </c>
      <c r="K6" s="52" t="s">
        <v>114</v>
      </c>
      <c r="L6" s="52" t="s">
        <v>115</v>
      </c>
    </row>
    <row r="7" spans="1:12" x14ac:dyDescent="0.25">
      <c r="A7" s="53" t="s">
        <v>116</v>
      </c>
      <c r="B7" s="48">
        <v>2011</v>
      </c>
      <c r="C7" s="48">
        <v>222682.26</v>
      </c>
      <c r="D7" s="48">
        <v>104865.85</v>
      </c>
      <c r="E7" s="48">
        <v>2.2522500000000001</v>
      </c>
      <c r="F7" s="48">
        <v>2.0944400000000001</v>
      </c>
      <c r="G7" s="48">
        <v>2.4219499999999998</v>
      </c>
      <c r="H7" s="48">
        <v>0.84719999999999995</v>
      </c>
      <c r="I7" s="48">
        <v>0.78790000000000004</v>
      </c>
      <c r="J7" s="48">
        <v>0.91110000000000002</v>
      </c>
      <c r="K7" s="48" t="s">
        <v>29</v>
      </c>
      <c r="L7" s="48">
        <v>1</v>
      </c>
    </row>
    <row r="8" spans="1:12" x14ac:dyDescent="0.25">
      <c r="A8" s="53" t="s">
        <v>116</v>
      </c>
      <c r="B8" s="48">
        <v>2012</v>
      </c>
      <c r="C8" s="48">
        <v>227729.82</v>
      </c>
      <c r="D8" s="48">
        <v>105549.24</v>
      </c>
      <c r="E8" s="48">
        <v>2.3593199999999999</v>
      </c>
      <c r="F8" s="48">
        <v>2.1939700000000002</v>
      </c>
      <c r="G8" s="48">
        <v>2.5371299999999999</v>
      </c>
      <c r="H8" s="48">
        <v>0.86819999999999997</v>
      </c>
      <c r="I8" s="48">
        <v>0.80730000000000002</v>
      </c>
      <c r="J8" s="48">
        <v>0.93359999999999999</v>
      </c>
      <c r="K8" s="48">
        <v>1E-4</v>
      </c>
      <c r="L8" s="48">
        <v>1</v>
      </c>
    </row>
    <row r="9" spans="1:12" x14ac:dyDescent="0.25">
      <c r="A9" s="53" t="s">
        <v>116</v>
      </c>
      <c r="B9" s="48">
        <v>2013</v>
      </c>
      <c r="C9" s="48">
        <v>227529.15</v>
      </c>
      <c r="D9" s="48">
        <v>102967.23</v>
      </c>
      <c r="E9" s="48">
        <v>2.3610199999999999</v>
      </c>
      <c r="F9" s="48">
        <v>2.1955900000000002</v>
      </c>
      <c r="G9" s="48">
        <v>2.53891</v>
      </c>
      <c r="H9" s="48">
        <v>0.89300000000000002</v>
      </c>
      <c r="I9" s="48">
        <v>0.83040000000000003</v>
      </c>
      <c r="J9" s="48">
        <v>0.96030000000000004</v>
      </c>
      <c r="K9" s="48">
        <v>2.3E-3</v>
      </c>
      <c r="L9" s="48">
        <v>1</v>
      </c>
    </row>
    <row r="10" spans="1:12" x14ac:dyDescent="0.25">
      <c r="A10" s="53" t="s">
        <v>116</v>
      </c>
      <c r="B10" s="48">
        <v>2014</v>
      </c>
      <c r="C10" s="48">
        <v>229954.19</v>
      </c>
      <c r="D10" s="48">
        <v>104227.45</v>
      </c>
      <c r="E10" s="48">
        <v>2.2977500000000002</v>
      </c>
      <c r="F10" s="48">
        <v>2.1367799999999999</v>
      </c>
      <c r="G10" s="48">
        <v>2.47085</v>
      </c>
      <c r="H10" s="48">
        <v>0.86860000000000004</v>
      </c>
      <c r="I10" s="48">
        <v>0.80779999999999996</v>
      </c>
      <c r="J10" s="48">
        <v>0.93400000000000005</v>
      </c>
      <c r="K10" s="48">
        <v>1E-4</v>
      </c>
      <c r="L10" s="48">
        <v>1</v>
      </c>
    </row>
    <row r="11" spans="1:12" x14ac:dyDescent="0.25">
      <c r="A11" s="53" t="s">
        <v>116</v>
      </c>
      <c r="B11" s="48">
        <v>2015</v>
      </c>
      <c r="C11" s="48">
        <v>237193.75</v>
      </c>
      <c r="D11" s="48">
        <v>105244.78</v>
      </c>
      <c r="E11" s="48">
        <v>2.3880599999999998</v>
      </c>
      <c r="F11" s="48">
        <v>2.2207499999999998</v>
      </c>
      <c r="G11" s="48">
        <v>2.5679699999999999</v>
      </c>
      <c r="H11" s="48">
        <v>0.90949999999999998</v>
      </c>
      <c r="I11" s="48">
        <v>0.8458</v>
      </c>
      <c r="J11" s="48">
        <v>0.97799999999999998</v>
      </c>
      <c r="K11" s="48">
        <v>1.0500000000000001E-2</v>
      </c>
      <c r="L11" s="48"/>
    </row>
    <row r="12" spans="1:12" x14ac:dyDescent="0.25">
      <c r="A12" s="53" t="s">
        <v>116</v>
      </c>
      <c r="B12" s="48">
        <v>2016</v>
      </c>
      <c r="C12" s="48">
        <v>227872.14</v>
      </c>
      <c r="D12" s="48">
        <v>104518.78</v>
      </c>
      <c r="E12" s="48">
        <v>2.2511100000000002</v>
      </c>
      <c r="F12" s="48">
        <v>2.09341</v>
      </c>
      <c r="G12" s="48">
        <v>2.42069</v>
      </c>
      <c r="H12" s="48">
        <v>0.85170000000000001</v>
      </c>
      <c r="I12" s="48">
        <v>0.79200000000000004</v>
      </c>
      <c r="J12" s="48">
        <v>0.91590000000000005</v>
      </c>
      <c r="K12" s="48" t="s">
        <v>29</v>
      </c>
      <c r="L12" s="48">
        <v>1</v>
      </c>
    </row>
    <row r="13" spans="1:12" x14ac:dyDescent="0.25">
      <c r="A13" s="53" t="s">
        <v>117</v>
      </c>
      <c r="B13" s="48">
        <v>2011</v>
      </c>
      <c r="C13" s="48">
        <v>1098889.3899999999</v>
      </c>
      <c r="D13" s="48">
        <v>446736.73</v>
      </c>
      <c r="E13" s="48">
        <v>2.4131999999999998</v>
      </c>
      <c r="F13" s="48">
        <v>2.2444000000000002</v>
      </c>
      <c r="G13" s="48">
        <v>2.5946899999999999</v>
      </c>
      <c r="H13" s="48">
        <v>0.90780000000000005</v>
      </c>
      <c r="I13" s="48">
        <v>0.84430000000000005</v>
      </c>
      <c r="J13" s="48">
        <v>0.97599999999999998</v>
      </c>
      <c r="K13" s="48">
        <v>8.8999999999999999E-3</v>
      </c>
      <c r="L13" s="48">
        <v>1</v>
      </c>
    </row>
    <row r="14" spans="1:12" x14ac:dyDescent="0.25">
      <c r="A14" s="53" t="s">
        <v>117</v>
      </c>
      <c r="B14" s="48">
        <v>2012</v>
      </c>
      <c r="C14" s="48">
        <v>1134270.06</v>
      </c>
      <c r="D14" s="48">
        <v>461803.74</v>
      </c>
      <c r="E14" s="48">
        <v>2.4522699999999999</v>
      </c>
      <c r="F14" s="48">
        <v>2.2807300000000001</v>
      </c>
      <c r="G14" s="48">
        <v>2.6366999999999998</v>
      </c>
      <c r="H14" s="48">
        <v>0.90239999999999998</v>
      </c>
      <c r="I14" s="48">
        <v>0.83930000000000005</v>
      </c>
      <c r="J14" s="48">
        <v>0.97030000000000005</v>
      </c>
      <c r="K14" s="48">
        <v>5.4999999999999997E-3</v>
      </c>
      <c r="L14" s="48">
        <v>1</v>
      </c>
    </row>
    <row r="15" spans="1:12" x14ac:dyDescent="0.25">
      <c r="A15" s="53" t="s">
        <v>117</v>
      </c>
      <c r="B15" s="48">
        <v>2013</v>
      </c>
      <c r="C15" s="48">
        <v>1090033.1599999999</v>
      </c>
      <c r="D15" s="48">
        <v>454259.8</v>
      </c>
      <c r="E15" s="48">
        <v>2.3446600000000002</v>
      </c>
      <c r="F15" s="48">
        <v>2.18065</v>
      </c>
      <c r="G15" s="48">
        <v>2.52101</v>
      </c>
      <c r="H15" s="48">
        <v>0.88680000000000003</v>
      </c>
      <c r="I15" s="48">
        <v>0.82479999999999998</v>
      </c>
      <c r="J15" s="48">
        <v>0.95350000000000001</v>
      </c>
      <c r="K15" s="48">
        <v>1.1999999999999999E-3</v>
      </c>
      <c r="L15" s="48">
        <v>1</v>
      </c>
    </row>
    <row r="16" spans="1:12" x14ac:dyDescent="0.25">
      <c r="A16" s="53" t="s">
        <v>117</v>
      </c>
      <c r="B16" s="48">
        <v>2014</v>
      </c>
      <c r="C16" s="48">
        <v>1112652.4099999999</v>
      </c>
      <c r="D16" s="48">
        <v>455804.6</v>
      </c>
      <c r="E16" s="48">
        <v>2.3783400000000001</v>
      </c>
      <c r="F16" s="48">
        <v>2.2119800000000001</v>
      </c>
      <c r="G16" s="48">
        <v>2.55722</v>
      </c>
      <c r="H16" s="48">
        <v>0.89910000000000001</v>
      </c>
      <c r="I16" s="48">
        <v>0.83620000000000005</v>
      </c>
      <c r="J16" s="48">
        <v>0.9667</v>
      </c>
      <c r="K16" s="48">
        <v>4.0000000000000001E-3</v>
      </c>
      <c r="L16" s="48">
        <v>1</v>
      </c>
    </row>
    <row r="17" spans="1:12" x14ac:dyDescent="0.25">
      <c r="A17" s="53" t="s">
        <v>117</v>
      </c>
      <c r="B17" s="48">
        <v>2015</v>
      </c>
      <c r="C17" s="48">
        <v>1109717.0900000001</v>
      </c>
      <c r="D17" s="48">
        <v>463507.62</v>
      </c>
      <c r="E17" s="48">
        <v>2.35554</v>
      </c>
      <c r="F17" s="48">
        <v>2.1907700000000001</v>
      </c>
      <c r="G17" s="48">
        <v>2.5327099999999998</v>
      </c>
      <c r="H17" s="48">
        <v>0.89710000000000001</v>
      </c>
      <c r="I17" s="48">
        <v>0.83440000000000003</v>
      </c>
      <c r="J17" s="48">
        <v>0.96460000000000001</v>
      </c>
      <c r="K17" s="48">
        <v>3.3E-3</v>
      </c>
      <c r="L17" s="48">
        <v>1</v>
      </c>
    </row>
    <row r="18" spans="1:12" x14ac:dyDescent="0.25">
      <c r="A18" s="53" t="s">
        <v>117</v>
      </c>
      <c r="B18" s="48">
        <v>2016</v>
      </c>
      <c r="C18" s="48">
        <v>1143348.17</v>
      </c>
      <c r="D18" s="48">
        <v>455203.47</v>
      </c>
      <c r="E18" s="48">
        <v>2.4263599999999999</v>
      </c>
      <c r="F18" s="48">
        <v>2.25665</v>
      </c>
      <c r="G18" s="48">
        <v>2.6088399999999998</v>
      </c>
      <c r="H18" s="48">
        <v>0.91800000000000004</v>
      </c>
      <c r="I18" s="48">
        <v>0.8538</v>
      </c>
      <c r="J18" s="48">
        <v>0.98699999999999999</v>
      </c>
      <c r="K18" s="48">
        <v>2.0799999999999999E-2</v>
      </c>
      <c r="L18" s="48"/>
    </row>
    <row r="19" spans="1:12" x14ac:dyDescent="0.25">
      <c r="A19" s="53" t="s">
        <v>118</v>
      </c>
      <c r="B19" s="48">
        <v>2011</v>
      </c>
      <c r="C19" s="48">
        <v>426312.79</v>
      </c>
      <c r="D19" s="48">
        <v>104003.41</v>
      </c>
      <c r="E19" s="48">
        <v>4.4634799999999997</v>
      </c>
      <c r="F19" s="48">
        <v>4.1509799999999997</v>
      </c>
      <c r="G19" s="48">
        <v>4.7995099999999997</v>
      </c>
      <c r="H19" s="48">
        <v>1.679</v>
      </c>
      <c r="I19" s="48">
        <v>1.5615000000000001</v>
      </c>
      <c r="J19" s="48">
        <v>1.8053999999999999</v>
      </c>
      <c r="K19" s="48" t="s">
        <v>29</v>
      </c>
      <c r="L19" s="48">
        <v>1</v>
      </c>
    </row>
    <row r="20" spans="1:12" x14ac:dyDescent="0.25">
      <c r="A20" s="53" t="s">
        <v>118</v>
      </c>
      <c r="B20" s="48">
        <v>2012</v>
      </c>
      <c r="C20" s="48">
        <v>449761.08</v>
      </c>
      <c r="D20" s="48">
        <v>106912.35</v>
      </c>
      <c r="E20" s="48">
        <v>4.6677200000000001</v>
      </c>
      <c r="F20" s="48">
        <v>4.3409300000000002</v>
      </c>
      <c r="G20" s="48">
        <v>5.0190999999999999</v>
      </c>
      <c r="H20" s="48">
        <v>1.7176</v>
      </c>
      <c r="I20" s="48">
        <v>1.5973999999999999</v>
      </c>
      <c r="J20" s="48">
        <v>1.8469</v>
      </c>
      <c r="K20" s="48" t="s">
        <v>29</v>
      </c>
      <c r="L20" s="48">
        <v>1</v>
      </c>
    </row>
    <row r="21" spans="1:12" x14ac:dyDescent="0.25">
      <c r="A21" s="53" t="s">
        <v>118</v>
      </c>
      <c r="B21" s="48">
        <v>2013</v>
      </c>
      <c r="C21" s="48">
        <v>435986.7</v>
      </c>
      <c r="D21" s="48">
        <v>101390.25</v>
      </c>
      <c r="E21" s="48">
        <v>4.6380499999999998</v>
      </c>
      <c r="F21" s="48">
        <v>4.3133400000000002</v>
      </c>
      <c r="G21" s="48">
        <v>4.9871999999999996</v>
      </c>
      <c r="H21" s="48">
        <v>1.7543</v>
      </c>
      <c r="I21" s="48">
        <v>1.6315</v>
      </c>
      <c r="J21" s="48">
        <v>1.8863000000000001</v>
      </c>
      <c r="K21" s="48" t="s">
        <v>29</v>
      </c>
      <c r="L21" s="48">
        <v>1</v>
      </c>
    </row>
    <row r="22" spans="1:12" x14ac:dyDescent="0.25">
      <c r="A22" s="53" t="s">
        <v>118</v>
      </c>
      <c r="B22" s="48">
        <v>2014</v>
      </c>
      <c r="C22" s="48">
        <v>430602.09</v>
      </c>
      <c r="D22" s="48">
        <v>99425.22</v>
      </c>
      <c r="E22" s="48">
        <v>4.5842000000000001</v>
      </c>
      <c r="F22" s="48">
        <v>4.2633000000000001</v>
      </c>
      <c r="G22" s="48">
        <v>4.9292600000000002</v>
      </c>
      <c r="H22" s="48">
        <v>1.7329000000000001</v>
      </c>
      <c r="I22" s="48">
        <v>1.6115999999999999</v>
      </c>
      <c r="J22" s="48">
        <v>1.8633999999999999</v>
      </c>
      <c r="K22" s="48" t="s">
        <v>29</v>
      </c>
      <c r="L22" s="48">
        <v>1</v>
      </c>
    </row>
    <row r="23" spans="1:12" x14ac:dyDescent="0.25">
      <c r="A23" s="53" t="s">
        <v>118</v>
      </c>
      <c r="B23" s="48">
        <v>2015</v>
      </c>
      <c r="C23" s="48">
        <v>428791.82</v>
      </c>
      <c r="D23" s="48">
        <v>95777.88</v>
      </c>
      <c r="E23" s="48">
        <v>4.6197699999999999</v>
      </c>
      <c r="F23" s="48">
        <v>4.2964000000000002</v>
      </c>
      <c r="G23" s="48">
        <v>4.9674800000000001</v>
      </c>
      <c r="H23" s="48">
        <v>1.7595000000000001</v>
      </c>
      <c r="I23" s="48">
        <v>1.6363000000000001</v>
      </c>
      <c r="J23" s="48">
        <v>1.8918999999999999</v>
      </c>
      <c r="K23" s="48" t="s">
        <v>29</v>
      </c>
      <c r="L23" s="48">
        <v>1</v>
      </c>
    </row>
    <row r="24" spans="1:12" x14ac:dyDescent="0.25">
      <c r="A24" s="53" t="s">
        <v>118</v>
      </c>
      <c r="B24" s="48">
        <v>2016</v>
      </c>
      <c r="C24" s="48">
        <v>427855.82</v>
      </c>
      <c r="D24" s="48">
        <v>98195.25</v>
      </c>
      <c r="E24" s="48">
        <v>4.4373199999999997</v>
      </c>
      <c r="F24" s="48">
        <v>4.1267399999999999</v>
      </c>
      <c r="G24" s="48">
        <v>4.7712700000000003</v>
      </c>
      <c r="H24" s="48">
        <v>1.6788000000000001</v>
      </c>
      <c r="I24" s="48">
        <v>1.5612999999999999</v>
      </c>
      <c r="J24" s="48">
        <v>1.8051999999999999</v>
      </c>
      <c r="K24" s="48" t="s">
        <v>29</v>
      </c>
      <c r="L24" s="48">
        <v>1</v>
      </c>
    </row>
    <row r="25" spans="1:12" x14ac:dyDescent="0.25">
      <c r="A25" s="53" t="s">
        <v>119</v>
      </c>
      <c r="B25" s="48">
        <v>2011</v>
      </c>
      <c r="C25" s="48">
        <v>226407.39</v>
      </c>
      <c r="D25" s="48">
        <v>78399.759999999995</v>
      </c>
      <c r="E25" s="48">
        <v>2.8801600000000001</v>
      </c>
      <c r="F25" s="48">
        <v>2.6783700000000001</v>
      </c>
      <c r="G25" s="48">
        <v>3.0971600000000001</v>
      </c>
      <c r="H25" s="48">
        <v>1.0833999999999999</v>
      </c>
      <c r="I25" s="48">
        <v>1.0075000000000001</v>
      </c>
      <c r="J25" s="48">
        <v>1.165</v>
      </c>
      <c r="K25" s="48">
        <v>3.0599999999999999E-2</v>
      </c>
      <c r="L25" s="48"/>
    </row>
    <row r="26" spans="1:12" x14ac:dyDescent="0.25">
      <c r="A26" s="53" t="s">
        <v>119</v>
      </c>
      <c r="B26" s="48">
        <v>2012</v>
      </c>
      <c r="C26" s="48">
        <v>239602.98</v>
      </c>
      <c r="D26" s="48">
        <v>83032.95</v>
      </c>
      <c r="E26" s="48">
        <v>2.8793299999999999</v>
      </c>
      <c r="F26" s="48">
        <v>2.67761</v>
      </c>
      <c r="G26" s="48">
        <v>3.0962399999999999</v>
      </c>
      <c r="H26" s="48">
        <v>1.0595000000000001</v>
      </c>
      <c r="I26" s="48">
        <v>0.98529999999999995</v>
      </c>
      <c r="J26" s="48">
        <v>1.1394</v>
      </c>
      <c r="K26" s="48">
        <v>0.1186</v>
      </c>
      <c r="L26" s="48"/>
    </row>
    <row r="27" spans="1:12" x14ac:dyDescent="0.25">
      <c r="A27" s="53" t="s">
        <v>119</v>
      </c>
      <c r="B27" s="48">
        <v>2013</v>
      </c>
      <c r="C27" s="48">
        <v>235590.37</v>
      </c>
      <c r="D27" s="48">
        <v>81526.899999999994</v>
      </c>
      <c r="E27" s="48">
        <v>2.9008400000000001</v>
      </c>
      <c r="F27" s="48">
        <v>2.6976100000000001</v>
      </c>
      <c r="G27" s="48">
        <v>3.11938</v>
      </c>
      <c r="H27" s="48">
        <v>1.0972</v>
      </c>
      <c r="I27" s="48">
        <v>1.0203</v>
      </c>
      <c r="J27" s="48">
        <v>1.1798999999999999</v>
      </c>
      <c r="K27" s="48">
        <v>1.23E-2</v>
      </c>
      <c r="L27" s="48"/>
    </row>
    <row r="28" spans="1:12" x14ac:dyDescent="0.25">
      <c r="A28" s="53" t="s">
        <v>119</v>
      </c>
      <c r="B28" s="48">
        <v>2014</v>
      </c>
      <c r="C28" s="48">
        <v>230010.7</v>
      </c>
      <c r="D28" s="48">
        <v>84071.32</v>
      </c>
      <c r="E28" s="48">
        <v>2.7441399999999998</v>
      </c>
      <c r="F28" s="48">
        <v>2.5518700000000001</v>
      </c>
      <c r="G28" s="48">
        <v>2.9508899999999998</v>
      </c>
      <c r="H28" s="48">
        <v>1.0374000000000001</v>
      </c>
      <c r="I28" s="48">
        <v>0.9647</v>
      </c>
      <c r="J28" s="48">
        <v>1.1154999999999999</v>
      </c>
      <c r="K28" s="48">
        <v>0.32240000000000002</v>
      </c>
      <c r="L28" s="48"/>
    </row>
    <row r="29" spans="1:12" x14ac:dyDescent="0.25">
      <c r="A29" s="53" t="s">
        <v>119</v>
      </c>
      <c r="B29" s="48">
        <v>2015</v>
      </c>
      <c r="C29" s="48">
        <v>225631.68</v>
      </c>
      <c r="D29" s="48">
        <v>87481.44</v>
      </c>
      <c r="E29" s="48">
        <v>2.5501999999999998</v>
      </c>
      <c r="F29" s="48">
        <v>2.3715099999999998</v>
      </c>
      <c r="G29" s="48">
        <v>2.7423600000000001</v>
      </c>
      <c r="H29" s="48">
        <v>0.97130000000000005</v>
      </c>
      <c r="I29" s="48">
        <v>0.9032</v>
      </c>
      <c r="J29" s="48">
        <v>1.0444</v>
      </c>
      <c r="K29" s="48">
        <v>0.43130000000000002</v>
      </c>
      <c r="L29" s="48"/>
    </row>
    <row r="30" spans="1:12" x14ac:dyDescent="0.25">
      <c r="A30" s="53" t="s">
        <v>119</v>
      </c>
      <c r="B30" s="48">
        <v>2016</v>
      </c>
      <c r="C30" s="48">
        <v>217236.58</v>
      </c>
      <c r="D30" s="48">
        <v>86609.03</v>
      </c>
      <c r="E30" s="48">
        <v>2.4902700000000002</v>
      </c>
      <c r="F30" s="48">
        <v>2.3157700000000001</v>
      </c>
      <c r="G30" s="48">
        <v>2.6779199999999999</v>
      </c>
      <c r="H30" s="48">
        <v>0.94220000000000004</v>
      </c>
      <c r="I30" s="48">
        <v>0.87619999999999998</v>
      </c>
      <c r="J30" s="48">
        <v>1.0132000000000001</v>
      </c>
      <c r="K30" s="48">
        <v>0.1081</v>
      </c>
      <c r="L30" s="48"/>
    </row>
    <row r="31" spans="1:12" x14ac:dyDescent="0.25">
      <c r="A31" s="53" t="s">
        <v>120</v>
      </c>
      <c r="B31" s="48">
        <v>2011</v>
      </c>
      <c r="C31" s="48">
        <v>98013.32</v>
      </c>
      <c r="D31" s="48">
        <v>45527.67</v>
      </c>
      <c r="E31" s="48">
        <v>2.4964400000000002</v>
      </c>
      <c r="F31" s="48">
        <v>2.3203100000000001</v>
      </c>
      <c r="G31" s="48">
        <v>2.6859500000000001</v>
      </c>
      <c r="H31" s="48">
        <v>0.93910000000000005</v>
      </c>
      <c r="I31" s="48">
        <v>0.87280000000000002</v>
      </c>
      <c r="J31" s="48">
        <v>1.0104</v>
      </c>
      <c r="K31" s="48">
        <v>9.2200000000000004E-2</v>
      </c>
      <c r="L31" s="48"/>
    </row>
    <row r="32" spans="1:12" x14ac:dyDescent="0.25">
      <c r="A32" s="53" t="s">
        <v>120</v>
      </c>
      <c r="B32" s="48">
        <v>2012</v>
      </c>
      <c r="C32" s="48">
        <v>99096.8</v>
      </c>
      <c r="D32" s="48">
        <v>45000.52</v>
      </c>
      <c r="E32" s="48">
        <v>2.51695</v>
      </c>
      <c r="F32" s="48">
        <v>2.3397999999999999</v>
      </c>
      <c r="G32" s="48">
        <v>2.7075100000000001</v>
      </c>
      <c r="H32" s="48">
        <v>0.92620000000000002</v>
      </c>
      <c r="I32" s="48">
        <v>0.86099999999999999</v>
      </c>
      <c r="J32" s="48">
        <v>0.99629999999999996</v>
      </c>
      <c r="K32" s="48">
        <v>3.95E-2</v>
      </c>
      <c r="L32" s="48"/>
    </row>
    <row r="33" spans="1:12" x14ac:dyDescent="0.25">
      <c r="A33" s="53" t="s">
        <v>120</v>
      </c>
      <c r="B33" s="48">
        <v>2013</v>
      </c>
      <c r="C33" s="48">
        <v>97518.39</v>
      </c>
      <c r="D33" s="48">
        <v>44198.82</v>
      </c>
      <c r="E33" s="48">
        <v>2.5556199999999998</v>
      </c>
      <c r="F33" s="48">
        <v>2.3752399999999998</v>
      </c>
      <c r="G33" s="48">
        <v>2.7496900000000002</v>
      </c>
      <c r="H33" s="48">
        <v>0.96660000000000001</v>
      </c>
      <c r="I33" s="48">
        <v>0.89839999999999998</v>
      </c>
      <c r="J33" s="48">
        <v>1.04</v>
      </c>
      <c r="K33" s="48">
        <v>0.36330000000000001</v>
      </c>
      <c r="L33" s="48"/>
    </row>
    <row r="34" spans="1:12" x14ac:dyDescent="0.25">
      <c r="A34" s="53" t="s">
        <v>120</v>
      </c>
      <c r="B34" s="48">
        <v>2014</v>
      </c>
      <c r="C34" s="48">
        <v>94465.59</v>
      </c>
      <c r="D34" s="48">
        <v>41471.82</v>
      </c>
      <c r="E34" s="48">
        <v>2.6480899999999998</v>
      </c>
      <c r="F34" s="48">
        <v>2.46062</v>
      </c>
      <c r="G34" s="48">
        <v>2.8498399999999999</v>
      </c>
      <c r="H34" s="48">
        <v>1.0009999999999999</v>
      </c>
      <c r="I34" s="48">
        <v>0.93020000000000003</v>
      </c>
      <c r="J34" s="48">
        <v>1.0772999999999999</v>
      </c>
      <c r="K34" s="48">
        <v>0.97770000000000001</v>
      </c>
      <c r="L34" s="48"/>
    </row>
    <row r="35" spans="1:12" x14ac:dyDescent="0.25">
      <c r="A35" s="53" t="s">
        <v>120</v>
      </c>
      <c r="B35" s="48">
        <v>2015</v>
      </c>
      <c r="C35" s="48">
        <v>107648.26</v>
      </c>
      <c r="D35" s="48">
        <v>46634.18</v>
      </c>
      <c r="E35" s="48">
        <v>2.59239</v>
      </c>
      <c r="F35" s="48">
        <v>2.4101300000000001</v>
      </c>
      <c r="G35" s="48">
        <v>2.78844</v>
      </c>
      <c r="H35" s="48">
        <v>0.98729999999999996</v>
      </c>
      <c r="I35" s="48">
        <v>0.91790000000000005</v>
      </c>
      <c r="J35" s="48">
        <v>1.0620000000000001</v>
      </c>
      <c r="K35" s="48">
        <v>0.73150000000000004</v>
      </c>
      <c r="L35" s="48"/>
    </row>
    <row r="36" spans="1:12" x14ac:dyDescent="0.25">
      <c r="A36" s="53" t="s">
        <v>120</v>
      </c>
      <c r="B36" s="48">
        <v>2016</v>
      </c>
      <c r="C36" s="48">
        <v>115094.96</v>
      </c>
      <c r="D36" s="48">
        <v>43017.56</v>
      </c>
      <c r="E36" s="48">
        <v>2.9627500000000002</v>
      </c>
      <c r="F36" s="48">
        <v>2.7545799999999998</v>
      </c>
      <c r="G36" s="48">
        <v>3.1866599999999998</v>
      </c>
      <c r="H36" s="48">
        <v>1.1209</v>
      </c>
      <c r="I36" s="48">
        <v>1.0422</v>
      </c>
      <c r="J36" s="48">
        <v>1.2057</v>
      </c>
      <c r="K36" s="48">
        <v>2.0999999999999999E-3</v>
      </c>
      <c r="L36" s="48">
        <v>1</v>
      </c>
    </row>
    <row r="37" spans="1:12" x14ac:dyDescent="0.25">
      <c r="A37" s="53" t="s">
        <v>121</v>
      </c>
      <c r="B37" s="48">
        <v>2011</v>
      </c>
      <c r="C37" s="48">
        <v>2072305.15</v>
      </c>
      <c r="D37" s="48">
        <v>779533.43</v>
      </c>
      <c r="E37" s="48">
        <v>2.6583899999999998</v>
      </c>
      <c r="F37" s="48">
        <v>2.6547700000000001</v>
      </c>
      <c r="G37" s="48">
        <v>2.66201</v>
      </c>
      <c r="H37" s="48" t="s">
        <v>122</v>
      </c>
      <c r="I37" s="48" t="s">
        <v>122</v>
      </c>
      <c r="J37" s="48" t="s">
        <v>122</v>
      </c>
      <c r="K37" s="48" t="s">
        <v>122</v>
      </c>
      <c r="L37" s="48"/>
    </row>
    <row r="38" spans="1:12" x14ac:dyDescent="0.25">
      <c r="A38" s="53" t="s">
        <v>121</v>
      </c>
      <c r="B38" s="48">
        <v>2012</v>
      </c>
      <c r="C38" s="48">
        <v>2150460.7400000002</v>
      </c>
      <c r="D38" s="48">
        <v>802298.82</v>
      </c>
      <c r="E38" s="48">
        <v>2.71753</v>
      </c>
      <c r="F38" s="48">
        <v>2.5274800000000002</v>
      </c>
      <c r="G38" s="48">
        <v>2.9218700000000002</v>
      </c>
      <c r="H38" s="48" t="s">
        <v>122</v>
      </c>
      <c r="I38" s="48" t="s">
        <v>122</v>
      </c>
      <c r="J38" s="48" t="s">
        <v>122</v>
      </c>
      <c r="K38" s="48" t="s">
        <v>122</v>
      </c>
      <c r="L38" s="48"/>
    </row>
    <row r="39" spans="1:12" x14ac:dyDescent="0.25">
      <c r="A39" s="53" t="s">
        <v>121</v>
      </c>
      <c r="B39" s="48">
        <v>2013</v>
      </c>
      <c r="C39" s="48">
        <v>2086657.77</v>
      </c>
      <c r="D39" s="48">
        <v>784343</v>
      </c>
      <c r="E39" s="48">
        <v>2.6438700000000002</v>
      </c>
      <c r="F39" s="48">
        <v>2.4589699999999999</v>
      </c>
      <c r="G39" s="48">
        <v>2.84267</v>
      </c>
      <c r="H39" s="48" t="s">
        <v>122</v>
      </c>
      <c r="I39" s="48" t="s">
        <v>122</v>
      </c>
      <c r="J39" s="48" t="s">
        <v>122</v>
      </c>
      <c r="K39" s="48" t="s">
        <v>122</v>
      </c>
      <c r="L39" s="48"/>
    </row>
    <row r="40" spans="1:12" x14ac:dyDescent="0.25">
      <c r="A40" s="53" t="s">
        <v>121</v>
      </c>
      <c r="B40" s="48">
        <v>2014</v>
      </c>
      <c r="C40" s="48">
        <v>2097684.98</v>
      </c>
      <c r="D40" s="48">
        <v>785000.4</v>
      </c>
      <c r="E40" s="48">
        <v>2.6453199999999999</v>
      </c>
      <c r="F40" s="48">
        <v>2.4603199999999998</v>
      </c>
      <c r="G40" s="48">
        <v>2.84423</v>
      </c>
      <c r="H40" s="48" t="s">
        <v>122</v>
      </c>
      <c r="I40" s="48" t="s">
        <v>122</v>
      </c>
      <c r="J40" s="48" t="s">
        <v>122</v>
      </c>
      <c r="K40" s="48" t="s">
        <v>122</v>
      </c>
      <c r="L40" s="48"/>
    </row>
    <row r="41" spans="1:12" x14ac:dyDescent="0.25">
      <c r="A41" s="53" t="s">
        <v>121</v>
      </c>
      <c r="B41" s="48">
        <v>2015</v>
      </c>
      <c r="C41" s="48">
        <v>2108982.6</v>
      </c>
      <c r="D41" s="48">
        <v>798645.91</v>
      </c>
      <c r="E41" s="48">
        <v>2.6256900000000001</v>
      </c>
      <c r="F41" s="48">
        <v>2.4420600000000001</v>
      </c>
      <c r="G41" s="48">
        <v>2.8231199999999999</v>
      </c>
      <c r="H41" s="48" t="s">
        <v>122</v>
      </c>
      <c r="I41" s="48" t="s">
        <v>122</v>
      </c>
      <c r="J41" s="48" t="s">
        <v>122</v>
      </c>
      <c r="K41" s="48" t="s">
        <v>122</v>
      </c>
      <c r="L41" s="48"/>
    </row>
    <row r="42" spans="1:12" x14ac:dyDescent="0.25">
      <c r="A42" s="53" t="s">
        <v>121</v>
      </c>
      <c r="B42" s="48">
        <v>2016</v>
      </c>
      <c r="C42" s="48">
        <v>2131407.67</v>
      </c>
      <c r="D42" s="48">
        <v>787544.09</v>
      </c>
      <c r="E42" s="48">
        <v>2.6430699999999998</v>
      </c>
      <c r="F42" s="48">
        <v>2.4582299999999999</v>
      </c>
      <c r="G42" s="48">
        <v>2.8418100000000002</v>
      </c>
      <c r="H42" s="48" t="s">
        <v>122</v>
      </c>
      <c r="I42" s="48" t="s">
        <v>122</v>
      </c>
      <c r="J42" s="48" t="s">
        <v>122</v>
      </c>
      <c r="K42" s="48" t="s">
        <v>122</v>
      </c>
      <c r="L42" s="48"/>
    </row>
    <row r="43" spans="1:12" x14ac:dyDescent="0.25">
      <c r="A43" s="46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</row>
    <row r="44" spans="1:12" x14ac:dyDescent="0.25">
      <c r="A44" s="49" t="s">
        <v>123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</row>
    <row r="45" spans="1:12" x14ac:dyDescent="0.25">
      <c r="A45" s="46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</row>
    <row r="46" spans="1:12" x14ac:dyDescent="0.25">
      <c r="A46" s="46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</row>
    <row r="47" spans="1:12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</row>
    <row r="48" spans="1:12" x14ac:dyDescent="0.25">
      <c r="A48" s="47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 x14ac:dyDescent="0.25">
      <c r="A49" s="49" t="s">
        <v>144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2" x14ac:dyDescent="0.25">
      <c r="A50" s="49" t="s">
        <v>145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</row>
    <row r="51" spans="1:12" ht="15.75" thickBot="1" x14ac:dyDescent="0.3">
      <c r="A51" s="45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2" x14ac:dyDescent="0.25">
      <c r="A52" s="51" t="s">
        <v>105</v>
      </c>
      <c r="B52" s="52" t="s">
        <v>32</v>
      </c>
      <c r="C52" s="52" t="s">
        <v>33</v>
      </c>
      <c r="D52" s="52" t="s">
        <v>34</v>
      </c>
      <c r="E52" s="52" t="s">
        <v>35</v>
      </c>
      <c r="F52" s="52" t="s">
        <v>36</v>
      </c>
      <c r="G52" s="52" t="s">
        <v>37</v>
      </c>
      <c r="H52" s="52" t="s">
        <v>38</v>
      </c>
      <c r="I52" s="52" t="s">
        <v>39</v>
      </c>
      <c r="J52" s="52" t="s">
        <v>40</v>
      </c>
      <c r="K52" s="52" t="s">
        <v>41</v>
      </c>
      <c r="L52" s="50"/>
    </row>
    <row r="53" spans="1:12" x14ac:dyDescent="0.25">
      <c r="A53" s="53" t="s">
        <v>116</v>
      </c>
      <c r="B53" s="48">
        <v>1.0006999999999999</v>
      </c>
      <c r="C53" s="48">
        <v>0.95399999999999996</v>
      </c>
      <c r="D53" s="48">
        <v>1.0498000000000001</v>
      </c>
      <c r="E53" s="48">
        <v>6.9999999999999999E-4</v>
      </c>
      <c r="F53" s="48">
        <v>2.4400000000000002E-2</v>
      </c>
      <c r="G53" s="48">
        <v>0.05</v>
      </c>
      <c r="H53" s="48">
        <v>-4.7100000000000003E-2</v>
      </c>
      <c r="I53" s="48">
        <v>4.8599999999999997E-2</v>
      </c>
      <c r="J53" s="48">
        <v>0</v>
      </c>
      <c r="K53" s="48">
        <v>0.97589999999999999</v>
      </c>
      <c r="L53" s="50"/>
    </row>
    <row r="54" spans="1:12" x14ac:dyDescent="0.25">
      <c r="A54" s="53" t="s">
        <v>117</v>
      </c>
      <c r="B54" s="48">
        <v>0.99119999999999997</v>
      </c>
      <c r="C54" s="48">
        <v>0.94510000000000005</v>
      </c>
      <c r="D54" s="48">
        <v>1.0396000000000001</v>
      </c>
      <c r="E54" s="48">
        <v>-8.8000000000000005E-3</v>
      </c>
      <c r="F54" s="48">
        <v>2.4299999999999999E-2</v>
      </c>
      <c r="G54" s="48">
        <v>0.05</v>
      </c>
      <c r="H54" s="48">
        <v>-5.6500000000000002E-2</v>
      </c>
      <c r="I54" s="48">
        <v>3.8899999999999997E-2</v>
      </c>
      <c r="J54" s="48">
        <v>0.13</v>
      </c>
      <c r="K54" s="48">
        <v>0.71740000000000004</v>
      </c>
      <c r="L54" s="50"/>
    </row>
    <row r="55" spans="1:12" x14ac:dyDescent="0.25">
      <c r="A55" s="53" t="s">
        <v>118</v>
      </c>
      <c r="B55" s="48">
        <v>0.99199999999999999</v>
      </c>
      <c r="C55" s="48">
        <v>0.94579999999999997</v>
      </c>
      <c r="D55" s="48">
        <v>1.0405</v>
      </c>
      <c r="E55" s="48">
        <v>-8.0000000000000002E-3</v>
      </c>
      <c r="F55" s="48">
        <v>2.4400000000000002E-2</v>
      </c>
      <c r="G55" s="48">
        <v>0.05</v>
      </c>
      <c r="H55" s="48">
        <v>-5.5800000000000002E-2</v>
      </c>
      <c r="I55" s="48">
        <v>3.9699999999999999E-2</v>
      </c>
      <c r="J55" s="48">
        <v>0.11</v>
      </c>
      <c r="K55" s="48">
        <v>0.74250000000000005</v>
      </c>
      <c r="L55" s="50"/>
    </row>
    <row r="56" spans="1:12" x14ac:dyDescent="0.25">
      <c r="A56" s="53" t="s">
        <v>119</v>
      </c>
      <c r="B56" s="48">
        <v>0.88029999999999997</v>
      </c>
      <c r="C56" s="48">
        <v>0.83919999999999995</v>
      </c>
      <c r="D56" s="48">
        <v>0.92349999999999999</v>
      </c>
      <c r="E56" s="48">
        <v>-0.12740000000000001</v>
      </c>
      <c r="F56" s="48">
        <v>2.4400000000000002E-2</v>
      </c>
      <c r="G56" s="48">
        <v>0.05</v>
      </c>
      <c r="H56" s="48">
        <v>-0.17530000000000001</v>
      </c>
      <c r="I56" s="48">
        <v>-7.9600000000000004E-2</v>
      </c>
      <c r="J56" s="48">
        <v>27.26</v>
      </c>
      <c r="K56" s="48" t="s">
        <v>29</v>
      </c>
      <c r="L56" s="50"/>
    </row>
    <row r="57" spans="1:12" x14ac:dyDescent="0.25">
      <c r="A57" s="53" t="s">
        <v>120</v>
      </c>
      <c r="B57" s="48">
        <v>1.1151</v>
      </c>
      <c r="C57" s="48">
        <v>1.0625</v>
      </c>
      <c r="D57" s="48">
        <v>1.1701999999999999</v>
      </c>
      <c r="E57" s="48">
        <v>0.1089</v>
      </c>
      <c r="F57" s="48">
        <v>2.46E-2</v>
      </c>
      <c r="G57" s="48">
        <v>0.05</v>
      </c>
      <c r="H57" s="48">
        <v>6.0699999999999997E-2</v>
      </c>
      <c r="I57" s="48">
        <v>0.15720000000000001</v>
      </c>
      <c r="J57" s="48">
        <v>19.559999999999999</v>
      </c>
      <c r="K57" s="48" t="s">
        <v>29</v>
      </c>
      <c r="L57" s="50"/>
    </row>
    <row r="58" spans="1:12" x14ac:dyDescent="0.25">
      <c r="A58" s="46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</row>
    <row r="59" spans="1:12" x14ac:dyDescent="0.25">
      <c r="A59" s="49" t="s">
        <v>123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</row>
    <row r="60" spans="1:12" x14ac:dyDescent="0.25">
      <c r="A60" s="46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</row>
    <row r="61" spans="1:12" x14ac:dyDescent="0.25">
      <c r="A61" s="46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</row>
    <row r="62" spans="1:12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</row>
    <row r="63" spans="1:12" x14ac:dyDescent="0.25">
      <c r="A63" s="47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</row>
    <row r="64" spans="1:12" x14ac:dyDescent="0.25">
      <c r="A64" s="49" t="s">
        <v>144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</row>
    <row r="65" spans="1:12" x14ac:dyDescent="0.25">
      <c r="A65" s="49" t="s">
        <v>146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</row>
    <row r="66" spans="1:12" ht="15.75" thickBot="1" x14ac:dyDescent="0.3">
      <c r="A66" s="45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2" x14ac:dyDescent="0.25">
      <c r="A67" s="51" t="s">
        <v>105</v>
      </c>
      <c r="B67" s="52" t="s">
        <v>126</v>
      </c>
      <c r="C67" s="52" t="s">
        <v>1</v>
      </c>
      <c r="D67" s="52" t="s">
        <v>127</v>
      </c>
      <c r="E67" s="52" t="s">
        <v>128</v>
      </c>
      <c r="F67" s="52" t="s">
        <v>129</v>
      </c>
      <c r="G67" s="52" t="s">
        <v>36</v>
      </c>
      <c r="H67" s="52" t="s">
        <v>130</v>
      </c>
      <c r="I67" s="52" t="s">
        <v>37</v>
      </c>
      <c r="J67" s="50"/>
      <c r="K67" s="50"/>
      <c r="L67" s="50"/>
    </row>
    <row r="68" spans="1:12" x14ac:dyDescent="0.25">
      <c r="A68" s="53" t="s">
        <v>116</v>
      </c>
      <c r="B68" s="48">
        <v>2011</v>
      </c>
      <c r="C68" s="48">
        <v>2016</v>
      </c>
      <c r="D68" s="48">
        <v>0.99950000000000006</v>
      </c>
      <c r="E68" s="48">
        <v>0.92930000000000001</v>
      </c>
      <c r="F68" s="48">
        <v>1.0749</v>
      </c>
      <c r="G68" s="48">
        <v>3.7130000000000003E-2</v>
      </c>
      <c r="H68" s="48">
        <v>0.98909999999999998</v>
      </c>
      <c r="I68" s="48">
        <v>0.05</v>
      </c>
      <c r="J68" s="50"/>
      <c r="K68" s="50"/>
      <c r="L68" s="50"/>
    </row>
    <row r="69" spans="1:12" x14ac:dyDescent="0.25">
      <c r="A69" s="53" t="s">
        <v>117</v>
      </c>
      <c r="B69" s="48">
        <v>2011</v>
      </c>
      <c r="C69" s="48">
        <v>2016</v>
      </c>
      <c r="D69" s="48">
        <v>1.0055000000000001</v>
      </c>
      <c r="E69" s="48">
        <v>0.93510000000000004</v>
      </c>
      <c r="F69" s="48">
        <v>1.0810999999999999</v>
      </c>
      <c r="G69" s="48">
        <v>3.7010000000000001E-2</v>
      </c>
      <c r="H69" s="48">
        <v>0.8831</v>
      </c>
      <c r="I69" s="48">
        <v>0.05</v>
      </c>
      <c r="J69" s="50"/>
      <c r="K69" s="50"/>
      <c r="L69" s="50"/>
    </row>
    <row r="70" spans="1:12" x14ac:dyDescent="0.25">
      <c r="A70" s="53" t="s">
        <v>118</v>
      </c>
      <c r="B70" s="48">
        <v>2011</v>
      </c>
      <c r="C70" s="48">
        <v>2016</v>
      </c>
      <c r="D70" s="48">
        <v>0.99409999999999998</v>
      </c>
      <c r="E70" s="48">
        <v>0.92449999999999999</v>
      </c>
      <c r="F70" s="48">
        <v>1.069</v>
      </c>
      <c r="G70" s="48">
        <v>3.7060000000000003E-2</v>
      </c>
      <c r="H70" s="48">
        <v>0.874</v>
      </c>
      <c r="I70" s="48">
        <v>0.05</v>
      </c>
      <c r="J70" s="50"/>
      <c r="K70" s="50"/>
      <c r="L70" s="50"/>
    </row>
    <row r="71" spans="1:12" x14ac:dyDescent="0.25">
      <c r="A71" s="53" t="s">
        <v>119</v>
      </c>
      <c r="B71" s="48">
        <v>2011</v>
      </c>
      <c r="C71" s="48">
        <v>2016</v>
      </c>
      <c r="D71" s="48">
        <v>0.86460000000000004</v>
      </c>
      <c r="E71" s="48">
        <v>0.80389999999999995</v>
      </c>
      <c r="F71" s="48">
        <v>0.92989999999999995</v>
      </c>
      <c r="G71" s="48">
        <v>3.7130000000000003E-2</v>
      </c>
      <c r="H71" s="48" t="s">
        <v>29</v>
      </c>
      <c r="I71" s="48">
        <v>0.05</v>
      </c>
      <c r="J71" s="50"/>
      <c r="K71" s="50"/>
      <c r="L71" s="50"/>
    </row>
    <row r="72" spans="1:12" x14ac:dyDescent="0.25">
      <c r="A72" s="53" t="s">
        <v>120</v>
      </c>
      <c r="B72" s="48">
        <v>2011</v>
      </c>
      <c r="C72" s="48">
        <v>2016</v>
      </c>
      <c r="D72" s="48">
        <v>1.1868000000000001</v>
      </c>
      <c r="E72" s="48">
        <v>1.1027</v>
      </c>
      <c r="F72" s="48">
        <v>1.2771999999999999</v>
      </c>
      <c r="G72" s="48">
        <v>3.7479999999999999E-2</v>
      </c>
      <c r="H72" s="48" t="s">
        <v>29</v>
      </c>
      <c r="I72" s="48">
        <v>0.05</v>
      </c>
      <c r="J72" s="50"/>
      <c r="K72" s="50"/>
      <c r="L72" s="50"/>
    </row>
    <row r="73" spans="1:12" x14ac:dyDescent="0.25">
      <c r="A73" s="53" t="s">
        <v>121</v>
      </c>
      <c r="B73" s="48">
        <v>2011</v>
      </c>
      <c r="C73" s="48">
        <v>2016</v>
      </c>
      <c r="D73" s="48">
        <v>0.99419999999999997</v>
      </c>
      <c r="E73" s="48">
        <v>0.92469999999999997</v>
      </c>
      <c r="F73" s="48">
        <v>1.069</v>
      </c>
      <c r="G73" s="48">
        <v>3.6990000000000002E-2</v>
      </c>
      <c r="H73" s="48">
        <v>0.87580000000000002</v>
      </c>
      <c r="I73" s="48">
        <v>0.05</v>
      </c>
      <c r="J73" s="50"/>
      <c r="K73" s="50"/>
      <c r="L73" s="50"/>
    </row>
    <row r="74" spans="1:12" x14ac:dyDescent="0.25">
      <c r="A74" s="46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</row>
    <row r="75" spans="1:12" x14ac:dyDescent="0.25">
      <c r="A75" s="49" t="s">
        <v>123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75"/>
  <sheetViews>
    <sheetView topLeftCell="B55" workbookViewId="0">
      <selection activeCell="C37" sqref="C37"/>
    </sheetView>
  </sheetViews>
  <sheetFormatPr defaultRowHeight="15" x14ac:dyDescent="0.25"/>
  <cols>
    <col min="1" max="1" width="31.140625" customWidth="1"/>
    <col min="2" max="13" width="13.42578125" customWidth="1"/>
  </cols>
  <sheetData>
    <row r="1" spans="1:13" x14ac:dyDescent="0.25">
      <c r="A1" t="s">
        <v>93</v>
      </c>
      <c r="B1" s="54" t="s">
        <v>147</v>
      </c>
    </row>
    <row r="2" spans="1:13" x14ac:dyDescent="0.25">
      <c r="A2" t="s">
        <v>98</v>
      </c>
      <c r="B2" s="43">
        <v>43944</v>
      </c>
    </row>
    <row r="4" spans="1:13" x14ac:dyDescent="0.25">
      <c r="A4" s="49" t="s">
        <v>148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3" ht="15.75" thickBot="1" x14ac:dyDescent="0.3">
      <c r="A5" s="45"/>
      <c r="B5" s="50"/>
      <c r="C5" s="50"/>
      <c r="D5" s="50">
        <f>(C7-D7)/D7*100</f>
        <v>17.785760164639015</v>
      </c>
      <c r="E5" s="50"/>
      <c r="F5" s="50"/>
      <c r="G5" s="50"/>
      <c r="H5" s="50"/>
      <c r="I5" s="50"/>
      <c r="J5" s="50"/>
      <c r="K5" s="50"/>
      <c r="L5" s="50"/>
      <c r="M5" s="50"/>
    </row>
    <row r="6" spans="1:13" x14ac:dyDescent="0.25">
      <c r="A6" s="51" t="s">
        <v>105</v>
      </c>
      <c r="B6" s="52" t="s">
        <v>1</v>
      </c>
      <c r="C6" s="52" t="s">
        <v>149</v>
      </c>
      <c r="D6" s="52" t="s">
        <v>150</v>
      </c>
      <c r="E6" s="52" t="s">
        <v>151</v>
      </c>
      <c r="F6" s="52" t="s">
        <v>152</v>
      </c>
      <c r="G6" s="52" t="s">
        <v>153</v>
      </c>
      <c r="H6" s="52" t="s">
        <v>111</v>
      </c>
      <c r="I6" s="52" t="s">
        <v>112</v>
      </c>
      <c r="J6" s="52" t="s">
        <v>113</v>
      </c>
      <c r="K6" s="52" t="s">
        <v>114</v>
      </c>
      <c r="L6" s="52" t="s">
        <v>115</v>
      </c>
      <c r="M6" s="52" t="s">
        <v>154</v>
      </c>
    </row>
    <row r="7" spans="1:13" x14ac:dyDescent="0.25">
      <c r="A7" s="53" t="s">
        <v>116</v>
      </c>
      <c r="B7" s="48">
        <v>2011</v>
      </c>
      <c r="C7" s="48">
        <v>604328.17000000004</v>
      </c>
      <c r="D7" s="48">
        <v>513074.05</v>
      </c>
      <c r="E7" s="48">
        <v>118.727</v>
      </c>
      <c r="F7" s="48">
        <v>114.425</v>
      </c>
      <c r="G7" s="48">
        <v>123.19199999999999</v>
      </c>
      <c r="H7" s="48">
        <v>1.0215000000000001</v>
      </c>
      <c r="I7" s="48">
        <v>0.98450000000000004</v>
      </c>
      <c r="J7" s="48">
        <v>1.0599000000000001</v>
      </c>
      <c r="K7" s="48">
        <v>0.25800000000000001</v>
      </c>
      <c r="L7" s="48"/>
      <c r="M7" s="48">
        <v>18.727399999999999</v>
      </c>
    </row>
    <row r="8" spans="1:13" x14ac:dyDescent="0.25">
      <c r="A8" s="53" t="s">
        <v>116</v>
      </c>
      <c r="B8" s="48">
        <v>2012</v>
      </c>
      <c r="C8" s="48">
        <v>516184.68</v>
      </c>
      <c r="D8" s="48">
        <v>487551.15</v>
      </c>
      <c r="E8" s="48">
        <v>108.157</v>
      </c>
      <c r="F8" s="48">
        <v>104.236</v>
      </c>
      <c r="G8" s="48">
        <v>112.226</v>
      </c>
      <c r="H8" s="48">
        <v>1.0004</v>
      </c>
      <c r="I8" s="48">
        <v>0.96409999999999996</v>
      </c>
      <c r="J8" s="48">
        <v>1.038</v>
      </c>
      <c r="K8" s="48">
        <v>0.98319999999999996</v>
      </c>
      <c r="L8" s="48"/>
      <c r="M8" s="48">
        <v>8.1571999999999996</v>
      </c>
    </row>
    <row r="9" spans="1:13" x14ac:dyDescent="0.25">
      <c r="A9" s="53" t="s">
        <v>116</v>
      </c>
      <c r="B9" s="48">
        <v>2013</v>
      </c>
      <c r="C9" s="48">
        <v>580566.97</v>
      </c>
      <c r="D9" s="48">
        <v>515351.1</v>
      </c>
      <c r="E9" s="48">
        <v>113.06699999999999</v>
      </c>
      <c r="F9" s="48">
        <v>108.96899999999999</v>
      </c>
      <c r="G9" s="48">
        <v>117.318</v>
      </c>
      <c r="H9" s="48">
        <v>1.0192000000000001</v>
      </c>
      <c r="I9" s="48">
        <v>0.98229999999999995</v>
      </c>
      <c r="J9" s="48">
        <v>1.0576000000000001</v>
      </c>
      <c r="K9" s="48">
        <v>0.312</v>
      </c>
      <c r="L9" s="48"/>
      <c r="M9" s="48">
        <v>13.0665</v>
      </c>
    </row>
    <row r="10" spans="1:13" x14ac:dyDescent="0.25">
      <c r="A10" s="53" t="s">
        <v>116</v>
      </c>
      <c r="B10" s="48">
        <v>2014</v>
      </c>
      <c r="C10" s="48">
        <v>572595.04</v>
      </c>
      <c r="D10" s="48">
        <v>500930.71</v>
      </c>
      <c r="E10" s="48">
        <v>114.717</v>
      </c>
      <c r="F10" s="48">
        <v>110.56</v>
      </c>
      <c r="G10" s="48">
        <v>119.03100000000001</v>
      </c>
      <c r="H10" s="48">
        <v>1.0457000000000001</v>
      </c>
      <c r="I10" s="48">
        <v>1.0078</v>
      </c>
      <c r="J10" s="48">
        <v>1.085</v>
      </c>
      <c r="K10" s="48">
        <v>1.7600000000000001E-2</v>
      </c>
      <c r="L10" s="48"/>
      <c r="M10" s="48">
        <v>14.717000000000001</v>
      </c>
    </row>
    <row r="11" spans="1:13" x14ac:dyDescent="0.25">
      <c r="A11" s="53" t="s">
        <v>116</v>
      </c>
      <c r="B11" s="48">
        <v>2015</v>
      </c>
      <c r="C11" s="48">
        <v>614635.84</v>
      </c>
      <c r="D11" s="48">
        <v>532647.86</v>
      </c>
      <c r="E11" s="48">
        <v>115.041</v>
      </c>
      <c r="F11" s="48">
        <v>110.873</v>
      </c>
      <c r="G11" s="48">
        <v>119.36499999999999</v>
      </c>
      <c r="H11" s="48">
        <v>1.0003</v>
      </c>
      <c r="I11" s="48">
        <v>0.96409999999999996</v>
      </c>
      <c r="J11" s="48">
        <v>1.0379</v>
      </c>
      <c r="K11" s="48">
        <v>0.98619999999999997</v>
      </c>
      <c r="L11" s="48"/>
      <c r="M11" s="48">
        <v>15.040699999999999</v>
      </c>
    </row>
    <row r="12" spans="1:13" x14ac:dyDescent="0.25">
      <c r="A12" s="53" t="s">
        <v>116</v>
      </c>
      <c r="B12" s="48">
        <v>2016</v>
      </c>
      <c r="C12" s="48">
        <v>608082.30000000005</v>
      </c>
      <c r="D12" s="48">
        <v>551008.12</v>
      </c>
      <c r="E12" s="48">
        <v>109.717</v>
      </c>
      <c r="F12" s="48">
        <v>105.741</v>
      </c>
      <c r="G12" s="48">
        <v>113.842</v>
      </c>
      <c r="H12" s="48">
        <v>0.99490000000000001</v>
      </c>
      <c r="I12" s="48">
        <v>0.95879999999999999</v>
      </c>
      <c r="J12" s="48">
        <v>1.0323</v>
      </c>
      <c r="K12" s="48">
        <v>0.78480000000000005</v>
      </c>
      <c r="L12" s="48"/>
      <c r="M12" s="48">
        <v>9.7171000000000003</v>
      </c>
    </row>
    <row r="13" spans="1:13" x14ac:dyDescent="0.25">
      <c r="A13" s="53" t="s">
        <v>117</v>
      </c>
      <c r="B13" s="48">
        <v>2011</v>
      </c>
      <c r="C13" s="48">
        <v>2685427.32</v>
      </c>
      <c r="D13" s="48">
        <v>2303022.04</v>
      </c>
      <c r="E13" s="48">
        <v>117.105</v>
      </c>
      <c r="F13" s="48">
        <v>112.87</v>
      </c>
      <c r="G13" s="48">
        <v>121.498</v>
      </c>
      <c r="H13" s="48">
        <v>1.0076000000000001</v>
      </c>
      <c r="I13" s="48">
        <v>0.97109999999999996</v>
      </c>
      <c r="J13" s="48">
        <v>1.0454000000000001</v>
      </c>
      <c r="K13" s="48">
        <v>0.68820000000000003</v>
      </c>
      <c r="L13" s="48"/>
      <c r="M13" s="48">
        <v>17.104800000000001</v>
      </c>
    </row>
    <row r="14" spans="1:13" x14ac:dyDescent="0.25">
      <c r="A14" s="53" t="s">
        <v>117</v>
      </c>
      <c r="B14" s="48">
        <v>2012</v>
      </c>
      <c r="C14" s="48">
        <v>2429951.91</v>
      </c>
      <c r="D14" s="48">
        <v>2230926.1</v>
      </c>
      <c r="E14" s="48">
        <v>109.908</v>
      </c>
      <c r="F14" s="48">
        <v>105.93300000000001</v>
      </c>
      <c r="G14" s="48">
        <v>114.032</v>
      </c>
      <c r="H14" s="48">
        <v>1.0165999999999999</v>
      </c>
      <c r="I14" s="48">
        <v>0.9798</v>
      </c>
      <c r="J14" s="48">
        <v>1.0547</v>
      </c>
      <c r="K14" s="48">
        <v>0.38129999999999997</v>
      </c>
      <c r="L14" s="48"/>
      <c r="M14" s="48">
        <v>9.9077999999999999</v>
      </c>
    </row>
    <row r="15" spans="1:13" x14ac:dyDescent="0.25">
      <c r="A15" s="53" t="s">
        <v>117</v>
      </c>
      <c r="B15" s="48">
        <v>2013</v>
      </c>
      <c r="C15" s="48">
        <v>2613814.87</v>
      </c>
      <c r="D15" s="48">
        <v>2318913.62</v>
      </c>
      <c r="E15" s="48">
        <v>112.76600000000001</v>
      </c>
      <c r="F15" s="48">
        <v>108.68899999999999</v>
      </c>
      <c r="G15" s="48">
        <v>116.997</v>
      </c>
      <c r="H15" s="48">
        <v>1.0165</v>
      </c>
      <c r="I15" s="48">
        <v>0.9798</v>
      </c>
      <c r="J15" s="48">
        <v>1.0547</v>
      </c>
      <c r="K15" s="48">
        <v>0.38319999999999999</v>
      </c>
      <c r="L15" s="48"/>
      <c r="M15" s="48">
        <v>12.766400000000001</v>
      </c>
    </row>
    <row r="16" spans="1:13" x14ac:dyDescent="0.25">
      <c r="A16" s="53" t="s">
        <v>117</v>
      </c>
      <c r="B16" s="48">
        <v>2014</v>
      </c>
      <c r="C16" s="48">
        <v>2462809.2400000002</v>
      </c>
      <c r="D16" s="48">
        <v>2254295.08</v>
      </c>
      <c r="E16" s="48">
        <v>109.331</v>
      </c>
      <c r="F16" s="48">
        <v>105.378</v>
      </c>
      <c r="G16" s="48">
        <v>113.43300000000001</v>
      </c>
      <c r="H16" s="48">
        <v>0.99660000000000004</v>
      </c>
      <c r="I16" s="48">
        <v>0.96060000000000001</v>
      </c>
      <c r="J16" s="48">
        <v>1.034</v>
      </c>
      <c r="K16" s="48">
        <v>0.85709999999999997</v>
      </c>
      <c r="L16" s="48"/>
      <c r="M16" s="48">
        <v>9.3314000000000004</v>
      </c>
    </row>
    <row r="17" spans="1:13" x14ac:dyDescent="0.25">
      <c r="A17" s="53" t="s">
        <v>117</v>
      </c>
      <c r="B17" s="48">
        <v>2015</v>
      </c>
      <c r="C17" s="48">
        <v>2694751.31</v>
      </c>
      <c r="D17" s="48">
        <v>2345778.7799999998</v>
      </c>
      <c r="E17" s="48">
        <v>115.928</v>
      </c>
      <c r="F17" s="48">
        <v>111.736</v>
      </c>
      <c r="G17" s="48">
        <v>120.277</v>
      </c>
      <c r="H17" s="48">
        <v>1.008</v>
      </c>
      <c r="I17" s="48">
        <v>0.97160000000000002</v>
      </c>
      <c r="J17" s="48">
        <v>1.0459000000000001</v>
      </c>
      <c r="K17" s="48">
        <v>0.66990000000000005</v>
      </c>
      <c r="L17" s="48"/>
      <c r="M17" s="48">
        <v>15.9282</v>
      </c>
    </row>
    <row r="18" spans="1:13" x14ac:dyDescent="0.25">
      <c r="A18" s="53" t="s">
        <v>117</v>
      </c>
      <c r="B18" s="48">
        <v>2016</v>
      </c>
      <c r="C18" s="48">
        <v>2718959.37</v>
      </c>
      <c r="D18" s="48">
        <v>2441892.4</v>
      </c>
      <c r="E18" s="48">
        <v>111.63500000000001</v>
      </c>
      <c r="F18" s="48">
        <v>107.599</v>
      </c>
      <c r="G18" s="48">
        <v>115.82299999999999</v>
      </c>
      <c r="H18" s="48">
        <v>1.0123</v>
      </c>
      <c r="I18" s="48">
        <v>0.97570000000000001</v>
      </c>
      <c r="J18" s="48">
        <v>1.0502</v>
      </c>
      <c r="K18" s="48">
        <v>0.51649999999999996</v>
      </c>
      <c r="L18" s="48"/>
      <c r="M18" s="48">
        <v>11.635199999999999</v>
      </c>
    </row>
    <row r="19" spans="1:13" x14ac:dyDescent="0.25">
      <c r="A19" s="53" t="s">
        <v>118</v>
      </c>
      <c r="B19" s="48">
        <v>2011</v>
      </c>
      <c r="C19" s="48">
        <v>811296.97</v>
      </c>
      <c r="D19" s="48">
        <v>696827.16</v>
      </c>
      <c r="E19" s="48">
        <v>117.508</v>
      </c>
      <c r="F19" s="48">
        <v>113.253</v>
      </c>
      <c r="G19" s="48">
        <v>121.923</v>
      </c>
      <c r="H19" s="48">
        <v>1.0109999999999999</v>
      </c>
      <c r="I19" s="48">
        <v>0.97440000000000004</v>
      </c>
      <c r="J19" s="48">
        <v>1.0489999999999999</v>
      </c>
      <c r="K19" s="48">
        <v>0.5595</v>
      </c>
      <c r="L19" s="48"/>
      <c r="M19" s="48">
        <v>17.508199999999999</v>
      </c>
    </row>
    <row r="20" spans="1:13" x14ac:dyDescent="0.25">
      <c r="A20" s="53" t="s">
        <v>118</v>
      </c>
      <c r="B20" s="48">
        <v>2012</v>
      </c>
      <c r="C20" s="48">
        <v>731408.36</v>
      </c>
      <c r="D20" s="48">
        <v>663347.06000000006</v>
      </c>
      <c r="E20" s="48">
        <v>111.22199999999999</v>
      </c>
      <c r="F20" s="48">
        <v>107.193</v>
      </c>
      <c r="G20" s="48">
        <v>115.401</v>
      </c>
      <c r="H20" s="48">
        <v>1.0286999999999999</v>
      </c>
      <c r="I20" s="48">
        <v>0.99150000000000005</v>
      </c>
      <c r="J20" s="48">
        <v>1.0673999999999999</v>
      </c>
      <c r="K20" s="48">
        <v>0.13220000000000001</v>
      </c>
      <c r="L20" s="48"/>
      <c r="M20" s="48">
        <v>11.2216</v>
      </c>
    </row>
    <row r="21" spans="1:13" x14ac:dyDescent="0.25">
      <c r="A21" s="53" t="s">
        <v>118</v>
      </c>
      <c r="B21" s="48">
        <v>2013</v>
      </c>
      <c r="C21" s="48">
        <v>798843.95</v>
      </c>
      <c r="D21" s="48">
        <v>718610.77</v>
      </c>
      <c r="E21" s="48">
        <v>112.526</v>
      </c>
      <c r="F21" s="48">
        <v>108.452</v>
      </c>
      <c r="G21" s="48">
        <v>116.754</v>
      </c>
      <c r="H21" s="48">
        <v>1.0144</v>
      </c>
      <c r="I21" s="48">
        <v>0.97760000000000002</v>
      </c>
      <c r="J21" s="48">
        <v>1.0525</v>
      </c>
      <c r="K21" s="48">
        <v>0.44869999999999999</v>
      </c>
      <c r="L21" s="48"/>
      <c r="M21" s="48">
        <v>12.526400000000001</v>
      </c>
    </row>
    <row r="22" spans="1:13" x14ac:dyDescent="0.25">
      <c r="A22" s="53" t="s">
        <v>118</v>
      </c>
      <c r="B22" s="48">
        <v>2014</v>
      </c>
      <c r="C22" s="48">
        <v>759152.66</v>
      </c>
      <c r="D22" s="48">
        <v>677950.59</v>
      </c>
      <c r="E22" s="48">
        <v>112.425</v>
      </c>
      <c r="F22" s="48">
        <v>108.35299999999999</v>
      </c>
      <c r="G22" s="48">
        <v>116.649</v>
      </c>
      <c r="H22" s="48">
        <v>1.0247999999999999</v>
      </c>
      <c r="I22" s="48">
        <v>0.98770000000000002</v>
      </c>
      <c r="J22" s="48">
        <v>1.0632999999999999</v>
      </c>
      <c r="K22" s="48">
        <v>0.19270000000000001</v>
      </c>
      <c r="L22" s="48"/>
      <c r="M22" s="48">
        <v>12.4247</v>
      </c>
    </row>
    <row r="23" spans="1:13" x14ac:dyDescent="0.25">
      <c r="A23" s="53" t="s">
        <v>118</v>
      </c>
      <c r="B23" s="48">
        <v>2015</v>
      </c>
      <c r="C23" s="48">
        <v>818365.54</v>
      </c>
      <c r="D23" s="48">
        <v>706264.38</v>
      </c>
      <c r="E23" s="48">
        <v>116.42</v>
      </c>
      <c r="F23" s="48">
        <v>112.20399999999999</v>
      </c>
      <c r="G23" s="48">
        <v>120.79300000000001</v>
      </c>
      <c r="H23" s="48">
        <v>1.0123</v>
      </c>
      <c r="I23" s="48">
        <v>0.97570000000000001</v>
      </c>
      <c r="J23" s="48">
        <v>1.0503</v>
      </c>
      <c r="K23" s="48">
        <v>0.51539999999999997</v>
      </c>
      <c r="L23" s="48"/>
      <c r="M23" s="48">
        <v>16.419599999999999</v>
      </c>
    </row>
    <row r="24" spans="1:13" x14ac:dyDescent="0.25">
      <c r="A24" s="53" t="s">
        <v>118</v>
      </c>
      <c r="B24" s="48">
        <v>2016</v>
      </c>
      <c r="C24" s="48">
        <v>831972.51</v>
      </c>
      <c r="D24" s="48">
        <v>759135.74</v>
      </c>
      <c r="E24" s="48">
        <v>110.58199999999999</v>
      </c>
      <c r="F24" s="48">
        <v>106.578</v>
      </c>
      <c r="G24" s="48">
        <v>114.736</v>
      </c>
      <c r="H24" s="48">
        <v>1.0026999999999999</v>
      </c>
      <c r="I24" s="48">
        <v>0.96640000000000004</v>
      </c>
      <c r="J24" s="48">
        <v>1.0404</v>
      </c>
      <c r="K24" s="48">
        <v>0.88549999999999995</v>
      </c>
      <c r="L24" s="48"/>
      <c r="M24" s="48">
        <v>10.581799999999999</v>
      </c>
    </row>
    <row r="25" spans="1:13" x14ac:dyDescent="0.25">
      <c r="A25" s="53" t="s">
        <v>119</v>
      </c>
      <c r="B25" s="48">
        <v>2011</v>
      </c>
      <c r="C25" s="48">
        <v>485797.23</v>
      </c>
      <c r="D25" s="48">
        <v>421998.13</v>
      </c>
      <c r="E25" s="48">
        <v>117.643</v>
      </c>
      <c r="F25" s="48">
        <v>113.377</v>
      </c>
      <c r="G25" s="48">
        <v>122.069</v>
      </c>
      <c r="H25" s="48">
        <v>1.0122</v>
      </c>
      <c r="I25" s="48">
        <v>0.97550000000000003</v>
      </c>
      <c r="J25" s="48">
        <v>1.0503</v>
      </c>
      <c r="K25" s="48">
        <v>0.51990000000000003</v>
      </c>
      <c r="L25" s="48"/>
      <c r="M25" s="48">
        <v>17.642800000000001</v>
      </c>
    </row>
    <row r="26" spans="1:13" x14ac:dyDescent="0.25">
      <c r="A26" s="53" t="s">
        <v>119</v>
      </c>
      <c r="B26" s="48">
        <v>2012</v>
      </c>
      <c r="C26" s="48">
        <v>438474.14</v>
      </c>
      <c r="D26" s="48">
        <v>393999.33</v>
      </c>
      <c r="E26" s="48">
        <v>113.346</v>
      </c>
      <c r="F26" s="48">
        <v>109.23399999999999</v>
      </c>
      <c r="G26" s="48">
        <v>117.61199999999999</v>
      </c>
      <c r="H26" s="48">
        <v>1.0484</v>
      </c>
      <c r="I26" s="48">
        <v>1.0104</v>
      </c>
      <c r="J26" s="48">
        <v>1.0878000000000001</v>
      </c>
      <c r="K26" s="48">
        <v>1.2200000000000001E-2</v>
      </c>
      <c r="L26" s="48"/>
      <c r="M26" s="48">
        <v>13.345599999999999</v>
      </c>
    </row>
    <row r="27" spans="1:13" x14ac:dyDescent="0.25">
      <c r="A27" s="53" t="s">
        <v>119</v>
      </c>
      <c r="B27" s="48">
        <v>2013</v>
      </c>
      <c r="C27" s="48">
        <v>475660.5</v>
      </c>
      <c r="D27" s="48">
        <v>436711.33</v>
      </c>
      <c r="E27" s="48">
        <v>110.648</v>
      </c>
      <c r="F27" s="48">
        <v>106.636</v>
      </c>
      <c r="G27" s="48">
        <v>114.812</v>
      </c>
      <c r="H27" s="48">
        <v>0.99739999999999995</v>
      </c>
      <c r="I27" s="48">
        <v>0.96130000000000004</v>
      </c>
      <c r="J27" s="48">
        <v>1.0349999999999999</v>
      </c>
      <c r="K27" s="48">
        <v>0.89119999999999999</v>
      </c>
      <c r="L27" s="48"/>
      <c r="M27" s="48">
        <v>10.648199999999999</v>
      </c>
    </row>
    <row r="28" spans="1:13" x14ac:dyDescent="0.25">
      <c r="A28" s="53" t="s">
        <v>119</v>
      </c>
      <c r="B28" s="48">
        <v>2014</v>
      </c>
      <c r="C28" s="48">
        <v>456834.59</v>
      </c>
      <c r="D28" s="48">
        <v>415382.19</v>
      </c>
      <c r="E28" s="48">
        <v>111.598</v>
      </c>
      <c r="F28" s="48">
        <v>107.551</v>
      </c>
      <c r="G28" s="48">
        <v>115.798</v>
      </c>
      <c r="H28" s="48">
        <v>1.0173000000000001</v>
      </c>
      <c r="I28" s="48">
        <v>0.98040000000000005</v>
      </c>
      <c r="J28" s="48">
        <v>1.0556000000000001</v>
      </c>
      <c r="K28" s="48">
        <v>0.36320000000000002</v>
      </c>
      <c r="L28" s="48"/>
      <c r="M28" s="48">
        <v>11.598000000000001</v>
      </c>
    </row>
    <row r="29" spans="1:13" x14ac:dyDescent="0.25">
      <c r="A29" s="53" t="s">
        <v>119</v>
      </c>
      <c r="B29" s="48">
        <v>2015</v>
      </c>
      <c r="C29" s="48">
        <v>485952.32</v>
      </c>
      <c r="D29" s="48">
        <v>436382.17</v>
      </c>
      <c r="E29" s="48">
        <v>112.276</v>
      </c>
      <c r="F29" s="48">
        <v>108.206</v>
      </c>
      <c r="G29" s="48">
        <v>116.5</v>
      </c>
      <c r="H29" s="48">
        <v>0.97629999999999995</v>
      </c>
      <c r="I29" s="48">
        <v>0.94089999999999996</v>
      </c>
      <c r="J29" s="48">
        <v>1.0129999999999999</v>
      </c>
      <c r="K29" s="48">
        <v>0.20280000000000001</v>
      </c>
      <c r="L29" s="48"/>
      <c r="M29" s="48">
        <v>12.276300000000001</v>
      </c>
    </row>
    <row r="30" spans="1:13" x14ac:dyDescent="0.25">
      <c r="A30" s="53" t="s">
        <v>119</v>
      </c>
      <c r="B30" s="48">
        <v>2016</v>
      </c>
      <c r="C30" s="48">
        <v>517248.9</v>
      </c>
      <c r="D30" s="48">
        <v>461877.3</v>
      </c>
      <c r="E30" s="48">
        <v>113.45399999999999</v>
      </c>
      <c r="F30" s="48">
        <v>109.34099999999999</v>
      </c>
      <c r="G30" s="48">
        <v>117.72199999999999</v>
      </c>
      <c r="H30" s="48">
        <v>1.0287999999999999</v>
      </c>
      <c r="I30" s="48">
        <v>0.99150000000000005</v>
      </c>
      <c r="J30" s="48">
        <v>1.0674999999999999</v>
      </c>
      <c r="K30" s="48">
        <v>0.1323</v>
      </c>
      <c r="L30" s="48"/>
      <c r="M30" s="48">
        <v>13.4542</v>
      </c>
    </row>
    <row r="31" spans="1:13" x14ac:dyDescent="0.25">
      <c r="A31" s="53" t="s">
        <v>120</v>
      </c>
      <c r="B31" s="48">
        <v>2011</v>
      </c>
      <c r="C31" s="48">
        <v>269942.40000000002</v>
      </c>
      <c r="D31" s="48">
        <v>243865.13</v>
      </c>
      <c r="E31" s="48">
        <v>113.91500000000001</v>
      </c>
      <c r="F31" s="48">
        <v>109.765</v>
      </c>
      <c r="G31" s="48">
        <v>118.22199999999999</v>
      </c>
      <c r="H31" s="48">
        <v>0.98009999999999997</v>
      </c>
      <c r="I31" s="48">
        <v>0.94440000000000002</v>
      </c>
      <c r="J31" s="48">
        <v>1.0172000000000001</v>
      </c>
      <c r="K31" s="48">
        <v>0.28910000000000002</v>
      </c>
      <c r="L31" s="48"/>
      <c r="M31" s="48">
        <v>13.9152</v>
      </c>
    </row>
    <row r="32" spans="1:13" x14ac:dyDescent="0.25">
      <c r="A32" s="53" t="s">
        <v>120</v>
      </c>
      <c r="B32" s="48">
        <v>2012</v>
      </c>
      <c r="C32" s="48">
        <v>211675.05</v>
      </c>
      <c r="D32" s="48">
        <v>241365.99</v>
      </c>
      <c r="E32" s="48">
        <v>94.05</v>
      </c>
      <c r="F32" s="48">
        <v>90.617999999999995</v>
      </c>
      <c r="G32" s="48">
        <v>97.613</v>
      </c>
      <c r="H32" s="48">
        <v>0.86990000000000001</v>
      </c>
      <c r="I32" s="48">
        <v>0.83819999999999995</v>
      </c>
      <c r="J32" s="48">
        <v>0.90290000000000004</v>
      </c>
      <c r="K32" s="48" t="s">
        <v>29</v>
      </c>
      <c r="L32" s="48">
        <v>1</v>
      </c>
      <c r="M32" s="48">
        <v>-5.9497</v>
      </c>
    </row>
    <row r="33" spans="1:13" x14ac:dyDescent="0.25">
      <c r="A33" s="53" t="s">
        <v>120</v>
      </c>
      <c r="B33" s="48">
        <v>2013</v>
      </c>
      <c r="C33" s="48">
        <v>273532.19</v>
      </c>
      <c r="D33" s="48">
        <v>276991.78000000003</v>
      </c>
      <c r="E33" s="48">
        <v>102.258</v>
      </c>
      <c r="F33" s="48">
        <v>98.531999999999996</v>
      </c>
      <c r="G33" s="48">
        <v>106.126</v>
      </c>
      <c r="H33" s="48">
        <v>0.92179999999999995</v>
      </c>
      <c r="I33" s="48">
        <v>0.88819999999999999</v>
      </c>
      <c r="J33" s="48">
        <v>0.95669999999999999</v>
      </c>
      <c r="K33" s="48" t="s">
        <v>29</v>
      </c>
      <c r="L33" s="48">
        <v>1</v>
      </c>
      <c r="M33" s="48">
        <v>2.2584</v>
      </c>
    </row>
    <row r="34" spans="1:13" x14ac:dyDescent="0.25">
      <c r="A34" s="53" t="s">
        <v>120</v>
      </c>
      <c r="B34" s="48">
        <v>2014</v>
      </c>
      <c r="C34" s="48">
        <v>253777.84</v>
      </c>
      <c r="D34" s="48">
        <v>243912.12</v>
      </c>
      <c r="E34" s="48">
        <v>107.01</v>
      </c>
      <c r="F34" s="48">
        <v>103.111</v>
      </c>
      <c r="G34" s="48">
        <v>111.057</v>
      </c>
      <c r="H34" s="48">
        <v>0.97550000000000003</v>
      </c>
      <c r="I34" s="48">
        <v>0.93989999999999996</v>
      </c>
      <c r="J34" s="48">
        <v>1.0124</v>
      </c>
      <c r="K34" s="48">
        <v>0.18959999999999999</v>
      </c>
      <c r="L34" s="48"/>
      <c r="M34" s="48">
        <v>7.0103999999999997</v>
      </c>
    </row>
    <row r="35" spans="1:13" x14ac:dyDescent="0.25">
      <c r="A35" s="53" t="s">
        <v>120</v>
      </c>
      <c r="B35" s="48">
        <v>2015</v>
      </c>
      <c r="C35" s="48">
        <v>264361.92</v>
      </c>
      <c r="D35" s="48">
        <v>231010.89</v>
      </c>
      <c r="E35" s="48">
        <v>115.404</v>
      </c>
      <c r="F35" s="48">
        <v>111.20099999999999</v>
      </c>
      <c r="G35" s="48">
        <v>119.76600000000001</v>
      </c>
      <c r="H35" s="48">
        <v>1.0035000000000001</v>
      </c>
      <c r="I35" s="48">
        <v>0.96689999999999998</v>
      </c>
      <c r="J35" s="48">
        <v>1.0414000000000001</v>
      </c>
      <c r="K35" s="48">
        <v>0.85419999999999996</v>
      </c>
      <c r="L35" s="48"/>
      <c r="M35" s="48">
        <v>15.4039</v>
      </c>
    </row>
    <row r="36" spans="1:13" x14ac:dyDescent="0.25">
      <c r="A36" s="53" t="s">
        <v>120</v>
      </c>
      <c r="B36" s="48">
        <v>2016</v>
      </c>
      <c r="C36" s="48">
        <v>331766.86</v>
      </c>
      <c r="D36" s="48">
        <v>312179.92</v>
      </c>
      <c r="E36" s="48">
        <v>107.80800000000001</v>
      </c>
      <c r="F36" s="48">
        <v>103.88500000000001</v>
      </c>
      <c r="G36" s="48">
        <v>111.879</v>
      </c>
      <c r="H36" s="48">
        <v>0.97760000000000002</v>
      </c>
      <c r="I36" s="48">
        <v>0.94199999999999995</v>
      </c>
      <c r="J36" s="48">
        <v>1.0145</v>
      </c>
      <c r="K36" s="48">
        <v>0.2301</v>
      </c>
      <c r="L36" s="48"/>
      <c r="M36" s="48">
        <v>7.8076999999999996</v>
      </c>
    </row>
    <row r="37" spans="1:13" x14ac:dyDescent="0.25">
      <c r="A37" s="53" t="s">
        <v>121</v>
      </c>
      <c r="B37" s="48">
        <v>2011</v>
      </c>
      <c r="C37" s="48">
        <v>4856792.08</v>
      </c>
      <c r="D37" s="48">
        <v>4178786.5</v>
      </c>
      <c r="E37" s="48">
        <v>116.22499999999999</v>
      </c>
      <c r="F37" s="48">
        <v>116.122</v>
      </c>
      <c r="G37" s="48">
        <v>116.328</v>
      </c>
      <c r="H37" s="48" t="s">
        <v>122</v>
      </c>
      <c r="I37" s="48" t="s">
        <v>122</v>
      </c>
      <c r="J37" s="48" t="s">
        <v>122</v>
      </c>
      <c r="K37" s="48" t="s">
        <v>122</v>
      </c>
      <c r="L37" s="48"/>
      <c r="M37" s="48">
        <v>16.224900000000002</v>
      </c>
    </row>
    <row r="38" spans="1:13" x14ac:dyDescent="0.25">
      <c r="A38" s="53" t="s">
        <v>121</v>
      </c>
      <c r="B38" s="48">
        <v>2012</v>
      </c>
      <c r="C38" s="48">
        <v>4327694.1500000004</v>
      </c>
      <c r="D38" s="48">
        <v>4017189.62</v>
      </c>
      <c r="E38" s="48">
        <v>108.114</v>
      </c>
      <c r="F38" s="48">
        <v>104.206</v>
      </c>
      <c r="G38" s="48">
        <v>112.169</v>
      </c>
      <c r="H38" s="48" t="s">
        <v>122</v>
      </c>
      <c r="I38" s="48" t="s">
        <v>122</v>
      </c>
      <c r="J38" s="48" t="s">
        <v>122</v>
      </c>
      <c r="K38" s="48" t="s">
        <v>122</v>
      </c>
      <c r="L38" s="48"/>
      <c r="M38" s="48">
        <v>8.1143000000000001</v>
      </c>
    </row>
    <row r="39" spans="1:13" x14ac:dyDescent="0.25">
      <c r="A39" s="53" t="s">
        <v>121</v>
      </c>
      <c r="B39" s="48">
        <v>2013</v>
      </c>
      <c r="C39" s="48">
        <v>4742418.4800000004</v>
      </c>
      <c r="D39" s="48">
        <v>4266578.5999999996</v>
      </c>
      <c r="E39" s="48">
        <v>110.934</v>
      </c>
      <c r="F39" s="48">
        <v>106.923</v>
      </c>
      <c r="G39" s="48">
        <v>115.09399999999999</v>
      </c>
      <c r="H39" s="48" t="s">
        <v>122</v>
      </c>
      <c r="I39" s="48" t="s">
        <v>122</v>
      </c>
      <c r="J39" s="48" t="s">
        <v>122</v>
      </c>
      <c r="K39" s="48" t="s">
        <v>122</v>
      </c>
      <c r="L39" s="48"/>
      <c r="M39" s="48">
        <v>10.9337</v>
      </c>
    </row>
    <row r="40" spans="1:13" x14ac:dyDescent="0.25">
      <c r="A40" s="53" t="s">
        <v>121</v>
      </c>
      <c r="B40" s="48">
        <v>2014</v>
      </c>
      <c r="C40" s="48">
        <v>4505169.37</v>
      </c>
      <c r="D40" s="48">
        <v>4092470.69</v>
      </c>
      <c r="E40" s="48">
        <v>109.702</v>
      </c>
      <c r="F40" s="48">
        <v>105.736</v>
      </c>
      <c r="G40" s="48">
        <v>113.816</v>
      </c>
      <c r="H40" s="48" t="s">
        <v>122</v>
      </c>
      <c r="I40" s="48" t="s">
        <v>122</v>
      </c>
      <c r="J40" s="48" t="s">
        <v>122</v>
      </c>
      <c r="K40" s="48" t="s">
        <v>122</v>
      </c>
      <c r="L40" s="48"/>
      <c r="M40" s="48">
        <v>9.7019000000000002</v>
      </c>
    </row>
    <row r="41" spans="1:13" x14ac:dyDescent="0.25">
      <c r="A41" s="53" t="s">
        <v>121</v>
      </c>
      <c r="B41" s="48">
        <v>2015</v>
      </c>
      <c r="C41" s="48">
        <v>4878066.9400000004</v>
      </c>
      <c r="D41" s="48">
        <v>4252084.09</v>
      </c>
      <c r="E41" s="48">
        <v>115.003</v>
      </c>
      <c r="F41" s="48">
        <v>110.846</v>
      </c>
      <c r="G41" s="48">
        <v>119.31699999999999</v>
      </c>
      <c r="H41" s="48" t="s">
        <v>122</v>
      </c>
      <c r="I41" s="48" t="s">
        <v>122</v>
      </c>
      <c r="J41" s="48" t="s">
        <v>122</v>
      </c>
      <c r="K41" s="48" t="s">
        <v>122</v>
      </c>
      <c r="L41" s="48"/>
      <c r="M41" s="48">
        <v>15.003299999999999</v>
      </c>
    </row>
    <row r="42" spans="1:13" x14ac:dyDescent="0.25">
      <c r="A42" s="53" t="s">
        <v>121</v>
      </c>
      <c r="B42" s="48">
        <v>2016</v>
      </c>
      <c r="C42" s="48">
        <v>5008029.93</v>
      </c>
      <c r="D42" s="48">
        <v>4526093.4800000004</v>
      </c>
      <c r="E42" s="48">
        <v>110.283</v>
      </c>
      <c r="F42" s="48">
        <v>106.29600000000001</v>
      </c>
      <c r="G42" s="48">
        <v>114.419</v>
      </c>
      <c r="H42" s="48" t="s">
        <v>122</v>
      </c>
      <c r="I42" s="48" t="s">
        <v>122</v>
      </c>
      <c r="J42" s="48" t="s">
        <v>122</v>
      </c>
      <c r="K42" s="48" t="s">
        <v>122</v>
      </c>
      <c r="L42" s="48"/>
      <c r="M42" s="48">
        <v>10.2827</v>
      </c>
    </row>
    <row r="43" spans="1:13" x14ac:dyDescent="0.25">
      <c r="A43" s="46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</row>
    <row r="44" spans="1:13" x14ac:dyDescent="0.25">
      <c r="A44" s="49" t="s">
        <v>155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</row>
    <row r="45" spans="1:13" x14ac:dyDescent="0.25">
      <c r="A45" s="46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</row>
    <row r="46" spans="1:13" x14ac:dyDescent="0.25">
      <c r="A46" s="46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</row>
    <row r="47" spans="1:13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</row>
    <row r="48" spans="1:13" x14ac:dyDescent="0.25">
      <c r="A48" s="47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</row>
    <row r="49" spans="1:13" x14ac:dyDescent="0.25">
      <c r="A49" s="49" t="s">
        <v>148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</row>
    <row r="50" spans="1:13" x14ac:dyDescent="0.25">
      <c r="A50" s="49" t="s">
        <v>156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</row>
    <row r="51" spans="1:13" ht="15.75" thickBot="1" x14ac:dyDescent="0.3">
      <c r="A51" s="45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</row>
    <row r="52" spans="1:13" x14ac:dyDescent="0.25">
      <c r="A52" s="51" t="s">
        <v>105</v>
      </c>
      <c r="B52" s="52" t="s">
        <v>32</v>
      </c>
      <c r="C52" s="52" t="s">
        <v>33</v>
      </c>
      <c r="D52" s="52" t="s">
        <v>34</v>
      </c>
      <c r="E52" s="52" t="s">
        <v>35</v>
      </c>
      <c r="F52" s="52" t="s">
        <v>36</v>
      </c>
      <c r="G52" s="52" t="s">
        <v>37</v>
      </c>
      <c r="H52" s="52" t="s">
        <v>38</v>
      </c>
      <c r="I52" s="52" t="s">
        <v>39</v>
      </c>
      <c r="J52" s="52" t="s">
        <v>40</v>
      </c>
      <c r="K52" s="52" t="s">
        <v>41</v>
      </c>
      <c r="L52" s="50"/>
      <c r="M52" s="50"/>
    </row>
    <row r="53" spans="1:13" x14ac:dyDescent="0.25">
      <c r="A53" s="53" t="s">
        <v>116</v>
      </c>
      <c r="B53" s="48">
        <v>0.97860000000000003</v>
      </c>
      <c r="C53" s="48">
        <v>0.95499999999999996</v>
      </c>
      <c r="D53" s="48">
        <v>1.0026999999999999</v>
      </c>
      <c r="E53" s="48">
        <v>-2.1700000000000001E-2</v>
      </c>
      <c r="F53" s="48">
        <v>1.24E-2</v>
      </c>
      <c r="G53" s="48">
        <v>0.05</v>
      </c>
      <c r="H53" s="48">
        <v>-4.5999999999999999E-2</v>
      </c>
      <c r="I53" s="48">
        <v>2.7000000000000001E-3</v>
      </c>
      <c r="J53" s="48">
        <v>3.05</v>
      </c>
      <c r="K53" s="48">
        <v>8.0799999999999997E-2</v>
      </c>
      <c r="L53" s="50"/>
      <c r="M53" s="50"/>
    </row>
    <row r="54" spans="1:13" x14ac:dyDescent="0.25">
      <c r="A54" s="53" t="s">
        <v>117</v>
      </c>
      <c r="B54" s="48">
        <v>0.98780000000000001</v>
      </c>
      <c r="C54" s="48">
        <v>0.96419999999999995</v>
      </c>
      <c r="D54" s="48">
        <v>1.0121</v>
      </c>
      <c r="E54" s="48">
        <v>-1.2200000000000001E-2</v>
      </c>
      <c r="F54" s="48">
        <v>1.24E-2</v>
      </c>
      <c r="G54" s="48">
        <v>0.05</v>
      </c>
      <c r="H54" s="48">
        <v>-3.6499999999999998E-2</v>
      </c>
      <c r="I54" s="48">
        <v>1.2E-2</v>
      </c>
      <c r="J54" s="48">
        <v>0.98</v>
      </c>
      <c r="K54" s="48">
        <v>0.3221</v>
      </c>
      <c r="L54" s="50"/>
      <c r="M54" s="50"/>
    </row>
    <row r="55" spans="1:13" x14ac:dyDescent="0.25">
      <c r="A55" s="53" t="s">
        <v>118</v>
      </c>
      <c r="B55" s="48">
        <v>0.98150000000000004</v>
      </c>
      <c r="C55" s="48">
        <v>0.95799999999999996</v>
      </c>
      <c r="D55" s="48">
        <v>1.0057</v>
      </c>
      <c r="E55" s="48">
        <v>-1.8599999999999998E-2</v>
      </c>
      <c r="F55" s="48">
        <v>1.24E-2</v>
      </c>
      <c r="G55" s="48">
        <v>0.05</v>
      </c>
      <c r="H55" s="48">
        <v>-4.2900000000000001E-2</v>
      </c>
      <c r="I55" s="48">
        <v>5.7000000000000002E-3</v>
      </c>
      <c r="J55" s="48">
        <v>2.2599999999999998</v>
      </c>
      <c r="K55" s="48">
        <v>0.13270000000000001</v>
      </c>
      <c r="L55" s="50"/>
      <c r="M55" s="50"/>
    </row>
    <row r="56" spans="1:13" x14ac:dyDescent="0.25">
      <c r="A56" s="53" t="s">
        <v>119</v>
      </c>
      <c r="B56" s="48">
        <v>0.97789999999999999</v>
      </c>
      <c r="C56" s="48">
        <v>0.95440000000000003</v>
      </c>
      <c r="D56" s="48">
        <v>1.002</v>
      </c>
      <c r="E56" s="48">
        <v>-2.24E-2</v>
      </c>
      <c r="F56" s="48">
        <v>1.24E-2</v>
      </c>
      <c r="G56" s="48">
        <v>0.05</v>
      </c>
      <c r="H56" s="48">
        <v>-4.6699999999999998E-2</v>
      </c>
      <c r="I56" s="48">
        <v>2E-3</v>
      </c>
      <c r="J56" s="48">
        <v>3.24</v>
      </c>
      <c r="K56" s="48">
        <v>7.1999999999999995E-2</v>
      </c>
      <c r="L56" s="50"/>
      <c r="M56" s="50"/>
    </row>
    <row r="57" spans="1:13" x14ac:dyDescent="0.25">
      <c r="A57" s="53" t="s">
        <v>120</v>
      </c>
      <c r="B57" s="48">
        <v>1.0436000000000001</v>
      </c>
      <c r="C57" s="48">
        <v>1.0182</v>
      </c>
      <c r="D57" s="48">
        <v>1.0694999999999999</v>
      </c>
      <c r="E57" s="48">
        <v>4.2599999999999999E-2</v>
      </c>
      <c r="F57" s="48">
        <v>1.2500000000000001E-2</v>
      </c>
      <c r="G57" s="48">
        <v>0.05</v>
      </c>
      <c r="H57" s="48">
        <v>1.8100000000000002E-2</v>
      </c>
      <c r="I57" s="48">
        <v>6.7199999999999996E-2</v>
      </c>
      <c r="J57" s="48">
        <v>11.56</v>
      </c>
      <c r="K57" s="48">
        <v>6.9999999999999999E-4</v>
      </c>
      <c r="L57" s="50"/>
      <c r="M57" s="50"/>
    </row>
    <row r="58" spans="1:13" x14ac:dyDescent="0.25">
      <c r="A58" s="46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:13" x14ac:dyDescent="0.25">
      <c r="A59" s="49" t="s">
        <v>155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3" x14ac:dyDescent="0.25">
      <c r="A60" s="46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</row>
    <row r="61" spans="1:13" x14ac:dyDescent="0.25">
      <c r="A61" s="46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</row>
    <row r="62" spans="1:13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</row>
    <row r="63" spans="1:13" x14ac:dyDescent="0.25">
      <c r="A63" s="47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1:13" x14ac:dyDescent="0.25">
      <c r="A64" s="49" t="s">
        <v>148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 x14ac:dyDescent="0.25">
      <c r="A65" s="49" t="s">
        <v>157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ht="15.75" thickBot="1" x14ac:dyDescent="0.3">
      <c r="A66" s="45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</row>
    <row r="67" spans="1:13" x14ac:dyDescent="0.25">
      <c r="A67" s="51" t="s">
        <v>105</v>
      </c>
      <c r="B67" s="52" t="s">
        <v>126</v>
      </c>
      <c r="C67" s="52" t="s">
        <v>1</v>
      </c>
      <c r="D67" s="52" t="s">
        <v>127</v>
      </c>
      <c r="E67" s="52" t="s">
        <v>128</v>
      </c>
      <c r="F67" s="52" t="s">
        <v>129</v>
      </c>
      <c r="G67" s="52" t="s">
        <v>36</v>
      </c>
      <c r="H67" s="52" t="s">
        <v>130</v>
      </c>
      <c r="I67" s="52" t="s">
        <v>37</v>
      </c>
      <c r="J67" s="50"/>
      <c r="K67" s="50"/>
      <c r="L67" s="50"/>
      <c r="M67" s="50"/>
    </row>
    <row r="68" spans="1:13" x14ac:dyDescent="0.25">
      <c r="A68" s="53" t="s">
        <v>116</v>
      </c>
      <c r="B68" s="48">
        <v>2011</v>
      </c>
      <c r="C68" s="48">
        <v>2016</v>
      </c>
      <c r="D68" s="48">
        <v>0.92410000000000003</v>
      </c>
      <c r="E68" s="48">
        <v>0.89049999999999996</v>
      </c>
      <c r="F68" s="48">
        <v>0.95889999999999997</v>
      </c>
      <c r="G68" s="48">
        <v>1.8880000000000001E-2</v>
      </c>
      <c r="H68" s="48" t="s">
        <v>29</v>
      </c>
      <c r="I68" s="48">
        <v>0.05</v>
      </c>
      <c r="J68" s="50"/>
      <c r="K68" s="50"/>
      <c r="L68" s="50"/>
      <c r="M68" s="50"/>
    </row>
    <row r="69" spans="1:13" x14ac:dyDescent="0.25">
      <c r="A69" s="53" t="s">
        <v>117</v>
      </c>
      <c r="B69" s="48">
        <v>2011</v>
      </c>
      <c r="C69" s="48">
        <v>2016</v>
      </c>
      <c r="D69" s="48">
        <v>0.95330000000000004</v>
      </c>
      <c r="E69" s="48">
        <v>0.91879999999999995</v>
      </c>
      <c r="F69" s="48">
        <v>0.98909999999999998</v>
      </c>
      <c r="G69" s="48">
        <v>1.8800000000000001E-2</v>
      </c>
      <c r="H69" s="48">
        <v>1.09E-2</v>
      </c>
      <c r="I69" s="48">
        <v>0.05</v>
      </c>
      <c r="J69" s="50"/>
      <c r="K69" s="50"/>
      <c r="L69" s="50"/>
      <c r="M69" s="50"/>
    </row>
    <row r="70" spans="1:13" x14ac:dyDescent="0.25">
      <c r="A70" s="53" t="s">
        <v>118</v>
      </c>
      <c r="B70" s="48">
        <v>2011</v>
      </c>
      <c r="C70" s="48">
        <v>2016</v>
      </c>
      <c r="D70" s="48">
        <v>0.94110000000000005</v>
      </c>
      <c r="E70" s="48">
        <v>0.90690000000000004</v>
      </c>
      <c r="F70" s="48">
        <v>0.97650000000000003</v>
      </c>
      <c r="G70" s="48">
        <v>1.8849999999999999E-2</v>
      </c>
      <c r="H70" s="48">
        <v>1.2999999999999999E-3</v>
      </c>
      <c r="I70" s="48">
        <v>0.05</v>
      </c>
      <c r="J70" s="50"/>
      <c r="K70" s="50"/>
      <c r="L70" s="50"/>
      <c r="M70" s="50"/>
    </row>
    <row r="71" spans="1:13" x14ac:dyDescent="0.25">
      <c r="A71" s="53" t="s">
        <v>119</v>
      </c>
      <c r="B71" s="48">
        <v>2011</v>
      </c>
      <c r="C71" s="48">
        <v>2016</v>
      </c>
      <c r="D71" s="48">
        <v>0.96440000000000003</v>
      </c>
      <c r="E71" s="48">
        <v>0.92930000000000001</v>
      </c>
      <c r="F71" s="48">
        <v>1.0007999999999999</v>
      </c>
      <c r="G71" s="48">
        <v>1.89E-2</v>
      </c>
      <c r="H71" s="48">
        <v>5.5100000000000003E-2</v>
      </c>
      <c r="I71" s="48">
        <v>0.05</v>
      </c>
      <c r="J71" s="50"/>
      <c r="K71" s="50"/>
      <c r="L71" s="50"/>
      <c r="M71" s="50"/>
    </row>
    <row r="72" spans="1:13" x14ac:dyDescent="0.25">
      <c r="A72" s="53" t="s">
        <v>120</v>
      </c>
      <c r="B72" s="48">
        <v>2011</v>
      </c>
      <c r="C72" s="48">
        <v>2016</v>
      </c>
      <c r="D72" s="48">
        <v>0.94640000000000002</v>
      </c>
      <c r="E72" s="48">
        <v>0.91169999999999995</v>
      </c>
      <c r="F72" s="48">
        <v>0.98240000000000005</v>
      </c>
      <c r="G72" s="48">
        <v>1.9060000000000001E-2</v>
      </c>
      <c r="H72" s="48">
        <v>3.8E-3</v>
      </c>
      <c r="I72" s="48">
        <v>0.05</v>
      </c>
      <c r="J72" s="50"/>
      <c r="K72" s="50"/>
      <c r="L72" s="50"/>
      <c r="M72" s="50"/>
    </row>
    <row r="73" spans="1:13" x14ac:dyDescent="0.25">
      <c r="A73" s="53" t="s">
        <v>121</v>
      </c>
      <c r="B73" s="48">
        <v>2011</v>
      </c>
      <c r="C73" s="48">
        <v>2016</v>
      </c>
      <c r="D73" s="48">
        <v>0.94889999999999997</v>
      </c>
      <c r="E73" s="48">
        <v>0.91459999999999997</v>
      </c>
      <c r="F73" s="48">
        <v>0.98450000000000004</v>
      </c>
      <c r="G73" s="48">
        <v>1.8790000000000001E-2</v>
      </c>
      <c r="H73" s="48">
        <v>5.1999999999999998E-3</v>
      </c>
      <c r="I73" s="48">
        <v>0.05</v>
      </c>
      <c r="J73" s="50"/>
      <c r="K73" s="50"/>
      <c r="L73" s="50"/>
      <c r="M73" s="50"/>
    </row>
    <row r="74" spans="1:13" x14ac:dyDescent="0.25">
      <c r="A74" s="46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x14ac:dyDescent="0.25">
      <c r="A75" s="49" t="s">
        <v>155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</sheetData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75"/>
  <sheetViews>
    <sheetView topLeftCell="A34" zoomScale="70" zoomScaleNormal="70" workbookViewId="0">
      <selection activeCell="H73" sqref="H73"/>
    </sheetView>
  </sheetViews>
  <sheetFormatPr defaultRowHeight="15" x14ac:dyDescent="0.25"/>
  <cols>
    <col min="1" max="1" width="24.42578125" customWidth="1"/>
    <col min="2" max="13" width="14.140625" customWidth="1"/>
  </cols>
  <sheetData>
    <row r="1" spans="1:13" x14ac:dyDescent="0.25">
      <c r="A1" t="s">
        <v>93</v>
      </c>
      <c r="B1" s="55" t="s">
        <v>168</v>
      </c>
    </row>
    <row r="2" spans="1:13" x14ac:dyDescent="0.25">
      <c r="A2" t="s">
        <v>98</v>
      </c>
      <c r="B2" s="43">
        <v>43944</v>
      </c>
    </row>
    <row r="4" spans="1:13" x14ac:dyDescent="0.25">
      <c r="A4" s="49" t="s">
        <v>169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3" ht="15.75" thickBot="1" x14ac:dyDescent="0.3">
      <c r="A5" s="45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3" x14ac:dyDescent="0.25">
      <c r="A6" s="51" t="s">
        <v>105</v>
      </c>
      <c r="B6" s="52" t="s">
        <v>1</v>
      </c>
      <c r="C6" s="52" t="s">
        <v>149</v>
      </c>
      <c r="D6" s="52" t="s">
        <v>150</v>
      </c>
      <c r="E6" s="52" t="s">
        <v>151</v>
      </c>
      <c r="F6" s="52" t="s">
        <v>152</v>
      </c>
      <c r="G6" s="52" t="s">
        <v>153</v>
      </c>
      <c r="H6" s="52" t="s">
        <v>111</v>
      </c>
      <c r="I6" s="52" t="s">
        <v>112</v>
      </c>
      <c r="J6" s="52" t="s">
        <v>113</v>
      </c>
      <c r="K6" s="52" t="s">
        <v>114</v>
      </c>
      <c r="L6" s="52" t="s">
        <v>115</v>
      </c>
      <c r="M6" s="52" t="s">
        <v>158</v>
      </c>
    </row>
    <row r="7" spans="1:13" x14ac:dyDescent="0.25">
      <c r="A7" s="53" t="s">
        <v>116</v>
      </c>
      <c r="B7" s="48">
        <v>2011</v>
      </c>
      <c r="C7" s="48">
        <v>54106.5</v>
      </c>
      <c r="D7" s="48">
        <v>49776.5</v>
      </c>
      <c r="E7" s="48">
        <v>88.144999999999996</v>
      </c>
      <c r="F7" s="48">
        <v>70.897000000000006</v>
      </c>
      <c r="G7" s="48">
        <v>109.59</v>
      </c>
      <c r="H7" s="48">
        <v>0.85250000000000004</v>
      </c>
      <c r="I7" s="48">
        <v>0.68569999999999998</v>
      </c>
      <c r="J7" s="48">
        <v>1.06</v>
      </c>
      <c r="K7" s="48">
        <v>0.151</v>
      </c>
      <c r="L7" s="48"/>
      <c r="M7" s="48">
        <v>-11.855</v>
      </c>
    </row>
    <row r="8" spans="1:13" x14ac:dyDescent="0.25">
      <c r="A8" s="53" t="s">
        <v>116</v>
      </c>
      <c r="B8" s="48">
        <v>2012</v>
      </c>
      <c r="C8" s="48">
        <v>51238.75</v>
      </c>
      <c r="D8" s="48">
        <v>53642</v>
      </c>
      <c r="E8" s="48">
        <v>82.887</v>
      </c>
      <c r="F8" s="48">
        <v>66.537000000000006</v>
      </c>
      <c r="G8" s="48">
        <v>103.253</v>
      </c>
      <c r="H8" s="48">
        <v>0.4667</v>
      </c>
      <c r="I8" s="48">
        <v>0.37469999999999998</v>
      </c>
      <c r="J8" s="48">
        <v>0.58140000000000003</v>
      </c>
      <c r="K8" s="48" t="s">
        <v>29</v>
      </c>
      <c r="L8" s="48">
        <v>1</v>
      </c>
      <c r="M8" s="48">
        <v>-17.113</v>
      </c>
    </row>
    <row r="9" spans="1:13" x14ac:dyDescent="0.25">
      <c r="A9" s="53" t="s">
        <v>116</v>
      </c>
      <c r="B9" s="48">
        <v>2013</v>
      </c>
      <c r="C9" s="48">
        <v>52797.5</v>
      </c>
      <c r="D9" s="48">
        <v>47394</v>
      </c>
      <c r="E9" s="48">
        <v>83.236000000000004</v>
      </c>
      <c r="F9" s="48">
        <v>66.745000000000005</v>
      </c>
      <c r="G9" s="48">
        <v>103.80200000000001</v>
      </c>
      <c r="H9" s="48">
        <v>0.50639999999999996</v>
      </c>
      <c r="I9" s="48">
        <v>0.40610000000000002</v>
      </c>
      <c r="J9" s="48">
        <v>0.63160000000000005</v>
      </c>
      <c r="K9" s="48" t="s">
        <v>29</v>
      </c>
      <c r="L9" s="48">
        <v>1</v>
      </c>
      <c r="M9" s="48">
        <v>-16.763999999999999</v>
      </c>
    </row>
    <row r="10" spans="1:13" x14ac:dyDescent="0.25">
      <c r="A10" s="53" t="s">
        <v>116</v>
      </c>
      <c r="B10" s="48">
        <v>2014</v>
      </c>
      <c r="C10" s="48">
        <v>54843.5</v>
      </c>
      <c r="D10" s="48">
        <v>49428</v>
      </c>
      <c r="E10" s="48">
        <v>265.95699999999999</v>
      </c>
      <c r="F10" s="48">
        <v>214.15600000000001</v>
      </c>
      <c r="G10" s="48">
        <v>330.28800000000001</v>
      </c>
      <c r="H10" s="48">
        <v>1.1263000000000001</v>
      </c>
      <c r="I10" s="48">
        <v>0.90690000000000004</v>
      </c>
      <c r="J10" s="48">
        <v>1.3987000000000001</v>
      </c>
      <c r="K10" s="48">
        <v>0.28199999999999997</v>
      </c>
      <c r="L10" s="48"/>
      <c r="M10" s="48">
        <v>165.95699999999999</v>
      </c>
    </row>
    <row r="11" spans="1:13" x14ac:dyDescent="0.25">
      <c r="A11" s="53" t="s">
        <v>116</v>
      </c>
      <c r="B11" s="48">
        <v>2015</v>
      </c>
      <c r="C11" s="48">
        <v>55366.25</v>
      </c>
      <c r="D11" s="48">
        <v>50282.25</v>
      </c>
      <c r="E11" s="48">
        <v>148.971</v>
      </c>
      <c r="F11" s="48">
        <v>119.697</v>
      </c>
      <c r="G11" s="48">
        <v>185.404</v>
      </c>
      <c r="H11" s="48">
        <v>0.7177</v>
      </c>
      <c r="I11" s="48">
        <v>0.57669999999999999</v>
      </c>
      <c r="J11" s="48">
        <v>0.89329999999999998</v>
      </c>
      <c r="K11" s="48">
        <v>3.0000000000000001E-3</v>
      </c>
      <c r="L11" s="48">
        <v>1</v>
      </c>
      <c r="M11" s="48">
        <v>48.970999999999997</v>
      </c>
    </row>
    <row r="12" spans="1:13" x14ac:dyDescent="0.25">
      <c r="A12" s="53" t="s">
        <v>116</v>
      </c>
      <c r="B12" s="48">
        <v>2016</v>
      </c>
      <c r="C12" s="48">
        <v>53579.5</v>
      </c>
      <c r="D12" s="48">
        <v>47050</v>
      </c>
      <c r="E12" s="48">
        <v>133.989</v>
      </c>
      <c r="F12" s="48">
        <v>107.678</v>
      </c>
      <c r="G12" s="48">
        <v>166.73</v>
      </c>
      <c r="H12" s="48">
        <v>1.5038</v>
      </c>
      <c r="I12" s="48">
        <v>1.2084999999999999</v>
      </c>
      <c r="J12" s="48">
        <v>1.8712</v>
      </c>
      <c r="K12" s="48">
        <v>2.9999999999999997E-4</v>
      </c>
      <c r="L12" s="48">
        <v>1</v>
      </c>
      <c r="M12" s="48">
        <v>33.988999999999997</v>
      </c>
    </row>
    <row r="13" spans="1:13" x14ac:dyDescent="0.25">
      <c r="A13" s="53" t="s">
        <v>117</v>
      </c>
      <c r="B13" s="48">
        <v>2011</v>
      </c>
      <c r="C13" s="48">
        <v>257834.25</v>
      </c>
      <c r="D13" s="48">
        <v>255403.75</v>
      </c>
      <c r="E13" s="48">
        <v>141.42599999999999</v>
      </c>
      <c r="F13" s="48">
        <v>114.134</v>
      </c>
      <c r="G13" s="48">
        <v>175.244</v>
      </c>
      <c r="H13" s="48">
        <v>1.3678999999999999</v>
      </c>
      <c r="I13" s="48">
        <v>1.1039000000000001</v>
      </c>
      <c r="J13" s="48">
        <v>1.6950000000000001</v>
      </c>
      <c r="K13" s="48">
        <v>4.1999999999999997E-3</v>
      </c>
      <c r="L13" s="48">
        <v>1</v>
      </c>
      <c r="M13" s="48">
        <v>41.426000000000002</v>
      </c>
    </row>
    <row r="14" spans="1:13" x14ac:dyDescent="0.25">
      <c r="A14" s="53" t="s">
        <v>117</v>
      </c>
      <c r="B14" s="48">
        <v>2012</v>
      </c>
      <c r="C14" s="48">
        <v>263533.25</v>
      </c>
      <c r="D14" s="48">
        <v>240588.5</v>
      </c>
      <c r="E14" s="48">
        <v>136.30699999999999</v>
      </c>
      <c r="F14" s="48">
        <v>109.77200000000001</v>
      </c>
      <c r="G14" s="48">
        <v>169.25700000000001</v>
      </c>
      <c r="H14" s="48">
        <v>0.76749999999999996</v>
      </c>
      <c r="I14" s="48">
        <v>0.61809999999999998</v>
      </c>
      <c r="J14" s="48">
        <v>0.95309999999999995</v>
      </c>
      <c r="K14" s="48">
        <v>1.66E-2</v>
      </c>
      <c r="L14" s="48"/>
      <c r="M14" s="48">
        <v>36.307000000000002</v>
      </c>
    </row>
    <row r="15" spans="1:13" x14ac:dyDescent="0.25">
      <c r="A15" s="53" t="s">
        <v>117</v>
      </c>
      <c r="B15" s="48">
        <v>2013</v>
      </c>
      <c r="C15" s="48">
        <v>251888</v>
      </c>
      <c r="D15" s="48">
        <v>232441.5</v>
      </c>
      <c r="E15" s="48">
        <v>95.344999999999999</v>
      </c>
      <c r="F15" s="48">
        <v>76.736000000000004</v>
      </c>
      <c r="G15" s="48">
        <v>118.46599999999999</v>
      </c>
      <c r="H15" s="48">
        <v>0.58009999999999995</v>
      </c>
      <c r="I15" s="48">
        <v>0.46689999999999998</v>
      </c>
      <c r="J15" s="48">
        <v>0.7208</v>
      </c>
      <c r="K15" s="48" t="s">
        <v>29</v>
      </c>
      <c r="L15" s="48">
        <v>1</v>
      </c>
      <c r="M15" s="48">
        <v>-4.6550000000000002</v>
      </c>
    </row>
    <row r="16" spans="1:13" x14ac:dyDescent="0.25">
      <c r="A16" s="53" t="s">
        <v>117</v>
      </c>
      <c r="B16" s="48">
        <v>2014</v>
      </c>
      <c r="C16" s="48">
        <v>249493.25</v>
      </c>
      <c r="D16" s="48">
        <v>249624.5</v>
      </c>
      <c r="E16" s="48">
        <v>76.704999999999998</v>
      </c>
      <c r="F16" s="48">
        <v>61.709000000000003</v>
      </c>
      <c r="G16" s="48">
        <v>95.343999999999994</v>
      </c>
      <c r="H16" s="48">
        <v>0.32479999999999998</v>
      </c>
      <c r="I16" s="48">
        <v>0.26129999999999998</v>
      </c>
      <c r="J16" s="48">
        <v>0.40379999999999999</v>
      </c>
      <c r="K16" s="48" t="s">
        <v>29</v>
      </c>
      <c r="L16" s="48">
        <v>1</v>
      </c>
      <c r="M16" s="48">
        <v>-23.295000000000002</v>
      </c>
    </row>
    <row r="17" spans="1:13" x14ac:dyDescent="0.25">
      <c r="A17" s="53" t="s">
        <v>117</v>
      </c>
      <c r="B17" s="48">
        <v>2015</v>
      </c>
      <c r="C17" s="48">
        <v>294573</v>
      </c>
      <c r="D17" s="48">
        <v>256075</v>
      </c>
      <c r="E17" s="48">
        <v>83.688999999999993</v>
      </c>
      <c r="F17" s="48">
        <v>67.227999999999994</v>
      </c>
      <c r="G17" s="48">
        <v>104.18</v>
      </c>
      <c r="H17" s="48">
        <v>0.4032</v>
      </c>
      <c r="I17" s="48">
        <v>0.32390000000000002</v>
      </c>
      <c r="J17" s="48">
        <v>0.50190000000000001</v>
      </c>
      <c r="K17" s="48" t="s">
        <v>29</v>
      </c>
      <c r="L17" s="48">
        <v>1</v>
      </c>
      <c r="M17" s="48">
        <v>-16.311</v>
      </c>
    </row>
    <row r="18" spans="1:13" x14ac:dyDescent="0.25">
      <c r="A18" s="53" t="s">
        <v>117</v>
      </c>
      <c r="B18" s="48">
        <v>2016</v>
      </c>
      <c r="C18" s="48">
        <v>263213.38</v>
      </c>
      <c r="D18" s="48">
        <v>262315.38</v>
      </c>
      <c r="E18" s="48">
        <v>153.77799999999999</v>
      </c>
      <c r="F18" s="48">
        <v>123.895</v>
      </c>
      <c r="G18" s="48">
        <v>190.87</v>
      </c>
      <c r="H18" s="48">
        <v>1.7258</v>
      </c>
      <c r="I18" s="48">
        <v>1.3905000000000001</v>
      </c>
      <c r="J18" s="48">
        <v>2.1421000000000001</v>
      </c>
      <c r="K18" s="48" t="s">
        <v>29</v>
      </c>
      <c r="L18" s="48">
        <v>1</v>
      </c>
      <c r="M18" s="48">
        <v>53.777999999999999</v>
      </c>
    </row>
    <row r="19" spans="1:13" x14ac:dyDescent="0.25">
      <c r="A19" s="53" t="s">
        <v>118</v>
      </c>
      <c r="B19" s="48">
        <v>2011</v>
      </c>
      <c r="C19" s="48">
        <v>90955</v>
      </c>
      <c r="D19" s="48">
        <v>84703.25</v>
      </c>
      <c r="E19" s="48">
        <v>95.129000000000005</v>
      </c>
      <c r="F19" s="48">
        <v>76.494</v>
      </c>
      <c r="G19" s="48">
        <v>118.30500000000001</v>
      </c>
      <c r="H19" s="48">
        <v>0.92010000000000003</v>
      </c>
      <c r="I19" s="48">
        <v>0.7399</v>
      </c>
      <c r="J19" s="48">
        <v>1.1442000000000001</v>
      </c>
      <c r="K19" s="48">
        <v>0.4541</v>
      </c>
      <c r="L19" s="48"/>
      <c r="M19" s="48">
        <v>-4.8710000000000004</v>
      </c>
    </row>
    <row r="20" spans="1:13" x14ac:dyDescent="0.25">
      <c r="A20" s="53" t="s">
        <v>118</v>
      </c>
      <c r="B20" s="48">
        <v>2012</v>
      </c>
      <c r="C20" s="48">
        <v>82525.5</v>
      </c>
      <c r="D20" s="48">
        <v>74453.25</v>
      </c>
      <c r="E20" s="48">
        <v>85.703000000000003</v>
      </c>
      <c r="F20" s="48">
        <v>68.709999999999994</v>
      </c>
      <c r="G20" s="48">
        <v>106.899</v>
      </c>
      <c r="H20" s="48">
        <v>0.48259999999999997</v>
      </c>
      <c r="I20" s="48">
        <v>0.38690000000000002</v>
      </c>
      <c r="J20" s="48">
        <v>0.60189999999999999</v>
      </c>
      <c r="K20" s="48" t="s">
        <v>29</v>
      </c>
      <c r="L20" s="48">
        <v>1</v>
      </c>
      <c r="M20" s="48">
        <v>-14.297000000000001</v>
      </c>
    </row>
    <row r="21" spans="1:13" x14ac:dyDescent="0.25">
      <c r="A21" s="53" t="s">
        <v>118</v>
      </c>
      <c r="B21" s="48">
        <v>2013</v>
      </c>
      <c r="C21" s="48">
        <v>75855.75</v>
      </c>
      <c r="D21" s="48">
        <v>74699.25</v>
      </c>
      <c r="E21" s="48">
        <v>85.191000000000003</v>
      </c>
      <c r="F21" s="48">
        <v>68.356999999999999</v>
      </c>
      <c r="G21" s="48">
        <v>106.17100000000001</v>
      </c>
      <c r="H21" s="48">
        <v>0.51829999999999998</v>
      </c>
      <c r="I21" s="48">
        <v>0.41589999999999999</v>
      </c>
      <c r="J21" s="48">
        <v>0.64600000000000002</v>
      </c>
      <c r="K21" s="48" t="s">
        <v>29</v>
      </c>
      <c r="L21" s="48">
        <v>1</v>
      </c>
      <c r="M21" s="48">
        <v>-14.808999999999999</v>
      </c>
    </row>
    <row r="22" spans="1:13" x14ac:dyDescent="0.25">
      <c r="A22" s="53" t="s">
        <v>118</v>
      </c>
      <c r="B22" s="48">
        <v>2014</v>
      </c>
      <c r="C22" s="48">
        <v>78744.25</v>
      </c>
      <c r="D22" s="48">
        <v>71480</v>
      </c>
      <c r="E22" s="48">
        <v>92.293999999999997</v>
      </c>
      <c r="F22" s="48">
        <v>74.11</v>
      </c>
      <c r="G22" s="48">
        <v>114.941</v>
      </c>
      <c r="H22" s="48">
        <v>0.39079999999999998</v>
      </c>
      <c r="I22" s="48">
        <v>0.31380000000000002</v>
      </c>
      <c r="J22" s="48">
        <v>0.48680000000000001</v>
      </c>
      <c r="K22" s="48" t="s">
        <v>29</v>
      </c>
      <c r="L22" s="48">
        <v>1</v>
      </c>
      <c r="M22" s="48">
        <v>-7.7060000000000004</v>
      </c>
    </row>
    <row r="23" spans="1:13" x14ac:dyDescent="0.25">
      <c r="A23" s="53" t="s">
        <v>118</v>
      </c>
      <c r="B23" s="48">
        <v>2015</v>
      </c>
      <c r="C23" s="48">
        <v>83655.25</v>
      </c>
      <c r="D23" s="48">
        <v>76217</v>
      </c>
      <c r="E23" s="48">
        <v>132.66499999999999</v>
      </c>
      <c r="F23" s="48">
        <v>106.624</v>
      </c>
      <c r="G23" s="48">
        <v>165.065</v>
      </c>
      <c r="H23" s="48">
        <v>0.63919999999999999</v>
      </c>
      <c r="I23" s="48">
        <v>0.51370000000000005</v>
      </c>
      <c r="J23" s="48">
        <v>0.79530000000000001</v>
      </c>
      <c r="K23" s="48" t="s">
        <v>29</v>
      </c>
      <c r="L23" s="48">
        <v>1</v>
      </c>
      <c r="M23" s="48">
        <v>32.664999999999999</v>
      </c>
    </row>
    <row r="24" spans="1:13" x14ac:dyDescent="0.25">
      <c r="A24" s="53" t="s">
        <v>118</v>
      </c>
      <c r="B24" s="48">
        <v>2016</v>
      </c>
      <c r="C24" s="48">
        <v>82458.75</v>
      </c>
      <c r="D24" s="48">
        <v>78292.5</v>
      </c>
      <c r="E24" s="48">
        <v>88.844999999999999</v>
      </c>
      <c r="F24" s="48">
        <v>71.593999999999994</v>
      </c>
      <c r="G24" s="48">
        <v>110.253</v>
      </c>
      <c r="H24" s="48">
        <v>0.99709999999999999</v>
      </c>
      <c r="I24" s="48">
        <v>0.80349999999999999</v>
      </c>
      <c r="J24" s="48">
        <v>1.2374000000000001</v>
      </c>
      <c r="K24" s="48">
        <v>0.97899999999999998</v>
      </c>
      <c r="L24" s="48"/>
      <c r="M24" s="48">
        <v>-11.154999999999999</v>
      </c>
    </row>
    <row r="25" spans="1:13" x14ac:dyDescent="0.25">
      <c r="A25" s="53" t="s">
        <v>119</v>
      </c>
      <c r="B25" s="48">
        <v>2011</v>
      </c>
      <c r="C25" s="48">
        <v>50336</v>
      </c>
      <c r="D25" s="48">
        <v>47690</v>
      </c>
      <c r="E25" s="48">
        <v>99.584999999999994</v>
      </c>
      <c r="F25" s="48">
        <v>79.974000000000004</v>
      </c>
      <c r="G25" s="48">
        <v>124.006</v>
      </c>
      <c r="H25" s="48">
        <v>0.96319999999999995</v>
      </c>
      <c r="I25" s="48">
        <v>0.77349999999999997</v>
      </c>
      <c r="J25" s="48">
        <v>1.1994</v>
      </c>
      <c r="K25" s="48">
        <v>0.73750000000000004</v>
      </c>
      <c r="L25" s="48"/>
      <c r="M25" s="48">
        <v>-0.41499999999999998</v>
      </c>
    </row>
    <row r="26" spans="1:13" x14ac:dyDescent="0.25">
      <c r="A26" s="53" t="s">
        <v>119</v>
      </c>
      <c r="B26" s="48">
        <v>2012</v>
      </c>
      <c r="C26" s="48">
        <v>47847.5</v>
      </c>
      <c r="D26" s="48">
        <v>44417</v>
      </c>
      <c r="E26" s="48">
        <v>83.728999999999999</v>
      </c>
      <c r="F26" s="48">
        <v>66.997</v>
      </c>
      <c r="G26" s="48">
        <v>104.64</v>
      </c>
      <c r="H26" s="48">
        <v>0.47149999999999997</v>
      </c>
      <c r="I26" s="48">
        <v>0.37730000000000002</v>
      </c>
      <c r="J26" s="48">
        <v>0.58919999999999995</v>
      </c>
      <c r="K26" s="48" t="s">
        <v>29</v>
      </c>
      <c r="L26" s="48">
        <v>1</v>
      </c>
      <c r="M26" s="48">
        <v>-16.271000000000001</v>
      </c>
    </row>
    <row r="27" spans="1:13" x14ac:dyDescent="0.25">
      <c r="A27" s="53" t="s">
        <v>119</v>
      </c>
      <c r="B27" s="48">
        <v>2013</v>
      </c>
      <c r="C27" s="48">
        <v>48890.75</v>
      </c>
      <c r="D27" s="48">
        <v>45739.75</v>
      </c>
      <c r="E27" s="48">
        <v>79.715999999999994</v>
      </c>
      <c r="F27" s="48">
        <v>63.878999999999998</v>
      </c>
      <c r="G27" s="48">
        <v>99.477999999999994</v>
      </c>
      <c r="H27" s="48">
        <v>0.48499999999999999</v>
      </c>
      <c r="I27" s="48">
        <v>0.38869999999999999</v>
      </c>
      <c r="J27" s="48">
        <v>0.60529999999999995</v>
      </c>
      <c r="K27" s="48" t="s">
        <v>29</v>
      </c>
      <c r="L27" s="48">
        <v>1</v>
      </c>
      <c r="M27" s="48">
        <v>-20.283999999999999</v>
      </c>
    </row>
    <row r="28" spans="1:13" x14ac:dyDescent="0.25">
      <c r="A28" s="53" t="s">
        <v>119</v>
      </c>
      <c r="B28" s="48">
        <v>2014</v>
      </c>
      <c r="C28" s="48">
        <v>52342</v>
      </c>
      <c r="D28" s="48">
        <v>43446.75</v>
      </c>
      <c r="E28" s="48">
        <v>86.831999999999994</v>
      </c>
      <c r="F28" s="48">
        <v>69.417000000000002</v>
      </c>
      <c r="G28" s="48">
        <v>108.616</v>
      </c>
      <c r="H28" s="48">
        <v>0.36770000000000003</v>
      </c>
      <c r="I28" s="48">
        <v>0.29399999999999998</v>
      </c>
      <c r="J28" s="48">
        <v>0.46</v>
      </c>
      <c r="K28" s="48" t="s">
        <v>29</v>
      </c>
      <c r="L28" s="48">
        <v>1</v>
      </c>
      <c r="M28" s="48">
        <v>-13.167999999999999</v>
      </c>
    </row>
    <row r="29" spans="1:13" x14ac:dyDescent="0.25">
      <c r="A29" s="53" t="s">
        <v>119</v>
      </c>
      <c r="B29" s="48">
        <v>2015</v>
      </c>
      <c r="C29" s="48">
        <v>52014.5</v>
      </c>
      <c r="D29" s="48">
        <v>44027.25</v>
      </c>
      <c r="E29" s="48">
        <v>100.211</v>
      </c>
      <c r="F29" s="48">
        <v>80.260999999999996</v>
      </c>
      <c r="G29" s="48">
        <v>125.119</v>
      </c>
      <c r="H29" s="48">
        <v>0.48280000000000001</v>
      </c>
      <c r="I29" s="48">
        <v>0.38669999999999999</v>
      </c>
      <c r="J29" s="48">
        <v>0.6028</v>
      </c>
      <c r="K29" s="48" t="s">
        <v>29</v>
      </c>
      <c r="L29" s="48">
        <v>1</v>
      </c>
      <c r="M29" s="48">
        <v>0.21099999999999999</v>
      </c>
    </row>
    <row r="30" spans="1:13" x14ac:dyDescent="0.25">
      <c r="A30" s="53" t="s">
        <v>119</v>
      </c>
      <c r="B30" s="48">
        <v>2016</v>
      </c>
      <c r="C30" s="48">
        <v>51040.5</v>
      </c>
      <c r="D30" s="48">
        <v>42137.75</v>
      </c>
      <c r="E30" s="48">
        <v>102.512</v>
      </c>
      <c r="F30" s="48">
        <v>82.346999999999994</v>
      </c>
      <c r="G30" s="48">
        <v>127.61499999999999</v>
      </c>
      <c r="H30" s="48">
        <v>1.1505000000000001</v>
      </c>
      <c r="I30" s="48">
        <v>0.92420000000000002</v>
      </c>
      <c r="J30" s="48">
        <v>1.4321999999999999</v>
      </c>
      <c r="K30" s="48">
        <v>0.2097</v>
      </c>
      <c r="L30" s="48"/>
      <c r="M30" s="48">
        <v>2.512</v>
      </c>
    </row>
    <row r="31" spans="1:13" x14ac:dyDescent="0.25">
      <c r="A31" s="53" t="s">
        <v>120</v>
      </c>
      <c r="B31" s="48">
        <v>2011</v>
      </c>
      <c r="C31" s="48">
        <v>17063.75</v>
      </c>
      <c r="D31" s="48">
        <v>17299.25</v>
      </c>
      <c r="E31" s="48">
        <v>84.915999999999997</v>
      </c>
      <c r="F31" s="48">
        <v>68.042000000000002</v>
      </c>
      <c r="G31" s="48">
        <v>105.97499999999999</v>
      </c>
      <c r="H31" s="48">
        <v>0.82130000000000003</v>
      </c>
      <c r="I31" s="48">
        <v>0.65810000000000002</v>
      </c>
      <c r="J31" s="48">
        <v>1.0249999999999999</v>
      </c>
      <c r="K31" s="48">
        <v>8.1600000000000006E-2</v>
      </c>
      <c r="L31" s="48"/>
      <c r="M31" s="48">
        <v>-15.084</v>
      </c>
    </row>
    <row r="32" spans="1:13" x14ac:dyDescent="0.25">
      <c r="A32" s="53" t="s">
        <v>120</v>
      </c>
      <c r="B32" s="48">
        <v>2012</v>
      </c>
      <c r="C32" s="48">
        <v>14383.5</v>
      </c>
      <c r="D32" s="48">
        <v>18089.5</v>
      </c>
      <c r="E32" s="48">
        <v>84.741</v>
      </c>
      <c r="F32" s="48">
        <v>67.728999999999999</v>
      </c>
      <c r="G32" s="48">
        <v>106.02500000000001</v>
      </c>
      <c r="H32" s="48">
        <v>0.47720000000000001</v>
      </c>
      <c r="I32" s="48">
        <v>0.38140000000000002</v>
      </c>
      <c r="J32" s="48">
        <v>0.59699999999999998</v>
      </c>
      <c r="K32" s="48" t="s">
        <v>29</v>
      </c>
      <c r="L32" s="48">
        <v>1</v>
      </c>
      <c r="M32" s="48">
        <v>-15.259</v>
      </c>
    </row>
    <row r="33" spans="1:13" x14ac:dyDescent="0.25">
      <c r="A33" s="53" t="s">
        <v>120</v>
      </c>
      <c r="B33" s="48">
        <v>2013</v>
      </c>
      <c r="C33" s="48">
        <v>15448</v>
      </c>
      <c r="D33" s="48">
        <v>17267</v>
      </c>
      <c r="E33" s="48">
        <v>75.144000000000005</v>
      </c>
      <c r="F33" s="48">
        <v>60.191000000000003</v>
      </c>
      <c r="G33" s="48">
        <v>93.811999999999998</v>
      </c>
      <c r="H33" s="48">
        <v>0.4572</v>
      </c>
      <c r="I33" s="48">
        <v>0.36620000000000003</v>
      </c>
      <c r="J33" s="48">
        <v>0.57079999999999997</v>
      </c>
      <c r="K33" s="48" t="s">
        <v>29</v>
      </c>
      <c r="L33" s="48">
        <v>1</v>
      </c>
      <c r="M33" s="48">
        <v>-24.856000000000002</v>
      </c>
    </row>
    <row r="34" spans="1:13" x14ac:dyDescent="0.25">
      <c r="A34" s="53" t="s">
        <v>120</v>
      </c>
      <c r="B34" s="48">
        <v>2014</v>
      </c>
      <c r="C34" s="48">
        <v>16387.75</v>
      </c>
      <c r="D34" s="48">
        <v>15138.25</v>
      </c>
      <c r="E34" s="48">
        <v>94.453999999999994</v>
      </c>
      <c r="F34" s="48">
        <v>75.477999999999994</v>
      </c>
      <c r="G34" s="48">
        <v>118.20099999999999</v>
      </c>
      <c r="H34" s="48">
        <v>0.4</v>
      </c>
      <c r="I34" s="48">
        <v>0.3196</v>
      </c>
      <c r="J34" s="48">
        <v>0.50060000000000004</v>
      </c>
      <c r="K34" s="48" t="s">
        <v>29</v>
      </c>
      <c r="L34" s="48">
        <v>1</v>
      </c>
      <c r="M34" s="48">
        <v>-5.5460000000000003</v>
      </c>
    </row>
    <row r="35" spans="1:13" x14ac:dyDescent="0.25">
      <c r="A35" s="53" t="s">
        <v>120</v>
      </c>
      <c r="B35" s="48">
        <v>2015</v>
      </c>
      <c r="C35" s="48">
        <v>17913</v>
      </c>
      <c r="D35" s="48">
        <v>14956.5</v>
      </c>
      <c r="E35" s="48">
        <v>95.893000000000001</v>
      </c>
      <c r="F35" s="48">
        <v>76.685000000000002</v>
      </c>
      <c r="G35" s="48">
        <v>119.91200000000001</v>
      </c>
      <c r="H35" s="48">
        <v>0.46200000000000002</v>
      </c>
      <c r="I35" s="48">
        <v>0.3695</v>
      </c>
      <c r="J35" s="48">
        <v>0.57769999999999999</v>
      </c>
      <c r="K35" s="48" t="s">
        <v>29</v>
      </c>
      <c r="L35" s="48">
        <v>1</v>
      </c>
      <c r="M35" s="48">
        <v>-4.1070000000000002</v>
      </c>
    </row>
    <row r="36" spans="1:13" x14ac:dyDescent="0.25">
      <c r="A36" s="53" t="s">
        <v>120</v>
      </c>
      <c r="B36" s="48">
        <v>2016</v>
      </c>
      <c r="C36" s="48">
        <v>18338.5</v>
      </c>
      <c r="D36" s="48">
        <v>18446.25</v>
      </c>
      <c r="E36" s="48">
        <v>144.078</v>
      </c>
      <c r="F36" s="48">
        <v>115.404</v>
      </c>
      <c r="G36" s="48">
        <v>179.876</v>
      </c>
      <c r="H36" s="48">
        <v>1.617</v>
      </c>
      <c r="I36" s="48">
        <v>1.2951999999999999</v>
      </c>
      <c r="J36" s="48">
        <v>2.0186999999999999</v>
      </c>
      <c r="K36" s="48" t="s">
        <v>29</v>
      </c>
      <c r="L36" s="48">
        <v>1</v>
      </c>
      <c r="M36" s="48">
        <v>44.078000000000003</v>
      </c>
    </row>
    <row r="37" spans="1:13" x14ac:dyDescent="0.25">
      <c r="A37" s="53" t="s">
        <v>121</v>
      </c>
      <c r="B37" s="48">
        <v>2011</v>
      </c>
      <c r="C37" s="48">
        <v>470295.5</v>
      </c>
      <c r="D37" s="48">
        <v>454872.75</v>
      </c>
      <c r="E37" s="48">
        <v>103.39100000000001</v>
      </c>
      <c r="F37" s="48">
        <v>103.095</v>
      </c>
      <c r="G37" s="48">
        <v>103.68600000000001</v>
      </c>
      <c r="H37" s="48" t="s">
        <v>122</v>
      </c>
      <c r="I37" s="48" t="s">
        <v>122</v>
      </c>
      <c r="J37" s="48" t="s">
        <v>122</v>
      </c>
      <c r="K37" s="48" t="s">
        <v>122</v>
      </c>
      <c r="L37" s="48"/>
      <c r="M37" s="48">
        <v>3.391</v>
      </c>
    </row>
    <row r="38" spans="1:13" x14ac:dyDescent="0.25">
      <c r="A38" s="53" t="s">
        <v>121</v>
      </c>
      <c r="B38" s="48">
        <v>2012</v>
      </c>
      <c r="C38" s="48">
        <v>459528.5</v>
      </c>
      <c r="D38" s="48">
        <v>431190.25</v>
      </c>
      <c r="E38" s="48">
        <v>177.59100000000001</v>
      </c>
      <c r="F38" s="48">
        <v>143.36199999999999</v>
      </c>
      <c r="G38" s="48">
        <v>219.99100000000001</v>
      </c>
      <c r="H38" s="48" t="s">
        <v>122</v>
      </c>
      <c r="I38" s="48" t="s">
        <v>122</v>
      </c>
      <c r="J38" s="48" t="s">
        <v>122</v>
      </c>
      <c r="K38" s="48" t="s">
        <v>122</v>
      </c>
      <c r="L38" s="48"/>
      <c r="M38" s="48">
        <v>77.590999999999994</v>
      </c>
    </row>
    <row r="39" spans="1:13" x14ac:dyDescent="0.25">
      <c r="A39" s="53" t="s">
        <v>121</v>
      </c>
      <c r="B39" s="48">
        <v>2013</v>
      </c>
      <c r="C39" s="48">
        <v>444880</v>
      </c>
      <c r="D39" s="48">
        <v>417541.5</v>
      </c>
      <c r="E39" s="48">
        <v>164.35599999999999</v>
      </c>
      <c r="F39" s="48">
        <v>132.755</v>
      </c>
      <c r="G39" s="48">
        <v>203.47900000000001</v>
      </c>
      <c r="H39" s="48" t="s">
        <v>122</v>
      </c>
      <c r="I39" s="48" t="s">
        <v>122</v>
      </c>
      <c r="J39" s="48" t="s">
        <v>122</v>
      </c>
      <c r="K39" s="48" t="s">
        <v>122</v>
      </c>
      <c r="L39" s="48"/>
      <c r="M39" s="48">
        <v>64.355999999999995</v>
      </c>
    </row>
    <row r="40" spans="1:13" x14ac:dyDescent="0.25">
      <c r="A40" s="53" t="s">
        <v>121</v>
      </c>
      <c r="B40" s="48">
        <v>2014</v>
      </c>
      <c r="C40" s="48">
        <v>451810.75</v>
      </c>
      <c r="D40" s="48">
        <v>429117.5</v>
      </c>
      <c r="E40" s="48">
        <v>236.13800000000001</v>
      </c>
      <c r="F40" s="48">
        <v>190.49299999999999</v>
      </c>
      <c r="G40" s="48">
        <v>292.71899999999999</v>
      </c>
      <c r="H40" s="48" t="s">
        <v>122</v>
      </c>
      <c r="I40" s="48" t="s">
        <v>122</v>
      </c>
      <c r="J40" s="48" t="s">
        <v>122</v>
      </c>
      <c r="K40" s="48" t="s">
        <v>122</v>
      </c>
      <c r="L40" s="48"/>
      <c r="M40" s="48">
        <v>136.13800000000001</v>
      </c>
    </row>
    <row r="41" spans="1:13" x14ac:dyDescent="0.25">
      <c r="A41" s="53" t="s">
        <v>121</v>
      </c>
      <c r="B41" s="48">
        <v>2015</v>
      </c>
      <c r="C41" s="48">
        <v>503522</v>
      </c>
      <c r="D41" s="48">
        <v>441558</v>
      </c>
      <c r="E41" s="48">
        <v>207.55799999999999</v>
      </c>
      <c r="F41" s="48">
        <v>167.43</v>
      </c>
      <c r="G41" s="48">
        <v>257.30200000000002</v>
      </c>
      <c r="H41" s="48" t="s">
        <v>122</v>
      </c>
      <c r="I41" s="48" t="s">
        <v>122</v>
      </c>
      <c r="J41" s="48" t="s">
        <v>122</v>
      </c>
      <c r="K41" s="48" t="s">
        <v>122</v>
      </c>
      <c r="L41" s="48"/>
      <c r="M41" s="48">
        <v>107.55800000000001</v>
      </c>
    </row>
    <row r="42" spans="1:13" x14ac:dyDescent="0.25">
      <c r="A42" s="53" t="s">
        <v>121</v>
      </c>
      <c r="B42" s="48">
        <v>2016</v>
      </c>
      <c r="C42" s="48">
        <v>468630.63</v>
      </c>
      <c r="D42" s="48">
        <v>448241.88</v>
      </c>
      <c r="E42" s="48">
        <v>89.102999999999994</v>
      </c>
      <c r="F42" s="48">
        <v>72.082999999999998</v>
      </c>
      <c r="G42" s="48">
        <v>110.143</v>
      </c>
      <c r="H42" s="48" t="s">
        <v>122</v>
      </c>
      <c r="I42" s="48" t="s">
        <v>122</v>
      </c>
      <c r="J42" s="48" t="s">
        <v>122</v>
      </c>
      <c r="K42" s="48" t="s">
        <v>122</v>
      </c>
      <c r="L42" s="48"/>
      <c r="M42" s="48">
        <v>-10.897</v>
      </c>
    </row>
    <row r="43" spans="1:13" x14ac:dyDescent="0.25">
      <c r="A43" s="46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</row>
    <row r="44" spans="1:13" x14ac:dyDescent="0.25">
      <c r="A44" s="49" t="s">
        <v>155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</row>
    <row r="45" spans="1:13" x14ac:dyDescent="0.25">
      <c r="A45" s="46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</row>
    <row r="46" spans="1:13" x14ac:dyDescent="0.25">
      <c r="A46" s="46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</row>
    <row r="47" spans="1:13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</row>
    <row r="48" spans="1:13" x14ac:dyDescent="0.25">
      <c r="A48" s="47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</row>
    <row r="49" spans="1:13" x14ac:dyDescent="0.25">
      <c r="A49" s="49" t="s">
        <v>169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</row>
    <row r="50" spans="1:13" x14ac:dyDescent="0.25">
      <c r="A50" s="49" t="s">
        <v>159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</row>
    <row r="51" spans="1:13" ht="15.75" thickBot="1" x14ac:dyDescent="0.3">
      <c r="A51" s="45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</row>
    <row r="52" spans="1:13" x14ac:dyDescent="0.25">
      <c r="A52" s="51" t="s">
        <v>105</v>
      </c>
      <c r="B52" s="52" t="s">
        <v>32</v>
      </c>
      <c r="C52" s="52" t="s">
        <v>33</v>
      </c>
      <c r="D52" s="52" t="s">
        <v>34</v>
      </c>
      <c r="E52" s="52" t="s">
        <v>35</v>
      </c>
      <c r="F52" s="52" t="s">
        <v>36</v>
      </c>
      <c r="G52" s="52" t="s">
        <v>37</v>
      </c>
      <c r="H52" s="52" t="s">
        <v>38</v>
      </c>
      <c r="I52" s="52" t="s">
        <v>39</v>
      </c>
      <c r="J52" s="52" t="s">
        <v>40</v>
      </c>
      <c r="K52" s="52" t="s">
        <v>41</v>
      </c>
      <c r="L52" s="50"/>
      <c r="M52" s="50"/>
    </row>
    <row r="53" spans="1:13" x14ac:dyDescent="0.25">
      <c r="A53" s="53" t="s">
        <v>116</v>
      </c>
      <c r="B53" s="48">
        <v>1.7457</v>
      </c>
      <c r="C53" s="48">
        <v>1.5049999999999999</v>
      </c>
      <c r="D53" s="48">
        <v>2.0247999999999999</v>
      </c>
      <c r="E53" s="48">
        <v>0.55720000000000003</v>
      </c>
      <c r="F53" s="48">
        <v>7.5700000000000003E-2</v>
      </c>
      <c r="G53" s="48">
        <v>0.05</v>
      </c>
      <c r="H53" s="48">
        <v>0.4088</v>
      </c>
      <c r="I53" s="48">
        <v>0.70550000000000002</v>
      </c>
      <c r="J53" s="48">
        <v>54.19</v>
      </c>
      <c r="K53" s="48" t="s">
        <v>29</v>
      </c>
      <c r="L53" s="50"/>
      <c r="M53" s="50"/>
    </row>
    <row r="54" spans="1:13" x14ac:dyDescent="0.25">
      <c r="A54" s="53" t="s">
        <v>117</v>
      </c>
      <c r="B54" s="48">
        <v>0.86909999999999998</v>
      </c>
      <c r="C54" s="48">
        <v>0.75319999999999998</v>
      </c>
      <c r="D54" s="48">
        <v>1.0029999999999999</v>
      </c>
      <c r="E54" s="48">
        <v>-0.14030000000000001</v>
      </c>
      <c r="F54" s="48">
        <v>7.3099999999999998E-2</v>
      </c>
      <c r="G54" s="48">
        <v>0.05</v>
      </c>
      <c r="H54" s="48">
        <v>-0.28349999999999997</v>
      </c>
      <c r="I54" s="48">
        <v>3.0000000000000001E-3</v>
      </c>
      <c r="J54" s="48">
        <v>3.68</v>
      </c>
      <c r="K54" s="48">
        <v>5.5E-2</v>
      </c>
      <c r="L54" s="50"/>
      <c r="M54" s="50"/>
    </row>
    <row r="55" spans="1:13" x14ac:dyDescent="0.25">
      <c r="A55" s="53" t="s">
        <v>118</v>
      </c>
      <c r="B55" s="48">
        <v>1.1235999999999999</v>
      </c>
      <c r="C55" s="48">
        <v>0.97109999999999996</v>
      </c>
      <c r="D55" s="48">
        <v>1.3001</v>
      </c>
      <c r="E55" s="48">
        <v>0.1166</v>
      </c>
      <c r="F55" s="48">
        <v>7.4399999999999994E-2</v>
      </c>
      <c r="G55" s="48">
        <v>0.05</v>
      </c>
      <c r="H55" s="48">
        <v>-2.93E-2</v>
      </c>
      <c r="I55" s="48">
        <v>0.26240000000000002</v>
      </c>
      <c r="J55" s="48">
        <v>2.4500000000000002</v>
      </c>
      <c r="K55" s="48">
        <v>0.1173</v>
      </c>
      <c r="L55" s="50"/>
      <c r="M55" s="50"/>
    </row>
    <row r="56" spans="1:13" x14ac:dyDescent="0.25">
      <c r="A56" s="53" t="s">
        <v>119</v>
      </c>
      <c r="B56" s="48">
        <v>1.0892999999999999</v>
      </c>
      <c r="C56" s="48">
        <v>0.93910000000000005</v>
      </c>
      <c r="D56" s="48">
        <v>1.2634000000000001</v>
      </c>
      <c r="E56" s="48">
        <v>8.5500000000000007E-2</v>
      </c>
      <c r="F56" s="48">
        <v>7.5700000000000003E-2</v>
      </c>
      <c r="G56" s="48">
        <v>0.05</v>
      </c>
      <c r="H56" s="48">
        <v>-6.2799999999999995E-2</v>
      </c>
      <c r="I56" s="48">
        <v>0.23380000000000001</v>
      </c>
      <c r="J56" s="48">
        <v>1.28</v>
      </c>
      <c r="K56" s="48">
        <v>0.2586</v>
      </c>
      <c r="L56" s="50"/>
      <c r="M56" s="50"/>
    </row>
    <row r="57" spans="1:13" x14ac:dyDescent="0.25">
      <c r="A57" s="53" t="s">
        <v>120</v>
      </c>
      <c r="B57" s="48">
        <v>1.4338</v>
      </c>
      <c r="C57" s="48">
        <v>1.2322</v>
      </c>
      <c r="D57" s="48">
        <v>1.6684000000000001</v>
      </c>
      <c r="E57" s="48">
        <v>0.36030000000000001</v>
      </c>
      <c r="F57" s="48">
        <v>7.7299999999999994E-2</v>
      </c>
      <c r="G57" s="48">
        <v>0.05</v>
      </c>
      <c r="H57" s="48">
        <v>0.20880000000000001</v>
      </c>
      <c r="I57" s="48">
        <v>0.51180000000000003</v>
      </c>
      <c r="J57" s="48">
        <v>21.73</v>
      </c>
      <c r="K57" s="48" t="s">
        <v>29</v>
      </c>
      <c r="L57" s="50"/>
      <c r="M57" s="50"/>
    </row>
    <row r="58" spans="1:13" x14ac:dyDescent="0.25">
      <c r="A58" s="46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</row>
    <row r="59" spans="1:13" x14ac:dyDescent="0.25">
      <c r="A59" s="49" t="s">
        <v>155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</row>
    <row r="60" spans="1:13" x14ac:dyDescent="0.25">
      <c r="A60" s="46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</row>
    <row r="61" spans="1:13" x14ac:dyDescent="0.25">
      <c r="A61" s="46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</row>
    <row r="62" spans="1:13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</row>
    <row r="63" spans="1:13" x14ac:dyDescent="0.25">
      <c r="A63" s="47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1:13" x14ac:dyDescent="0.25">
      <c r="A64" s="49" t="s">
        <v>169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</row>
    <row r="65" spans="1:13" x14ac:dyDescent="0.25">
      <c r="A65" s="49" t="s">
        <v>160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</row>
    <row r="66" spans="1:13" ht="15.75" thickBot="1" x14ac:dyDescent="0.3">
      <c r="A66" s="45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</row>
    <row r="67" spans="1:13" x14ac:dyDescent="0.25">
      <c r="A67" s="51" t="s">
        <v>105</v>
      </c>
      <c r="B67" s="52" t="s">
        <v>126</v>
      </c>
      <c r="C67" s="52" t="s">
        <v>1</v>
      </c>
      <c r="D67" s="52" t="s">
        <v>127</v>
      </c>
      <c r="E67" s="52" t="s">
        <v>128</v>
      </c>
      <c r="F67" s="52" t="s">
        <v>129</v>
      </c>
      <c r="G67" s="52" t="s">
        <v>36</v>
      </c>
      <c r="H67" s="52" t="s">
        <v>130</v>
      </c>
      <c r="I67" s="52" t="s">
        <v>37</v>
      </c>
      <c r="J67" s="50"/>
      <c r="K67" s="50"/>
      <c r="L67" s="50"/>
      <c r="M67" s="50"/>
    </row>
    <row r="68" spans="1:13" x14ac:dyDescent="0.25">
      <c r="A68" s="53" t="s">
        <v>116</v>
      </c>
      <c r="B68" s="48">
        <v>2011</v>
      </c>
      <c r="C68" s="48">
        <v>2016</v>
      </c>
      <c r="D68" s="48">
        <v>1.5201</v>
      </c>
      <c r="E68" s="48">
        <v>1.2143999999999999</v>
      </c>
      <c r="F68" s="48">
        <v>1.9027000000000001</v>
      </c>
      <c r="G68" s="48">
        <v>0.11459999999999999</v>
      </c>
      <c r="H68" s="48">
        <v>2.9999999999999997E-4</v>
      </c>
      <c r="I68" s="48">
        <v>0.05</v>
      </c>
      <c r="J68" s="50"/>
      <c r="K68" s="50"/>
      <c r="L68" s="50"/>
      <c r="M68" s="50"/>
    </row>
    <row r="69" spans="1:13" x14ac:dyDescent="0.25">
      <c r="A69" s="53" t="s">
        <v>117</v>
      </c>
      <c r="B69" s="48">
        <v>2011</v>
      </c>
      <c r="C69" s="48">
        <v>2016</v>
      </c>
      <c r="D69" s="48">
        <v>1.0872999999999999</v>
      </c>
      <c r="E69" s="48">
        <v>0.875</v>
      </c>
      <c r="F69" s="48">
        <v>1.3512</v>
      </c>
      <c r="G69" s="48">
        <v>0.1109</v>
      </c>
      <c r="H69" s="48">
        <v>0.45</v>
      </c>
      <c r="I69" s="48">
        <v>0.05</v>
      </c>
      <c r="J69" s="50"/>
      <c r="K69" s="50"/>
      <c r="L69" s="50"/>
      <c r="M69" s="50"/>
    </row>
    <row r="70" spans="1:13" x14ac:dyDescent="0.25">
      <c r="A70" s="53" t="s">
        <v>118</v>
      </c>
      <c r="B70" s="48">
        <v>2011</v>
      </c>
      <c r="C70" s="48">
        <v>2016</v>
      </c>
      <c r="D70" s="48">
        <v>0.93389999999999995</v>
      </c>
      <c r="E70" s="48">
        <v>0.74850000000000005</v>
      </c>
      <c r="F70" s="48">
        <v>1.1653</v>
      </c>
      <c r="G70" s="48">
        <v>0.1129</v>
      </c>
      <c r="H70" s="48">
        <v>0.54510000000000003</v>
      </c>
      <c r="I70" s="48">
        <v>0.05</v>
      </c>
      <c r="J70" s="50"/>
      <c r="K70" s="50"/>
      <c r="L70" s="50"/>
      <c r="M70" s="50"/>
    </row>
    <row r="71" spans="1:13" x14ac:dyDescent="0.25">
      <c r="A71" s="53" t="s">
        <v>119</v>
      </c>
      <c r="B71" s="48">
        <v>2011</v>
      </c>
      <c r="C71" s="48">
        <v>2016</v>
      </c>
      <c r="D71" s="48">
        <v>1.0294000000000001</v>
      </c>
      <c r="E71" s="48">
        <v>0.82169999999999999</v>
      </c>
      <c r="F71" s="48">
        <v>1.2896000000000001</v>
      </c>
      <c r="G71" s="48">
        <v>0.115</v>
      </c>
      <c r="H71" s="48">
        <v>0.80110000000000003</v>
      </c>
      <c r="I71" s="48">
        <v>0.05</v>
      </c>
      <c r="J71" s="50"/>
      <c r="K71" s="50"/>
      <c r="L71" s="50"/>
      <c r="M71" s="50"/>
    </row>
    <row r="72" spans="1:13" x14ac:dyDescent="0.25">
      <c r="A72" s="53" t="s">
        <v>120</v>
      </c>
      <c r="B72" s="48">
        <v>2011</v>
      </c>
      <c r="C72" s="48">
        <v>2016</v>
      </c>
      <c r="D72" s="48">
        <v>1.6967000000000001</v>
      </c>
      <c r="E72" s="48">
        <v>1.3463000000000001</v>
      </c>
      <c r="F72" s="48">
        <v>2.1383999999999999</v>
      </c>
      <c r="G72" s="48">
        <v>0.11799999999999999</v>
      </c>
      <c r="H72" s="48" t="s">
        <v>29</v>
      </c>
      <c r="I72" s="48">
        <v>0.05</v>
      </c>
      <c r="J72" s="50"/>
      <c r="K72" s="50"/>
      <c r="L72" s="50"/>
      <c r="M72" s="50"/>
    </row>
    <row r="73" spans="1:13" x14ac:dyDescent="0.25">
      <c r="A73" s="53" t="s">
        <v>121</v>
      </c>
      <c r="B73" s="48">
        <v>2011</v>
      </c>
      <c r="C73" s="48">
        <v>2016</v>
      </c>
      <c r="D73" s="48">
        <v>0.86180000000000001</v>
      </c>
      <c r="E73" s="48">
        <v>0.69720000000000004</v>
      </c>
      <c r="F73" s="48">
        <v>1.0652999999999999</v>
      </c>
      <c r="G73" s="48">
        <v>0.1082</v>
      </c>
      <c r="H73" s="48">
        <v>0.1691</v>
      </c>
      <c r="I73" s="48">
        <v>0.05</v>
      </c>
      <c r="J73" s="50"/>
      <c r="K73" s="50"/>
      <c r="L73" s="50"/>
      <c r="M73" s="50"/>
    </row>
    <row r="74" spans="1:13" x14ac:dyDescent="0.25">
      <c r="A74" s="46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</row>
    <row r="75" spans="1:13" x14ac:dyDescent="0.25">
      <c r="A75" s="49" t="s">
        <v>155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B5271-455F-4C85-8BDD-646FFF3AF3B5}">
  <sheetPr>
    <tabColor theme="4"/>
  </sheetPr>
  <dimension ref="A1:T28"/>
  <sheetViews>
    <sheetView tabSelected="1" workbookViewId="0">
      <selection activeCell="C20" sqref="C20"/>
    </sheetView>
  </sheetViews>
  <sheetFormatPr defaultColWidth="9.140625" defaultRowHeight="14.25" x14ac:dyDescent="0.2"/>
  <cols>
    <col min="1" max="1" width="7.5703125" style="20" customWidth="1"/>
    <col min="2" max="10" width="9" style="20" customWidth="1"/>
    <col min="11" max="11" width="9.140625" style="28"/>
    <col min="12" max="14" width="9.140625" style="29"/>
    <col min="15" max="16384" width="9.140625" style="24"/>
  </cols>
  <sheetData>
    <row r="1" spans="1:14" s="21" customFormat="1" ht="27.75" customHeight="1" x14ac:dyDescent="0.2">
      <c r="A1" s="79" t="s">
        <v>192</v>
      </c>
      <c r="B1" s="79"/>
      <c r="C1" s="79"/>
      <c r="D1" s="79"/>
      <c r="E1" s="79"/>
      <c r="F1" s="79"/>
      <c r="G1" s="79"/>
      <c r="H1" s="79"/>
      <c r="I1" s="79"/>
      <c r="J1" s="79"/>
      <c r="K1" s="28"/>
      <c r="L1" s="31"/>
      <c r="M1" s="31"/>
      <c r="N1" s="31"/>
    </row>
    <row r="2" spans="1:14" s="21" customFormat="1" x14ac:dyDescent="0.2">
      <c r="A2" s="18" t="s">
        <v>170</v>
      </c>
      <c r="B2" s="17"/>
      <c r="C2" s="17"/>
      <c r="D2" s="17"/>
      <c r="E2" s="17"/>
      <c r="F2" s="17"/>
      <c r="G2" s="17"/>
      <c r="H2" s="17"/>
      <c r="I2" s="17"/>
      <c r="J2" s="17"/>
      <c r="K2" s="28"/>
      <c r="L2" s="31"/>
      <c r="M2" s="31"/>
      <c r="N2" s="31"/>
    </row>
    <row r="3" spans="1:14" s="22" customFormat="1" ht="8.1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28"/>
      <c r="L3" s="32"/>
      <c r="M3" s="32"/>
      <c r="N3" s="32"/>
    </row>
    <row r="4" spans="1:14" ht="26.25" customHeight="1" x14ac:dyDescent="0.2">
      <c r="A4" s="98" t="s">
        <v>193</v>
      </c>
      <c r="B4" s="89" t="s">
        <v>167</v>
      </c>
      <c r="C4" s="90"/>
      <c r="D4" s="90"/>
      <c r="E4" s="90"/>
      <c r="F4" s="90"/>
      <c r="G4" s="90"/>
      <c r="H4" s="90"/>
      <c r="I4" s="90"/>
      <c r="J4" s="91"/>
    </row>
    <row r="5" spans="1:14" ht="42.75" customHeight="1" x14ac:dyDescent="0.2">
      <c r="A5" s="99"/>
      <c r="B5" s="94" t="s">
        <v>165</v>
      </c>
      <c r="C5" s="95"/>
      <c r="D5" s="96"/>
      <c r="E5" s="94" t="s">
        <v>164</v>
      </c>
      <c r="F5" s="95"/>
      <c r="G5" s="95"/>
      <c r="H5" s="95"/>
      <c r="I5" s="95"/>
      <c r="J5" s="97"/>
    </row>
    <row r="6" spans="1:14" ht="63" customHeight="1" x14ac:dyDescent="0.2">
      <c r="A6" s="99"/>
      <c r="B6" s="94" t="s">
        <v>190</v>
      </c>
      <c r="C6" s="95"/>
      <c r="D6" s="96"/>
      <c r="E6" s="94" t="s">
        <v>190</v>
      </c>
      <c r="F6" s="95"/>
      <c r="G6" s="96"/>
      <c r="H6" s="94" t="s">
        <v>191</v>
      </c>
      <c r="I6" s="95"/>
      <c r="J6" s="97"/>
    </row>
    <row r="7" spans="1:14" ht="24" x14ac:dyDescent="0.2">
      <c r="A7" s="100"/>
      <c r="B7" s="65" t="s">
        <v>180</v>
      </c>
      <c r="C7" s="65" t="s">
        <v>181</v>
      </c>
      <c r="D7" s="65" t="s">
        <v>100</v>
      </c>
      <c r="E7" s="65" t="s">
        <v>183</v>
      </c>
      <c r="F7" s="65" t="s">
        <v>182</v>
      </c>
      <c r="G7" s="65" t="s">
        <v>99</v>
      </c>
      <c r="H7" s="65" t="s">
        <v>183</v>
      </c>
      <c r="I7" s="65" t="s">
        <v>182</v>
      </c>
      <c r="J7" s="66" t="s">
        <v>99</v>
      </c>
    </row>
    <row r="8" spans="1:14" s="23" customFormat="1" ht="16.7" customHeight="1" x14ac:dyDescent="0.2">
      <c r="A8" s="63">
        <f>tbl_data_crd!A4</f>
        <v>2011</v>
      </c>
      <c r="B8" s="68">
        <f>tbl_data_crd!J4</f>
        <v>2072305</v>
      </c>
      <c r="C8" s="68">
        <f>tbl_data_crd!K4</f>
        <v>779533.4</v>
      </c>
      <c r="D8" s="69">
        <f>tbl_data_crd!L4</f>
        <v>2.6583999999999999</v>
      </c>
      <c r="E8" s="68">
        <f>tbl_data_crd!M4</f>
        <v>4178787</v>
      </c>
      <c r="F8" s="68">
        <f>tbl_data_crd!N4</f>
        <v>4856792</v>
      </c>
      <c r="G8" s="69">
        <f>tbl_data_crd!O4</f>
        <v>16.224900000000002</v>
      </c>
      <c r="H8" s="68">
        <f>tbl_data_crd!P4</f>
        <v>454872.8</v>
      </c>
      <c r="I8" s="68">
        <f>tbl_data_crd!Q4</f>
        <v>470295.5</v>
      </c>
      <c r="J8" s="70">
        <f>tbl_data_crd!R4</f>
        <v>3.3906000000000001</v>
      </c>
      <c r="K8" s="28"/>
      <c r="L8" s="33"/>
      <c r="M8" s="33"/>
      <c r="N8" s="33"/>
    </row>
    <row r="9" spans="1:14" s="23" customFormat="1" ht="16.7" customHeight="1" x14ac:dyDescent="0.2">
      <c r="A9" s="62">
        <f>tbl_data_crd!A5</f>
        <v>2012</v>
      </c>
      <c r="B9" s="71">
        <f>tbl_data_crd!J5</f>
        <v>2150461</v>
      </c>
      <c r="C9" s="71">
        <f>tbl_data_crd!K5</f>
        <v>802298.8</v>
      </c>
      <c r="D9" s="72">
        <f>tbl_data_crd!L5</f>
        <v>2.6804000000000001</v>
      </c>
      <c r="E9" s="71">
        <f>tbl_data_crd!M5</f>
        <v>4017190</v>
      </c>
      <c r="F9" s="71">
        <f>tbl_data_crd!N5</f>
        <v>4327694</v>
      </c>
      <c r="G9" s="72">
        <f>tbl_data_crd!O5</f>
        <v>7.7294</v>
      </c>
      <c r="H9" s="71">
        <f>tbl_data_crd!P5</f>
        <v>431190.3</v>
      </c>
      <c r="I9" s="71">
        <f>tbl_data_crd!Q5</f>
        <v>459528.5</v>
      </c>
      <c r="J9" s="73">
        <f>tbl_data_crd!R5</f>
        <v>6.5720999999999998</v>
      </c>
      <c r="K9" s="28"/>
      <c r="L9" s="33"/>
      <c r="M9" s="33"/>
      <c r="N9" s="33"/>
    </row>
    <row r="10" spans="1:14" s="23" customFormat="1" ht="16.7" customHeight="1" x14ac:dyDescent="0.2">
      <c r="A10" s="63">
        <f>tbl_data_crd!A6</f>
        <v>2013</v>
      </c>
      <c r="B10" s="74">
        <f>tbl_data_crd!J6</f>
        <v>2086658</v>
      </c>
      <c r="C10" s="74">
        <f>tbl_data_crd!K6</f>
        <v>784343</v>
      </c>
      <c r="D10" s="69">
        <f>tbl_data_crd!L6</f>
        <v>2.6604000000000001</v>
      </c>
      <c r="E10" s="74">
        <f>tbl_data_crd!M6</f>
        <v>4266579</v>
      </c>
      <c r="F10" s="74">
        <f>tbl_data_crd!N6</f>
        <v>4742418</v>
      </c>
      <c r="G10" s="69">
        <f>tbl_data_crd!O6</f>
        <v>11.152699999999999</v>
      </c>
      <c r="H10" s="74">
        <f>tbl_data_crd!P6</f>
        <v>417541.5</v>
      </c>
      <c r="I10" s="74">
        <f>tbl_data_crd!Q6</f>
        <v>444880</v>
      </c>
      <c r="J10" s="70">
        <f>tbl_data_crd!R6</f>
        <v>6.5475000000000003</v>
      </c>
      <c r="K10" s="28"/>
      <c r="L10" s="33"/>
      <c r="M10" s="33"/>
      <c r="N10" s="33"/>
    </row>
    <row r="11" spans="1:14" s="23" customFormat="1" ht="16.7" customHeight="1" x14ac:dyDescent="0.2">
      <c r="A11" s="62">
        <f>tbl_data_crd!A7</f>
        <v>2014</v>
      </c>
      <c r="B11" s="71">
        <f>tbl_data_crd!J7</f>
        <v>2097685</v>
      </c>
      <c r="C11" s="71">
        <f>tbl_data_crd!K7</f>
        <v>785000.4</v>
      </c>
      <c r="D11" s="72">
        <f>tbl_data_crd!L7</f>
        <v>2.6722000000000001</v>
      </c>
      <c r="E11" s="71">
        <f>tbl_data_crd!M7</f>
        <v>4092471</v>
      </c>
      <c r="F11" s="71">
        <f>tbl_data_crd!N7</f>
        <v>4505169</v>
      </c>
      <c r="G11" s="72">
        <f>tbl_data_crd!O7</f>
        <v>10.084300000000001</v>
      </c>
      <c r="H11" s="71">
        <f>tbl_data_crd!P7</f>
        <v>429117.5</v>
      </c>
      <c r="I11" s="71">
        <f>tbl_data_crd!Q7</f>
        <v>451810.8</v>
      </c>
      <c r="J11" s="73">
        <f>tbl_data_crd!R7</f>
        <v>5.2884000000000002</v>
      </c>
      <c r="K11" s="28"/>
      <c r="L11" s="33"/>
      <c r="M11" s="33"/>
      <c r="N11" s="33"/>
    </row>
    <row r="12" spans="1:14" s="23" customFormat="1" ht="16.7" customHeight="1" x14ac:dyDescent="0.2">
      <c r="A12" s="63">
        <f>tbl_data_crd!A8</f>
        <v>2015</v>
      </c>
      <c r="B12" s="74">
        <f>tbl_data_crd!J8</f>
        <v>2108983</v>
      </c>
      <c r="C12" s="74">
        <f>tbl_data_crd!K8</f>
        <v>798645.9</v>
      </c>
      <c r="D12" s="69">
        <f>tbl_data_crd!L8</f>
        <v>2.6406999999999998</v>
      </c>
      <c r="E12" s="74">
        <f>tbl_data_crd!M8</f>
        <v>4252084</v>
      </c>
      <c r="F12" s="74">
        <f>tbl_data_crd!N8</f>
        <v>4878067</v>
      </c>
      <c r="G12" s="69">
        <f>tbl_data_crd!O8</f>
        <v>14.7218</v>
      </c>
      <c r="H12" s="74">
        <f>tbl_data_crd!P8</f>
        <v>441558</v>
      </c>
      <c r="I12" s="74">
        <f>tbl_data_crd!Q8</f>
        <v>503522</v>
      </c>
      <c r="J12" s="70">
        <f>tbl_data_crd!R8</f>
        <v>14.032999999999999</v>
      </c>
      <c r="K12" s="28"/>
      <c r="L12" s="33"/>
      <c r="M12" s="33"/>
      <c r="N12" s="33"/>
    </row>
    <row r="13" spans="1:14" ht="16.7" customHeight="1" x14ac:dyDescent="0.2">
      <c r="A13" s="64">
        <f>tbl_data_crd!A9</f>
        <v>2016</v>
      </c>
      <c r="B13" s="75">
        <f>tbl_data_crd!J9</f>
        <v>2131408</v>
      </c>
      <c r="C13" s="75">
        <f>tbl_data_crd!K9</f>
        <v>787544.1</v>
      </c>
      <c r="D13" s="76">
        <f>tbl_data_crd!L9</f>
        <v>2.7063999999999999</v>
      </c>
      <c r="E13" s="75">
        <f>tbl_data_crd!M9</f>
        <v>4526093</v>
      </c>
      <c r="F13" s="75">
        <f>tbl_data_crd!N9</f>
        <v>5008030</v>
      </c>
      <c r="G13" s="76">
        <f>tbl_data_crd!O9</f>
        <v>10.648</v>
      </c>
      <c r="H13" s="75">
        <f>tbl_data_crd!P9</f>
        <v>448241.9</v>
      </c>
      <c r="I13" s="75">
        <f>tbl_data_crd!Q9</f>
        <v>468630.6</v>
      </c>
      <c r="J13" s="77">
        <f>tbl_data_crd!R9</f>
        <v>4.5486000000000004</v>
      </c>
    </row>
    <row r="14" spans="1:14" ht="10.5" customHeight="1" x14ac:dyDescent="0.2">
      <c r="A14" s="92" t="s">
        <v>101</v>
      </c>
      <c r="B14" s="92"/>
      <c r="C14" s="92"/>
      <c r="D14" s="92"/>
      <c r="E14" s="92"/>
      <c r="F14" s="92"/>
      <c r="G14" s="92"/>
      <c r="H14" s="92"/>
      <c r="I14" s="92"/>
      <c r="J14" s="92"/>
    </row>
    <row r="15" spans="1:14" ht="10.5" customHeight="1" x14ac:dyDescent="0.2">
      <c r="A15" s="93" t="s">
        <v>97</v>
      </c>
      <c r="B15" s="93"/>
      <c r="C15" s="93"/>
      <c r="D15" s="93"/>
      <c r="E15" s="93"/>
      <c r="F15" s="93"/>
      <c r="G15" s="93"/>
      <c r="H15" s="93"/>
      <c r="I15" s="93"/>
      <c r="J15" s="93"/>
    </row>
    <row r="16" spans="1:14" x14ac:dyDescent="0.2">
      <c r="A16" s="26"/>
      <c r="B16" s="24"/>
      <c r="C16" s="24"/>
      <c r="D16" s="24"/>
      <c r="E16" s="24"/>
      <c r="F16" s="24"/>
      <c r="G16" s="24"/>
      <c r="H16" s="24"/>
      <c r="I16" s="24"/>
      <c r="J16" s="24"/>
    </row>
    <row r="17" spans="1:20" x14ac:dyDescent="0.2">
      <c r="A17" s="26"/>
      <c r="B17" s="24"/>
      <c r="C17" s="24"/>
      <c r="D17" s="24"/>
      <c r="E17" s="24"/>
      <c r="F17" s="24"/>
      <c r="G17" s="24"/>
      <c r="H17" s="24"/>
      <c r="I17" s="24"/>
      <c r="J17" s="24"/>
    </row>
    <row r="18" spans="1:20" x14ac:dyDescent="0.2">
      <c r="A18" s="26"/>
      <c r="B18" s="24"/>
      <c r="C18" s="24"/>
      <c r="D18" s="24"/>
      <c r="E18" s="24"/>
      <c r="F18" s="24"/>
      <c r="G18" s="24"/>
      <c r="H18" s="24"/>
      <c r="I18" s="24"/>
      <c r="J18" s="24"/>
    </row>
    <row r="19" spans="1:20" x14ac:dyDescent="0.2">
      <c r="A19" s="26"/>
      <c r="B19" s="24"/>
      <c r="C19" s="24"/>
      <c r="D19" s="24"/>
      <c r="E19" s="24"/>
      <c r="F19" s="24"/>
      <c r="G19" s="24"/>
      <c r="H19" s="24"/>
      <c r="I19" s="24"/>
      <c r="J19" s="24"/>
    </row>
    <row r="20" spans="1:20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L20" s="30"/>
      <c r="M20" s="30"/>
      <c r="N20" s="30"/>
      <c r="O20" s="25"/>
      <c r="P20" s="25"/>
      <c r="Q20" s="25"/>
      <c r="R20" s="25"/>
      <c r="S20" s="25"/>
      <c r="T20" s="25"/>
    </row>
    <row r="21" spans="1:20" x14ac:dyDescent="0.2">
      <c r="A21" s="27"/>
      <c r="B21" s="25"/>
      <c r="C21" s="25"/>
      <c r="D21" s="25"/>
      <c r="E21" s="25"/>
      <c r="F21" s="25"/>
      <c r="G21" s="25"/>
      <c r="H21" s="25"/>
      <c r="I21" s="25"/>
      <c r="J21" s="25"/>
      <c r="L21" s="30"/>
      <c r="M21" s="30"/>
      <c r="N21" s="30"/>
      <c r="O21" s="25"/>
      <c r="P21" s="25"/>
      <c r="Q21" s="25"/>
      <c r="R21" s="25"/>
      <c r="S21" s="25"/>
    </row>
    <row r="22" spans="1:20" x14ac:dyDescent="0.2">
      <c r="A22" s="27"/>
      <c r="B22" s="25"/>
      <c r="C22" s="25"/>
      <c r="D22" s="25"/>
      <c r="E22" s="25"/>
      <c r="F22" s="25"/>
      <c r="G22" s="25"/>
      <c r="H22" s="25"/>
      <c r="I22" s="25"/>
      <c r="J22" s="25"/>
      <c r="L22" s="30"/>
      <c r="M22" s="30"/>
      <c r="N22" s="30"/>
      <c r="O22" s="25"/>
      <c r="P22" s="25"/>
      <c r="Q22" s="25"/>
      <c r="R22" s="25"/>
      <c r="S22" s="25"/>
    </row>
    <row r="23" spans="1:20" x14ac:dyDescent="0.2">
      <c r="A23" s="27"/>
      <c r="B23" s="25"/>
      <c r="C23" s="25"/>
      <c r="D23" s="25"/>
      <c r="E23" s="25"/>
      <c r="F23" s="25"/>
      <c r="G23" s="25"/>
      <c r="H23" s="25"/>
      <c r="I23" s="25"/>
      <c r="J23" s="25"/>
      <c r="L23" s="30"/>
      <c r="M23" s="30"/>
      <c r="N23" s="30"/>
      <c r="O23" s="25"/>
      <c r="P23" s="25"/>
      <c r="Q23" s="25"/>
      <c r="R23" s="25"/>
      <c r="S23" s="25"/>
    </row>
    <row r="24" spans="1:20" x14ac:dyDescent="0.2">
      <c r="A24" s="27"/>
      <c r="B24" s="25"/>
      <c r="C24" s="25"/>
      <c r="D24" s="25"/>
      <c r="E24" s="25"/>
      <c r="F24" s="25"/>
      <c r="G24" s="25"/>
      <c r="H24" s="25"/>
      <c r="I24" s="25"/>
      <c r="J24" s="25"/>
      <c r="L24" s="30"/>
      <c r="M24" s="30"/>
      <c r="N24" s="30"/>
      <c r="O24" s="25"/>
      <c r="P24" s="25"/>
      <c r="Q24" s="25"/>
      <c r="R24" s="25"/>
      <c r="S24" s="25"/>
    </row>
    <row r="25" spans="1:20" x14ac:dyDescent="0.2">
      <c r="A25" s="23"/>
      <c r="B25" s="25"/>
      <c r="C25" s="25"/>
      <c r="D25" s="25"/>
      <c r="E25" s="25"/>
      <c r="F25" s="25"/>
      <c r="G25" s="25"/>
      <c r="H25" s="25"/>
      <c r="I25" s="25"/>
      <c r="J25" s="25"/>
      <c r="L25" s="30"/>
      <c r="M25" s="30"/>
      <c r="N25" s="30"/>
      <c r="O25" s="25"/>
      <c r="P25" s="25"/>
      <c r="Q25" s="25"/>
      <c r="R25" s="25"/>
      <c r="S25" s="25"/>
    </row>
    <row r="26" spans="1:20" x14ac:dyDescent="0.2">
      <c r="A26" s="27"/>
      <c r="B26" s="25"/>
      <c r="C26" s="25"/>
      <c r="D26" s="25"/>
      <c r="E26" s="25"/>
      <c r="F26" s="25"/>
      <c r="G26" s="25"/>
      <c r="H26" s="25"/>
      <c r="I26" s="25"/>
      <c r="J26" s="25"/>
      <c r="L26" s="30"/>
      <c r="M26" s="30"/>
      <c r="N26" s="30"/>
      <c r="O26" s="25"/>
      <c r="P26" s="25"/>
      <c r="Q26" s="25"/>
      <c r="R26" s="25"/>
      <c r="S26" s="25"/>
    </row>
    <row r="27" spans="1:20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L27" s="30"/>
      <c r="M27" s="30"/>
      <c r="N27" s="30"/>
      <c r="O27" s="25"/>
      <c r="P27" s="25"/>
      <c r="Q27" s="25"/>
      <c r="R27" s="25"/>
      <c r="S27" s="25"/>
      <c r="T27" s="25"/>
    </row>
    <row r="28" spans="1:20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L28" s="30"/>
      <c r="M28" s="30"/>
      <c r="N28" s="30"/>
      <c r="O28" s="25"/>
      <c r="P28" s="25"/>
      <c r="Q28" s="25"/>
      <c r="R28" s="25"/>
      <c r="S28" s="25"/>
      <c r="T28" s="25"/>
    </row>
  </sheetData>
  <mergeCells count="10">
    <mergeCell ref="A1:J1"/>
    <mergeCell ref="A4:A7"/>
    <mergeCell ref="B5:D5"/>
    <mergeCell ref="E5:J5"/>
    <mergeCell ref="B4:J4"/>
    <mergeCell ref="A14:J14"/>
    <mergeCell ref="A15:J15"/>
    <mergeCell ref="B6:D6"/>
    <mergeCell ref="E6:G6"/>
    <mergeCell ref="H6:J6"/>
  </mergeCells>
  <pageMargins left="0.7" right="0.7" top="0.7" bottom="0.7" header="0.31496062992126" footer="0.31496062992126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B21"/>
  <sheetViews>
    <sheetView workbookViewId="0">
      <selection activeCell="J4" sqref="J4"/>
    </sheetView>
  </sheetViews>
  <sheetFormatPr defaultColWidth="9.140625" defaultRowHeight="15" x14ac:dyDescent="0.25"/>
  <cols>
    <col min="1" max="2" width="11.140625" style="35" customWidth="1"/>
    <col min="3" max="3" width="11.28515625" style="35" customWidth="1"/>
    <col min="4" max="4" width="12.42578125" style="35" customWidth="1"/>
    <col min="5" max="7" width="11.28515625" style="35" customWidth="1"/>
    <col min="8" max="8" width="12.28515625" style="35" customWidth="1"/>
    <col min="9" max="9" width="11.28515625" style="35" customWidth="1"/>
    <col min="10" max="10" width="13.5703125" style="35" customWidth="1"/>
    <col min="11" max="11" width="14.28515625" style="35" customWidth="1"/>
    <col min="12" max="12" width="11.28515625" style="35" customWidth="1"/>
    <col min="13" max="14" width="13" style="35" customWidth="1"/>
    <col min="15" max="15" width="11.28515625" style="35" customWidth="1"/>
    <col min="16" max="17" width="12.85546875" style="35" customWidth="1"/>
    <col min="18" max="18" width="11.28515625" style="35" customWidth="1"/>
    <col min="19" max="16384" width="9.140625" style="35"/>
  </cols>
  <sheetData>
    <row r="1" spans="1:28" x14ac:dyDescent="0.25">
      <c r="A1" s="34"/>
      <c r="B1" s="34"/>
    </row>
    <row r="2" spans="1:28" ht="42.75" customHeight="1" x14ac:dyDescent="0.25">
      <c r="A2" s="42"/>
      <c r="B2" s="101" t="s">
        <v>44</v>
      </c>
      <c r="C2" s="101"/>
      <c r="D2" s="101" t="s">
        <v>46</v>
      </c>
      <c r="E2" s="101"/>
      <c r="F2" s="101" t="s">
        <v>179</v>
      </c>
      <c r="G2" s="101"/>
      <c r="H2" s="101" t="s">
        <v>48</v>
      </c>
      <c r="I2" s="101"/>
      <c r="J2" s="101" t="s">
        <v>54</v>
      </c>
      <c r="K2" s="101"/>
      <c r="L2" s="101"/>
      <c r="M2" s="101" t="s">
        <v>56</v>
      </c>
      <c r="N2" s="101"/>
      <c r="O2" s="101"/>
      <c r="P2" s="101" t="s">
        <v>92</v>
      </c>
      <c r="Q2" s="101"/>
      <c r="R2" s="101"/>
    </row>
    <row r="3" spans="1:28" ht="13.15" customHeight="1" x14ac:dyDescent="0.25">
      <c r="A3" s="42"/>
      <c r="B3" s="42" t="s">
        <v>178</v>
      </c>
      <c r="C3" s="36" t="s">
        <v>99</v>
      </c>
      <c r="D3" s="42" t="s">
        <v>178</v>
      </c>
      <c r="E3" s="36" t="s">
        <v>99</v>
      </c>
      <c r="F3" s="42" t="s">
        <v>178</v>
      </c>
      <c r="G3" s="36" t="s">
        <v>99</v>
      </c>
      <c r="H3" s="42" t="s">
        <v>178</v>
      </c>
      <c r="I3" s="36" t="s">
        <v>99</v>
      </c>
      <c r="J3" s="36" t="s">
        <v>180</v>
      </c>
      <c r="K3" s="42" t="s">
        <v>181</v>
      </c>
      <c r="L3" s="36" t="s">
        <v>100</v>
      </c>
      <c r="M3" s="36" t="s">
        <v>184</v>
      </c>
      <c r="N3" s="42" t="s">
        <v>185</v>
      </c>
      <c r="O3" s="36" t="s">
        <v>99</v>
      </c>
      <c r="P3" s="36" t="s">
        <v>184</v>
      </c>
      <c r="Q3" s="42" t="s">
        <v>185</v>
      </c>
      <c r="R3" s="36" t="s">
        <v>99</v>
      </c>
    </row>
    <row r="4" spans="1:28" s="39" customFormat="1" ht="16.7" customHeight="1" x14ac:dyDescent="0.25">
      <c r="A4" s="37">
        <v>2011</v>
      </c>
      <c r="B4" s="67">
        <f>j01ce!C37</f>
        <v>164561.29999999999</v>
      </c>
      <c r="C4" s="38">
        <f>orig_nonsvcrd!B7</f>
        <v>1.9375</v>
      </c>
      <c r="D4" s="38">
        <f>j01cr!C37</f>
        <v>372529.28</v>
      </c>
      <c r="E4" s="38">
        <f>orig_nonsvcrd!H7</f>
        <v>4.3860000000000001</v>
      </c>
      <c r="F4" s="38">
        <f>j01ddde!C37</f>
        <v>26083</v>
      </c>
      <c r="G4" s="38">
        <f>orig_nonsvcrd!M7</f>
        <v>0.30709999999999998</v>
      </c>
      <c r="H4" s="38">
        <f>j01ma!C37</f>
        <v>896948.5</v>
      </c>
      <c r="I4" s="38">
        <f>orig_nonsvcrd!R7</f>
        <v>10.5603</v>
      </c>
      <c r="J4" s="38">
        <f>orig_nonsvcrd!AA7</f>
        <v>2072305</v>
      </c>
      <c r="K4" s="38">
        <f>orig_nonsvcrd!AB7</f>
        <v>779533.4</v>
      </c>
      <c r="L4" s="38">
        <f>orig_nonsvcrd!W7</f>
        <v>2.6583999999999999</v>
      </c>
      <c r="M4" s="38">
        <f>orig_svcrd!G7</f>
        <v>4178787</v>
      </c>
      <c r="N4" s="38">
        <f>orig_svcrd!F7</f>
        <v>4856792</v>
      </c>
      <c r="O4" s="38">
        <f>orig_svcrd!N7</f>
        <v>16.224900000000002</v>
      </c>
      <c r="P4" s="38">
        <f>orig_svcrd!M7</f>
        <v>454872.8</v>
      </c>
      <c r="Q4" s="38">
        <f>orig_svcrd!L7</f>
        <v>470295.5</v>
      </c>
      <c r="R4" s="38">
        <f>orig_svcrd!O7</f>
        <v>3.3906000000000001</v>
      </c>
    </row>
    <row r="5" spans="1:28" s="39" customFormat="1" ht="16.7" customHeight="1" x14ac:dyDescent="0.25">
      <c r="A5" s="37">
        <v>2012</v>
      </c>
      <c r="B5" s="67">
        <f>j01ce!C38</f>
        <v>154772.34</v>
      </c>
      <c r="C5" s="38">
        <f>orig_nonsvcrd!B8</f>
        <v>1.7275</v>
      </c>
      <c r="D5" s="38">
        <f>j01cr!C38</f>
        <v>425147.83</v>
      </c>
      <c r="E5" s="38">
        <f>orig_nonsvcrd!H8</f>
        <v>4.7453000000000003</v>
      </c>
      <c r="F5" s="38">
        <f>j01ddde!C38</f>
        <v>26259.75</v>
      </c>
      <c r="G5" s="38">
        <f>orig_nonsvcrd!M8</f>
        <v>0.29310000000000003</v>
      </c>
      <c r="H5" s="38">
        <f>j01ma!C38</f>
        <v>887664.75</v>
      </c>
      <c r="I5" s="38">
        <f>orig_nonsvcrd!R8</f>
        <v>9.9076000000000004</v>
      </c>
      <c r="J5" s="38">
        <f>orig_nonsvcrd!AA8</f>
        <v>2150461</v>
      </c>
      <c r="K5" s="38">
        <f>orig_nonsvcrd!AB8</f>
        <v>802298.8</v>
      </c>
      <c r="L5" s="38">
        <f>orig_nonsvcrd!W8</f>
        <v>2.6804000000000001</v>
      </c>
      <c r="M5" s="38">
        <f>orig_svcrd!G8</f>
        <v>4017190</v>
      </c>
      <c r="N5" s="38">
        <f>orig_svcrd!F8</f>
        <v>4327694</v>
      </c>
      <c r="O5" s="38">
        <f>orig_svcrd!N8</f>
        <v>7.7294</v>
      </c>
      <c r="P5" s="38">
        <f>orig_svcrd!M8</f>
        <v>431190.3</v>
      </c>
      <c r="Q5" s="38">
        <f>orig_svcrd!L8</f>
        <v>459528.5</v>
      </c>
      <c r="R5" s="38">
        <f>orig_svcrd!O8</f>
        <v>6.5720999999999998</v>
      </c>
    </row>
    <row r="6" spans="1:28" s="39" customFormat="1" ht="16.7" customHeight="1" x14ac:dyDescent="0.25">
      <c r="A6" s="37">
        <v>2013</v>
      </c>
      <c r="B6" s="67">
        <f>j01ce!C39</f>
        <v>134169.44</v>
      </c>
      <c r="C6" s="38">
        <f>orig_nonsvcrd!B9</f>
        <v>1.4953000000000001</v>
      </c>
      <c r="D6" s="38">
        <f>j01cr!C39</f>
        <v>480385.2</v>
      </c>
      <c r="E6" s="38">
        <f>orig_nonsvcrd!H9</f>
        <v>5.3537999999999997</v>
      </c>
      <c r="F6" s="38">
        <f>j01ddde!C39</f>
        <v>25748.6</v>
      </c>
      <c r="G6" s="38">
        <f>orig_nonsvcrd!M9</f>
        <v>0.28699999999999998</v>
      </c>
      <c r="H6" s="38">
        <f>j01ma!C39</f>
        <v>886471.25</v>
      </c>
      <c r="I6" s="38">
        <f>orig_nonsvcrd!R9</f>
        <v>9.8795000000000002</v>
      </c>
      <c r="J6" s="38">
        <f>orig_nonsvcrd!AA9</f>
        <v>2086658</v>
      </c>
      <c r="K6" s="38">
        <f>orig_nonsvcrd!AB9</f>
        <v>784343</v>
      </c>
      <c r="L6" s="38">
        <f>orig_nonsvcrd!W9</f>
        <v>2.6604000000000001</v>
      </c>
      <c r="M6" s="38">
        <f>orig_svcrd!G9</f>
        <v>4266579</v>
      </c>
      <c r="N6" s="38">
        <f>orig_svcrd!F9</f>
        <v>4742418</v>
      </c>
      <c r="O6" s="38">
        <f>orig_svcrd!N9</f>
        <v>11.152699999999999</v>
      </c>
      <c r="P6" s="38">
        <f>orig_svcrd!M9</f>
        <v>417541.5</v>
      </c>
      <c r="Q6" s="38">
        <f>orig_svcrd!L9</f>
        <v>444880</v>
      </c>
      <c r="R6" s="38">
        <f>orig_svcrd!O9</f>
        <v>6.5475000000000003</v>
      </c>
    </row>
    <row r="7" spans="1:28" s="39" customFormat="1" ht="16.7" customHeight="1" x14ac:dyDescent="0.25">
      <c r="A7" s="37">
        <v>2014</v>
      </c>
      <c r="B7" s="67">
        <f>j01ce!C40</f>
        <v>135477.51999999999</v>
      </c>
      <c r="C7" s="38">
        <f>orig_nonsvcrd!B10</f>
        <v>1.5687</v>
      </c>
      <c r="D7" s="38">
        <f>j01cr!C40</f>
        <v>527724.23</v>
      </c>
      <c r="E7" s="38">
        <f>orig_nonsvcrd!H10</f>
        <v>6.1105999999999998</v>
      </c>
      <c r="F7" s="38">
        <f>j01ddde!C40</f>
        <v>14454</v>
      </c>
      <c r="G7" s="38">
        <f>orig_nonsvcrd!M10</f>
        <v>0.16739999999999999</v>
      </c>
      <c r="H7" s="38">
        <f>j01ma!C40</f>
        <v>914243.13</v>
      </c>
      <c r="I7" s="38">
        <f>orig_nonsvcrd!R10</f>
        <v>10.5861</v>
      </c>
      <c r="J7" s="38">
        <f>orig_nonsvcrd!AA10</f>
        <v>2097685</v>
      </c>
      <c r="K7" s="38">
        <f>orig_nonsvcrd!AB10</f>
        <v>785000.4</v>
      </c>
      <c r="L7" s="38">
        <f>orig_nonsvcrd!W10</f>
        <v>2.6722000000000001</v>
      </c>
      <c r="M7" s="38">
        <f>orig_svcrd!G10</f>
        <v>4092471</v>
      </c>
      <c r="N7" s="38">
        <f>orig_svcrd!F10</f>
        <v>4505169</v>
      </c>
      <c r="O7" s="38">
        <f>orig_svcrd!N10</f>
        <v>10.084300000000001</v>
      </c>
      <c r="P7" s="38">
        <f>orig_svcrd!M10</f>
        <v>429117.5</v>
      </c>
      <c r="Q7" s="38">
        <f>orig_svcrd!L10</f>
        <v>451810.8</v>
      </c>
      <c r="R7" s="38">
        <f>orig_svcrd!O10</f>
        <v>5.2884000000000002</v>
      </c>
    </row>
    <row r="8" spans="1:28" s="39" customFormat="1" ht="16.7" customHeight="1" x14ac:dyDescent="0.25">
      <c r="A8" s="37">
        <v>2015</v>
      </c>
      <c r="B8" s="67">
        <f>j01ce!C41</f>
        <v>137413.35</v>
      </c>
      <c r="C8" s="38">
        <f>orig_nonsvcrd!B11</f>
        <v>1.4525999999999999</v>
      </c>
      <c r="D8" s="38">
        <f>j01cr!C41</f>
        <v>608138.25</v>
      </c>
      <c r="E8" s="38">
        <f>orig_nonsvcrd!H11</f>
        <v>6.4286000000000003</v>
      </c>
      <c r="F8" s="38">
        <f>j01ddde!C41</f>
        <v>8014.5</v>
      </c>
      <c r="G8" s="38">
        <f>orig_nonsvcrd!M11</f>
        <v>8.4699999999999998E-2</v>
      </c>
      <c r="H8" s="38">
        <f>j01ma!C41</f>
        <v>913336.98</v>
      </c>
      <c r="I8" s="38">
        <f>orig_nonsvcrd!R11</f>
        <v>9.6547999999999998</v>
      </c>
      <c r="J8" s="38">
        <f>orig_nonsvcrd!AA11</f>
        <v>2108983</v>
      </c>
      <c r="K8" s="38">
        <f>orig_nonsvcrd!AB11</f>
        <v>798645.9</v>
      </c>
      <c r="L8" s="38">
        <f>orig_nonsvcrd!W11</f>
        <v>2.6406999999999998</v>
      </c>
      <c r="M8" s="38">
        <f>orig_svcrd!G11</f>
        <v>4252084</v>
      </c>
      <c r="N8" s="38">
        <f>orig_svcrd!F11</f>
        <v>4878067</v>
      </c>
      <c r="O8" s="38">
        <f>orig_svcrd!N11</f>
        <v>14.7218</v>
      </c>
      <c r="P8" s="38">
        <f>orig_svcrd!M11</f>
        <v>441558</v>
      </c>
      <c r="Q8" s="38">
        <f>orig_svcrd!L11</f>
        <v>503522</v>
      </c>
      <c r="R8" s="38">
        <f>orig_svcrd!O11</f>
        <v>14.032999999999999</v>
      </c>
    </row>
    <row r="9" spans="1:28" ht="16.7" customHeight="1" x14ac:dyDescent="0.25">
      <c r="A9" s="37">
        <v>2016</v>
      </c>
      <c r="B9" s="67">
        <f>j01ce!C42</f>
        <v>134902.35</v>
      </c>
      <c r="C9" s="38">
        <f>orig_nonsvcrd!B12</f>
        <v>1.3801000000000001</v>
      </c>
      <c r="D9" s="38">
        <f>j01cr!C42</f>
        <v>664792.04</v>
      </c>
      <c r="E9" s="38">
        <f>orig_nonsvcrd!H12</f>
        <v>6.8011999999999997</v>
      </c>
      <c r="F9" s="38">
        <f>j01ddde!C42</f>
        <v>12933</v>
      </c>
      <c r="G9" s="38">
        <f>orig_nonsvcrd!M12</f>
        <v>0.1323</v>
      </c>
      <c r="H9" s="38">
        <f>j01ma!C42</f>
        <v>902093.13</v>
      </c>
      <c r="I9" s="38">
        <f>orig_nonsvcrd!R12</f>
        <v>9.2289999999999992</v>
      </c>
      <c r="J9" s="38">
        <f>orig_nonsvcrd!AA12</f>
        <v>2131408</v>
      </c>
      <c r="K9" s="38">
        <f>orig_nonsvcrd!AB12</f>
        <v>787544.1</v>
      </c>
      <c r="L9" s="38">
        <f>orig_nonsvcrd!W12</f>
        <v>2.7063999999999999</v>
      </c>
      <c r="M9" s="38">
        <f>orig_svcrd!G12</f>
        <v>4526093</v>
      </c>
      <c r="N9" s="38">
        <f>orig_svcrd!F12</f>
        <v>5008030</v>
      </c>
      <c r="O9" s="38">
        <f>orig_svcrd!N12</f>
        <v>10.648</v>
      </c>
      <c r="P9" s="38">
        <f>orig_svcrd!M12</f>
        <v>448241.9</v>
      </c>
      <c r="Q9" s="38">
        <f>orig_svcrd!L12</f>
        <v>468630.6</v>
      </c>
      <c r="R9" s="38">
        <f>orig_svcrd!O12</f>
        <v>4.5486000000000004</v>
      </c>
    </row>
    <row r="10" spans="1:28" ht="24" x14ac:dyDescent="0.25">
      <c r="A10" s="36" t="s">
        <v>96</v>
      </c>
      <c r="B10" s="36"/>
      <c r="C10" s="35" t="str">
        <f>orig_nonsvcrd!$K$21</f>
        <v>&lt;.0001</v>
      </c>
      <c r="E10" s="35" t="str">
        <f>orig_nonsvcrd!$K$23</f>
        <v>&lt;.0001</v>
      </c>
      <c r="G10" s="35" t="str">
        <f>orig_nonsvcrd!$K$25</f>
        <v>&lt;.0001</v>
      </c>
      <c r="I10" s="35" t="str">
        <f>orig_nonsvcrd!$K$27</f>
        <v>&lt;.0001</v>
      </c>
      <c r="L10" s="35" t="str">
        <f>orig_nonsvcrd!$K$29</f>
        <v>&lt;.0001</v>
      </c>
      <c r="O10" s="35" t="str">
        <f>orig_svcrd!$K$20</f>
        <v>&lt;.0001</v>
      </c>
      <c r="R10" s="35" t="str">
        <f>orig_svcrd!$K$22</f>
        <v>&lt;.0001</v>
      </c>
    </row>
    <row r="11" spans="1:28" x14ac:dyDescent="0.25">
      <c r="A11" s="36"/>
      <c r="B11" s="36"/>
    </row>
    <row r="12" spans="1:28" x14ac:dyDescent="0.25">
      <c r="A12" s="36"/>
      <c r="B12" s="36"/>
    </row>
    <row r="13" spans="1:28" x14ac:dyDescent="0.25">
      <c r="A13" s="40" t="s">
        <v>44</v>
      </c>
      <c r="B13" s="40"/>
      <c r="C13" s="40" t="s">
        <v>86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</row>
    <row r="14" spans="1:28" x14ac:dyDescent="0.25">
      <c r="A14" s="41" t="s">
        <v>78</v>
      </c>
      <c r="B14" s="41"/>
      <c r="C14" s="41" t="s">
        <v>91</v>
      </c>
      <c r="D14" s="41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28" x14ac:dyDescent="0.25">
      <c r="A15" s="41" t="s">
        <v>79</v>
      </c>
      <c r="B15" s="41"/>
      <c r="C15" s="41" t="s">
        <v>87</v>
      </c>
      <c r="D15" s="41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8" x14ac:dyDescent="0.25">
      <c r="A16" s="41" t="s">
        <v>80</v>
      </c>
      <c r="B16" s="41"/>
      <c r="C16" s="41" t="s">
        <v>88</v>
      </c>
      <c r="D16" s="41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8" x14ac:dyDescent="0.25">
      <c r="A17" s="41" t="s">
        <v>81</v>
      </c>
      <c r="B17" s="41"/>
      <c r="C17" s="41" t="s">
        <v>82</v>
      </c>
      <c r="D17" s="41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</row>
    <row r="18" spans="1:28" x14ac:dyDescent="0.25">
      <c r="A18" s="39" t="s">
        <v>83</v>
      </c>
      <c r="B18" s="39"/>
      <c r="C18" s="41" t="s">
        <v>89</v>
      </c>
      <c r="D18" s="41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8" x14ac:dyDescent="0.25">
      <c r="A19" s="41" t="s">
        <v>84</v>
      </c>
      <c r="B19" s="41"/>
      <c r="C19" s="41" t="s">
        <v>85</v>
      </c>
      <c r="D19" s="41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8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</row>
    <row r="21" spans="1:28" x14ac:dyDescent="0.25">
      <c r="A21" s="40" t="s">
        <v>90</v>
      </c>
      <c r="B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</row>
  </sheetData>
  <mergeCells count="7">
    <mergeCell ref="D2:E2"/>
    <mergeCell ref="B2:C2"/>
    <mergeCell ref="J2:L2"/>
    <mergeCell ref="M2:O2"/>
    <mergeCell ref="P2:R2"/>
    <mergeCell ref="H2:I2"/>
    <mergeCell ref="F2:G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3"/>
  <sheetViews>
    <sheetView workbookViewId="0">
      <selection activeCell="W7" sqref="W7"/>
    </sheetView>
  </sheetViews>
  <sheetFormatPr defaultRowHeight="15" x14ac:dyDescent="0.25"/>
  <cols>
    <col min="1" max="1" width="14.42578125" customWidth="1"/>
    <col min="2" max="2" width="13.85546875" bestFit="1" customWidth="1"/>
    <col min="3" max="4" width="13.5703125" bestFit="1" customWidth="1"/>
    <col min="5" max="5" width="13.7109375" bestFit="1" customWidth="1"/>
    <col min="6" max="6" width="11.85546875" bestFit="1" customWidth="1"/>
    <col min="7" max="7" width="8.85546875" bestFit="1" customWidth="1"/>
    <col min="8" max="9" width="13.42578125" bestFit="1" customWidth="1"/>
    <col min="10" max="10" width="9.5703125" bestFit="1" customWidth="1"/>
    <col min="11" max="11" width="11.140625" bestFit="1" customWidth="1"/>
    <col min="12" max="12" width="13.7109375" bestFit="1" customWidth="1"/>
    <col min="13" max="13" width="15.7109375" bestFit="1" customWidth="1"/>
    <col min="14" max="14" width="12.5703125" bestFit="1" customWidth="1"/>
    <col min="15" max="15" width="13.28515625" bestFit="1" customWidth="1"/>
    <col min="16" max="16" width="14.85546875" bestFit="1" customWidth="1"/>
    <col min="17" max="17" width="15.7109375" bestFit="1" customWidth="1"/>
    <col min="18" max="18" width="12.7109375" bestFit="1" customWidth="1"/>
    <col min="19" max="19" width="9.7109375" bestFit="1" customWidth="1"/>
    <col min="20" max="20" width="10.28515625" bestFit="1" customWidth="1"/>
    <col min="21" max="21" width="11.85546875" bestFit="1" customWidth="1"/>
    <col min="22" max="22" width="12.7109375" bestFit="1" customWidth="1"/>
    <col min="23" max="23" width="9.5703125" bestFit="1" customWidth="1"/>
    <col min="24" max="24" width="7" bestFit="1" customWidth="1"/>
    <col min="25" max="25" width="7.140625" bestFit="1" customWidth="1"/>
    <col min="26" max="26" width="8.7109375" bestFit="1" customWidth="1"/>
    <col min="27" max="27" width="12.42578125" bestFit="1" customWidth="1"/>
    <col min="28" max="28" width="14" bestFit="1" customWidth="1"/>
  </cols>
  <sheetData>
    <row r="1" spans="1:28" s="2" customFormat="1" ht="16.5" x14ac:dyDescent="0.25">
      <c r="A1" s="4" t="s">
        <v>93</v>
      </c>
      <c r="B1" s="16" t="s">
        <v>95</v>
      </c>
      <c r="C1" s="14"/>
      <c r="D1" s="14"/>
      <c r="E1" s="14"/>
      <c r="F1" s="14"/>
      <c r="G1" s="15"/>
    </row>
    <row r="2" spans="1:28" s="2" customFormat="1" ht="17.25" thickBot="1" x14ac:dyDescent="0.3">
      <c r="A2" s="5" t="s">
        <v>57</v>
      </c>
      <c r="B2" s="6">
        <v>43220</v>
      </c>
      <c r="C2" s="7"/>
      <c r="D2" s="7"/>
      <c r="E2" s="7"/>
      <c r="F2" s="7"/>
      <c r="G2" s="8"/>
      <c r="J2" s="3"/>
    </row>
    <row r="3" spans="1:28" s="2" customFormat="1" ht="16.5" x14ac:dyDescent="0.25">
      <c r="A3" s="10"/>
      <c r="B3" s="11"/>
      <c r="C3" s="12"/>
      <c r="D3" s="12"/>
      <c r="E3" s="12"/>
      <c r="F3" s="12"/>
      <c r="G3" s="13"/>
      <c r="J3" s="3"/>
    </row>
    <row r="4" spans="1:28" x14ac:dyDescent="0.25">
      <c r="A4" t="s">
        <v>0</v>
      </c>
    </row>
    <row r="6" spans="1:28" x14ac:dyDescent="0.25">
      <c r="A6" t="s">
        <v>1</v>
      </c>
      <c r="B6" s="1" t="s">
        <v>2</v>
      </c>
      <c r="C6" t="s">
        <v>3</v>
      </c>
      <c r="D6" t="s">
        <v>4</v>
      </c>
      <c r="E6" t="s">
        <v>5</v>
      </c>
      <c r="F6" t="s">
        <v>6</v>
      </c>
      <c r="G6" t="s">
        <v>7</v>
      </c>
      <c r="H6" s="1" t="s">
        <v>8</v>
      </c>
      <c r="I6" t="s">
        <v>9</v>
      </c>
      <c r="J6" t="s">
        <v>10</v>
      </c>
      <c r="K6" t="s">
        <v>11</v>
      </c>
      <c r="L6" t="s">
        <v>12</v>
      </c>
      <c r="M6" s="1" t="s">
        <v>13</v>
      </c>
      <c r="N6" t="s">
        <v>14</v>
      </c>
      <c r="O6" t="s">
        <v>15</v>
      </c>
      <c r="P6" t="s">
        <v>16</v>
      </c>
      <c r="Q6" t="s">
        <v>17</v>
      </c>
      <c r="R6" s="1" t="s">
        <v>18</v>
      </c>
      <c r="S6" t="s">
        <v>19</v>
      </c>
      <c r="T6" t="s">
        <v>20</v>
      </c>
      <c r="U6" t="s">
        <v>21</v>
      </c>
      <c r="V6" t="s">
        <v>22</v>
      </c>
      <c r="W6" s="1" t="s">
        <v>23</v>
      </c>
      <c r="X6" t="s">
        <v>24</v>
      </c>
      <c r="Y6" t="s">
        <v>25</v>
      </c>
      <c r="Z6" t="s">
        <v>26</v>
      </c>
      <c r="AA6" t="s">
        <v>27</v>
      </c>
      <c r="AB6" t="s">
        <v>28</v>
      </c>
    </row>
    <row r="7" spans="1:28" x14ac:dyDescent="0.25">
      <c r="A7">
        <v>2011</v>
      </c>
      <c r="B7" s="1">
        <v>1.9375</v>
      </c>
      <c r="C7">
        <v>1.9280999999999999</v>
      </c>
      <c r="D7">
        <v>1.9469000000000001</v>
      </c>
      <c r="E7" t="s">
        <v>29</v>
      </c>
      <c r="F7">
        <v>164561.29999999999</v>
      </c>
      <c r="G7">
        <v>8493600</v>
      </c>
      <c r="H7" s="1">
        <v>4.3860000000000001</v>
      </c>
      <c r="I7">
        <v>4.3719000000000001</v>
      </c>
      <c r="J7">
        <v>4.4001000000000001</v>
      </c>
      <c r="K7" t="s">
        <v>29</v>
      </c>
      <c r="L7">
        <v>372529.3</v>
      </c>
      <c r="M7" s="1">
        <v>0.30709999999999998</v>
      </c>
      <c r="N7">
        <v>0.3034</v>
      </c>
      <c r="O7">
        <v>0.31080000000000002</v>
      </c>
      <c r="P7" t="s">
        <v>29</v>
      </c>
      <c r="Q7">
        <v>26083</v>
      </c>
      <c r="R7" s="1">
        <v>10.5603</v>
      </c>
      <c r="S7">
        <v>10.538500000000001</v>
      </c>
      <c r="T7">
        <v>10.5822</v>
      </c>
      <c r="U7" t="s">
        <v>29</v>
      </c>
      <c r="V7">
        <v>896948.5</v>
      </c>
      <c r="W7" s="1">
        <v>2.6583999999999999</v>
      </c>
      <c r="X7">
        <v>2.6547999999999998</v>
      </c>
      <c r="Y7">
        <v>2.6619999999999999</v>
      </c>
      <c r="Z7" t="s">
        <v>29</v>
      </c>
      <c r="AA7">
        <v>2072305</v>
      </c>
      <c r="AB7">
        <v>779533.4</v>
      </c>
    </row>
    <row r="8" spans="1:28" x14ac:dyDescent="0.25">
      <c r="A8">
        <v>2012</v>
      </c>
      <c r="B8" s="1">
        <v>1.7275</v>
      </c>
      <c r="C8">
        <v>1.7189000000000001</v>
      </c>
      <c r="D8">
        <v>1.7361</v>
      </c>
      <c r="E8" t="s">
        <v>29</v>
      </c>
      <c r="F8">
        <v>154772.29999999999</v>
      </c>
      <c r="G8">
        <v>8959437</v>
      </c>
      <c r="H8" s="1">
        <v>4.7453000000000003</v>
      </c>
      <c r="I8">
        <v>4.7309999999999999</v>
      </c>
      <c r="J8">
        <v>4.7595000000000001</v>
      </c>
      <c r="K8" t="s">
        <v>29</v>
      </c>
      <c r="L8">
        <v>425147.8</v>
      </c>
      <c r="M8" s="1">
        <v>0.29310000000000003</v>
      </c>
      <c r="N8">
        <v>0.28960000000000002</v>
      </c>
      <c r="O8">
        <v>0.29670000000000002</v>
      </c>
      <c r="P8" t="s">
        <v>29</v>
      </c>
      <c r="Q8">
        <v>26259.8</v>
      </c>
      <c r="R8" s="1">
        <v>9.9076000000000004</v>
      </c>
      <c r="S8">
        <v>9.8870000000000005</v>
      </c>
      <c r="T8">
        <v>9.9282000000000004</v>
      </c>
      <c r="U8" t="s">
        <v>29</v>
      </c>
      <c r="V8">
        <v>887664.8</v>
      </c>
      <c r="W8" s="1">
        <v>2.6804000000000001</v>
      </c>
      <c r="X8">
        <v>2.6768000000000001</v>
      </c>
      <c r="Y8">
        <v>2.6840000000000002</v>
      </c>
      <c r="Z8" t="s">
        <v>29</v>
      </c>
      <c r="AA8">
        <v>2150461</v>
      </c>
      <c r="AB8">
        <v>802298.8</v>
      </c>
    </row>
    <row r="9" spans="1:28" x14ac:dyDescent="0.25">
      <c r="A9">
        <v>2013</v>
      </c>
      <c r="B9" s="1">
        <v>1.4953000000000001</v>
      </c>
      <c r="C9">
        <v>1.4873000000000001</v>
      </c>
      <c r="D9">
        <v>1.5033000000000001</v>
      </c>
      <c r="E9" t="s">
        <v>29</v>
      </c>
      <c r="F9">
        <v>134169.4</v>
      </c>
      <c r="G9">
        <v>8972799</v>
      </c>
      <c r="H9" s="1">
        <v>5.3537999999999997</v>
      </c>
      <c r="I9">
        <v>5.3387000000000002</v>
      </c>
      <c r="J9">
        <v>5.3689999999999998</v>
      </c>
      <c r="K9" t="s">
        <v>29</v>
      </c>
      <c r="L9">
        <v>480385.2</v>
      </c>
      <c r="M9" s="1">
        <v>0.28699999999999998</v>
      </c>
      <c r="N9">
        <v>0.28349999999999997</v>
      </c>
      <c r="O9">
        <v>0.29049999999999998</v>
      </c>
      <c r="P9" t="s">
        <v>29</v>
      </c>
      <c r="Q9">
        <v>25748.6</v>
      </c>
      <c r="R9" s="1">
        <v>9.8795000000000002</v>
      </c>
      <c r="S9">
        <v>9.859</v>
      </c>
      <c r="T9">
        <v>9.9001000000000001</v>
      </c>
      <c r="U9" t="s">
        <v>29</v>
      </c>
      <c r="V9">
        <v>886471.3</v>
      </c>
      <c r="W9" s="1">
        <v>2.6604000000000001</v>
      </c>
      <c r="X9">
        <v>2.6568000000000001</v>
      </c>
      <c r="Y9">
        <v>2.6640000000000001</v>
      </c>
      <c r="Z9" t="s">
        <v>29</v>
      </c>
      <c r="AA9">
        <v>2086658</v>
      </c>
      <c r="AB9">
        <v>784343</v>
      </c>
    </row>
    <row r="10" spans="1:28" x14ac:dyDescent="0.25">
      <c r="A10">
        <v>2014</v>
      </c>
      <c r="B10" s="1">
        <v>1.5687</v>
      </c>
      <c r="C10">
        <v>1.5604</v>
      </c>
      <c r="D10">
        <v>1.5770999999999999</v>
      </c>
      <c r="E10" t="s">
        <v>29</v>
      </c>
      <c r="F10">
        <v>135477.5</v>
      </c>
      <c r="G10">
        <v>8636247</v>
      </c>
      <c r="H10" s="1">
        <v>6.1105999999999998</v>
      </c>
      <c r="I10">
        <v>6.0941000000000001</v>
      </c>
      <c r="J10">
        <v>6.1271000000000004</v>
      </c>
      <c r="K10" t="s">
        <v>29</v>
      </c>
      <c r="L10">
        <v>527724.19999999995</v>
      </c>
      <c r="M10" s="1">
        <v>0.16739999999999999</v>
      </c>
      <c r="N10">
        <v>0.16470000000000001</v>
      </c>
      <c r="O10">
        <v>0.1701</v>
      </c>
      <c r="P10" t="s">
        <v>29</v>
      </c>
      <c r="Q10">
        <v>14454</v>
      </c>
      <c r="R10" s="1">
        <v>10.5861</v>
      </c>
      <c r="S10">
        <v>10.564399999999999</v>
      </c>
      <c r="T10">
        <v>10.607799999999999</v>
      </c>
      <c r="U10" t="s">
        <v>29</v>
      </c>
      <c r="V10">
        <v>914243.1</v>
      </c>
      <c r="W10" s="1">
        <v>2.6722000000000001</v>
      </c>
      <c r="X10">
        <v>2.6686000000000001</v>
      </c>
      <c r="Y10">
        <v>2.6758000000000002</v>
      </c>
      <c r="Z10" t="s">
        <v>29</v>
      </c>
      <c r="AA10">
        <v>2097685</v>
      </c>
      <c r="AB10">
        <v>785000.4</v>
      </c>
    </row>
    <row r="11" spans="1:28" x14ac:dyDescent="0.25">
      <c r="A11">
        <v>2015</v>
      </c>
      <c r="B11" s="1">
        <v>1.4525999999999999</v>
      </c>
      <c r="C11">
        <v>1.4449000000000001</v>
      </c>
      <c r="D11">
        <v>1.4602999999999999</v>
      </c>
      <c r="E11" t="s">
        <v>29</v>
      </c>
      <c r="F11">
        <v>137413.29999999999</v>
      </c>
      <c r="G11">
        <v>9459912</v>
      </c>
      <c r="H11" s="1">
        <v>6.4286000000000003</v>
      </c>
      <c r="I11">
        <v>6.4123999999999999</v>
      </c>
      <c r="J11">
        <v>6.4447999999999999</v>
      </c>
      <c r="K11" t="s">
        <v>29</v>
      </c>
      <c r="L11">
        <v>608138.19999999995</v>
      </c>
      <c r="M11" s="1">
        <v>8.4699999999999998E-2</v>
      </c>
      <c r="N11">
        <v>8.2900000000000001E-2</v>
      </c>
      <c r="O11">
        <v>8.6599999999999996E-2</v>
      </c>
      <c r="P11" t="s">
        <v>29</v>
      </c>
      <c r="Q11">
        <v>8014.5</v>
      </c>
      <c r="R11" s="1">
        <v>9.6547999999999998</v>
      </c>
      <c r="S11">
        <v>9.6349999999999998</v>
      </c>
      <c r="T11">
        <v>9.6745999999999999</v>
      </c>
      <c r="U11" t="s">
        <v>29</v>
      </c>
      <c r="V11">
        <v>913337</v>
      </c>
      <c r="W11" s="1">
        <v>2.6406999999999998</v>
      </c>
      <c r="X11">
        <v>2.6371000000000002</v>
      </c>
      <c r="Y11">
        <v>2.6442999999999999</v>
      </c>
      <c r="Z11" t="s">
        <v>29</v>
      </c>
      <c r="AA11">
        <v>2108983</v>
      </c>
      <c r="AB11">
        <v>798645.9</v>
      </c>
    </row>
    <row r="12" spans="1:28" x14ac:dyDescent="0.25">
      <c r="A12">
        <v>2016</v>
      </c>
      <c r="B12" s="1">
        <v>1.3801000000000001</v>
      </c>
      <c r="C12">
        <v>1.3728</v>
      </c>
      <c r="D12">
        <v>1.3875</v>
      </c>
      <c r="E12" t="s">
        <v>29</v>
      </c>
      <c r="F12">
        <v>134902.29999999999</v>
      </c>
      <c r="G12">
        <v>9774599</v>
      </c>
      <c r="H12" s="1">
        <v>6.8011999999999997</v>
      </c>
      <c r="I12">
        <v>6.7849000000000004</v>
      </c>
      <c r="J12">
        <v>6.8175999999999997</v>
      </c>
      <c r="K12" t="s">
        <v>29</v>
      </c>
      <c r="L12">
        <v>664792</v>
      </c>
      <c r="M12" s="1">
        <v>0.1323</v>
      </c>
      <c r="N12">
        <v>0.13009999999999999</v>
      </c>
      <c r="O12">
        <v>0.1346</v>
      </c>
      <c r="P12" t="s">
        <v>29</v>
      </c>
      <c r="Q12">
        <v>12933</v>
      </c>
      <c r="R12" s="1">
        <v>9.2289999999999992</v>
      </c>
      <c r="S12">
        <v>9.2098999999999993</v>
      </c>
      <c r="T12">
        <v>9.2479999999999993</v>
      </c>
      <c r="U12" t="s">
        <v>29</v>
      </c>
      <c r="V12">
        <v>902093.1</v>
      </c>
      <c r="W12" s="1">
        <v>2.7063999999999999</v>
      </c>
      <c r="X12">
        <v>2.7027999999999999</v>
      </c>
      <c r="Y12">
        <v>2.71</v>
      </c>
      <c r="Z12" t="s">
        <v>29</v>
      </c>
      <c r="AA12">
        <v>2131408</v>
      </c>
      <c r="AB12">
        <v>787544.1</v>
      </c>
    </row>
    <row r="17" spans="1:12" x14ac:dyDescent="0.25">
      <c r="A17" t="s">
        <v>0</v>
      </c>
    </row>
    <row r="18" spans="1:12" x14ac:dyDescent="0.25">
      <c r="A18" t="s">
        <v>30</v>
      </c>
    </row>
    <row r="20" spans="1:12" x14ac:dyDescent="0.25">
      <c r="A20" t="s">
        <v>31</v>
      </c>
      <c r="B20" t="s">
        <v>32</v>
      </c>
      <c r="C20" t="s">
        <v>33</v>
      </c>
      <c r="D20" t="s">
        <v>34</v>
      </c>
      <c r="E20" t="s">
        <v>35</v>
      </c>
      <c r="F20" t="s">
        <v>36</v>
      </c>
      <c r="G20" t="s">
        <v>37</v>
      </c>
      <c r="H20" t="s">
        <v>38</v>
      </c>
      <c r="I20" t="s">
        <v>39</v>
      </c>
      <c r="J20" t="s">
        <v>40</v>
      </c>
      <c r="K20" t="s">
        <v>41</v>
      </c>
      <c r="L20" t="s">
        <v>42</v>
      </c>
    </row>
    <row r="21" spans="1:12" x14ac:dyDescent="0.25">
      <c r="A21" t="s">
        <v>43</v>
      </c>
      <c r="B21">
        <v>0.71230000000000004</v>
      </c>
      <c r="C21">
        <v>0.70720000000000005</v>
      </c>
      <c r="D21">
        <v>0.71750000000000003</v>
      </c>
      <c r="E21">
        <v>-0.3392</v>
      </c>
      <c r="F21">
        <v>3.7000000000000002E-3</v>
      </c>
      <c r="G21">
        <v>0.05</v>
      </c>
      <c r="H21">
        <v>-0.34639999999999999</v>
      </c>
      <c r="I21">
        <v>-0.33200000000000002</v>
      </c>
      <c r="J21">
        <v>8529.6</v>
      </c>
      <c r="K21" t="s">
        <v>29</v>
      </c>
      <c r="L21" t="s">
        <v>44</v>
      </c>
    </row>
    <row r="22" spans="1:12" x14ac:dyDescent="0.25">
      <c r="A22" t="s">
        <v>45</v>
      </c>
      <c r="B22">
        <v>0.78590000000000004</v>
      </c>
      <c r="C22">
        <v>0.78220000000000001</v>
      </c>
      <c r="D22">
        <v>0.78969999999999996</v>
      </c>
      <c r="E22">
        <v>-0.2409</v>
      </c>
      <c r="F22">
        <v>2.3999999999999998E-3</v>
      </c>
      <c r="G22">
        <v>0.05</v>
      </c>
      <c r="H22">
        <v>-0.24560000000000001</v>
      </c>
      <c r="I22">
        <v>-0.2361</v>
      </c>
      <c r="J22">
        <v>9880.7000000000007</v>
      </c>
      <c r="K22" t="s">
        <v>29</v>
      </c>
      <c r="L22" t="s">
        <v>44</v>
      </c>
    </row>
    <row r="23" spans="1:12" x14ac:dyDescent="0.25">
      <c r="A23" t="s">
        <v>43</v>
      </c>
      <c r="B23">
        <v>1.5507</v>
      </c>
      <c r="C23">
        <v>1.5445</v>
      </c>
      <c r="D23">
        <v>1.5569</v>
      </c>
      <c r="E23">
        <v>0.43869999999999998</v>
      </c>
      <c r="F23">
        <v>2E-3</v>
      </c>
      <c r="G23">
        <v>0.05</v>
      </c>
      <c r="H23">
        <v>0.43469999999999998</v>
      </c>
      <c r="I23">
        <v>0.44269999999999998</v>
      </c>
      <c r="J23">
        <v>45945</v>
      </c>
      <c r="K23" t="s">
        <v>29</v>
      </c>
      <c r="L23" t="s">
        <v>46</v>
      </c>
    </row>
    <row r="24" spans="1:12" x14ac:dyDescent="0.25">
      <c r="A24" t="s">
        <v>45</v>
      </c>
      <c r="B24">
        <v>1.4328000000000001</v>
      </c>
      <c r="C24">
        <v>1.429</v>
      </c>
      <c r="D24">
        <v>1.4365000000000001</v>
      </c>
      <c r="E24">
        <v>0.35959999999999998</v>
      </c>
      <c r="F24">
        <v>1.2999999999999999E-3</v>
      </c>
      <c r="G24">
        <v>0.05</v>
      </c>
      <c r="H24">
        <v>0.35699999999999998</v>
      </c>
      <c r="I24">
        <v>0.36220000000000002</v>
      </c>
      <c r="J24">
        <v>72409</v>
      </c>
      <c r="K24" t="s">
        <v>29</v>
      </c>
      <c r="L24" t="s">
        <v>46</v>
      </c>
    </row>
    <row r="25" spans="1:12" x14ac:dyDescent="0.25">
      <c r="A25" t="s">
        <v>43</v>
      </c>
      <c r="B25">
        <v>0.43090000000000001</v>
      </c>
      <c r="C25">
        <v>0.4219</v>
      </c>
      <c r="D25">
        <v>0.44</v>
      </c>
      <c r="E25">
        <v>-0.84199999999999997</v>
      </c>
      <c r="F25">
        <v>1.0800000000000001E-2</v>
      </c>
      <c r="G25">
        <v>0.05</v>
      </c>
      <c r="H25">
        <v>-0.86309999999999998</v>
      </c>
      <c r="I25">
        <v>-0.82089999999999996</v>
      </c>
      <c r="J25">
        <v>6129.3</v>
      </c>
      <c r="K25" t="s">
        <v>29</v>
      </c>
      <c r="L25" t="s">
        <v>47</v>
      </c>
    </row>
    <row r="26" spans="1:12" x14ac:dyDescent="0.25">
      <c r="A26" t="s">
        <v>45</v>
      </c>
      <c r="B26">
        <v>0.3901</v>
      </c>
      <c r="C26">
        <v>0.38450000000000001</v>
      </c>
      <c r="D26">
        <v>0.39579999999999999</v>
      </c>
      <c r="E26">
        <v>-0.94140000000000001</v>
      </c>
      <c r="F26">
        <v>7.4000000000000003E-3</v>
      </c>
      <c r="G26">
        <v>0.05</v>
      </c>
      <c r="H26">
        <v>-0.95589999999999997</v>
      </c>
      <c r="I26">
        <v>-0.92679999999999996</v>
      </c>
      <c r="J26">
        <v>16076</v>
      </c>
      <c r="K26" t="s">
        <v>29</v>
      </c>
      <c r="L26" t="s">
        <v>47</v>
      </c>
    </row>
    <row r="27" spans="1:12" x14ac:dyDescent="0.25">
      <c r="A27" t="s">
        <v>43</v>
      </c>
      <c r="B27">
        <v>0.87390000000000001</v>
      </c>
      <c r="C27">
        <v>0.87139999999999995</v>
      </c>
      <c r="D27">
        <v>0.87649999999999995</v>
      </c>
      <c r="E27">
        <v>-0.1348</v>
      </c>
      <c r="F27">
        <v>1.5E-3</v>
      </c>
      <c r="G27">
        <v>0.05</v>
      </c>
      <c r="H27">
        <v>-0.13769999999999999</v>
      </c>
      <c r="I27">
        <v>-0.1318</v>
      </c>
      <c r="J27">
        <v>8167.1</v>
      </c>
      <c r="K27" t="s">
        <v>29</v>
      </c>
      <c r="L27" t="s">
        <v>48</v>
      </c>
    </row>
    <row r="28" spans="1:12" x14ac:dyDescent="0.25">
      <c r="A28" t="s">
        <v>45</v>
      </c>
      <c r="B28">
        <v>0.92700000000000005</v>
      </c>
      <c r="C28">
        <v>0.92520000000000002</v>
      </c>
      <c r="D28">
        <v>0.92879999999999996</v>
      </c>
      <c r="E28">
        <v>-7.5800000000000006E-2</v>
      </c>
      <c r="F28">
        <v>1E-3</v>
      </c>
      <c r="G28">
        <v>0.05</v>
      </c>
      <c r="H28">
        <v>-7.7700000000000005E-2</v>
      </c>
      <c r="I28">
        <v>-7.3899999999999993E-2</v>
      </c>
      <c r="J28">
        <v>5982.5</v>
      </c>
      <c r="K28" t="s">
        <v>29</v>
      </c>
      <c r="L28" t="s">
        <v>48</v>
      </c>
    </row>
    <row r="29" spans="1:12" x14ac:dyDescent="0.25">
      <c r="A29" t="s">
        <v>43</v>
      </c>
      <c r="B29">
        <v>1.0181</v>
      </c>
      <c r="C29">
        <v>1.0161</v>
      </c>
      <c r="D29">
        <v>1.02</v>
      </c>
      <c r="E29">
        <v>1.7899999999999999E-2</v>
      </c>
      <c r="F29">
        <v>1E-3</v>
      </c>
      <c r="G29">
        <v>0.05</v>
      </c>
      <c r="H29">
        <v>1.6E-2</v>
      </c>
      <c r="I29">
        <v>1.9800000000000002E-2</v>
      </c>
      <c r="J29">
        <v>336.56</v>
      </c>
      <c r="K29" t="s">
        <v>29</v>
      </c>
      <c r="L29" t="s">
        <v>49</v>
      </c>
    </row>
    <row r="30" spans="1:12" x14ac:dyDescent="0.25">
      <c r="A30" t="s">
        <v>45</v>
      </c>
      <c r="B30">
        <v>1.0055000000000001</v>
      </c>
      <c r="C30">
        <v>1.0042</v>
      </c>
      <c r="D30">
        <v>1.0066999999999999</v>
      </c>
      <c r="E30">
        <v>5.4999999999999997E-3</v>
      </c>
      <c r="F30">
        <v>5.9999999999999995E-4</v>
      </c>
      <c r="G30">
        <v>0.05</v>
      </c>
      <c r="H30">
        <v>4.1999999999999997E-3</v>
      </c>
      <c r="I30">
        <v>6.7000000000000002E-3</v>
      </c>
      <c r="J30">
        <v>72.849999999999994</v>
      </c>
      <c r="K30" t="s">
        <v>29</v>
      </c>
      <c r="L30" t="s">
        <v>49</v>
      </c>
    </row>
    <row r="32" spans="1:12" x14ac:dyDescent="0.25">
      <c r="A32" t="s">
        <v>50</v>
      </c>
    </row>
    <row r="33" spans="1:1" x14ac:dyDescent="0.25">
      <c r="A33" t="s">
        <v>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6"/>
  <sheetViews>
    <sheetView workbookViewId="0">
      <selection activeCell="M7" sqref="M7"/>
    </sheetView>
  </sheetViews>
  <sheetFormatPr defaultRowHeight="15" x14ac:dyDescent="0.25"/>
  <cols>
    <col min="1" max="1" width="18" customWidth="1"/>
    <col min="2" max="2" width="13.85546875" bestFit="1" customWidth="1"/>
    <col min="8" max="8" width="13.42578125" bestFit="1" customWidth="1"/>
    <col min="14" max="14" width="15" customWidth="1"/>
    <col min="15" max="15" width="13.42578125" customWidth="1"/>
  </cols>
  <sheetData>
    <row r="1" spans="1:15" s="2" customFormat="1" ht="16.5" x14ac:dyDescent="0.25">
      <c r="A1" s="4" t="s">
        <v>93</v>
      </c>
      <c r="B1" s="14" t="s">
        <v>94</v>
      </c>
      <c r="C1" s="14"/>
      <c r="D1" s="14"/>
      <c r="E1" s="14"/>
      <c r="F1" s="14"/>
      <c r="G1" s="15"/>
    </row>
    <row r="2" spans="1:15" s="2" customFormat="1" ht="17.25" thickBot="1" x14ac:dyDescent="0.3">
      <c r="A2" s="5" t="s">
        <v>57</v>
      </c>
      <c r="B2" s="6">
        <v>43220</v>
      </c>
      <c r="C2" s="7"/>
      <c r="D2" s="7"/>
      <c r="E2" s="7"/>
      <c r="F2" s="7"/>
      <c r="G2" s="8"/>
      <c r="J2" s="3"/>
    </row>
    <row r="3" spans="1:15" s="2" customFormat="1" ht="16.5" x14ac:dyDescent="0.25">
      <c r="A3" s="10"/>
      <c r="B3" s="11"/>
      <c r="C3" s="12"/>
      <c r="D3" s="12"/>
      <c r="E3" s="12"/>
      <c r="F3" s="12"/>
      <c r="G3" s="13"/>
      <c r="J3" s="3"/>
    </row>
    <row r="4" spans="1:15" x14ac:dyDescent="0.25">
      <c r="A4" t="s">
        <v>59</v>
      </c>
    </row>
    <row r="6" spans="1:15" x14ac:dyDescent="0.25">
      <c r="A6" t="s">
        <v>1</v>
      </c>
      <c r="B6" s="9" t="s">
        <v>60</v>
      </c>
      <c r="C6" s="9" t="s">
        <v>61</v>
      </c>
      <c r="D6" s="9" t="s">
        <v>62</v>
      </c>
      <c r="E6" s="9" t="s">
        <v>63</v>
      </c>
      <c r="F6" s="9" t="s">
        <v>64</v>
      </c>
      <c r="G6" s="9" t="s">
        <v>65</v>
      </c>
      <c r="H6" s="9" t="s">
        <v>66</v>
      </c>
      <c r="I6" s="9" t="s">
        <v>67</v>
      </c>
      <c r="J6" t="s">
        <v>68</v>
      </c>
      <c r="K6" t="s">
        <v>69</v>
      </c>
      <c r="L6" t="s">
        <v>70</v>
      </c>
      <c r="M6" t="s">
        <v>71</v>
      </c>
      <c r="N6" s="1" t="s">
        <v>72</v>
      </c>
      <c r="O6" s="1" t="s">
        <v>73</v>
      </c>
    </row>
    <row r="7" spans="1:15" x14ac:dyDescent="0.25">
      <c r="A7">
        <v>2011</v>
      </c>
      <c r="B7" s="9">
        <v>1.1621999999999999</v>
      </c>
      <c r="C7" s="9">
        <v>1.1612</v>
      </c>
      <c r="D7" s="9">
        <v>1.1633</v>
      </c>
      <c r="E7" s="9" t="s">
        <v>29</v>
      </c>
      <c r="F7" s="9">
        <v>4856792</v>
      </c>
      <c r="G7" s="9">
        <v>4178787</v>
      </c>
      <c r="H7" s="9">
        <v>1.0339</v>
      </c>
      <c r="I7" s="9">
        <v>1.0309999999999999</v>
      </c>
      <c r="J7">
        <v>1.0368999999999999</v>
      </c>
      <c r="K7" t="s">
        <v>29</v>
      </c>
      <c r="L7">
        <v>470295.5</v>
      </c>
      <c r="M7">
        <v>454872.8</v>
      </c>
      <c r="N7" s="1">
        <v>16.224900000000002</v>
      </c>
      <c r="O7" s="1">
        <v>3.3906000000000001</v>
      </c>
    </row>
    <row r="8" spans="1:15" x14ac:dyDescent="0.25">
      <c r="A8">
        <v>2012</v>
      </c>
      <c r="B8" s="9">
        <v>1.0772999999999999</v>
      </c>
      <c r="C8" s="9">
        <v>1.0763</v>
      </c>
      <c r="D8" s="9">
        <v>1.0783</v>
      </c>
      <c r="E8" s="9" t="s">
        <v>29</v>
      </c>
      <c r="F8" s="9">
        <v>4327694</v>
      </c>
      <c r="G8" s="9">
        <v>4017190</v>
      </c>
      <c r="H8" s="9">
        <v>1.0657000000000001</v>
      </c>
      <c r="I8" s="9">
        <v>1.0626</v>
      </c>
      <c r="J8">
        <v>1.0688</v>
      </c>
      <c r="K8" t="s">
        <v>29</v>
      </c>
      <c r="L8">
        <v>459528.5</v>
      </c>
      <c r="M8">
        <v>431190.3</v>
      </c>
      <c r="N8" s="1">
        <v>7.7294</v>
      </c>
      <c r="O8" s="1">
        <v>6.5720999999999998</v>
      </c>
    </row>
    <row r="9" spans="1:15" x14ac:dyDescent="0.25">
      <c r="A9">
        <v>2013</v>
      </c>
      <c r="B9" s="9">
        <v>1.1114999999999999</v>
      </c>
      <c r="C9" s="9">
        <v>1.1105</v>
      </c>
      <c r="D9" s="9">
        <v>1.1125</v>
      </c>
      <c r="E9" s="9" t="s">
        <v>29</v>
      </c>
      <c r="F9" s="9">
        <v>4742418</v>
      </c>
      <c r="G9" s="9">
        <v>4266579</v>
      </c>
      <c r="H9" s="9">
        <v>1.0654999999999999</v>
      </c>
      <c r="I9" s="9">
        <v>1.0623</v>
      </c>
      <c r="J9">
        <v>1.0686</v>
      </c>
      <c r="K9" t="s">
        <v>29</v>
      </c>
      <c r="L9">
        <v>444880</v>
      </c>
      <c r="M9">
        <v>417541.5</v>
      </c>
      <c r="N9" s="1">
        <v>11.152699999999999</v>
      </c>
      <c r="O9" s="1">
        <v>6.5475000000000003</v>
      </c>
    </row>
    <row r="10" spans="1:15" x14ac:dyDescent="0.25">
      <c r="A10">
        <v>2014</v>
      </c>
      <c r="B10" s="9">
        <v>1.1008</v>
      </c>
      <c r="C10" s="9">
        <v>1.0998000000000001</v>
      </c>
      <c r="D10" s="9">
        <v>1.1019000000000001</v>
      </c>
      <c r="E10" s="9" t="s">
        <v>29</v>
      </c>
      <c r="F10" s="9">
        <v>4505169</v>
      </c>
      <c r="G10" s="9">
        <v>4092471</v>
      </c>
      <c r="H10" s="9">
        <v>1.0528999999999999</v>
      </c>
      <c r="I10" s="9">
        <v>1.0498000000000001</v>
      </c>
      <c r="J10">
        <v>1.056</v>
      </c>
      <c r="K10" t="s">
        <v>29</v>
      </c>
      <c r="L10">
        <v>451810.8</v>
      </c>
      <c r="M10">
        <v>429117.5</v>
      </c>
      <c r="N10" s="1">
        <v>10.084300000000001</v>
      </c>
      <c r="O10" s="1">
        <v>5.2884000000000002</v>
      </c>
    </row>
    <row r="11" spans="1:15" x14ac:dyDescent="0.25">
      <c r="A11">
        <v>2015</v>
      </c>
      <c r="B11" s="9">
        <v>1.1472</v>
      </c>
      <c r="C11" s="9">
        <v>1.1462000000000001</v>
      </c>
      <c r="D11" s="9">
        <v>1.1482000000000001</v>
      </c>
      <c r="E11" s="9" t="s">
        <v>29</v>
      </c>
      <c r="F11" s="9">
        <v>4878067</v>
      </c>
      <c r="G11" s="9">
        <v>4252084</v>
      </c>
      <c r="H11" s="9">
        <v>1.1403000000000001</v>
      </c>
      <c r="I11" s="9">
        <v>1.1372</v>
      </c>
      <c r="J11">
        <v>1.1435</v>
      </c>
      <c r="K11" t="s">
        <v>29</v>
      </c>
      <c r="L11">
        <v>503522</v>
      </c>
      <c r="M11">
        <v>441558</v>
      </c>
      <c r="N11" s="1">
        <v>14.7218</v>
      </c>
      <c r="O11" s="1">
        <v>14.032999999999999</v>
      </c>
    </row>
    <row r="12" spans="1:15" x14ac:dyDescent="0.25">
      <c r="A12">
        <v>2016</v>
      </c>
      <c r="B12" s="9">
        <v>1.1065</v>
      </c>
      <c r="C12" s="9">
        <v>1.1054999999999999</v>
      </c>
      <c r="D12" s="9">
        <v>1.1073999999999999</v>
      </c>
      <c r="E12" s="9" t="s">
        <v>29</v>
      </c>
      <c r="F12" s="9">
        <v>5008030</v>
      </c>
      <c r="G12" s="9">
        <v>4526093</v>
      </c>
      <c r="H12" s="9">
        <v>1.0455000000000001</v>
      </c>
      <c r="I12" s="9">
        <v>1.0425</v>
      </c>
      <c r="J12">
        <v>1.0485</v>
      </c>
      <c r="K12" t="s">
        <v>29</v>
      </c>
      <c r="L12">
        <v>468630.6</v>
      </c>
      <c r="M12">
        <v>448241.9</v>
      </c>
      <c r="N12" s="1">
        <v>10.648</v>
      </c>
      <c r="O12" s="1">
        <v>4.5486000000000004</v>
      </c>
    </row>
    <row r="17" spans="1:12" x14ac:dyDescent="0.25">
      <c r="A17" t="s">
        <v>30</v>
      </c>
    </row>
    <row r="19" spans="1:12" x14ac:dyDescent="0.25">
      <c r="A19" t="s">
        <v>31</v>
      </c>
      <c r="B19" t="s">
        <v>32</v>
      </c>
      <c r="C19" t="s">
        <v>33</v>
      </c>
      <c r="D19" t="s">
        <v>34</v>
      </c>
      <c r="E19" t="s">
        <v>35</v>
      </c>
      <c r="F19" t="s">
        <v>36</v>
      </c>
      <c r="G19" t="s">
        <v>37</v>
      </c>
      <c r="H19" t="s">
        <v>38</v>
      </c>
      <c r="I19" t="s">
        <v>39</v>
      </c>
      <c r="J19" t="s">
        <v>40</v>
      </c>
      <c r="K19" t="s">
        <v>41</v>
      </c>
      <c r="L19" t="s">
        <v>42</v>
      </c>
    </row>
    <row r="20" spans="1:12" x14ac:dyDescent="0.25">
      <c r="A20" t="s">
        <v>43</v>
      </c>
      <c r="B20">
        <v>0.95199999999999996</v>
      </c>
      <c r="C20">
        <v>0.95079999999999998</v>
      </c>
      <c r="D20">
        <v>0.95320000000000005</v>
      </c>
      <c r="E20">
        <v>-4.9200000000000001E-2</v>
      </c>
      <c r="F20">
        <v>5.9999999999999995E-4</v>
      </c>
      <c r="G20">
        <v>0.05</v>
      </c>
      <c r="H20">
        <v>-5.04E-2</v>
      </c>
      <c r="I20">
        <v>-4.7899999999999998E-2</v>
      </c>
      <c r="J20">
        <v>5962</v>
      </c>
      <c r="K20" t="s">
        <v>29</v>
      </c>
      <c r="L20" t="s">
        <v>74</v>
      </c>
    </row>
    <row r="21" spans="1:12" x14ac:dyDescent="0.25">
      <c r="A21" t="s">
        <v>45</v>
      </c>
      <c r="B21">
        <v>0.99260000000000004</v>
      </c>
      <c r="C21">
        <v>0.99180000000000001</v>
      </c>
      <c r="D21">
        <v>0.99339999999999995</v>
      </c>
      <c r="E21">
        <v>-7.4000000000000003E-3</v>
      </c>
      <c r="F21">
        <v>4.0000000000000002E-4</v>
      </c>
      <c r="G21">
        <v>0.05</v>
      </c>
      <c r="H21">
        <v>-8.3000000000000001E-3</v>
      </c>
      <c r="I21">
        <v>-6.6E-3</v>
      </c>
      <c r="J21">
        <v>308.41000000000003</v>
      </c>
      <c r="K21" t="s">
        <v>29</v>
      </c>
      <c r="L21" t="s">
        <v>74</v>
      </c>
    </row>
    <row r="22" spans="1:12" x14ac:dyDescent="0.25">
      <c r="A22" t="s">
        <v>43</v>
      </c>
      <c r="B22">
        <v>1.0112000000000001</v>
      </c>
      <c r="C22">
        <v>1.0071000000000001</v>
      </c>
      <c r="D22">
        <v>1.0153000000000001</v>
      </c>
      <c r="E22">
        <v>1.11E-2</v>
      </c>
      <c r="F22">
        <v>2.0999999999999999E-3</v>
      </c>
      <c r="G22">
        <v>0.05</v>
      </c>
      <c r="H22">
        <v>7.1000000000000004E-3</v>
      </c>
      <c r="I22">
        <v>1.52E-2</v>
      </c>
      <c r="J22">
        <v>29.12</v>
      </c>
      <c r="K22" t="s">
        <v>29</v>
      </c>
      <c r="L22" t="s">
        <v>75</v>
      </c>
    </row>
    <row r="23" spans="1:12" x14ac:dyDescent="0.25">
      <c r="A23" t="s">
        <v>45</v>
      </c>
      <c r="B23">
        <v>1.0278</v>
      </c>
      <c r="C23">
        <v>1.0250999999999999</v>
      </c>
      <c r="D23">
        <v>1.0305</v>
      </c>
      <c r="E23">
        <v>2.7400000000000001E-2</v>
      </c>
      <c r="F23">
        <v>1.4E-3</v>
      </c>
      <c r="G23">
        <v>0.05</v>
      </c>
      <c r="H23">
        <v>2.4799999999999999E-2</v>
      </c>
      <c r="I23">
        <v>3.0099999999999998E-2</v>
      </c>
      <c r="J23">
        <v>410.39</v>
      </c>
      <c r="K23" t="s">
        <v>29</v>
      </c>
      <c r="L23" t="s">
        <v>75</v>
      </c>
    </row>
    <row r="25" spans="1:12" x14ac:dyDescent="0.25">
      <c r="A25" t="s">
        <v>76</v>
      </c>
    </row>
    <row r="26" spans="1:12" x14ac:dyDescent="0.25">
      <c r="A26" t="s">
        <v>77</v>
      </c>
    </row>
  </sheetData>
  <hyperlinks>
    <hyperlink ref="B1:G1" r:id="rId1" display="\\mchpe.cpe.umanitoba.ca\MCHP\Public\Shared Resources\Project\asp\Analyses\DDD\DDD rates\Obj1_Part2_ESAC indicators\ESAC_Table1\ESAC_Table1_1_TotalMB_crude.html" xr:uid="{00000000-0004-0000-0300-000000000000}"/>
  </hyperlinks>
  <pageMargins left="0.7" right="0.7" top="0.75" bottom="0.75" header="0.3" footer="0.3"/>
  <pageSetup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2:V23"/>
  <sheetViews>
    <sheetView topLeftCell="A4" zoomScale="85" zoomScaleNormal="85" workbookViewId="0">
      <selection activeCell="B15" sqref="B15"/>
    </sheetView>
  </sheetViews>
  <sheetFormatPr defaultColWidth="9.140625" defaultRowHeight="15" x14ac:dyDescent="0.25"/>
  <cols>
    <col min="1" max="1" width="9.140625" style="56"/>
    <col min="2" max="8" width="20.5703125" style="56" customWidth="1"/>
    <col min="9" max="16384" width="9.140625" style="56"/>
  </cols>
  <sheetData>
    <row r="2" spans="1:22" ht="24" x14ac:dyDescent="0.25">
      <c r="A2" s="57"/>
      <c r="B2" s="57" t="s">
        <v>52</v>
      </c>
      <c r="C2" s="57" t="s">
        <v>55</v>
      </c>
      <c r="D2" s="57" t="s">
        <v>58</v>
      </c>
      <c r="E2" s="57" t="s">
        <v>53</v>
      </c>
      <c r="F2" s="57" t="s">
        <v>54</v>
      </c>
      <c r="G2" s="57" t="s">
        <v>56</v>
      </c>
      <c r="H2" s="57" t="s">
        <v>92</v>
      </c>
    </row>
    <row r="3" spans="1:22" ht="30" x14ac:dyDescent="0.25">
      <c r="A3" s="37">
        <v>2011</v>
      </c>
      <c r="B3" s="61" t="str">
        <f>CONCATENATE(FIXED(B15,2),CHAR(10), "(",FIXED(I15,2),"-",FIXED(P15,2),")")</f>
        <v>1.94
(1.93-1.95)</v>
      </c>
      <c r="C3" s="61" t="str">
        <f t="shared" ref="C3:H3" si="0">CONCATENATE(FIXED(C15,2),CHAR(10), "(",FIXED(J15,2),"-",FIXED(Q15,2),")")</f>
        <v>4.39
(4.37-4.40)</v>
      </c>
      <c r="D3" s="61" t="str">
        <f t="shared" si="0"/>
        <v>0.31
(0.30-0.31)</v>
      </c>
      <c r="E3" s="61" t="str">
        <f t="shared" si="0"/>
        <v>10.56
(10.54-10.58)</v>
      </c>
      <c r="F3" s="61" t="str">
        <f t="shared" si="0"/>
        <v>2.66
(2.65-2.66)</v>
      </c>
      <c r="G3" s="61" t="str">
        <f t="shared" si="0"/>
        <v>16.22
(16.12-16.33)</v>
      </c>
      <c r="H3" s="61" t="str">
        <f t="shared" si="0"/>
        <v>3.39
(3.10-3.69)</v>
      </c>
    </row>
    <row r="4" spans="1:22" ht="30" x14ac:dyDescent="0.25">
      <c r="A4" s="37">
        <v>2012</v>
      </c>
      <c r="B4" s="61" t="str">
        <f t="shared" ref="B4:B8" si="1">CONCATENATE(FIXED(B16,2),CHAR(10), "(",FIXED(I16,2),"-",FIXED(P16,2),")")</f>
        <v>1.75
(1.45-2.12)</v>
      </c>
      <c r="C4" s="61" t="str">
        <f t="shared" ref="C4:C8" si="2">CONCATENATE(FIXED(C16,2),CHAR(10), "(",FIXED(J16,2),"-",FIXED(Q16,2),")")</f>
        <v>4.78
(4.39-5.21)</v>
      </c>
      <c r="D4" s="61" t="str">
        <f t="shared" ref="D4:D8" si="3">CONCATENATE(FIXED(D16,2),CHAR(10), "(",FIXED(K16,2),"-",FIXED(R16,2),")")</f>
        <v>0.28
(0.22-0.36)</v>
      </c>
      <c r="E4" s="61" t="str">
        <f t="shared" ref="E4:E8" si="4">CONCATENATE(FIXED(E16,2),CHAR(10), "(",FIXED(L16,2),"-",FIXED(S16,2),")")</f>
        <v>10.00
(7.99-12.50)</v>
      </c>
      <c r="F4" s="61" t="str">
        <f t="shared" ref="F4:F8" si="5">CONCATENATE(FIXED(F16,2),CHAR(10), "(",FIXED(M16,2),"-",FIXED(T16,2),")")</f>
        <v>2.72
(2.53-2.92)</v>
      </c>
      <c r="G4" s="61" t="str">
        <f t="shared" ref="G4:G8" si="6">CONCATENATE(FIXED(G16,2),CHAR(10), "(",FIXED(N16,2),"-",FIXED(U16,2),")")</f>
        <v>8.11
(4.21-12.17)</v>
      </c>
      <c r="H4" s="61" t="str">
        <f t="shared" ref="H4:H8" si="7">CONCATENATE(FIXED(H16,2),CHAR(10), "(",FIXED(O16,2),"-",FIXED(V16,2),")")</f>
        <v>77.59
(43.36-119.99)</v>
      </c>
    </row>
    <row r="5" spans="1:22" ht="30" x14ac:dyDescent="0.25">
      <c r="A5" s="37">
        <v>2013</v>
      </c>
      <c r="B5" s="61" t="str">
        <f t="shared" si="1"/>
        <v>1.58
(1.30-1.91)</v>
      </c>
      <c r="C5" s="61" t="str">
        <f t="shared" si="2"/>
        <v>5.41
(4.97-5.89)</v>
      </c>
      <c r="D5" s="61" t="str">
        <f t="shared" si="3"/>
        <v>0.28
(0.21-0.35)</v>
      </c>
      <c r="E5" s="61" t="str">
        <f t="shared" si="4"/>
        <v>9.94
(7.95-12.44)</v>
      </c>
      <c r="F5" s="61" t="str">
        <f t="shared" si="5"/>
        <v>2.64
(2.46-2.84)</v>
      </c>
      <c r="G5" s="61" t="str">
        <f t="shared" si="6"/>
        <v>10.93
(6.92-15.09)</v>
      </c>
      <c r="H5" s="61" t="str">
        <f t="shared" si="7"/>
        <v>64.36
(32.76-103.48)</v>
      </c>
    </row>
    <row r="6" spans="1:22" ht="30" x14ac:dyDescent="0.25">
      <c r="A6" s="37">
        <v>2014</v>
      </c>
      <c r="B6" s="61" t="str">
        <f t="shared" si="1"/>
        <v>1.59
(1.31-1.93)</v>
      </c>
      <c r="C6" s="61" t="str">
        <f t="shared" si="2"/>
        <v>6.01
(5.52-6.55)</v>
      </c>
      <c r="D6" s="61" t="str">
        <f t="shared" si="3"/>
        <v>0.17
(0.13-0.21)</v>
      </c>
      <c r="E6" s="61" t="str">
        <f t="shared" si="4"/>
        <v>11.03
(8.81-13.79)</v>
      </c>
      <c r="F6" s="61" t="str">
        <f t="shared" si="5"/>
        <v>2.65
(2.46-2.84)</v>
      </c>
      <c r="G6" s="61" t="str">
        <f t="shared" si="6"/>
        <v>9.70
(5.74-13.82)</v>
      </c>
      <c r="H6" s="61" t="str">
        <f t="shared" si="7"/>
        <v>136.14
(90.49-192.72)</v>
      </c>
    </row>
    <row r="7" spans="1:22" ht="30" x14ac:dyDescent="0.25">
      <c r="A7" s="37">
        <v>2015</v>
      </c>
      <c r="B7" s="61" t="str">
        <f t="shared" si="1"/>
        <v>1.56
(1.29-1.89)</v>
      </c>
      <c r="C7" s="61" t="str">
        <f t="shared" si="2"/>
        <v>6.43
(5.91-7.00)</v>
      </c>
      <c r="D7" s="61" t="str">
        <f t="shared" si="3"/>
        <v>0.09
(0.07-0.11)</v>
      </c>
      <c r="E7" s="61" t="str">
        <f t="shared" si="4"/>
        <v>9.88
(7.90-12.35)</v>
      </c>
      <c r="F7" s="61" t="str">
        <f t="shared" si="5"/>
        <v>2.63
(2.44-2.82)</v>
      </c>
      <c r="G7" s="61" t="str">
        <f t="shared" si="6"/>
        <v>15.00
(10.85-19.32)</v>
      </c>
      <c r="H7" s="61" t="str">
        <f t="shared" si="7"/>
        <v>107.56
(67.43-157.30)</v>
      </c>
    </row>
    <row r="8" spans="1:22" ht="30" x14ac:dyDescent="0.25">
      <c r="A8" s="37">
        <v>2016</v>
      </c>
      <c r="B8" s="61" t="str">
        <f t="shared" si="1"/>
        <v>1.50
(1.24-1.82)</v>
      </c>
      <c r="C8" s="61" t="str">
        <f t="shared" si="2"/>
        <v>6.81
(6.26-7.42)</v>
      </c>
      <c r="D8" s="61" t="str">
        <f t="shared" si="3"/>
        <v>0.13
(0.10-0.17)</v>
      </c>
      <c r="E8" s="61" t="str">
        <f t="shared" si="4"/>
        <v>10.14
(8.11-12.69)</v>
      </c>
      <c r="F8" s="61" t="str">
        <f t="shared" si="5"/>
        <v>2.64
(2.46-2.84)</v>
      </c>
      <c r="G8" s="61" t="str">
        <f t="shared" si="6"/>
        <v>10.28
(6.30-14.42)</v>
      </c>
      <c r="H8" s="61" t="str">
        <f t="shared" si="7"/>
        <v>-10.90
(-27.92-10.14)</v>
      </c>
    </row>
    <row r="9" spans="1:22" ht="24" x14ac:dyDescent="0.25">
      <c r="A9" s="57" t="s">
        <v>96</v>
      </c>
      <c r="B9" s="56" t="str">
        <f>IF(OR(B22&lt;0.05,B22="&lt;.0001"),"*","")</f>
        <v>*</v>
      </c>
      <c r="C9" s="56" t="str">
        <f t="shared" ref="C9:H9" si="8">IF(OR(C22&lt;0.05,C22="&lt;.0001"),"*","")</f>
        <v>*</v>
      </c>
      <c r="D9" s="56" t="str">
        <f t="shared" si="8"/>
        <v>*</v>
      </c>
      <c r="E9" s="56" t="str">
        <f t="shared" si="8"/>
        <v/>
      </c>
      <c r="F9" s="56" t="str">
        <f t="shared" si="8"/>
        <v/>
      </c>
      <c r="G9" s="56" t="str">
        <f t="shared" si="8"/>
        <v>*</v>
      </c>
      <c r="H9" s="56" t="str">
        <f t="shared" si="8"/>
        <v/>
      </c>
    </row>
    <row r="10" spans="1:22" x14ac:dyDescent="0.25">
      <c r="A10" s="57"/>
    </row>
    <row r="11" spans="1:22" ht="48" x14ac:dyDescent="0.25">
      <c r="A11" s="57"/>
      <c r="B11" s="57" t="s">
        <v>171</v>
      </c>
      <c r="C11" s="57" t="s">
        <v>172</v>
      </c>
      <c r="D11" s="57" t="s">
        <v>173</v>
      </c>
      <c r="E11" s="57" t="s">
        <v>174</v>
      </c>
      <c r="F11" s="57" t="s">
        <v>175</v>
      </c>
      <c r="G11" s="57" t="s">
        <v>176</v>
      </c>
      <c r="H11" s="57" t="s">
        <v>177</v>
      </c>
    </row>
    <row r="12" spans="1:22" x14ac:dyDescent="0.25">
      <c r="B12" s="56" t="s">
        <v>161</v>
      </c>
      <c r="I12" s="56" t="s">
        <v>162</v>
      </c>
      <c r="P12" s="56" t="s">
        <v>163</v>
      </c>
    </row>
    <row r="13" spans="1:22" ht="36" x14ac:dyDescent="0.25">
      <c r="A13" s="57"/>
      <c r="B13" s="57" t="s">
        <v>52</v>
      </c>
      <c r="C13" s="57" t="s">
        <v>55</v>
      </c>
      <c r="D13" s="57" t="s">
        <v>58</v>
      </c>
      <c r="E13" s="57" t="s">
        <v>53</v>
      </c>
      <c r="F13" s="57" t="s">
        <v>54</v>
      </c>
      <c r="G13" s="57" t="s">
        <v>56</v>
      </c>
      <c r="H13" s="57" t="s">
        <v>92</v>
      </c>
      <c r="I13" s="57" t="s">
        <v>52</v>
      </c>
      <c r="J13" s="57" t="s">
        <v>55</v>
      </c>
      <c r="K13" s="57" t="s">
        <v>58</v>
      </c>
      <c r="L13" s="57" t="s">
        <v>53</v>
      </c>
      <c r="M13" s="57" t="s">
        <v>54</v>
      </c>
      <c r="N13" s="57" t="s">
        <v>56</v>
      </c>
      <c r="O13" s="57" t="s">
        <v>92</v>
      </c>
      <c r="P13" s="57" t="s">
        <v>52</v>
      </c>
      <c r="Q13" s="57" t="s">
        <v>55</v>
      </c>
      <c r="R13" s="57" t="s">
        <v>58</v>
      </c>
      <c r="S13" s="57" t="s">
        <v>53</v>
      </c>
      <c r="T13" s="57" t="s">
        <v>54</v>
      </c>
      <c r="U13" s="57" t="s">
        <v>56</v>
      </c>
      <c r="V13" s="57" t="s">
        <v>92</v>
      </c>
    </row>
    <row r="14" spans="1:22" x14ac:dyDescent="0.2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</row>
    <row r="15" spans="1:22" x14ac:dyDescent="0.25">
      <c r="A15" s="37">
        <v>2011</v>
      </c>
      <c r="B15" s="58">
        <f>j01ce!E37</f>
        <v>1.93747</v>
      </c>
      <c r="C15" s="58">
        <f>j01cr!E37</f>
        <v>4.3860000000000001</v>
      </c>
      <c r="D15" s="58">
        <f>j01ddde!E37</f>
        <v>0.30708999999999997</v>
      </c>
      <c r="E15" s="56">
        <f>j01ma!E37</f>
        <v>10.5603</v>
      </c>
      <c r="F15" s="56">
        <f>j01bn!E37</f>
        <v>2.6583899999999998</v>
      </c>
      <c r="G15" s="56">
        <f>(j01sv!M37)</f>
        <v>16.224900000000002</v>
      </c>
      <c r="H15" s="56">
        <f>(j01msv!M37)</f>
        <v>3.391</v>
      </c>
      <c r="I15" s="56">
        <f>j01ce!F37</f>
        <v>1.92814</v>
      </c>
      <c r="J15" s="56">
        <f>j01cr!F37</f>
        <v>4.3719400000000004</v>
      </c>
      <c r="K15" s="58">
        <f>j01ddde!F37</f>
        <v>0.30338999999999999</v>
      </c>
      <c r="L15" s="56">
        <f>j01ma!F37</f>
        <v>10.538500000000001</v>
      </c>
      <c r="M15" s="56">
        <f>j01bn!F37</f>
        <v>2.6547700000000001</v>
      </c>
      <c r="N15" s="56">
        <f>((j01sv!F37))-100</f>
        <v>16.122</v>
      </c>
      <c r="O15" s="56">
        <f>((j01msv!F37))-100</f>
        <v>3.0949999999999989</v>
      </c>
      <c r="P15" s="56">
        <f>j01ce!G37</f>
        <v>1.94686</v>
      </c>
      <c r="Q15" s="56">
        <f>j01cr!G37</f>
        <v>4.4001099999999997</v>
      </c>
      <c r="R15" s="58">
        <f>j01ddde!G37</f>
        <v>0.31084000000000001</v>
      </c>
      <c r="S15" s="58">
        <f>j01ma!G37</f>
        <v>10.5822</v>
      </c>
      <c r="T15" s="58">
        <f>j01bn!G37</f>
        <v>2.66201</v>
      </c>
      <c r="U15" s="56">
        <f>((j01sv!G37))-100</f>
        <v>16.328000000000003</v>
      </c>
      <c r="V15" s="56">
        <f>((j01msv!G37))-100</f>
        <v>3.686000000000007</v>
      </c>
    </row>
    <row r="16" spans="1:22" x14ac:dyDescent="0.25">
      <c r="A16" s="37">
        <v>2012</v>
      </c>
      <c r="B16" s="58">
        <f>j01ce!E38</f>
        <v>1.7541500000000001</v>
      </c>
      <c r="C16" s="58">
        <f>j01cr!E38</f>
        <v>4.7797299999999998</v>
      </c>
      <c r="D16" s="58">
        <f>j01ddde!E38</f>
        <v>0.28114</v>
      </c>
      <c r="E16" s="56">
        <f>j01ma!E38</f>
        <v>9.9949999999999992</v>
      </c>
      <c r="F16" s="56">
        <f>j01bn!E38</f>
        <v>2.71753</v>
      </c>
      <c r="G16" s="56">
        <f>(j01sv!M38)</f>
        <v>8.1143000000000001</v>
      </c>
      <c r="H16" s="56">
        <f>(j01msv!M38)</f>
        <v>77.590999999999994</v>
      </c>
      <c r="I16" s="56">
        <f>j01ce!F38</f>
        <v>1.44879</v>
      </c>
      <c r="J16" s="56">
        <f>j01cr!F38</f>
        <v>4.3890000000000002</v>
      </c>
      <c r="K16" s="58">
        <f>j01ddde!F38</f>
        <v>0.21892</v>
      </c>
      <c r="L16" s="56">
        <f>j01ma!F38</f>
        <v>7.9909999999999997</v>
      </c>
      <c r="M16" s="56">
        <f>j01bn!F38</f>
        <v>2.5274800000000002</v>
      </c>
      <c r="N16" s="56">
        <f>((j01sv!F38))-100</f>
        <v>4.2060000000000031</v>
      </c>
      <c r="O16" s="56">
        <f>((j01msv!F38))-100</f>
        <v>43.361999999999995</v>
      </c>
      <c r="P16" s="56">
        <f>j01ce!G38</f>
        <v>2.1238800000000002</v>
      </c>
      <c r="Q16" s="56">
        <f>j01cr!G38</f>
        <v>5.2052399999999999</v>
      </c>
      <c r="R16" s="58">
        <f>j01ddde!G38</f>
        <v>0.36105999999999999</v>
      </c>
      <c r="S16" s="58">
        <f>j01ma!G38</f>
        <v>12.5017</v>
      </c>
      <c r="T16" s="58">
        <f>j01bn!G38</f>
        <v>2.9218700000000002</v>
      </c>
      <c r="U16" s="56">
        <f>((j01sv!G38))-100</f>
        <v>12.168999999999997</v>
      </c>
      <c r="V16" s="56">
        <f>((j01msv!G38))-100</f>
        <v>119.99100000000001</v>
      </c>
    </row>
    <row r="17" spans="1:22" x14ac:dyDescent="0.25">
      <c r="A17" s="37">
        <v>2013</v>
      </c>
      <c r="B17" s="58">
        <f>j01ce!E39</f>
        <v>1.5773999999999999</v>
      </c>
      <c r="C17" s="58">
        <f>j01cr!E39</f>
        <v>5.4118399999999998</v>
      </c>
      <c r="D17" s="58">
        <f>j01ddde!E39</f>
        <v>0.27526</v>
      </c>
      <c r="E17" s="56">
        <f>j01ma!E39</f>
        <v>9.9443000000000001</v>
      </c>
      <c r="F17" s="56">
        <f>j01bn!E39</f>
        <v>2.6438700000000002</v>
      </c>
      <c r="G17" s="56">
        <f>(j01sv!M39)</f>
        <v>10.9337</v>
      </c>
      <c r="H17" s="56">
        <f>(j01msv!M39)</f>
        <v>64.355999999999995</v>
      </c>
      <c r="I17" s="56">
        <f>j01ce!F39</f>
        <v>1.30278</v>
      </c>
      <c r="J17" s="56">
        <f>j01cr!F39</f>
        <v>4.9694599999999998</v>
      </c>
      <c r="K17" s="58">
        <f>j01ddde!F39</f>
        <v>0.21432999999999999</v>
      </c>
      <c r="L17" s="56">
        <f>j01ma!F39</f>
        <v>7.9504000000000001</v>
      </c>
      <c r="M17" s="56">
        <f>j01bn!F39</f>
        <v>2.4589699999999999</v>
      </c>
      <c r="N17" s="56">
        <f>((j01sv!F39))-100</f>
        <v>6.9230000000000018</v>
      </c>
      <c r="O17" s="56">
        <f>((j01msv!F39))-100</f>
        <v>32.754999999999995</v>
      </c>
      <c r="P17" s="56">
        <f>j01ce!G39</f>
        <v>1.90991</v>
      </c>
      <c r="Q17" s="56">
        <f>j01cr!G39</f>
        <v>5.8936000000000002</v>
      </c>
      <c r="R17" s="58">
        <f>j01ddde!G39</f>
        <v>0.35350999999999999</v>
      </c>
      <c r="S17" s="58">
        <f>j01ma!G39</f>
        <v>12.4382</v>
      </c>
      <c r="T17" s="58">
        <f>j01bn!G39</f>
        <v>2.84267</v>
      </c>
      <c r="U17" s="56">
        <f>((j01sv!G39))-100</f>
        <v>15.093999999999994</v>
      </c>
      <c r="V17" s="56">
        <f>((j01msv!G39))-100</f>
        <v>103.47900000000001</v>
      </c>
    </row>
    <row r="18" spans="1:22" x14ac:dyDescent="0.25">
      <c r="A18" s="37">
        <v>2014</v>
      </c>
      <c r="B18" s="58">
        <f>j01ce!E40</f>
        <v>1.5913999999999999</v>
      </c>
      <c r="C18" s="58">
        <f>j01cr!E40</f>
        <v>6.0132899999999996</v>
      </c>
      <c r="D18" s="58">
        <f>j01ddde!E40</f>
        <v>0.16619</v>
      </c>
      <c r="E18" s="56">
        <f>j01ma!E40</f>
        <v>11.0252</v>
      </c>
      <c r="F18" s="56">
        <f>j01bn!E40</f>
        <v>2.6453199999999999</v>
      </c>
      <c r="G18" s="56">
        <f>(j01sv!M40)</f>
        <v>9.7019000000000002</v>
      </c>
      <c r="H18" s="56">
        <f>(j01msv!M40)</f>
        <v>136.13800000000001</v>
      </c>
      <c r="I18" s="56">
        <f>j01ce!F40</f>
        <v>1.31436</v>
      </c>
      <c r="J18" s="56">
        <f>j01cr!F40</f>
        <v>5.5217700000000001</v>
      </c>
      <c r="K18" s="58">
        <f>j01ddde!F40</f>
        <v>0.12937000000000001</v>
      </c>
      <c r="L18" s="56">
        <f>j01ma!F40</f>
        <v>8.8141999999999996</v>
      </c>
      <c r="M18" s="56">
        <f>j01bn!F40</f>
        <v>2.4603199999999998</v>
      </c>
      <c r="N18" s="56">
        <f>((j01sv!F40))-100</f>
        <v>5.7360000000000042</v>
      </c>
      <c r="O18" s="56">
        <f>((j01msv!F40))-100</f>
        <v>90.492999999999995</v>
      </c>
      <c r="P18" s="56">
        <f>j01ce!G40</f>
        <v>1.92685</v>
      </c>
      <c r="Q18" s="56">
        <f>j01cr!G40</f>
        <v>6.5485699999999998</v>
      </c>
      <c r="R18" s="58">
        <f>j01ddde!G40</f>
        <v>0.21349000000000001</v>
      </c>
      <c r="S18" s="58">
        <f>j01ma!G40</f>
        <v>13.790800000000001</v>
      </c>
      <c r="T18" s="58">
        <f>j01bn!G40</f>
        <v>2.84423</v>
      </c>
      <c r="U18" s="56">
        <f>((j01sv!G40))-100</f>
        <v>13.816000000000003</v>
      </c>
      <c r="V18" s="56">
        <f>((j01msv!G40))-100</f>
        <v>192.71899999999999</v>
      </c>
    </row>
    <row r="19" spans="1:22" x14ac:dyDescent="0.25">
      <c r="A19" s="37">
        <v>2015</v>
      </c>
      <c r="B19" s="58">
        <f>j01ce!E41</f>
        <v>1.5596099999999999</v>
      </c>
      <c r="C19" s="58">
        <f>j01cr!E41</f>
        <v>6.4318900000000001</v>
      </c>
      <c r="D19" s="58">
        <f>j01ddde!E41</f>
        <v>8.6699999999999999E-2</v>
      </c>
      <c r="E19" s="56">
        <f>j01ma!E41</f>
        <v>9.8756000000000004</v>
      </c>
      <c r="F19" s="56">
        <f>j01bn!E41</f>
        <v>2.6256900000000001</v>
      </c>
      <c r="G19" s="56">
        <f>(j01sv!M41)</f>
        <v>15.003299999999999</v>
      </c>
      <c r="H19" s="56">
        <f>(j01msv!M41)</f>
        <v>107.55800000000001</v>
      </c>
      <c r="I19" s="56">
        <f>j01ce!F41</f>
        <v>1.2881</v>
      </c>
      <c r="J19" s="56">
        <f>j01cr!F41</f>
        <v>5.9061199999999996</v>
      </c>
      <c r="K19" s="58">
        <f>j01ddde!F41</f>
        <v>6.7430000000000004E-2</v>
      </c>
      <c r="L19" s="56">
        <f>j01ma!F41</f>
        <v>7.8954000000000004</v>
      </c>
      <c r="M19" s="56">
        <f>j01bn!F41</f>
        <v>2.4420600000000001</v>
      </c>
      <c r="N19" s="56">
        <f>((j01sv!F41))-100</f>
        <v>10.846000000000004</v>
      </c>
      <c r="O19" s="56">
        <f>((j01msv!F41))-100</f>
        <v>67.430000000000007</v>
      </c>
      <c r="P19" s="56">
        <f>j01ce!G41</f>
        <v>1.8883399999999999</v>
      </c>
      <c r="Q19" s="56">
        <f>j01cr!G41</f>
        <v>7.0044599999999999</v>
      </c>
      <c r="R19" s="58">
        <f>j01ddde!G41</f>
        <v>0.11149000000000001</v>
      </c>
      <c r="S19" s="58">
        <f>j01ma!G41</f>
        <v>12.352499999999999</v>
      </c>
      <c r="T19" s="58">
        <f>j01bn!G41</f>
        <v>2.8231199999999999</v>
      </c>
      <c r="U19" s="56">
        <f>((j01sv!G41))-100</f>
        <v>19.316999999999993</v>
      </c>
      <c r="V19" s="56">
        <f>((j01msv!G41))-100</f>
        <v>157.30200000000002</v>
      </c>
    </row>
    <row r="20" spans="1:22" x14ac:dyDescent="0.25">
      <c r="A20" s="37">
        <v>2016</v>
      </c>
      <c r="B20" s="58">
        <f>j01ce!E42</f>
        <v>1.50359</v>
      </c>
      <c r="C20" s="58">
        <f>j01cr!E42</f>
        <v>6.8139500000000002</v>
      </c>
      <c r="D20" s="58">
        <f>j01ddde!E42</f>
        <v>0.13270999999999999</v>
      </c>
      <c r="E20" s="56">
        <f>j01ma!E42</f>
        <v>10.143000000000001</v>
      </c>
      <c r="F20" s="56">
        <f>j01bn!E42</f>
        <v>2.6430699999999998</v>
      </c>
      <c r="G20" s="56">
        <f>(j01sv!M42)</f>
        <v>10.2827</v>
      </c>
      <c r="H20" s="56">
        <f>(j01msv!M42)</f>
        <v>-10.897</v>
      </c>
      <c r="I20" s="56">
        <f>j01ce!F42</f>
        <v>1.2418199999999999</v>
      </c>
      <c r="J20" s="56">
        <f>j01cr!F42</f>
        <v>6.2569100000000004</v>
      </c>
      <c r="K20" s="58">
        <f>j01ddde!F42</f>
        <v>0.10326</v>
      </c>
      <c r="L20" s="56">
        <f>j01ma!F42</f>
        <v>8.1085999999999991</v>
      </c>
      <c r="M20" s="56">
        <f>j01bn!F42</f>
        <v>2.4582299999999999</v>
      </c>
      <c r="N20" s="56">
        <f>((j01sv!F42))-100</f>
        <v>6.2960000000000065</v>
      </c>
      <c r="O20" s="56">
        <f>((j01msv!F42))-100</f>
        <v>-27.917000000000002</v>
      </c>
      <c r="P20" s="56">
        <f>j01ce!G42</f>
        <v>1.8205199999999999</v>
      </c>
      <c r="Q20" s="56">
        <f>j01cr!G42</f>
        <v>7.4205899999999998</v>
      </c>
      <c r="R20" s="58">
        <f>j01ddde!G42</f>
        <v>0.17055999999999999</v>
      </c>
      <c r="S20" s="58">
        <f>j01ma!G42</f>
        <v>12.687900000000001</v>
      </c>
      <c r="T20" s="58">
        <f>j01bn!G42</f>
        <v>2.8418100000000002</v>
      </c>
      <c r="U20" s="56">
        <f>((j01sv!G42))-100</f>
        <v>14.418999999999997</v>
      </c>
      <c r="V20" s="56">
        <f>((j01msv!G42))-100</f>
        <v>10.143000000000001</v>
      </c>
    </row>
    <row r="21" spans="1:22" x14ac:dyDescent="0.25">
      <c r="A21" s="37"/>
      <c r="B21" s="58"/>
      <c r="C21" s="58"/>
      <c r="D21" s="58"/>
      <c r="K21" s="58"/>
      <c r="R21" s="58"/>
      <c r="S21" s="58"/>
      <c r="T21" s="58"/>
    </row>
    <row r="22" spans="1:22" ht="24" x14ac:dyDescent="0.25">
      <c r="A22" s="57" t="s">
        <v>96</v>
      </c>
      <c r="B22" s="59">
        <f>j01ce!$H$73</f>
        <v>9.4000000000000004E-3</v>
      </c>
      <c r="C22" s="59" t="str">
        <f>j01cr!$H$73</f>
        <v>&lt;.0001</v>
      </c>
      <c r="D22" s="59" t="str">
        <f>j01ddde!$H$73</f>
        <v>&lt;.0001</v>
      </c>
      <c r="E22" s="59">
        <f>j01ma!$H$73</f>
        <v>0.72409999999999997</v>
      </c>
      <c r="F22" s="59">
        <f>j01bn!$H$73</f>
        <v>0.87580000000000002</v>
      </c>
      <c r="G22" s="59">
        <f>j01sv!$H$73</f>
        <v>5.1999999999999998E-3</v>
      </c>
      <c r="H22" s="59">
        <f>j01msv!$H$73</f>
        <v>0.1691</v>
      </c>
    </row>
    <row r="23" spans="1:22" x14ac:dyDescent="0.25">
      <c r="A23" s="60" t="s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75"/>
  <sheetViews>
    <sheetView topLeftCell="A31" workbookViewId="0">
      <selection activeCell="E37" sqref="E37"/>
    </sheetView>
  </sheetViews>
  <sheetFormatPr defaultRowHeight="15" x14ac:dyDescent="0.25"/>
  <cols>
    <col min="1" max="1" width="31.140625" customWidth="1"/>
    <col min="2" max="13" width="13.42578125" customWidth="1"/>
  </cols>
  <sheetData>
    <row r="1" spans="1:12" x14ac:dyDescent="0.25">
      <c r="A1" t="s">
        <v>93</v>
      </c>
      <c r="B1" s="44" t="s">
        <v>103</v>
      </c>
    </row>
    <row r="2" spans="1:12" x14ac:dyDescent="0.25">
      <c r="A2" t="s">
        <v>98</v>
      </c>
      <c r="B2" s="43">
        <v>43944</v>
      </c>
    </row>
    <row r="4" spans="1:12" x14ac:dyDescent="0.25">
      <c r="A4" s="49" t="s">
        <v>104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5.75" thickBot="1" x14ac:dyDescent="0.3">
      <c r="A5" s="45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2" x14ac:dyDescent="0.25">
      <c r="A6" s="51" t="s">
        <v>105</v>
      </c>
      <c r="B6" s="52" t="s">
        <v>1</v>
      </c>
      <c r="C6" s="52" t="s">
        <v>106</v>
      </c>
      <c r="D6" s="52" t="s">
        <v>107</v>
      </c>
      <c r="E6" s="52" t="s">
        <v>108</v>
      </c>
      <c r="F6" s="52" t="s">
        <v>109</v>
      </c>
      <c r="G6" s="52" t="s">
        <v>110</v>
      </c>
      <c r="H6" s="52" t="s">
        <v>111</v>
      </c>
      <c r="I6" s="52" t="s">
        <v>112</v>
      </c>
      <c r="J6" s="52" t="s">
        <v>113</v>
      </c>
      <c r="K6" s="52" t="s">
        <v>114</v>
      </c>
      <c r="L6" s="52" t="s">
        <v>115</v>
      </c>
    </row>
    <row r="7" spans="1:12" x14ac:dyDescent="0.25">
      <c r="A7" s="53" t="s">
        <v>116</v>
      </c>
      <c r="B7" s="48">
        <v>2011</v>
      </c>
      <c r="C7" s="48">
        <v>26701.46</v>
      </c>
      <c r="D7" s="48">
        <v>1036337.69</v>
      </c>
      <c r="E7" s="48">
        <v>2.5904799999999999</v>
      </c>
      <c r="F7" s="48">
        <v>2.1387200000000002</v>
      </c>
      <c r="G7" s="48">
        <v>3.13768</v>
      </c>
      <c r="H7" s="48">
        <v>1.337</v>
      </c>
      <c r="I7" s="48">
        <v>1.1039000000000001</v>
      </c>
      <c r="J7" s="48">
        <v>1.6194999999999999</v>
      </c>
      <c r="K7" s="48">
        <v>3.0000000000000001E-3</v>
      </c>
      <c r="L7" s="48">
        <v>1</v>
      </c>
    </row>
    <row r="8" spans="1:12" x14ac:dyDescent="0.25">
      <c r="A8" s="53" t="s">
        <v>116</v>
      </c>
      <c r="B8" s="48">
        <v>2012</v>
      </c>
      <c r="C8" s="48">
        <v>24387.23</v>
      </c>
      <c r="D8" s="48">
        <v>1089456.56</v>
      </c>
      <c r="E8" s="48">
        <v>2.35059</v>
      </c>
      <c r="F8" s="48">
        <v>1.94058</v>
      </c>
      <c r="G8" s="48">
        <v>2.8472300000000001</v>
      </c>
      <c r="H8" s="48">
        <v>1.34</v>
      </c>
      <c r="I8" s="48">
        <v>1.1063000000000001</v>
      </c>
      <c r="J8" s="48">
        <v>1.6231</v>
      </c>
      <c r="K8" s="48">
        <v>2.8E-3</v>
      </c>
      <c r="L8" s="48">
        <v>1</v>
      </c>
    </row>
    <row r="9" spans="1:12" x14ac:dyDescent="0.25">
      <c r="A9" s="53" t="s">
        <v>116</v>
      </c>
      <c r="B9" s="48">
        <v>2013</v>
      </c>
      <c r="C9" s="48">
        <v>20292.509999999998</v>
      </c>
      <c r="D9" s="48">
        <v>1117539.49</v>
      </c>
      <c r="E9" s="48">
        <v>1.9449099999999999</v>
      </c>
      <c r="F9" s="48">
        <v>1.6055200000000001</v>
      </c>
      <c r="G9" s="48">
        <v>2.3560500000000002</v>
      </c>
      <c r="H9" s="48">
        <v>1.2330000000000001</v>
      </c>
      <c r="I9" s="48">
        <v>1.0178</v>
      </c>
      <c r="J9" s="48">
        <v>1.4936</v>
      </c>
      <c r="K9" s="48">
        <v>3.2300000000000002E-2</v>
      </c>
      <c r="L9" s="48"/>
    </row>
    <row r="10" spans="1:12" x14ac:dyDescent="0.25">
      <c r="A10" s="53" t="s">
        <v>116</v>
      </c>
      <c r="B10" s="48">
        <v>2014</v>
      </c>
      <c r="C10" s="48">
        <v>19795</v>
      </c>
      <c r="D10" s="48">
        <v>1068266.6100000001</v>
      </c>
      <c r="E10" s="48">
        <v>1.93726</v>
      </c>
      <c r="F10" s="48">
        <v>1.5991599999999999</v>
      </c>
      <c r="G10" s="48">
        <v>2.3468300000000002</v>
      </c>
      <c r="H10" s="48">
        <v>1.2173</v>
      </c>
      <c r="I10" s="48">
        <v>1.0048999999999999</v>
      </c>
      <c r="J10" s="48">
        <v>1.4746999999999999</v>
      </c>
      <c r="K10" s="48">
        <v>4.4499999999999998E-2</v>
      </c>
      <c r="L10" s="48"/>
    </row>
    <row r="11" spans="1:12" x14ac:dyDescent="0.25">
      <c r="A11" s="53" t="s">
        <v>116</v>
      </c>
      <c r="B11" s="48">
        <v>2015</v>
      </c>
      <c r="C11" s="48">
        <v>18661.349999999999</v>
      </c>
      <c r="D11" s="48">
        <v>1177139.05</v>
      </c>
      <c r="E11" s="48">
        <v>1.71949</v>
      </c>
      <c r="F11" s="48">
        <v>1.41937</v>
      </c>
      <c r="G11" s="48">
        <v>2.0830700000000002</v>
      </c>
      <c r="H11" s="48">
        <v>1.1025</v>
      </c>
      <c r="I11" s="48">
        <v>0.91010000000000002</v>
      </c>
      <c r="J11" s="48">
        <v>1.3355999999999999</v>
      </c>
      <c r="K11" s="48">
        <v>0.31869999999999998</v>
      </c>
      <c r="L11" s="48"/>
    </row>
    <row r="12" spans="1:12" x14ac:dyDescent="0.25">
      <c r="A12" s="53" t="s">
        <v>116</v>
      </c>
      <c r="B12" s="48">
        <v>2016</v>
      </c>
      <c r="C12" s="48">
        <v>19365.55</v>
      </c>
      <c r="D12" s="48">
        <v>1190664.3400000001</v>
      </c>
      <c r="E12" s="48">
        <v>1.79799</v>
      </c>
      <c r="F12" s="48">
        <v>1.4842</v>
      </c>
      <c r="G12" s="48">
        <v>2.1781199999999998</v>
      </c>
      <c r="H12" s="48">
        <v>1.1958</v>
      </c>
      <c r="I12" s="48">
        <v>0.98709999999999998</v>
      </c>
      <c r="J12" s="48">
        <v>1.4486000000000001</v>
      </c>
      <c r="K12" s="48">
        <v>6.7699999999999996E-2</v>
      </c>
      <c r="L12" s="48"/>
    </row>
    <row r="13" spans="1:12" x14ac:dyDescent="0.25">
      <c r="A13" s="53" t="s">
        <v>117</v>
      </c>
      <c r="B13" s="48">
        <v>2011</v>
      </c>
      <c r="C13" s="48">
        <v>95455.17</v>
      </c>
      <c r="D13" s="48">
        <v>4720996.0199999996</v>
      </c>
      <c r="E13" s="48">
        <v>2.0231599999999998</v>
      </c>
      <c r="F13" s="48">
        <v>1.6708799999999999</v>
      </c>
      <c r="G13" s="48">
        <v>2.4497100000000001</v>
      </c>
      <c r="H13" s="48">
        <v>1.0442</v>
      </c>
      <c r="I13" s="48">
        <v>0.86240000000000006</v>
      </c>
      <c r="J13" s="48">
        <v>1.2644</v>
      </c>
      <c r="K13" s="48">
        <v>0.65749999999999997</v>
      </c>
      <c r="L13" s="48"/>
    </row>
    <row r="14" spans="1:12" x14ac:dyDescent="0.25">
      <c r="A14" s="53" t="s">
        <v>117</v>
      </c>
      <c r="B14" s="48">
        <v>2012</v>
      </c>
      <c r="C14" s="48">
        <v>92164.31</v>
      </c>
      <c r="D14" s="48">
        <v>4959543.05</v>
      </c>
      <c r="E14" s="48">
        <v>1.87103</v>
      </c>
      <c r="F14" s="48">
        <v>1.5452300000000001</v>
      </c>
      <c r="G14" s="48">
        <v>2.2655099999999999</v>
      </c>
      <c r="H14" s="48">
        <v>1.0666</v>
      </c>
      <c r="I14" s="48">
        <v>0.88090000000000002</v>
      </c>
      <c r="J14" s="48">
        <v>1.2915000000000001</v>
      </c>
      <c r="K14" s="48">
        <v>0.50870000000000004</v>
      </c>
      <c r="L14" s="48"/>
    </row>
    <row r="15" spans="1:12" x14ac:dyDescent="0.25">
      <c r="A15" s="53" t="s">
        <v>117</v>
      </c>
      <c r="B15" s="48">
        <v>2013</v>
      </c>
      <c r="C15" s="48">
        <v>80766.06</v>
      </c>
      <c r="D15" s="48">
        <v>4906850.18</v>
      </c>
      <c r="E15" s="48">
        <v>1.7131700000000001</v>
      </c>
      <c r="F15" s="48">
        <v>1.41482</v>
      </c>
      <c r="G15" s="48">
        <v>2.0744400000000001</v>
      </c>
      <c r="H15" s="48">
        <v>1.0861000000000001</v>
      </c>
      <c r="I15" s="48">
        <v>0.89690000000000003</v>
      </c>
      <c r="J15" s="48">
        <v>1.3150999999999999</v>
      </c>
      <c r="K15" s="48">
        <v>0.3977</v>
      </c>
      <c r="L15" s="48"/>
    </row>
    <row r="16" spans="1:12" x14ac:dyDescent="0.25">
      <c r="A16" s="53" t="s">
        <v>117</v>
      </c>
      <c r="B16" s="48">
        <v>2014</v>
      </c>
      <c r="C16" s="48">
        <v>81161.22</v>
      </c>
      <c r="D16" s="48">
        <v>4813766.01</v>
      </c>
      <c r="E16" s="48">
        <v>1.70275</v>
      </c>
      <c r="F16" s="48">
        <v>1.40622</v>
      </c>
      <c r="G16" s="48">
        <v>2.0618099999999999</v>
      </c>
      <c r="H16" s="48">
        <v>1.07</v>
      </c>
      <c r="I16" s="48">
        <v>0.88360000000000005</v>
      </c>
      <c r="J16" s="48">
        <v>1.2956000000000001</v>
      </c>
      <c r="K16" s="48">
        <v>0.48849999999999999</v>
      </c>
      <c r="L16" s="48"/>
    </row>
    <row r="17" spans="1:12" x14ac:dyDescent="0.25">
      <c r="A17" s="53" t="s">
        <v>117</v>
      </c>
      <c r="B17" s="48">
        <v>2015</v>
      </c>
      <c r="C17" s="48">
        <v>82248</v>
      </c>
      <c r="D17" s="48">
        <v>5124734.22</v>
      </c>
      <c r="E17" s="48">
        <v>1.68316</v>
      </c>
      <c r="F17" s="48">
        <v>1.39005</v>
      </c>
      <c r="G17" s="48">
        <v>2.0380699999999998</v>
      </c>
      <c r="H17" s="48">
        <v>1.0791999999999999</v>
      </c>
      <c r="I17" s="48">
        <v>0.89129999999999998</v>
      </c>
      <c r="J17" s="48">
        <v>1.3068</v>
      </c>
      <c r="K17" s="48">
        <v>0.43480000000000002</v>
      </c>
      <c r="L17" s="48"/>
    </row>
    <row r="18" spans="1:12" x14ac:dyDescent="0.25">
      <c r="A18" s="53" t="s">
        <v>117</v>
      </c>
      <c r="B18" s="48">
        <v>2016</v>
      </c>
      <c r="C18" s="48">
        <v>79770.649999999994</v>
      </c>
      <c r="D18" s="48">
        <v>5340792.0599999996</v>
      </c>
      <c r="E18" s="48">
        <v>1.58657</v>
      </c>
      <c r="F18" s="48">
        <v>1.3102799999999999</v>
      </c>
      <c r="G18" s="48">
        <v>1.92113</v>
      </c>
      <c r="H18" s="48">
        <v>1.0551999999999999</v>
      </c>
      <c r="I18" s="48">
        <v>0.87139999999999995</v>
      </c>
      <c r="J18" s="48">
        <v>1.2777000000000001</v>
      </c>
      <c r="K18" s="48">
        <v>0.58209999999999995</v>
      </c>
      <c r="L18" s="48"/>
    </row>
    <row r="19" spans="1:12" x14ac:dyDescent="0.25">
      <c r="A19" s="53" t="s">
        <v>118</v>
      </c>
      <c r="B19" s="48">
        <v>2011</v>
      </c>
      <c r="C19" s="48">
        <v>17471.38</v>
      </c>
      <c r="D19" s="48">
        <v>1431363.58</v>
      </c>
      <c r="E19" s="48">
        <v>1.2407699999999999</v>
      </c>
      <c r="F19" s="48">
        <v>1.0242</v>
      </c>
      <c r="G19" s="48">
        <v>1.5031399999999999</v>
      </c>
      <c r="H19" s="48">
        <v>0.64039999999999997</v>
      </c>
      <c r="I19" s="48">
        <v>0.52859999999999996</v>
      </c>
      <c r="J19" s="48">
        <v>0.77580000000000005</v>
      </c>
      <c r="K19" s="48" t="s">
        <v>29</v>
      </c>
      <c r="L19" s="48">
        <v>1</v>
      </c>
    </row>
    <row r="20" spans="1:12" x14ac:dyDescent="0.25">
      <c r="A20" s="53" t="s">
        <v>118</v>
      </c>
      <c r="B20" s="48">
        <v>2012</v>
      </c>
      <c r="C20" s="48">
        <v>14541.32</v>
      </c>
      <c r="D20" s="48">
        <v>1497097.56</v>
      </c>
      <c r="E20" s="48">
        <v>0.99538000000000004</v>
      </c>
      <c r="F20" s="48">
        <v>0.82154000000000005</v>
      </c>
      <c r="G20" s="48">
        <v>1.20601</v>
      </c>
      <c r="H20" s="48">
        <v>0.56740000000000002</v>
      </c>
      <c r="I20" s="48">
        <v>0.46829999999999999</v>
      </c>
      <c r="J20" s="48">
        <v>0.6875</v>
      </c>
      <c r="K20" s="48" t="s">
        <v>29</v>
      </c>
      <c r="L20" s="48">
        <v>1</v>
      </c>
    </row>
    <row r="21" spans="1:12" x14ac:dyDescent="0.25">
      <c r="A21" s="53" t="s">
        <v>118</v>
      </c>
      <c r="B21" s="48">
        <v>2013</v>
      </c>
      <c r="C21" s="48">
        <v>11363.83</v>
      </c>
      <c r="D21" s="48">
        <v>1493492.6</v>
      </c>
      <c r="E21" s="48">
        <v>0.80883000000000005</v>
      </c>
      <c r="F21" s="48">
        <v>0.66742999999999997</v>
      </c>
      <c r="G21" s="48">
        <v>0.98019999999999996</v>
      </c>
      <c r="H21" s="48">
        <v>0.51280000000000003</v>
      </c>
      <c r="I21" s="48">
        <v>0.42309999999999998</v>
      </c>
      <c r="J21" s="48">
        <v>0.62139999999999995</v>
      </c>
      <c r="K21" s="48" t="s">
        <v>29</v>
      </c>
      <c r="L21" s="48">
        <v>1</v>
      </c>
    </row>
    <row r="22" spans="1:12" x14ac:dyDescent="0.25">
      <c r="A22" s="53" t="s">
        <v>118</v>
      </c>
      <c r="B22" s="48">
        <v>2014</v>
      </c>
      <c r="C22" s="48">
        <v>11870.7</v>
      </c>
      <c r="D22" s="48">
        <v>1438263.53</v>
      </c>
      <c r="E22" s="48">
        <v>0.85704000000000002</v>
      </c>
      <c r="F22" s="48">
        <v>0.70723000000000003</v>
      </c>
      <c r="G22" s="48">
        <v>1.0385899999999999</v>
      </c>
      <c r="H22" s="48">
        <v>0.53849999999999998</v>
      </c>
      <c r="I22" s="48">
        <v>0.44440000000000002</v>
      </c>
      <c r="J22" s="48">
        <v>0.65259999999999996</v>
      </c>
      <c r="K22" s="48" t="s">
        <v>29</v>
      </c>
      <c r="L22" s="48">
        <v>1</v>
      </c>
    </row>
    <row r="23" spans="1:12" x14ac:dyDescent="0.25">
      <c r="A23" s="53" t="s">
        <v>118</v>
      </c>
      <c r="B23" s="48">
        <v>2015</v>
      </c>
      <c r="C23" s="48">
        <v>12273.6</v>
      </c>
      <c r="D23" s="48">
        <v>1587883.55</v>
      </c>
      <c r="E23" s="48">
        <v>0.85487999999999997</v>
      </c>
      <c r="F23" s="48">
        <v>0.70548</v>
      </c>
      <c r="G23" s="48">
        <v>1.0359100000000001</v>
      </c>
      <c r="H23" s="48">
        <v>0.54810000000000003</v>
      </c>
      <c r="I23" s="48">
        <v>0.45229999999999998</v>
      </c>
      <c r="J23" s="48">
        <v>0.66420000000000001</v>
      </c>
      <c r="K23" s="48" t="s">
        <v>29</v>
      </c>
      <c r="L23" s="48">
        <v>1</v>
      </c>
    </row>
    <row r="24" spans="1:12" x14ac:dyDescent="0.25">
      <c r="A24" s="53" t="s">
        <v>118</v>
      </c>
      <c r="B24" s="48">
        <v>2016</v>
      </c>
      <c r="C24" s="48">
        <v>11833.65</v>
      </c>
      <c r="D24" s="48">
        <v>1613307.08</v>
      </c>
      <c r="E24" s="48">
        <v>0.84384000000000003</v>
      </c>
      <c r="F24" s="48">
        <v>0.69633</v>
      </c>
      <c r="G24" s="48">
        <v>1.0226</v>
      </c>
      <c r="H24" s="48">
        <v>0.56120000000000003</v>
      </c>
      <c r="I24" s="48">
        <v>0.46310000000000001</v>
      </c>
      <c r="J24" s="48">
        <v>0.68010000000000004</v>
      </c>
      <c r="K24" s="48" t="s">
        <v>29</v>
      </c>
      <c r="L24" s="48">
        <v>1</v>
      </c>
    </row>
    <row r="25" spans="1:12" x14ac:dyDescent="0.25">
      <c r="A25" s="53" t="s">
        <v>119</v>
      </c>
      <c r="B25" s="48">
        <v>2011</v>
      </c>
      <c r="C25" s="48">
        <v>14279.58</v>
      </c>
      <c r="D25" s="48">
        <v>847725.4</v>
      </c>
      <c r="E25" s="48">
        <v>1.71811</v>
      </c>
      <c r="F25" s="48">
        <v>1.4180200000000001</v>
      </c>
      <c r="G25" s="48">
        <v>2.0817100000000002</v>
      </c>
      <c r="H25" s="48">
        <v>0.88680000000000003</v>
      </c>
      <c r="I25" s="48">
        <v>0.7319</v>
      </c>
      <c r="J25" s="48">
        <v>1.0744</v>
      </c>
      <c r="K25" s="48">
        <v>0.21990000000000001</v>
      </c>
      <c r="L25" s="48"/>
    </row>
    <row r="26" spans="1:12" x14ac:dyDescent="0.25">
      <c r="A26" s="53" t="s">
        <v>119</v>
      </c>
      <c r="B26" s="48">
        <v>2012</v>
      </c>
      <c r="C26" s="48">
        <v>14102.29</v>
      </c>
      <c r="D26" s="48">
        <v>896101.94</v>
      </c>
      <c r="E26" s="48">
        <v>1.63584</v>
      </c>
      <c r="F26" s="48">
        <v>1.35009</v>
      </c>
      <c r="G26" s="48">
        <v>1.9820800000000001</v>
      </c>
      <c r="H26" s="48">
        <v>0.93259999999999998</v>
      </c>
      <c r="I26" s="48">
        <v>0.76970000000000005</v>
      </c>
      <c r="J26" s="48">
        <v>1.1298999999999999</v>
      </c>
      <c r="K26" s="48">
        <v>0.47589999999999999</v>
      </c>
      <c r="L26" s="48"/>
    </row>
    <row r="27" spans="1:12" x14ac:dyDescent="0.25">
      <c r="A27" s="53" t="s">
        <v>119</v>
      </c>
      <c r="B27" s="48">
        <v>2013</v>
      </c>
      <c r="C27" s="48">
        <v>12734.16</v>
      </c>
      <c r="D27" s="48">
        <v>909703.67</v>
      </c>
      <c r="E27" s="48">
        <v>1.54297</v>
      </c>
      <c r="F27" s="48">
        <v>1.2733300000000001</v>
      </c>
      <c r="G27" s="48">
        <v>1.86971</v>
      </c>
      <c r="H27" s="48">
        <v>0.97819999999999996</v>
      </c>
      <c r="I27" s="48">
        <v>0.80720000000000003</v>
      </c>
      <c r="J27" s="48">
        <v>1.1853</v>
      </c>
      <c r="K27" s="48">
        <v>0.82179999999999997</v>
      </c>
      <c r="L27" s="48"/>
    </row>
    <row r="28" spans="1:12" x14ac:dyDescent="0.25">
      <c r="A28" s="53" t="s">
        <v>119</v>
      </c>
      <c r="B28" s="48">
        <v>2014</v>
      </c>
      <c r="C28" s="48">
        <v>13520.25</v>
      </c>
      <c r="D28" s="48">
        <v>870614.19</v>
      </c>
      <c r="E28" s="48">
        <v>1.60331</v>
      </c>
      <c r="F28" s="48">
        <v>1.32318</v>
      </c>
      <c r="G28" s="48">
        <v>1.94275</v>
      </c>
      <c r="H28" s="48">
        <v>1.0075000000000001</v>
      </c>
      <c r="I28" s="48">
        <v>0.83150000000000002</v>
      </c>
      <c r="J28" s="48">
        <v>1.2208000000000001</v>
      </c>
      <c r="K28" s="48">
        <v>0.93930000000000002</v>
      </c>
      <c r="L28" s="48"/>
    </row>
    <row r="29" spans="1:12" x14ac:dyDescent="0.25">
      <c r="A29" s="53" t="s">
        <v>119</v>
      </c>
      <c r="B29" s="48">
        <v>2015</v>
      </c>
      <c r="C29" s="48">
        <v>14786.1</v>
      </c>
      <c r="D29" s="48">
        <v>972137.23</v>
      </c>
      <c r="E29" s="48">
        <v>1.7247600000000001</v>
      </c>
      <c r="F29" s="48">
        <v>1.42353</v>
      </c>
      <c r="G29" s="48">
        <v>2.0897399999999999</v>
      </c>
      <c r="H29" s="48">
        <v>1.1059000000000001</v>
      </c>
      <c r="I29" s="48">
        <v>0.91269999999999996</v>
      </c>
      <c r="J29" s="48">
        <v>1.3399000000000001</v>
      </c>
      <c r="K29" s="48">
        <v>0.30409999999999998</v>
      </c>
      <c r="L29" s="48"/>
    </row>
    <row r="30" spans="1:12" x14ac:dyDescent="0.25">
      <c r="A30" s="53" t="s">
        <v>119</v>
      </c>
      <c r="B30" s="48">
        <v>2016</v>
      </c>
      <c r="C30" s="48">
        <v>15156.15</v>
      </c>
      <c r="D30" s="48">
        <v>979969.08</v>
      </c>
      <c r="E30" s="48">
        <v>1.7423200000000001</v>
      </c>
      <c r="F30" s="48">
        <v>1.4380599999999999</v>
      </c>
      <c r="G30" s="48">
        <v>2.11097</v>
      </c>
      <c r="H30" s="48">
        <v>1.1588000000000001</v>
      </c>
      <c r="I30" s="48">
        <v>0.95640000000000003</v>
      </c>
      <c r="J30" s="48">
        <v>1.4039999999999999</v>
      </c>
      <c r="K30" s="48">
        <v>0.1323</v>
      </c>
      <c r="L30" s="48"/>
    </row>
    <row r="31" spans="1:12" x14ac:dyDescent="0.25">
      <c r="A31" s="53" t="s">
        <v>120</v>
      </c>
      <c r="B31" s="48">
        <v>2011</v>
      </c>
      <c r="C31" s="48">
        <v>10653.71</v>
      </c>
      <c r="D31" s="48">
        <v>457177.49</v>
      </c>
      <c r="E31" s="48">
        <v>2.3039800000000001</v>
      </c>
      <c r="F31" s="48">
        <v>1.90019</v>
      </c>
      <c r="G31" s="48">
        <v>2.79358</v>
      </c>
      <c r="H31" s="48">
        <v>1.1892</v>
      </c>
      <c r="I31" s="48">
        <v>0.98080000000000001</v>
      </c>
      <c r="J31" s="48">
        <v>1.4419</v>
      </c>
      <c r="K31" s="48">
        <v>7.8E-2</v>
      </c>
      <c r="L31" s="48"/>
    </row>
    <row r="32" spans="1:12" x14ac:dyDescent="0.25">
      <c r="A32" s="53" t="s">
        <v>120</v>
      </c>
      <c r="B32" s="48">
        <v>2012</v>
      </c>
      <c r="C32" s="48">
        <v>9577.19</v>
      </c>
      <c r="D32" s="48">
        <v>517238.32</v>
      </c>
      <c r="E32" s="48">
        <v>1.9699599999999999</v>
      </c>
      <c r="F32" s="48">
        <v>1.62473</v>
      </c>
      <c r="G32" s="48">
        <v>2.3885399999999999</v>
      </c>
      <c r="H32" s="48">
        <v>1.123</v>
      </c>
      <c r="I32" s="48">
        <v>0.92620000000000002</v>
      </c>
      <c r="J32" s="48">
        <v>1.3615999999999999</v>
      </c>
      <c r="K32" s="48">
        <v>0.2379</v>
      </c>
      <c r="L32" s="48"/>
    </row>
    <row r="33" spans="1:12" x14ac:dyDescent="0.25">
      <c r="A33" s="53" t="s">
        <v>120</v>
      </c>
      <c r="B33" s="48">
        <v>2013</v>
      </c>
      <c r="C33" s="48">
        <v>9012.8700000000008</v>
      </c>
      <c r="D33" s="48">
        <v>545213.04</v>
      </c>
      <c r="E33" s="48">
        <v>1.8077000000000001</v>
      </c>
      <c r="F33" s="48">
        <v>1.4906699999999999</v>
      </c>
      <c r="G33" s="48">
        <v>2.1921400000000002</v>
      </c>
      <c r="H33" s="48">
        <v>1.1459999999999999</v>
      </c>
      <c r="I33" s="48">
        <v>0.94499999999999995</v>
      </c>
      <c r="J33" s="48">
        <v>1.3896999999999999</v>
      </c>
      <c r="K33" s="48">
        <v>0.16600000000000001</v>
      </c>
      <c r="L33" s="48"/>
    </row>
    <row r="34" spans="1:12" x14ac:dyDescent="0.25">
      <c r="A34" s="53" t="s">
        <v>120</v>
      </c>
      <c r="B34" s="48">
        <v>2014</v>
      </c>
      <c r="C34" s="48">
        <v>9130.35</v>
      </c>
      <c r="D34" s="48">
        <v>445337.01</v>
      </c>
      <c r="E34" s="48">
        <v>1.9664900000000001</v>
      </c>
      <c r="F34" s="48">
        <v>1.62168</v>
      </c>
      <c r="G34" s="48">
        <v>2.3846099999999999</v>
      </c>
      <c r="H34" s="48">
        <v>1.2357</v>
      </c>
      <c r="I34" s="48">
        <v>1.0189999999999999</v>
      </c>
      <c r="J34" s="48">
        <v>1.4984</v>
      </c>
      <c r="K34" s="48">
        <v>3.1399999999999997E-2</v>
      </c>
      <c r="L34" s="48"/>
    </row>
    <row r="35" spans="1:12" x14ac:dyDescent="0.25">
      <c r="A35" s="53" t="s">
        <v>120</v>
      </c>
      <c r="B35" s="48">
        <v>2015</v>
      </c>
      <c r="C35" s="48">
        <v>9444.2999999999993</v>
      </c>
      <c r="D35" s="48">
        <v>598017.68999999994</v>
      </c>
      <c r="E35" s="48">
        <v>1.9154599999999999</v>
      </c>
      <c r="F35" s="48">
        <v>1.5798399999999999</v>
      </c>
      <c r="G35" s="48">
        <v>2.3223799999999999</v>
      </c>
      <c r="H35" s="48">
        <v>1.2282</v>
      </c>
      <c r="I35" s="48">
        <v>1.0129999999999999</v>
      </c>
      <c r="J35" s="48">
        <v>1.4891000000000001</v>
      </c>
      <c r="K35" s="48">
        <v>3.6499999999999998E-2</v>
      </c>
      <c r="L35" s="48"/>
    </row>
    <row r="36" spans="1:12" x14ac:dyDescent="0.25">
      <c r="A36" s="53" t="s">
        <v>120</v>
      </c>
      <c r="B36" s="48">
        <v>2016</v>
      </c>
      <c r="C36" s="48">
        <v>8776.35</v>
      </c>
      <c r="D36" s="48">
        <v>649866.69999999995</v>
      </c>
      <c r="E36" s="48">
        <v>1.6223700000000001</v>
      </c>
      <c r="F36" s="48">
        <v>1.3379000000000001</v>
      </c>
      <c r="G36" s="48">
        <v>1.96733</v>
      </c>
      <c r="H36" s="48">
        <v>1.079</v>
      </c>
      <c r="I36" s="48">
        <v>0.88980000000000004</v>
      </c>
      <c r="J36" s="48">
        <v>1.3084</v>
      </c>
      <c r="K36" s="48">
        <v>0.4395</v>
      </c>
      <c r="L36" s="48"/>
    </row>
    <row r="37" spans="1:12" x14ac:dyDescent="0.25">
      <c r="A37" s="53" t="s">
        <v>121</v>
      </c>
      <c r="B37" s="48">
        <v>2011</v>
      </c>
      <c r="C37" s="48">
        <v>164561.29999999999</v>
      </c>
      <c r="D37" s="48">
        <v>8493600.1799999997</v>
      </c>
      <c r="E37" s="48">
        <v>1.93747</v>
      </c>
      <c r="F37" s="48">
        <v>1.92814</v>
      </c>
      <c r="G37" s="48">
        <v>1.94686</v>
      </c>
      <c r="H37" s="48" t="s">
        <v>122</v>
      </c>
      <c r="I37" s="48" t="s">
        <v>122</v>
      </c>
      <c r="J37" s="48" t="s">
        <v>122</v>
      </c>
      <c r="K37" s="48" t="s">
        <v>122</v>
      </c>
      <c r="L37" s="48"/>
    </row>
    <row r="38" spans="1:12" x14ac:dyDescent="0.25">
      <c r="A38" s="53" t="s">
        <v>121</v>
      </c>
      <c r="B38" s="48">
        <v>2012</v>
      </c>
      <c r="C38" s="48">
        <v>154772.34</v>
      </c>
      <c r="D38" s="48">
        <v>8959437.4299999997</v>
      </c>
      <c r="E38" s="48">
        <v>1.7541500000000001</v>
      </c>
      <c r="F38" s="48">
        <v>1.44879</v>
      </c>
      <c r="G38" s="48">
        <v>2.1238800000000002</v>
      </c>
      <c r="H38" s="48" t="s">
        <v>122</v>
      </c>
      <c r="I38" s="48" t="s">
        <v>122</v>
      </c>
      <c r="J38" s="48" t="s">
        <v>122</v>
      </c>
      <c r="K38" s="48" t="s">
        <v>122</v>
      </c>
      <c r="L38" s="48"/>
    </row>
    <row r="39" spans="1:12" x14ac:dyDescent="0.25">
      <c r="A39" s="53" t="s">
        <v>121</v>
      </c>
      <c r="B39" s="48">
        <v>2013</v>
      </c>
      <c r="C39" s="48">
        <v>134169.44</v>
      </c>
      <c r="D39" s="48">
        <v>8972798.9800000004</v>
      </c>
      <c r="E39" s="48">
        <v>1.5773999999999999</v>
      </c>
      <c r="F39" s="48">
        <v>1.30278</v>
      </c>
      <c r="G39" s="48">
        <v>1.90991</v>
      </c>
      <c r="H39" s="48" t="s">
        <v>122</v>
      </c>
      <c r="I39" s="48" t="s">
        <v>122</v>
      </c>
      <c r="J39" s="48" t="s">
        <v>122</v>
      </c>
      <c r="K39" s="48" t="s">
        <v>122</v>
      </c>
      <c r="L39" s="48"/>
    </row>
    <row r="40" spans="1:12" x14ac:dyDescent="0.25">
      <c r="A40" s="53" t="s">
        <v>121</v>
      </c>
      <c r="B40" s="48">
        <v>2014</v>
      </c>
      <c r="C40" s="48">
        <v>135477.51999999999</v>
      </c>
      <c r="D40" s="48">
        <v>8636247.3599999994</v>
      </c>
      <c r="E40" s="48">
        <v>1.5913999999999999</v>
      </c>
      <c r="F40" s="48">
        <v>1.31436</v>
      </c>
      <c r="G40" s="48">
        <v>1.92685</v>
      </c>
      <c r="H40" s="48" t="s">
        <v>122</v>
      </c>
      <c r="I40" s="48" t="s">
        <v>122</v>
      </c>
      <c r="J40" s="48" t="s">
        <v>122</v>
      </c>
      <c r="K40" s="48" t="s">
        <v>122</v>
      </c>
      <c r="L40" s="48"/>
    </row>
    <row r="41" spans="1:12" x14ac:dyDescent="0.25">
      <c r="A41" s="53" t="s">
        <v>121</v>
      </c>
      <c r="B41" s="48">
        <v>2015</v>
      </c>
      <c r="C41" s="48">
        <v>137413.35</v>
      </c>
      <c r="D41" s="48">
        <v>9459911.7400000002</v>
      </c>
      <c r="E41" s="48">
        <v>1.5596099999999999</v>
      </c>
      <c r="F41" s="48">
        <v>1.2881</v>
      </c>
      <c r="G41" s="48">
        <v>1.8883399999999999</v>
      </c>
      <c r="H41" s="48" t="s">
        <v>122</v>
      </c>
      <c r="I41" s="48" t="s">
        <v>122</v>
      </c>
      <c r="J41" s="48" t="s">
        <v>122</v>
      </c>
      <c r="K41" s="48" t="s">
        <v>122</v>
      </c>
      <c r="L41" s="48"/>
    </row>
    <row r="42" spans="1:12" x14ac:dyDescent="0.25">
      <c r="A42" s="53" t="s">
        <v>121</v>
      </c>
      <c r="B42" s="48">
        <v>2016</v>
      </c>
      <c r="C42" s="48">
        <v>134902.35</v>
      </c>
      <c r="D42" s="48">
        <v>9774599.2599999998</v>
      </c>
      <c r="E42" s="48">
        <v>1.50359</v>
      </c>
      <c r="F42" s="48">
        <v>1.2418199999999999</v>
      </c>
      <c r="G42" s="48">
        <v>1.8205199999999999</v>
      </c>
      <c r="H42" s="48" t="s">
        <v>122</v>
      </c>
      <c r="I42" s="48" t="s">
        <v>122</v>
      </c>
      <c r="J42" s="48" t="s">
        <v>122</v>
      </c>
      <c r="K42" s="48" t="s">
        <v>122</v>
      </c>
      <c r="L42" s="48"/>
    </row>
    <row r="43" spans="1:12" x14ac:dyDescent="0.25">
      <c r="A43" s="46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</row>
    <row r="44" spans="1:12" x14ac:dyDescent="0.25">
      <c r="A44" s="49" t="s">
        <v>123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</row>
    <row r="45" spans="1:12" x14ac:dyDescent="0.25">
      <c r="A45" s="46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</row>
    <row r="46" spans="1:12" x14ac:dyDescent="0.25">
      <c r="A46" s="46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</row>
    <row r="47" spans="1:12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</row>
    <row r="48" spans="1:12" x14ac:dyDescent="0.25">
      <c r="A48" s="47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 x14ac:dyDescent="0.25">
      <c r="A49" s="49" t="s">
        <v>104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2" x14ac:dyDescent="0.25">
      <c r="A50" s="49" t="s">
        <v>124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</row>
    <row r="51" spans="1:12" ht="15.75" thickBot="1" x14ac:dyDescent="0.3">
      <c r="A51" s="45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2" x14ac:dyDescent="0.25">
      <c r="A52" s="51" t="s">
        <v>105</v>
      </c>
      <c r="B52" s="52" t="s">
        <v>32</v>
      </c>
      <c r="C52" s="52" t="s">
        <v>33</v>
      </c>
      <c r="D52" s="52" t="s">
        <v>34</v>
      </c>
      <c r="E52" s="52" t="s">
        <v>35</v>
      </c>
      <c r="F52" s="52" t="s">
        <v>36</v>
      </c>
      <c r="G52" s="52" t="s">
        <v>37</v>
      </c>
      <c r="H52" s="52" t="s">
        <v>38</v>
      </c>
      <c r="I52" s="52" t="s">
        <v>39</v>
      </c>
      <c r="J52" s="52" t="s">
        <v>40</v>
      </c>
      <c r="K52" s="52" t="s">
        <v>41</v>
      </c>
      <c r="L52" s="50"/>
    </row>
    <row r="53" spans="1:12" x14ac:dyDescent="0.25">
      <c r="A53" s="53" t="s">
        <v>116</v>
      </c>
      <c r="B53" s="48">
        <v>0.73529999999999995</v>
      </c>
      <c r="C53" s="48">
        <v>0.64800000000000002</v>
      </c>
      <c r="D53" s="48">
        <v>0.83430000000000004</v>
      </c>
      <c r="E53" s="48">
        <v>-0.3075</v>
      </c>
      <c r="F53" s="48">
        <v>6.4500000000000002E-2</v>
      </c>
      <c r="G53" s="48">
        <v>0.05</v>
      </c>
      <c r="H53" s="48">
        <v>-0.43390000000000001</v>
      </c>
      <c r="I53" s="48">
        <v>-0.1812</v>
      </c>
      <c r="J53" s="48">
        <v>22.76</v>
      </c>
      <c r="K53" s="48" t="s">
        <v>29</v>
      </c>
      <c r="L53" s="50"/>
    </row>
    <row r="54" spans="1:12" x14ac:dyDescent="0.25">
      <c r="A54" s="53" t="s">
        <v>117</v>
      </c>
      <c r="B54" s="48">
        <v>0.84279999999999999</v>
      </c>
      <c r="C54" s="48">
        <v>0.74319999999999997</v>
      </c>
      <c r="D54" s="48">
        <v>0.95579999999999998</v>
      </c>
      <c r="E54" s="48">
        <v>-0.17100000000000001</v>
      </c>
      <c r="F54" s="48">
        <v>6.4199999999999993E-2</v>
      </c>
      <c r="G54" s="48">
        <v>0.05</v>
      </c>
      <c r="H54" s="48">
        <v>-0.29680000000000001</v>
      </c>
      <c r="I54" s="48">
        <v>-4.5199999999999997E-2</v>
      </c>
      <c r="J54" s="48">
        <v>7.1</v>
      </c>
      <c r="K54" s="48">
        <v>7.7000000000000002E-3</v>
      </c>
      <c r="L54" s="50"/>
    </row>
    <row r="55" spans="1:12" x14ac:dyDescent="0.25">
      <c r="A55" s="53" t="s">
        <v>118</v>
      </c>
      <c r="B55" s="48">
        <v>0.7722</v>
      </c>
      <c r="C55" s="48">
        <v>0.68030000000000002</v>
      </c>
      <c r="D55" s="48">
        <v>0.87660000000000005</v>
      </c>
      <c r="E55" s="48">
        <v>-0.25850000000000001</v>
      </c>
      <c r="F55" s="48">
        <v>6.4699999999999994E-2</v>
      </c>
      <c r="G55" s="48">
        <v>0.05</v>
      </c>
      <c r="H55" s="48">
        <v>-0.38519999999999999</v>
      </c>
      <c r="I55" s="48">
        <v>-0.13170000000000001</v>
      </c>
      <c r="J55" s="48">
        <v>15.98</v>
      </c>
      <c r="K55" s="48" t="s">
        <v>29</v>
      </c>
      <c r="L55" s="50"/>
    </row>
    <row r="56" spans="1:12" x14ac:dyDescent="0.25">
      <c r="A56" s="53" t="s">
        <v>119</v>
      </c>
      <c r="B56" s="48">
        <v>1.0301</v>
      </c>
      <c r="C56" s="48">
        <v>0.90759999999999996</v>
      </c>
      <c r="D56" s="48">
        <v>1.1692</v>
      </c>
      <c r="E56" s="48">
        <v>2.9700000000000001E-2</v>
      </c>
      <c r="F56" s="48">
        <v>6.4600000000000005E-2</v>
      </c>
      <c r="G56" s="48">
        <v>0.05</v>
      </c>
      <c r="H56" s="48">
        <v>-9.69E-2</v>
      </c>
      <c r="I56" s="48">
        <v>0.15629999999999999</v>
      </c>
      <c r="J56" s="48">
        <v>0.21</v>
      </c>
      <c r="K56" s="48">
        <v>0.64590000000000003</v>
      </c>
      <c r="L56" s="50"/>
    </row>
    <row r="57" spans="1:12" x14ac:dyDescent="0.25">
      <c r="A57" s="53" t="s">
        <v>120</v>
      </c>
      <c r="B57" s="48">
        <v>0.82299999999999995</v>
      </c>
      <c r="C57" s="48">
        <v>0.72440000000000004</v>
      </c>
      <c r="D57" s="48">
        <v>0.93489999999999995</v>
      </c>
      <c r="E57" s="48">
        <v>-0.19489999999999999</v>
      </c>
      <c r="F57" s="48">
        <v>6.5100000000000005E-2</v>
      </c>
      <c r="G57" s="48">
        <v>0.05</v>
      </c>
      <c r="H57" s="48">
        <v>-0.32240000000000002</v>
      </c>
      <c r="I57" s="48">
        <v>-6.7299999999999999E-2</v>
      </c>
      <c r="J57" s="48">
        <v>8.9700000000000006</v>
      </c>
      <c r="K57" s="48">
        <v>2.7000000000000001E-3</v>
      </c>
      <c r="L57" s="50"/>
    </row>
    <row r="58" spans="1:12" x14ac:dyDescent="0.25">
      <c r="A58" s="46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</row>
    <row r="59" spans="1:12" x14ac:dyDescent="0.25">
      <c r="A59" s="49" t="s">
        <v>123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</row>
    <row r="60" spans="1:12" x14ac:dyDescent="0.25">
      <c r="A60" s="46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</row>
    <row r="61" spans="1:12" x14ac:dyDescent="0.25">
      <c r="A61" s="46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</row>
    <row r="62" spans="1:12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</row>
    <row r="63" spans="1:12" x14ac:dyDescent="0.25">
      <c r="A63" s="47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</row>
    <row r="64" spans="1:12" x14ac:dyDescent="0.25">
      <c r="A64" s="49" t="s">
        <v>104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</row>
    <row r="65" spans="1:12" x14ac:dyDescent="0.25">
      <c r="A65" s="49" t="s">
        <v>125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</row>
    <row r="66" spans="1:12" ht="15.75" thickBot="1" x14ac:dyDescent="0.3">
      <c r="A66" s="45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2" x14ac:dyDescent="0.25">
      <c r="A67" s="51" t="s">
        <v>105</v>
      </c>
      <c r="B67" s="52" t="s">
        <v>126</v>
      </c>
      <c r="C67" s="52" t="s">
        <v>1</v>
      </c>
      <c r="D67" s="52" t="s">
        <v>127</v>
      </c>
      <c r="E67" s="52" t="s">
        <v>128</v>
      </c>
      <c r="F67" s="52" t="s">
        <v>129</v>
      </c>
      <c r="G67" s="52" t="s">
        <v>36</v>
      </c>
      <c r="H67" s="52" t="s">
        <v>130</v>
      </c>
      <c r="I67" s="52" t="s">
        <v>37</v>
      </c>
      <c r="J67" s="50"/>
      <c r="K67" s="50"/>
      <c r="L67" s="50"/>
    </row>
    <row r="68" spans="1:12" x14ac:dyDescent="0.25">
      <c r="A68" s="53" t="s">
        <v>116</v>
      </c>
      <c r="B68" s="48">
        <v>2011</v>
      </c>
      <c r="C68" s="48">
        <v>2016</v>
      </c>
      <c r="D68" s="48">
        <v>0.69410000000000005</v>
      </c>
      <c r="E68" s="48">
        <v>0.57269999999999999</v>
      </c>
      <c r="F68" s="48">
        <v>0.84109999999999996</v>
      </c>
      <c r="G68" s="48">
        <v>9.8040000000000002E-2</v>
      </c>
      <c r="H68" s="48">
        <v>2.0000000000000001E-4</v>
      </c>
      <c r="I68" s="48">
        <v>0.05</v>
      </c>
      <c r="J68" s="50"/>
      <c r="K68" s="50"/>
      <c r="L68" s="50"/>
    </row>
    <row r="69" spans="1:12" x14ac:dyDescent="0.25">
      <c r="A69" s="53" t="s">
        <v>117</v>
      </c>
      <c r="B69" s="48">
        <v>2011</v>
      </c>
      <c r="C69" s="48">
        <v>2016</v>
      </c>
      <c r="D69" s="48">
        <v>0.78420000000000001</v>
      </c>
      <c r="E69" s="48">
        <v>0.64759999999999995</v>
      </c>
      <c r="F69" s="48">
        <v>0.9496</v>
      </c>
      <c r="G69" s="48">
        <v>9.7650000000000001E-2</v>
      </c>
      <c r="H69" s="48">
        <v>1.2800000000000001E-2</v>
      </c>
      <c r="I69" s="48">
        <v>0.05</v>
      </c>
      <c r="J69" s="50"/>
      <c r="K69" s="50"/>
      <c r="L69" s="50"/>
    </row>
    <row r="70" spans="1:12" x14ac:dyDescent="0.25">
      <c r="A70" s="53" t="s">
        <v>118</v>
      </c>
      <c r="B70" s="48">
        <v>2011</v>
      </c>
      <c r="C70" s="48">
        <v>2016</v>
      </c>
      <c r="D70" s="48">
        <v>0.68010000000000004</v>
      </c>
      <c r="E70" s="48">
        <v>0.56089999999999995</v>
      </c>
      <c r="F70" s="48">
        <v>0.82469999999999999</v>
      </c>
      <c r="G70" s="48">
        <v>9.8350000000000007E-2</v>
      </c>
      <c r="H70" s="48" t="s">
        <v>29</v>
      </c>
      <c r="I70" s="48">
        <v>0.05</v>
      </c>
      <c r="J70" s="50"/>
      <c r="K70" s="50"/>
      <c r="L70" s="50"/>
    </row>
    <row r="71" spans="1:12" x14ac:dyDescent="0.25">
      <c r="A71" s="53" t="s">
        <v>119</v>
      </c>
      <c r="B71" s="48">
        <v>2011</v>
      </c>
      <c r="C71" s="48">
        <v>2016</v>
      </c>
      <c r="D71" s="48">
        <v>1.0141</v>
      </c>
      <c r="E71" s="48">
        <v>0.83640000000000003</v>
      </c>
      <c r="F71" s="48">
        <v>1.2295</v>
      </c>
      <c r="G71" s="48">
        <v>9.8269999999999996E-2</v>
      </c>
      <c r="H71" s="48">
        <v>0.88680000000000003</v>
      </c>
      <c r="I71" s="48">
        <v>0.05</v>
      </c>
      <c r="J71" s="50"/>
      <c r="K71" s="50"/>
      <c r="L71" s="50"/>
    </row>
    <row r="72" spans="1:12" x14ac:dyDescent="0.25">
      <c r="A72" s="53" t="s">
        <v>120</v>
      </c>
      <c r="B72" s="48">
        <v>2011</v>
      </c>
      <c r="C72" s="48">
        <v>2016</v>
      </c>
      <c r="D72" s="48">
        <v>0.70420000000000005</v>
      </c>
      <c r="E72" s="48">
        <v>0.57999999999999996</v>
      </c>
      <c r="F72" s="48">
        <v>0.85489999999999999</v>
      </c>
      <c r="G72" s="48">
        <v>9.8979999999999999E-2</v>
      </c>
      <c r="H72" s="48">
        <v>4.0000000000000002E-4</v>
      </c>
      <c r="I72" s="48">
        <v>0.05</v>
      </c>
      <c r="J72" s="50"/>
      <c r="K72" s="50"/>
      <c r="L72" s="50"/>
    </row>
    <row r="73" spans="1:12" x14ac:dyDescent="0.25">
      <c r="A73" s="53" t="s">
        <v>121</v>
      </c>
      <c r="B73" s="48">
        <v>2011</v>
      </c>
      <c r="C73" s="48">
        <v>2016</v>
      </c>
      <c r="D73" s="48">
        <v>0.77610000000000001</v>
      </c>
      <c r="E73" s="48">
        <v>0.64090000000000003</v>
      </c>
      <c r="F73" s="48">
        <v>0.93959999999999999</v>
      </c>
      <c r="G73" s="48">
        <v>9.7589999999999996E-2</v>
      </c>
      <c r="H73" s="48">
        <v>9.4000000000000004E-3</v>
      </c>
      <c r="I73" s="48">
        <v>0.05</v>
      </c>
      <c r="J73" s="50"/>
      <c r="K73" s="50"/>
      <c r="L73" s="50"/>
    </row>
    <row r="74" spans="1:12" x14ac:dyDescent="0.25">
      <c r="A74" s="46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</row>
    <row r="75" spans="1:12" x14ac:dyDescent="0.25">
      <c r="A75" s="49" t="s">
        <v>123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5"/>
  <sheetViews>
    <sheetView topLeftCell="A25" workbookViewId="0">
      <selection activeCell="B40" sqref="B1:M1048576"/>
    </sheetView>
  </sheetViews>
  <sheetFormatPr defaultRowHeight="15" x14ac:dyDescent="0.25"/>
  <cols>
    <col min="1" max="1" width="31.140625" customWidth="1"/>
    <col min="2" max="13" width="13.42578125" customWidth="1"/>
  </cols>
  <sheetData>
    <row r="1" spans="1:12" x14ac:dyDescent="0.25">
      <c r="A1" t="s">
        <v>93</v>
      </c>
      <c r="B1" s="55" t="s">
        <v>131</v>
      </c>
    </row>
    <row r="2" spans="1:12" x14ac:dyDescent="0.25">
      <c r="A2" t="s">
        <v>98</v>
      </c>
      <c r="B2" s="43">
        <v>43944</v>
      </c>
    </row>
    <row r="4" spans="1:12" x14ac:dyDescent="0.25">
      <c r="A4" s="49" t="s">
        <v>132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5.75" thickBot="1" x14ac:dyDescent="0.3">
      <c r="A5" s="45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2" x14ac:dyDescent="0.25">
      <c r="A6" s="51" t="s">
        <v>105</v>
      </c>
      <c r="B6" s="52" t="s">
        <v>1</v>
      </c>
      <c r="C6" s="52" t="s">
        <v>106</v>
      </c>
      <c r="D6" s="52" t="s">
        <v>107</v>
      </c>
      <c r="E6" s="52" t="s">
        <v>108</v>
      </c>
      <c r="F6" s="52" t="s">
        <v>109</v>
      </c>
      <c r="G6" s="52" t="s">
        <v>110</v>
      </c>
      <c r="H6" s="52" t="s">
        <v>111</v>
      </c>
      <c r="I6" s="52" t="s">
        <v>112</v>
      </c>
      <c r="J6" s="52" t="s">
        <v>113</v>
      </c>
      <c r="K6" s="52" t="s">
        <v>114</v>
      </c>
      <c r="L6" s="52" t="s">
        <v>115</v>
      </c>
    </row>
    <row r="7" spans="1:12" x14ac:dyDescent="0.25">
      <c r="A7" s="53" t="s">
        <v>116</v>
      </c>
      <c r="B7" s="48">
        <v>2011</v>
      </c>
      <c r="C7" s="48">
        <v>41601.35</v>
      </c>
      <c r="D7" s="48">
        <v>1036337.69</v>
      </c>
      <c r="E7" s="48">
        <v>4.0682600000000004</v>
      </c>
      <c r="F7" s="48">
        <v>3.73367</v>
      </c>
      <c r="G7" s="48">
        <v>4.4328399999999997</v>
      </c>
      <c r="H7" s="48">
        <v>0.92759999999999998</v>
      </c>
      <c r="I7" s="48">
        <v>0.85129999999999995</v>
      </c>
      <c r="J7" s="48">
        <v>1.0106999999999999</v>
      </c>
      <c r="K7" s="48">
        <v>8.5900000000000004E-2</v>
      </c>
      <c r="L7" s="48"/>
    </row>
    <row r="8" spans="1:12" x14ac:dyDescent="0.25">
      <c r="A8" s="53" t="s">
        <v>116</v>
      </c>
      <c r="B8" s="48">
        <v>2012</v>
      </c>
      <c r="C8" s="48">
        <v>44322.77</v>
      </c>
      <c r="D8" s="48">
        <v>1089456.56</v>
      </c>
      <c r="E8" s="48">
        <v>4.2435700000000001</v>
      </c>
      <c r="F8" s="48">
        <v>3.89472</v>
      </c>
      <c r="G8" s="48">
        <v>4.6236699999999997</v>
      </c>
      <c r="H8" s="48">
        <v>0.88780000000000003</v>
      </c>
      <c r="I8" s="48">
        <v>0.81479999999999997</v>
      </c>
      <c r="J8" s="48">
        <v>0.96740000000000004</v>
      </c>
      <c r="K8" s="48">
        <v>6.6E-3</v>
      </c>
      <c r="L8" s="48">
        <v>1</v>
      </c>
    </row>
    <row r="9" spans="1:12" x14ac:dyDescent="0.25">
      <c r="A9" s="53" t="s">
        <v>116</v>
      </c>
      <c r="B9" s="48">
        <v>2013</v>
      </c>
      <c r="C9" s="48">
        <v>53284.55</v>
      </c>
      <c r="D9" s="48">
        <v>1117539.49</v>
      </c>
      <c r="E9" s="48">
        <v>5.0070899999999998</v>
      </c>
      <c r="F9" s="48">
        <v>4.5959599999999998</v>
      </c>
      <c r="G9" s="48">
        <v>5.4549899999999996</v>
      </c>
      <c r="H9" s="48">
        <v>0.92520000000000002</v>
      </c>
      <c r="I9" s="48">
        <v>0.84919999999999995</v>
      </c>
      <c r="J9" s="48">
        <v>1.008</v>
      </c>
      <c r="K9" s="48">
        <v>7.5399999999999995E-2</v>
      </c>
      <c r="L9" s="48"/>
    </row>
    <row r="10" spans="1:12" x14ac:dyDescent="0.25">
      <c r="A10" s="53" t="s">
        <v>116</v>
      </c>
      <c r="B10" s="48">
        <v>2014</v>
      </c>
      <c r="C10" s="48">
        <v>59738.92</v>
      </c>
      <c r="D10" s="48">
        <v>1068266.6100000001</v>
      </c>
      <c r="E10" s="48">
        <v>5.63889</v>
      </c>
      <c r="F10" s="48">
        <v>5.1761499999999998</v>
      </c>
      <c r="G10" s="48">
        <v>6.1429900000000002</v>
      </c>
      <c r="H10" s="48">
        <v>0.93769999999999998</v>
      </c>
      <c r="I10" s="48">
        <v>0.86080000000000001</v>
      </c>
      <c r="J10" s="48">
        <v>1.0216000000000001</v>
      </c>
      <c r="K10" s="48">
        <v>0.14119999999999999</v>
      </c>
      <c r="L10" s="48"/>
    </row>
    <row r="11" spans="1:12" x14ac:dyDescent="0.25">
      <c r="A11" s="53" t="s">
        <v>116</v>
      </c>
      <c r="B11" s="48">
        <v>2015</v>
      </c>
      <c r="C11" s="48">
        <v>65667.62</v>
      </c>
      <c r="D11" s="48">
        <v>1177139.05</v>
      </c>
      <c r="E11" s="48">
        <v>5.77407</v>
      </c>
      <c r="F11" s="48">
        <v>5.3005100000000001</v>
      </c>
      <c r="G11" s="48">
        <v>6.2899500000000002</v>
      </c>
      <c r="H11" s="48">
        <v>0.89770000000000005</v>
      </c>
      <c r="I11" s="48">
        <v>0.82410000000000005</v>
      </c>
      <c r="J11" s="48">
        <v>0.97789999999999999</v>
      </c>
      <c r="K11" s="48">
        <v>1.35E-2</v>
      </c>
      <c r="L11" s="48"/>
    </row>
    <row r="12" spans="1:12" x14ac:dyDescent="0.25">
      <c r="A12" s="53" t="s">
        <v>116</v>
      </c>
      <c r="B12" s="48">
        <v>2016</v>
      </c>
      <c r="C12" s="48">
        <v>71894.5</v>
      </c>
      <c r="D12" s="48">
        <v>1190664.3400000001</v>
      </c>
      <c r="E12" s="48">
        <v>6.3204900000000004</v>
      </c>
      <c r="F12" s="48">
        <v>5.8023100000000003</v>
      </c>
      <c r="G12" s="48">
        <v>6.8849400000000003</v>
      </c>
      <c r="H12" s="48">
        <v>0.92759999999999998</v>
      </c>
      <c r="I12" s="48">
        <v>0.85150000000000003</v>
      </c>
      <c r="J12" s="48">
        <v>1.0104</v>
      </c>
      <c r="K12" s="48">
        <v>8.5000000000000006E-2</v>
      </c>
      <c r="L12" s="48"/>
    </row>
    <row r="13" spans="1:12" x14ac:dyDescent="0.25">
      <c r="A13" s="53" t="s">
        <v>117</v>
      </c>
      <c r="B13" s="48">
        <v>2011</v>
      </c>
      <c r="C13" s="48">
        <v>162078.82999999999</v>
      </c>
      <c r="D13" s="48">
        <v>4720996.0199999996</v>
      </c>
      <c r="E13" s="48">
        <v>3.3638400000000002</v>
      </c>
      <c r="F13" s="48">
        <v>3.08853</v>
      </c>
      <c r="G13" s="48">
        <v>3.6636799999999998</v>
      </c>
      <c r="H13" s="48">
        <v>0.76690000000000003</v>
      </c>
      <c r="I13" s="48">
        <v>0.70420000000000005</v>
      </c>
      <c r="J13" s="48">
        <v>0.83530000000000004</v>
      </c>
      <c r="K13" s="48" t="s">
        <v>29</v>
      </c>
      <c r="L13" s="48">
        <v>1</v>
      </c>
    </row>
    <row r="14" spans="1:12" x14ac:dyDescent="0.25">
      <c r="A14" s="53" t="s">
        <v>117</v>
      </c>
      <c r="B14" s="48">
        <v>2012</v>
      </c>
      <c r="C14" s="48">
        <v>191306.68</v>
      </c>
      <c r="D14" s="48">
        <v>4959543.05</v>
      </c>
      <c r="E14" s="48">
        <v>3.8143199999999999</v>
      </c>
      <c r="F14" s="48">
        <v>3.5022600000000002</v>
      </c>
      <c r="G14" s="48">
        <v>4.1541800000000002</v>
      </c>
      <c r="H14" s="48">
        <v>0.79800000000000004</v>
      </c>
      <c r="I14" s="48">
        <v>0.73270000000000002</v>
      </c>
      <c r="J14" s="48">
        <v>0.86909999999999998</v>
      </c>
      <c r="K14" s="48" t="s">
        <v>29</v>
      </c>
      <c r="L14" s="48">
        <v>1</v>
      </c>
    </row>
    <row r="15" spans="1:12" x14ac:dyDescent="0.25">
      <c r="A15" s="53" t="s">
        <v>117</v>
      </c>
      <c r="B15" s="48">
        <v>2013</v>
      </c>
      <c r="C15" s="48">
        <v>221098.75</v>
      </c>
      <c r="D15" s="48">
        <v>4906850.18</v>
      </c>
      <c r="E15" s="48">
        <v>4.4464399999999999</v>
      </c>
      <c r="F15" s="48">
        <v>4.0827799999999996</v>
      </c>
      <c r="G15" s="48">
        <v>4.8424899999999997</v>
      </c>
      <c r="H15" s="48">
        <v>0.8216</v>
      </c>
      <c r="I15" s="48">
        <v>0.75439999999999996</v>
      </c>
      <c r="J15" s="48">
        <v>0.89480000000000004</v>
      </c>
      <c r="K15" s="48" t="s">
        <v>29</v>
      </c>
      <c r="L15" s="48">
        <v>1</v>
      </c>
    </row>
    <row r="16" spans="1:12" x14ac:dyDescent="0.25">
      <c r="A16" s="53" t="s">
        <v>117</v>
      </c>
      <c r="B16" s="48">
        <v>2014</v>
      </c>
      <c r="C16" s="48">
        <v>260750.07999999999</v>
      </c>
      <c r="D16" s="48">
        <v>4813766.01</v>
      </c>
      <c r="E16" s="48">
        <v>5.1918499999999996</v>
      </c>
      <c r="F16" s="48">
        <v>4.7673199999999998</v>
      </c>
      <c r="G16" s="48">
        <v>5.6541899999999998</v>
      </c>
      <c r="H16" s="48">
        <v>0.86339999999999995</v>
      </c>
      <c r="I16" s="48">
        <v>0.79279999999999995</v>
      </c>
      <c r="J16" s="48">
        <v>0.94030000000000002</v>
      </c>
      <c r="K16" s="48">
        <v>6.9999999999999999E-4</v>
      </c>
      <c r="L16" s="48">
        <v>1</v>
      </c>
    </row>
    <row r="17" spans="1:12" x14ac:dyDescent="0.25">
      <c r="A17" s="53" t="s">
        <v>117</v>
      </c>
      <c r="B17" s="48">
        <v>2015</v>
      </c>
      <c r="C17" s="48">
        <v>306872.03000000003</v>
      </c>
      <c r="D17" s="48">
        <v>5124734.22</v>
      </c>
      <c r="E17" s="48">
        <v>5.7603</v>
      </c>
      <c r="F17" s="48">
        <v>5.2894199999999998</v>
      </c>
      <c r="G17" s="48">
        <v>6.2731000000000003</v>
      </c>
      <c r="H17" s="48">
        <v>0.89559999999999995</v>
      </c>
      <c r="I17" s="48">
        <v>0.82240000000000002</v>
      </c>
      <c r="J17" s="48">
        <v>0.97529999999999994</v>
      </c>
      <c r="K17" s="48">
        <v>1.1299999999999999E-2</v>
      </c>
      <c r="L17" s="48"/>
    </row>
    <row r="18" spans="1:12" x14ac:dyDescent="0.25">
      <c r="A18" s="53" t="s">
        <v>117</v>
      </c>
      <c r="B18" s="48">
        <v>2016</v>
      </c>
      <c r="C18" s="48">
        <v>345041.61</v>
      </c>
      <c r="D18" s="48">
        <v>5340792.0599999996</v>
      </c>
      <c r="E18" s="48">
        <v>6.1951299999999998</v>
      </c>
      <c r="F18" s="48">
        <v>5.6887800000000004</v>
      </c>
      <c r="G18" s="48">
        <v>6.74655</v>
      </c>
      <c r="H18" s="48">
        <v>0.90920000000000001</v>
      </c>
      <c r="I18" s="48">
        <v>0.83489999999999998</v>
      </c>
      <c r="J18" s="48">
        <v>0.99009999999999998</v>
      </c>
      <c r="K18" s="48">
        <v>2.86E-2</v>
      </c>
      <c r="L18" s="48"/>
    </row>
    <row r="19" spans="1:12" x14ac:dyDescent="0.25">
      <c r="A19" s="53" t="s">
        <v>118</v>
      </c>
      <c r="B19" s="48">
        <v>2011</v>
      </c>
      <c r="C19" s="48">
        <v>92607.43</v>
      </c>
      <c r="D19" s="48">
        <v>1431363.58</v>
      </c>
      <c r="E19" s="48">
        <v>6.7624599999999999</v>
      </c>
      <c r="F19" s="48">
        <v>6.2081999999999997</v>
      </c>
      <c r="G19" s="48">
        <v>7.3662000000000001</v>
      </c>
      <c r="H19" s="48">
        <v>1.5418000000000001</v>
      </c>
      <c r="I19" s="48">
        <v>1.4155</v>
      </c>
      <c r="J19" s="48">
        <v>1.6795</v>
      </c>
      <c r="K19" s="48" t="s">
        <v>29</v>
      </c>
      <c r="L19" s="48">
        <v>1</v>
      </c>
    </row>
    <row r="20" spans="1:12" x14ac:dyDescent="0.25">
      <c r="A20" s="53" t="s">
        <v>118</v>
      </c>
      <c r="B20" s="48">
        <v>2012</v>
      </c>
      <c r="C20" s="48">
        <v>107818.18</v>
      </c>
      <c r="D20" s="48">
        <v>1497097.56</v>
      </c>
      <c r="E20" s="48">
        <v>7.5703699999999996</v>
      </c>
      <c r="F20" s="48">
        <v>6.9502100000000002</v>
      </c>
      <c r="G20" s="48">
        <v>8.2458600000000004</v>
      </c>
      <c r="H20" s="48">
        <v>1.5838000000000001</v>
      </c>
      <c r="I20" s="48">
        <v>1.4540999999999999</v>
      </c>
      <c r="J20" s="48">
        <v>1.7252000000000001</v>
      </c>
      <c r="K20" s="48" t="s">
        <v>29</v>
      </c>
      <c r="L20" s="48">
        <v>1</v>
      </c>
    </row>
    <row r="21" spans="1:12" x14ac:dyDescent="0.25">
      <c r="A21" s="53" t="s">
        <v>118</v>
      </c>
      <c r="B21" s="48">
        <v>2013</v>
      </c>
      <c r="C21" s="48">
        <v>114657.63</v>
      </c>
      <c r="D21" s="48">
        <v>1493492.6</v>
      </c>
      <c r="E21" s="48">
        <v>8.1075900000000001</v>
      </c>
      <c r="F21" s="48">
        <v>7.4435700000000002</v>
      </c>
      <c r="G21" s="48">
        <v>8.8308499999999999</v>
      </c>
      <c r="H21" s="48">
        <v>1.4981</v>
      </c>
      <c r="I21" s="48">
        <v>1.3754</v>
      </c>
      <c r="J21" s="48">
        <v>1.6317999999999999</v>
      </c>
      <c r="K21" s="48" t="s">
        <v>29</v>
      </c>
      <c r="L21" s="48">
        <v>1</v>
      </c>
    </row>
    <row r="22" spans="1:12" x14ac:dyDescent="0.25">
      <c r="A22" s="53" t="s">
        <v>118</v>
      </c>
      <c r="B22" s="48">
        <v>2014</v>
      </c>
      <c r="C22" s="48">
        <v>112846.53</v>
      </c>
      <c r="D22" s="48">
        <v>1438263.53</v>
      </c>
      <c r="E22" s="48">
        <v>8.1614100000000001</v>
      </c>
      <c r="F22" s="48">
        <v>7.4930099999999999</v>
      </c>
      <c r="G22" s="48">
        <v>8.8894500000000001</v>
      </c>
      <c r="H22" s="48">
        <v>1.3572</v>
      </c>
      <c r="I22" s="48">
        <v>1.2461</v>
      </c>
      <c r="J22" s="48">
        <v>1.4782999999999999</v>
      </c>
      <c r="K22" s="48" t="s">
        <v>29</v>
      </c>
      <c r="L22" s="48">
        <v>1</v>
      </c>
    </row>
    <row r="23" spans="1:12" x14ac:dyDescent="0.25">
      <c r="A23" s="53" t="s">
        <v>118</v>
      </c>
      <c r="B23" s="48">
        <v>2015</v>
      </c>
      <c r="C23" s="48">
        <v>120674.53</v>
      </c>
      <c r="D23" s="48">
        <v>1587883.55</v>
      </c>
      <c r="E23" s="48">
        <v>7.9984700000000002</v>
      </c>
      <c r="F23" s="48">
        <v>7.3435800000000002</v>
      </c>
      <c r="G23" s="48">
        <v>8.7117500000000003</v>
      </c>
      <c r="H23" s="48">
        <v>1.2436</v>
      </c>
      <c r="I23" s="48">
        <v>1.1416999999999999</v>
      </c>
      <c r="J23" s="48">
        <v>1.3545</v>
      </c>
      <c r="K23" s="48" t="s">
        <v>29</v>
      </c>
      <c r="L23" s="48">
        <v>1</v>
      </c>
    </row>
    <row r="24" spans="1:12" x14ac:dyDescent="0.25">
      <c r="A24" s="53" t="s">
        <v>118</v>
      </c>
      <c r="B24" s="48">
        <v>2016</v>
      </c>
      <c r="C24" s="48">
        <v>125412.75</v>
      </c>
      <c r="D24" s="48">
        <v>1613307.08</v>
      </c>
      <c r="E24" s="48">
        <v>8.1455199999999994</v>
      </c>
      <c r="F24" s="48">
        <v>7.4786999999999999</v>
      </c>
      <c r="G24" s="48">
        <v>8.8717900000000007</v>
      </c>
      <c r="H24" s="48">
        <v>1.1954</v>
      </c>
      <c r="I24" s="48">
        <v>1.0975999999999999</v>
      </c>
      <c r="J24" s="48">
        <v>1.302</v>
      </c>
      <c r="K24" s="48" t="s">
        <v>29</v>
      </c>
      <c r="L24" s="48">
        <v>1</v>
      </c>
    </row>
    <row r="25" spans="1:12" x14ac:dyDescent="0.25">
      <c r="A25" s="53" t="s">
        <v>119</v>
      </c>
      <c r="B25" s="48">
        <v>2011</v>
      </c>
      <c r="C25" s="48">
        <v>52066.05</v>
      </c>
      <c r="D25" s="48">
        <v>847725.4</v>
      </c>
      <c r="E25" s="48">
        <v>6.0614800000000004</v>
      </c>
      <c r="F25" s="48">
        <v>5.5633900000000001</v>
      </c>
      <c r="G25" s="48">
        <v>6.6041699999999999</v>
      </c>
      <c r="H25" s="48">
        <v>1.3819999999999999</v>
      </c>
      <c r="I25" s="48">
        <v>1.2684</v>
      </c>
      <c r="J25" s="48">
        <v>1.5057</v>
      </c>
      <c r="K25" s="48" t="s">
        <v>29</v>
      </c>
      <c r="L25" s="48">
        <v>1</v>
      </c>
    </row>
    <row r="26" spans="1:12" x14ac:dyDescent="0.25">
      <c r="A26" s="53" t="s">
        <v>119</v>
      </c>
      <c r="B26" s="48">
        <v>2012</v>
      </c>
      <c r="C26" s="48">
        <v>53937.43</v>
      </c>
      <c r="D26" s="48">
        <v>896101.94</v>
      </c>
      <c r="E26" s="48">
        <v>5.8719700000000001</v>
      </c>
      <c r="F26" s="48">
        <v>5.3895799999999996</v>
      </c>
      <c r="G26" s="48">
        <v>6.3975299999999997</v>
      </c>
      <c r="H26" s="48">
        <v>1.2284999999999999</v>
      </c>
      <c r="I26" s="48">
        <v>1.1275999999999999</v>
      </c>
      <c r="J26" s="48">
        <v>1.3385</v>
      </c>
      <c r="K26" s="48" t="s">
        <v>29</v>
      </c>
      <c r="L26" s="48">
        <v>1</v>
      </c>
    </row>
    <row r="27" spans="1:12" x14ac:dyDescent="0.25">
      <c r="A27" s="53" t="s">
        <v>119</v>
      </c>
      <c r="B27" s="48">
        <v>2013</v>
      </c>
      <c r="C27" s="48">
        <v>62720</v>
      </c>
      <c r="D27" s="48">
        <v>909703.67</v>
      </c>
      <c r="E27" s="48">
        <v>6.7847999999999997</v>
      </c>
      <c r="F27" s="48">
        <v>6.2279</v>
      </c>
      <c r="G27" s="48">
        <v>7.3914999999999997</v>
      </c>
      <c r="H27" s="48">
        <v>1.2537</v>
      </c>
      <c r="I27" s="48">
        <v>1.1508</v>
      </c>
      <c r="J27" s="48">
        <v>1.3657999999999999</v>
      </c>
      <c r="K27" s="48" t="s">
        <v>29</v>
      </c>
      <c r="L27" s="48">
        <v>1</v>
      </c>
    </row>
    <row r="28" spans="1:12" x14ac:dyDescent="0.25">
      <c r="A28" s="53" t="s">
        <v>119</v>
      </c>
      <c r="B28" s="48">
        <v>2014</v>
      </c>
      <c r="C28" s="48">
        <v>64696.35</v>
      </c>
      <c r="D28" s="48">
        <v>870614.19</v>
      </c>
      <c r="E28" s="48">
        <v>7.1997499999999999</v>
      </c>
      <c r="F28" s="48">
        <v>6.60886</v>
      </c>
      <c r="G28" s="48">
        <v>7.8434600000000003</v>
      </c>
      <c r="H28" s="48">
        <v>1.1973</v>
      </c>
      <c r="I28" s="48">
        <v>1.099</v>
      </c>
      <c r="J28" s="48">
        <v>1.3044</v>
      </c>
      <c r="K28" s="48" t="s">
        <v>29</v>
      </c>
      <c r="L28" s="48">
        <v>1</v>
      </c>
    </row>
    <row r="29" spans="1:12" x14ac:dyDescent="0.25">
      <c r="A29" s="53" t="s">
        <v>119</v>
      </c>
      <c r="B29" s="48">
        <v>2015</v>
      </c>
      <c r="C29" s="48">
        <v>75550.38</v>
      </c>
      <c r="D29" s="48">
        <v>972137.23</v>
      </c>
      <c r="E29" s="48">
        <v>7.7791199999999998</v>
      </c>
      <c r="F29" s="48">
        <v>7.1412399999999998</v>
      </c>
      <c r="G29" s="48">
        <v>8.4739900000000006</v>
      </c>
      <c r="H29" s="48">
        <v>1.2095</v>
      </c>
      <c r="I29" s="48">
        <v>1.1103000000000001</v>
      </c>
      <c r="J29" s="48">
        <v>1.3174999999999999</v>
      </c>
      <c r="K29" s="48" t="s">
        <v>29</v>
      </c>
      <c r="L29" s="48">
        <v>1</v>
      </c>
    </row>
    <row r="30" spans="1:12" x14ac:dyDescent="0.25">
      <c r="A30" s="53" t="s">
        <v>119</v>
      </c>
      <c r="B30" s="48">
        <v>2016</v>
      </c>
      <c r="C30" s="48">
        <v>77891.070000000007</v>
      </c>
      <c r="D30" s="48">
        <v>979969.08</v>
      </c>
      <c r="E30" s="48">
        <v>7.9760799999999996</v>
      </c>
      <c r="F30" s="48">
        <v>7.32219</v>
      </c>
      <c r="G30" s="48">
        <v>8.6883700000000008</v>
      </c>
      <c r="H30" s="48">
        <v>1.1706000000000001</v>
      </c>
      <c r="I30" s="48">
        <v>1.0746</v>
      </c>
      <c r="J30" s="48">
        <v>1.2750999999999999</v>
      </c>
      <c r="K30" s="48">
        <v>2.9999999999999997E-4</v>
      </c>
      <c r="L30" s="48">
        <v>1</v>
      </c>
    </row>
    <row r="31" spans="1:12" x14ac:dyDescent="0.25">
      <c r="A31" s="53" t="s">
        <v>120</v>
      </c>
      <c r="B31" s="48">
        <v>2011</v>
      </c>
      <c r="C31" s="48">
        <v>24175.63</v>
      </c>
      <c r="D31" s="48">
        <v>457177.49</v>
      </c>
      <c r="E31" s="48">
        <v>5.3057499999999997</v>
      </c>
      <c r="F31" s="48">
        <v>4.8668500000000003</v>
      </c>
      <c r="G31" s="48">
        <v>5.78423</v>
      </c>
      <c r="H31" s="48">
        <v>1.2097</v>
      </c>
      <c r="I31" s="48">
        <v>1.1095999999999999</v>
      </c>
      <c r="J31" s="48">
        <v>1.3188</v>
      </c>
      <c r="K31" s="48" t="s">
        <v>29</v>
      </c>
      <c r="L31" s="48">
        <v>1</v>
      </c>
    </row>
    <row r="32" spans="1:12" x14ac:dyDescent="0.25">
      <c r="A32" s="53" t="s">
        <v>120</v>
      </c>
      <c r="B32" s="48">
        <v>2012</v>
      </c>
      <c r="C32" s="48">
        <v>27762.78</v>
      </c>
      <c r="D32" s="48">
        <v>517238.32</v>
      </c>
      <c r="E32" s="48">
        <v>5.7744999999999997</v>
      </c>
      <c r="F32" s="48">
        <v>5.2974899999999998</v>
      </c>
      <c r="G32" s="48">
        <v>6.2944599999999999</v>
      </c>
      <c r="H32" s="48">
        <v>1.2081</v>
      </c>
      <c r="I32" s="48">
        <v>1.1083000000000001</v>
      </c>
      <c r="J32" s="48">
        <v>1.3169</v>
      </c>
      <c r="K32" s="48" t="s">
        <v>29</v>
      </c>
      <c r="L32" s="48">
        <v>1</v>
      </c>
    </row>
    <row r="33" spans="1:12" x14ac:dyDescent="0.25">
      <c r="A33" s="53" t="s">
        <v>120</v>
      </c>
      <c r="B33" s="48">
        <v>2013</v>
      </c>
      <c r="C33" s="48">
        <v>28624.28</v>
      </c>
      <c r="D33" s="48">
        <v>545213.04</v>
      </c>
      <c r="E33" s="48">
        <v>6.1586999999999996</v>
      </c>
      <c r="F33" s="48">
        <v>5.6501900000000003</v>
      </c>
      <c r="G33" s="48">
        <v>6.7129599999999998</v>
      </c>
      <c r="H33" s="48">
        <v>1.1379999999999999</v>
      </c>
      <c r="I33" s="48">
        <v>1.044</v>
      </c>
      <c r="J33" s="48">
        <v>1.2403999999999999</v>
      </c>
      <c r="K33" s="48">
        <v>3.3E-3</v>
      </c>
      <c r="L33" s="48">
        <v>1</v>
      </c>
    </row>
    <row r="34" spans="1:12" x14ac:dyDescent="0.25">
      <c r="A34" s="53" t="s">
        <v>120</v>
      </c>
      <c r="B34" s="48">
        <v>2014</v>
      </c>
      <c r="C34" s="48">
        <v>29692.35</v>
      </c>
      <c r="D34" s="48">
        <v>445337.01</v>
      </c>
      <c r="E34" s="48">
        <v>6.8174299999999999</v>
      </c>
      <c r="F34" s="48">
        <v>6.2549400000000004</v>
      </c>
      <c r="G34" s="48">
        <v>7.4305099999999999</v>
      </c>
      <c r="H34" s="48">
        <v>1.1336999999999999</v>
      </c>
      <c r="I34" s="48">
        <v>1.0402</v>
      </c>
      <c r="J34" s="48">
        <v>1.2357</v>
      </c>
      <c r="K34" s="48">
        <v>4.3E-3</v>
      </c>
      <c r="L34" s="48">
        <v>1</v>
      </c>
    </row>
    <row r="35" spans="1:12" x14ac:dyDescent="0.25">
      <c r="A35" s="53" t="s">
        <v>120</v>
      </c>
      <c r="B35" s="48">
        <v>2015</v>
      </c>
      <c r="C35" s="48">
        <v>39373.699999999997</v>
      </c>
      <c r="D35" s="48">
        <v>598017.68999999994</v>
      </c>
      <c r="E35" s="48">
        <v>8.0594999999999999</v>
      </c>
      <c r="F35" s="48">
        <v>7.3960600000000003</v>
      </c>
      <c r="G35" s="48">
        <v>8.7824399999999994</v>
      </c>
      <c r="H35" s="48">
        <v>1.2531000000000001</v>
      </c>
      <c r="I35" s="48">
        <v>1.1498999999999999</v>
      </c>
      <c r="J35" s="48">
        <v>1.3654999999999999</v>
      </c>
      <c r="K35" s="48" t="s">
        <v>29</v>
      </c>
      <c r="L35" s="48">
        <v>1</v>
      </c>
    </row>
    <row r="36" spans="1:12" x14ac:dyDescent="0.25">
      <c r="A36" s="53" t="s">
        <v>120</v>
      </c>
      <c r="B36" s="48">
        <v>2016</v>
      </c>
      <c r="C36" s="48">
        <v>44552.1</v>
      </c>
      <c r="D36" s="48">
        <v>649866.69999999995</v>
      </c>
      <c r="E36" s="48">
        <v>8.41601</v>
      </c>
      <c r="F36" s="48">
        <v>7.72403</v>
      </c>
      <c r="G36" s="48">
        <v>9.1699900000000003</v>
      </c>
      <c r="H36" s="48">
        <v>1.2351000000000001</v>
      </c>
      <c r="I36" s="48">
        <v>1.1335999999999999</v>
      </c>
      <c r="J36" s="48">
        <v>1.3458000000000001</v>
      </c>
      <c r="K36" s="48" t="s">
        <v>29</v>
      </c>
      <c r="L36" s="48">
        <v>1</v>
      </c>
    </row>
    <row r="37" spans="1:12" x14ac:dyDescent="0.25">
      <c r="A37" s="53" t="s">
        <v>121</v>
      </c>
      <c r="B37" s="48">
        <v>2011</v>
      </c>
      <c r="C37" s="48">
        <v>372529.28</v>
      </c>
      <c r="D37" s="48">
        <v>8493600.1799999997</v>
      </c>
      <c r="E37" s="48">
        <v>4.3860000000000001</v>
      </c>
      <c r="F37" s="48">
        <v>4.3719400000000004</v>
      </c>
      <c r="G37" s="48">
        <v>4.4001099999999997</v>
      </c>
      <c r="H37" s="48" t="s">
        <v>122</v>
      </c>
      <c r="I37" s="48" t="s">
        <v>122</v>
      </c>
      <c r="J37" s="48" t="s">
        <v>122</v>
      </c>
      <c r="K37" s="48" t="s">
        <v>122</v>
      </c>
      <c r="L37" s="48"/>
    </row>
    <row r="38" spans="1:12" x14ac:dyDescent="0.25">
      <c r="A38" s="53" t="s">
        <v>121</v>
      </c>
      <c r="B38" s="48">
        <v>2012</v>
      </c>
      <c r="C38" s="48">
        <v>425147.83</v>
      </c>
      <c r="D38" s="48">
        <v>8959437.4299999997</v>
      </c>
      <c r="E38" s="48">
        <v>4.7797299999999998</v>
      </c>
      <c r="F38" s="48">
        <v>4.3890000000000002</v>
      </c>
      <c r="G38" s="48">
        <v>5.2052399999999999</v>
      </c>
      <c r="H38" s="48" t="s">
        <v>122</v>
      </c>
      <c r="I38" s="48" t="s">
        <v>122</v>
      </c>
      <c r="J38" s="48" t="s">
        <v>122</v>
      </c>
      <c r="K38" s="48" t="s">
        <v>122</v>
      </c>
      <c r="L38" s="48"/>
    </row>
    <row r="39" spans="1:12" x14ac:dyDescent="0.25">
      <c r="A39" s="53" t="s">
        <v>121</v>
      </c>
      <c r="B39" s="48">
        <v>2013</v>
      </c>
      <c r="C39" s="48">
        <v>480385.2</v>
      </c>
      <c r="D39" s="48">
        <v>8972798.9800000004</v>
      </c>
      <c r="E39" s="48">
        <v>5.4118399999999998</v>
      </c>
      <c r="F39" s="48">
        <v>4.9694599999999998</v>
      </c>
      <c r="G39" s="48">
        <v>5.8936000000000002</v>
      </c>
      <c r="H39" s="48" t="s">
        <v>122</v>
      </c>
      <c r="I39" s="48" t="s">
        <v>122</v>
      </c>
      <c r="J39" s="48" t="s">
        <v>122</v>
      </c>
      <c r="K39" s="48" t="s">
        <v>122</v>
      </c>
      <c r="L39" s="48"/>
    </row>
    <row r="40" spans="1:12" x14ac:dyDescent="0.25">
      <c r="A40" s="53" t="s">
        <v>121</v>
      </c>
      <c r="B40" s="48">
        <v>2014</v>
      </c>
      <c r="C40" s="48">
        <v>527724.23</v>
      </c>
      <c r="D40" s="48">
        <v>8636247.3599999994</v>
      </c>
      <c r="E40" s="48">
        <v>6.0132899999999996</v>
      </c>
      <c r="F40" s="48">
        <v>5.5217700000000001</v>
      </c>
      <c r="G40" s="48">
        <v>6.5485699999999998</v>
      </c>
      <c r="H40" s="48" t="s">
        <v>122</v>
      </c>
      <c r="I40" s="48" t="s">
        <v>122</v>
      </c>
      <c r="J40" s="48" t="s">
        <v>122</v>
      </c>
      <c r="K40" s="48" t="s">
        <v>122</v>
      </c>
      <c r="L40" s="48"/>
    </row>
    <row r="41" spans="1:12" x14ac:dyDescent="0.25">
      <c r="A41" s="53" t="s">
        <v>121</v>
      </c>
      <c r="B41" s="48">
        <v>2015</v>
      </c>
      <c r="C41" s="48">
        <v>608138.25</v>
      </c>
      <c r="D41" s="48">
        <v>9459911.7400000002</v>
      </c>
      <c r="E41" s="48">
        <v>6.4318900000000001</v>
      </c>
      <c r="F41" s="48">
        <v>5.9061199999999996</v>
      </c>
      <c r="G41" s="48">
        <v>7.0044599999999999</v>
      </c>
      <c r="H41" s="48" t="s">
        <v>122</v>
      </c>
      <c r="I41" s="48" t="s">
        <v>122</v>
      </c>
      <c r="J41" s="48" t="s">
        <v>122</v>
      </c>
      <c r="K41" s="48" t="s">
        <v>122</v>
      </c>
      <c r="L41" s="48"/>
    </row>
    <row r="42" spans="1:12" x14ac:dyDescent="0.25">
      <c r="A42" s="53" t="s">
        <v>121</v>
      </c>
      <c r="B42" s="48">
        <v>2016</v>
      </c>
      <c r="C42" s="48">
        <v>664792.04</v>
      </c>
      <c r="D42" s="48">
        <v>9774599.2599999998</v>
      </c>
      <c r="E42" s="48">
        <v>6.8139500000000002</v>
      </c>
      <c r="F42" s="48">
        <v>6.2569100000000004</v>
      </c>
      <c r="G42" s="48">
        <v>7.4205899999999998</v>
      </c>
      <c r="H42" s="48" t="s">
        <v>122</v>
      </c>
      <c r="I42" s="48" t="s">
        <v>122</v>
      </c>
      <c r="J42" s="48" t="s">
        <v>122</v>
      </c>
      <c r="K42" s="48" t="s">
        <v>122</v>
      </c>
      <c r="L42" s="48"/>
    </row>
    <row r="43" spans="1:12" x14ac:dyDescent="0.25">
      <c r="A43" s="46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</row>
    <row r="44" spans="1:12" x14ac:dyDescent="0.25">
      <c r="A44" s="49" t="s">
        <v>123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</row>
    <row r="45" spans="1:12" x14ac:dyDescent="0.25">
      <c r="A45" s="46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</row>
    <row r="46" spans="1:12" x14ac:dyDescent="0.25">
      <c r="A46" s="46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</row>
    <row r="47" spans="1:12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</row>
    <row r="48" spans="1:12" x14ac:dyDescent="0.25">
      <c r="A48" s="47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 x14ac:dyDescent="0.25">
      <c r="A49" s="49" t="s">
        <v>132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2" x14ac:dyDescent="0.25">
      <c r="A50" s="49" t="s">
        <v>133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</row>
    <row r="51" spans="1:12" ht="15.75" thickBot="1" x14ac:dyDescent="0.3">
      <c r="A51" s="45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2" x14ac:dyDescent="0.25">
      <c r="A52" s="51" t="s">
        <v>105</v>
      </c>
      <c r="B52" s="52" t="s">
        <v>32</v>
      </c>
      <c r="C52" s="52" t="s">
        <v>33</v>
      </c>
      <c r="D52" s="52" t="s">
        <v>34</v>
      </c>
      <c r="E52" s="52" t="s">
        <v>35</v>
      </c>
      <c r="F52" s="52" t="s">
        <v>36</v>
      </c>
      <c r="G52" s="52" t="s">
        <v>37</v>
      </c>
      <c r="H52" s="52" t="s">
        <v>38</v>
      </c>
      <c r="I52" s="52" t="s">
        <v>39</v>
      </c>
      <c r="J52" s="52" t="s">
        <v>40</v>
      </c>
      <c r="K52" s="52" t="s">
        <v>41</v>
      </c>
      <c r="L52" s="50"/>
    </row>
    <row r="53" spans="1:12" x14ac:dyDescent="0.25">
      <c r="A53" s="53" t="s">
        <v>116</v>
      </c>
      <c r="B53" s="48">
        <v>1.4341999999999999</v>
      </c>
      <c r="C53" s="48">
        <v>1.3552999999999999</v>
      </c>
      <c r="D53" s="48">
        <v>1.5177</v>
      </c>
      <c r="E53" s="48">
        <v>0.36059999999999998</v>
      </c>
      <c r="F53" s="48">
        <v>2.8899999999999999E-2</v>
      </c>
      <c r="G53" s="48">
        <v>0.05</v>
      </c>
      <c r="H53" s="48">
        <v>0.30399999999999999</v>
      </c>
      <c r="I53" s="48">
        <v>0.41720000000000002</v>
      </c>
      <c r="J53" s="48">
        <v>155.94</v>
      </c>
      <c r="K53" s="48" t="s">
        <v>29</v>
      </c>
      <c r="L53" s="50"/>
    </row>
    <row r="54" spans="1:12" x14ac:dyDescent="0.25">
      <c r="A54" s="53" t="s">
        <v>117</v>
      </c>
      <c r="B54" s="48">
        <v>1.6387</v>
      </c>
      <c r="C54" s="48">
        <v>1.5491999999999999</v>
      </c>
      <c r="D54" s="48">
        <v>1.7334000000000001</v>
      </c>
      <c r="E54" s="48">
        <v>0.49390000000000001</v>
      </c>
      <c r="F54" s="48">
        <v>2.87E-2</v>
      </c>
      <c r="G54" s="48">
        <v>0.05</v>
      </c>
      <c r="H54" s="48">
        <v>0.43769999999999998</v>
      </c>
      <c r="I54" s="48">
        <v>0.55010000000000003</v>
      </c>
      <c r="J54" s="48">
        <v>297.12</v>
      </c>
      <c r="K54" s="48" t="s">
        <v>29</v>
      </c>
      <c r="L54" s="50"/>
    </row>
    <row r="55" spans="1:12" x14ac:dyDescent="0.25">
      <c r="A55" s="53" t="s">
        <v>118</v>
      </c>
      <c r="B55" s="48">
        <v>1.1303000000000001</v>
      </c>
      <c r="C55" s="48">
        <v>1.0684</v>
      </c>
      <c r="D55" s="48">
        <v>1.1957</v>
      </c>
      <c r="E55" s="48">
        <v>0.12239999999999999</v>
      </c>
      <c r="F55" s="48">
        <v>2.87E-2</v>
      </c>
      <c r="G55" s="48">
        <v>0.05</v>
      </c>
      <c r="H55" s="48">
        <v>6.6100000000000006E-2</v>
      </c>
      <c r="I55" s="48">
        <v>0.17879999999999999</v>
      </c>
      <c r="J55" s="48">
        <v>18.16</v>
      </c>
      <c r="K55" s="48" t="s">
        <v>29</v>
      </c>
      <c r="L55" s="50"/>
    </row>
    <row r="56" spans="1:12" x14ac:dyDescent="0.25">
      <c r="A56" s="53" t="s">
        <v>119</v>
      </c>
      <c r="B56" s="48">
        <v>1.2877000000000001</v>
      </c>
      <c r="C56" s="48">
        <v>1.2169000000000001</v>
      </c>
      <c r="D56" s="48">
        <v>1.3626</v>
      </c>
      <c r="E56" s="48">
        <v>0.25280000000000002</v>
      </c>
      <c r="F56" s="48">
        <v>2.8899999999999999E-2</v>
      </c>
      <c r="G56" s="48">
        <v>0.05</v>
      </c>
      <c r="H56" s="48">
        <v>0.1963</v>
      </c>
      <c r="I56" s="48">
        <v>0.30940000000000001</v>
      </c>
      <c r="J56" s="48">
        <v>76.790000000000006</v>
      </c>
      <c r="K56" s="48" t="s">
        <v>29</v>
      </c>
      <c r="L56" s="50"/>
    </row>
    <row r="57" spans="1:12" x14ac:dyDescent="0.25">
      <c r="A57" s="53" t="s">
        <v>120</v>
      </c>
      <c r="B57" s="48">
        <v>1.4603999999999999</v>
      </c>
      <c r="C57" s="48">
        <v>1.3793</v>
      </c>
      <c r="D57" s="48">
        <v>1.5463</v>
      </c>
      <c r="E57" s="48">
        <v>0.37869999999999998</v>
      </c>
      <c r="F57" s="48">
        <v>2.9100000000000001E-2</v>
      </c>
      <c r="G57" s="48">
        <v>0.05</v>
      </c>
      <c r="H57" s="48">
        <v>0.3216</v>
      </c>
      <c r="I57" s="48">
        <v>0.43580000000000002</v>
      </c>
      <c r="J57" s="48">
        <v>168.88</v>
      </c>
      <c r="K57" s="48" t="s">
        <v>29</v>
      </c>
      <c r="L57" s="50"/>
    </row>
    <row r="58" spans="1:12" x14ac:dyDescent="0.25">
      <c r="A58" s="46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</row>
    <row r="59" spans="1:12" x14ac:dyDescent="0.25">
      <c r="A59" s="49" t="s">
        <v>123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</row>
    <row r="60" spans="1:12" x14ac:dyDescent="0.25">
      <c r="A60" s="46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</row>
    <row r="61" spans="1:12" x14ac:dyDescent="0.25">
      <c r="A61" s="46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</row>
    <row r="62" spans="1:12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</row>
    <row r="63" spans="1:12" x14ac:dyDescent="0.25">
      <c r="A63" s="47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</row>
    <row r="64" spans="1:12" x14ac:dyDescent="0.25">
      <c r="A64" s="49" t="s">
        <v>132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</row>
    <row r="65" spans="1:12" x14ac:dyDescent="0.25">
      <c r="A65" s="49" t="s">
        <v>134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</row>
    <row r="66" spans="1:12" ht="15.75" thickBot="1" x14ac:dyDescent="0.3">
      <c r="A66" s="45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2" x14ac:dyDescent="0.25">
      <c r="A67" s="51" t="s">
        <v>105</v>
      </c>
      <c r="B67" s="52" t="s">
        <v>126</v>
      </c>
      <c r="C67" s="52" t="s">
        <v>1</v>
      </c>
      <c r="D67" s="52" t="s">
        <v>127</v>
      </c>
      <c r="E67" s="52" t="s">
        <v>128</v>
      </c>
      <c r="F67" s="52" t="s">
        <v>129</v>
      </c>
      <c r="G67" s="52" t="s">
        <v>36</v>
      </c>
      <c r="H67" s="52" t="s">
        <v>130</v>
      </c>
      <c r="I67" s="52" t="s">
        <v>37</v>
      </c>
      <c r="J67" s="50"/>
      <c r="K67" s="50"/>
      <c r="L67" s="50"/>
    </row>
    <row r="68" spans="1:12" x14ac:dyDescent="0.25">
      <c r="A68" s="53" t="s">
        <v>116</v>
      </c>
      <c r="B68" s="48">
        <v>2011</v>
      </c>
      <c r="C68" s="48">
        <v>2016</v>
      </c>
      <c r="D68" s="48">
        <v>1.5536000000000001</v>
      </c>
      <c r="E68" s="48">
        <v>1.4254</v>
      </c>
      <c r="F68" s="48">
        <v>1.6933</v>
      </c>
      <c r="G68" s="48">
        <v>4.3929999999999997E-2</v>
      </c>
      <c r="H68" s="48" t="s">
        <v>29</v>
      </c>
      <c r="I68" s="48">
        <v>0.05</v>
      </c>
      <c r="J68" s="50"/>
      <c r="K68" s="50"/>
      <c r="L68" s="50"/>
    </row>
    <row r="69" spans="1:12" x14ac:dyDescent="0.25">
      <c r="A69" s="53" t="s">
        <v>117</v>
      </c>
      <c r="B69" s="48">
        <v>2011</v>
      </c>
      <c r="C69" s="48">
        <v>2016</v>
      </c>
      <c r="D69" s="48">
        <v>1.8416999999999999</v>
      </c>
      <c r="E69" s="48">
        <v>1.6909000000000001</v>
      </c>
      <c r="F69" s="48">
        <v>2.0059</v>
      </c>
      <c r="G69" s="48">
        <v>4.3580000000000001E-2</v>
      </c>
      <c r="H69" s="48" t="s">
        <v>29</v>
      </c>
      <c r="I69" s="48">
        <v>0.05</v>
      </c>
      <c r="J69" s="50"/>
      <c r="K69" s="50"/>
      <c r="L69" s="50"/>
    </row>
    <row r="70" spans="1:12" x14ac:dyDescent="0.25">
      <c r="A70" s="53" t="s">
        <v>118</v>
      </c>
      <c r="B70" s="48">
        <v>2011</v>
      </c>
      <c r="C70" s="48">
        <v>2016</v>
      </c>
      <c r="D70" s="48">
        <v>1.2044999999999999</v>
      </c>
      <c r="E70" s="48">
        <v>1.1055999999999999</v>
      </c>
      <c r="F70" s="48">
        <v>1.3122</v>
      </c>
      <c r="G70" s="48">
        <v>4.3700000000000003E-2</v>
      </c>
      <c r="H70" s="48" t="s">
        <v>29</v>
      </c>
      <c r="I70" s="48">
        <v>0.05</v>
      </c>
      <c r="J70" s="50"/>
      <c r="K70" s="50"/>
      <c r="L70" s="50"/>
    </row>
    <row r="71" spans="1:12" x14ac:dyDescent="0.25">
      <c r="A71" s="53" t="s">
        <v>119</v>
      </c>
      <c r="B71" s="48">
        <v>2011</v>
      </c>
      <c r="C71" s="48">
        <v>2016</v>
      </c>
      <c r="D71" s="48">
        <v>1.3159000000000001</v>
      </c>
      <c r="E71" s="48">
        <v>1.2074</v>
      </c>
      <c r="F71" s="48">
        <v>1.4340999999999999</v>
      </c>
      <c r="G71" s="48">
        <v>4.3889999999999998E-2</v>
      </c>
      <c r="H71" s="48" t="s">
        <v>29</v>
      </c>
      <c r="I71" s="48">
        <v>0.05</v>
      </c>
      <c r="J71" s="50"/>
      <c r="K71" s="50"/>
      <c r="L71" s="50"/>
    </row>
    <row r="72" spans="1:12" x14ac:dyDescent="0.25">
      <c r="A72" s="53" t="s">
        <v>120</v>
      </c>
      <c r="B72" s="48">
        <v>2011</v>
      </c>
      <c r="C72" s="48">
        <v>2016</v>
      </c>
      <c r="D72" s="48">
        <v>1.5862000000000001</v>
      </c>
      <c r="E72" s="48">
        <v>1.4541999999999999</v>
      </c>
      <c r="F72" s="48">
        <v>1.7302</v>
      </c>
      <c r="G72" s="48">
        <v>4.4330000000000001E-2</v>
      </c>
      <c r="H72" s="48" t="s">
        <v>29</v>
      </c>
      <c r="I72" s="48">
        <v>0.05</v>
      </c>
      <c r="J72" s="50"/>
      <c r="K72" s="50"/>
      <c r="L72" s="50"/>
    </row>
    <row r="73" spans="1:12" x14ac:dyDescent="0.25">
      <c r="A73" s="53" t="s">
        <v>121</v>
      </c>
      <c r="B73" s="48">
        <v>2011</v>
      </c>
      <c r="C73" s="48">
        <v>2016</v>
      </c>
      <c r="D73" s="48">
        <v>1.5536000000000001</v>
      </c>
      <c r="E73" s="48">
        <v>1.4266000000000001</v>
      </c>
      <c r="F73" s="48">
        <v>1.6919</v>
      </c>
      <c r="G73" s="48">
        <v>4.351E-2</v>
      </c>
      <c r="H73" s="48" t="s">
        <v>29</v>
      </c>
      <c r="I73" s="48">
        <v>0.05</v>
      </c>
      <c r="J73" s="50"/>
      <c r="K73" s="50"/>
      <c r="L73" s="50"/>
    </row>
    <row r="74" spans="1:12" x14ac:dyDescent="0.25">
      <c r="A74" s="46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</row>
    <row r="75" spans="1:12" x14ac:dyDescent="0.25">
      <c r="A75" s="49" t="s">
        <v>123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5"/>
  <sheetViews>
    <sheetView topLeftCell="A22" workbookViewId="0">
      <selection activeCell="B40" sqref="B1:M1048576"/>
    </sheetView>
  </sheetViews>
  <sheetFormatPr defaultRowHeight="15" x14ac:dyDescent="0.25"/>
  <cols>
    <col min="1" max="1" width="31.140625" customWidth="1"/>
    <col min="2" max="13" width="13.42578125" customWidth="1"/>
  </cols>
  <sheetData>
    <row r="1" spans="1:12" x14ac:dyDescent="0.25">
      <c r="A1" t="s">
        <v>93</v>
      </c>
      <c r="B1" s="55" t="s">
        <v>135</v>
      </c>
    </row>
    <row r="2" spans="1:12" x14ac:dyDescent="0.25">
      <c r="A2" t="s">
        <v>98</v>
      </c>
      <c r="B2" s="43">
        <v>43944</v>
      </c>
    </row>
    <row r="4" spans="1:12" x14ac:dyDescent="0.25">
      <c r="A4" s="49" t="s">
        <v>136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5.75" thickBot="1" x14ac:dyDescent="0.3">
      <c r="A5" s="45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</row>
    <row r="6" spans="1:12" x14ac:dyDescent="0.25">
      <c r="A6" s="51" t="s">
        <v>105</v>
      </c>
      <c r="B6" s="52" t="s">
        <v>1</v>
      </c>
      <c r="C6" s="52" t="s">
        <v>106</v>
      </c>
      <c r="D6" s="52" t="s">
        <v>107</v>
      </c>
      <c r="E6" s="52" t="s">
        <v>108</v>
      </c>
      <c r="F6" s="52" t="s">
        <v>109</v>
      </c>
      <c r="G6" s="52" t="s">
        <v>110</v>
      </c>
      <c r="H6" s="52" t="s">
        <v>111</v>
      </c>
      <c r="I6" s="52" t="s">
        <v>112</v>
      </c>
      <c r="J6" s="52" t="s">
        <v>113</v>
      </c>
      <c r="K6" s="52" t="s">
        <v>114</v>
      </c>
      <c r="L6" s="52" t="s">
        <v>115</v>
      </c>
    </row>
    <row r="7" spans="1:12" x14ac:dyDescent="0.25">
      <c r="A7" s="53" t="s">
        <v>116</v>
      </c>
      <c r="B7" s="48">
        <v>2011</v>
      </c>
      <c r="C7" s="48">
        <v>2378.5</v>
      </c>
      <c r="D7" s="48">
        <v>1036337.69</v>
      </c>
      <c r="E7" s="48">
        <v>0.21807000000000001</v>
      </c>
      <c r="F7" s="48">
        <v>0.16919999999999999</v>
      </c>
      <c r="G7" s="48">
        <v>0.28105000000000002</v>
      </c>
      <c r="H7" s="48">
        <v>0.71009999999999995</v>
      </c>
      <c r="I7" s="48">
        <v>0.55100000000000005</v>
      </c>
      <c r="J7" s="48">
        <v>0.91520000000000001</v>
      </c>
      <c r="K7" s="48">
        <v>8.2000000000000007E-3</v>
      </c>
      <c r="L7" s="48">
        <v>1</v>
      </c>
    </row>
    <row r="8" spans="1:12" x14ac:dyDescent="0.25">
      <c r="A8" s="53" t="s">
        <v>116</v>
      </c>
      <c r="B8" s="48">
        <v>2012</v>
      </c>
      <c r="C8" s="48">
        <v>1937.75</v>
      </c>
      <c r="D8" s="48">
        <v>1089456.56</v>
      </c>
      <c r="E8" s="48">
        <v>0.16017000000000001</v>
      </c>
      <c r="F8" s="48">
        <v>0.12418</v>
      </c>
      <c r="G8" s="48">
        <v>0.20660000000000001</v>
      </c>
      <c r="H8" s="48">
        <v>0.56969999999999998</v>
      </c>
      <c r="I8" s="48">
        <v>0.44169999999999998</v>
      </c>
      <c r="J8" s="48">
        <v>0.7349</v>
      </c>
      <c r="K8" s="48" t="s">
        <v>29</v>
      </c>
      <c r="L8" s="48">
        <v>1</v>
      </c>
    </row>
    <row r="9" spans="1:12" x14ac:dyDescent="0.25">
      <c r="A9" s="53" t="s">
        <v>116</v>
      </c>
      <c r="B9" s="48">
        <v>2013</v>
      </c>
      <c r="C9" s="48">
        <v>2198.75</v>
      </c>
      <c r="D9" s="48">
        <v>1117539.49</v>
      </c>
      <c r="E9" s="48">
        <v>0.19220999999999999</v>
      </c>
      <c r="F9" s="48">
        <v>0.14907000000000001</v>
      </c>
      <c r="G9" s="48">
        <v>0.24784</v>
      </c>
      <c r="H9" s="48">
        <v>0.69830000000000003</v>
      </c>
      <c r="I9" s="48">
        <v>0.54159999999999997</v>
      </c>
      <c r="J9" s="48">
        <v>0.90039999999999998</v>
      </c>
      <c r="K9" s="48">
        <v>5.5999999999999999E-3</v>
      </c>
      <c r="L9" s="48">
        <v>1</v>
      </c>
    </row>
    <row r="10" spans="1:12" x14ac:dyDescent="0.25">
      <c r="A10" s="53" t="s">
        <v>116</v>
      </c>
      <c r="B10" s="48">
        <v>2014</v>
      </c>
      <c r="C10" s="48">
        <v>1467</v>
      </c>
      <c r="D10" s="48">
        <v>1068266.6100000001</v>
      </c>
      <c r="E10" s="48">
        <v>0.13391</v>
      </c>
      <c r="F10" s="48">
        <v>0.10364</v>
      </c>
      <c r="G10" s="48">
        <v>0.17301</v>
      </c>
      <c r="H10" s="48">
        <v>0.80579999999999996</v>
      </c>
      <c r="I10" s="48">
        <v>0.62360000000000004</v>
      </c>
      <c r="J10" s="48">
        <v>1.0410999999999999</v>
      </c>
      <c r="K10" s="48">
        <v>9.8500000000000004E-2</v>
      </c>
      <c r="L10" s="48"/>
    </row>
    <row r="11" spans="1:12" x14ac:dyDescent="0.25">
      <c r="A11" s="53" t="s">
        <v>116</v>
      </c>
      <c r="B11" s="48">
        <v>2015</v>
      </c>
      <c r="C11" s="48">
        <v>902</v>
      </c>
      <c r="D11" s="48">
        <v>1177139.05</v>
      </c>
      <c r="E11" s="48">
        <v>8.4169999999999995E-2</v>
      </c>
      <c r="F11" s="48">
        <v>6.4860000000000001E-2</v>
      </c>
      <c r="G11" s="48">
        <v>0.10924</v>
      </c>
      <c r="H11" s="48">
        <v>0.9708</v>
      </c>
      <c r="I11" s="48">
        <v>0.748</v>
      </c>
      <c r="J11" s="48">
        <v>1.2599</v>
      </c>
      <c r="K11" s="48">
        <v>0.82379999999999998</v>
      </c>
      <c r="L11" s="48"/>
    </row>
    <row r="12" spans="1:12" x14ac:dyDescent="0.25">
      <c r="A12" s="53" t="s">
        <v>116</v>
      </c>
      <c r="B12" s="48">
        <v>2016</v>
      </c>
      <c r="C12" s="48">
        <v>1888.5</v>
      </c>
      <c r="D12" s="48">
        <v>1190664.3400000001</v>
      </c>
      <c r="E12" s="48">
        <v>0.16122</v>
      </c>
      <c r="F12" s="48">
        <v>0.12494</v>
      </c>
      <c r="G12" s="48">
        <v>0.20802999999999999</v>
      </c>
      <c r="H12" s="48">
        <v>1.2148000000000001</v>
      </c>
      <c r="I12" s="48">
        <v>0.9415</v>
      </c>
      <c r="J12" s="48">
        <v>1.5674999999999999</v>
      </c>
      <c r="K12" s="48">
        <v>0.1346</v>
      </c>
      <c r="L12" s="48"/>
    </row>
    <row r="13" spans="1:12" x14ac:dyDescent="0.25">
      <c r="A13" s="53" t="s">
        <v>117</v>
      </c>
      <c r="B13" s="48">
        <v>2011</v>
      </c>
      <c r="C13" s="48">
        <v>9596.5</v>
      </c>
      <c r="D13" s="48">
        <v>4720996.0199999996</v>
      </c>
      <c r="E13" s="48">
        <v>0.20529</v>
      </c>
      <c r="F13" s="48">
        <v>0.15976000000000001</v>
      </c>
      <c r="G13" s="48">
        <v>0.26379999999999998</v>
      </c>
      <c r="H13" s="48">
        <v>0.66849999999999998</v>
      </c>
      <c r="I13" s="48">
        <v>0.5202</v>
      </c>
      <c r="J13" s="48">
        <v>0.85899999999999999</v>
      </c>
      <c r="K13" s="48">
        <v>1.6000000000000001E-3</v>
      </c>
      <c r="L13" s="48">
        <v>1</v>
      </c>
    </row>
    <row r="14" spans="1:12" x14ac:dyDescent="0.25">
      <c r="A14" s="53" t="s">
        <v>117</v>
      </c>
      <c r="B14" s="48">
        <v>2012</v>
      </c>
      <c r="C14" s="48">
        <v>10687</v>
      </c>
      <c r="D14" s="48">
        <v>4959543.05</v>
      </c>
      <c r="E14" s="48">
        <v>0.21127000000000001</v>
      </c>
      <c r="F14" s="48">
        <v>0.16442000000000001</v>
      </c>
      <c r="G14" s="48">
        <v>0.27145999999999998</v>
      </c>
      <c r="H14" s="48">
        <v>0.75149999999999995</v>
      </c>
      <c r="I14" s="48">
        <v>0.58479999999999999</v>
      </c>
      <c r="J14" s="48">
        <v>0.96560000000000001</v>
      </c>
      <c r="K14" s="48">
        <v>2.5499999999999998E-2</v>
      </c>
      <c r="L14" s="48"/>
    </row>
    <row r="15" spans="1:12" x14ac:dyDescent="0.25">
      <c r="A15" s="53" t="s">
        <v>117</v>
      </c>
      <c r="B15" s="48">
        <v>2013</v>
      </c>
      <c r="C15" s="48">
        <v>11749.35</v>
      </c>
      <c r="D15" s="48">
        <v>4906850.18</v>
      </c>
      <c r="E15" s="48">
        <v>0.23146</v>
      </c>
      <c r="F15" s="48">
        <v>0.18015</v>
      </c>
      <c r="G15" s="48">
        <v>0.29737999999999998</v>
      </c>
      <c r="H15" s="48">
        <v>0.84089999999999998</v>
      </c>
      <c r="I15" s="48">
        <v>0.65449999999999997</v>
      </c>
      <c r="J15" s="48">
        <v>1.0804</v>
      </c>
      <c r="K15" s="48">
        <v>0.17530000000000001</v>
      </c>
      <c r="L15" s="48"/>
    </row>
    <row r="16" spans="1:12" x14ac:dyDescent="0.25">
      <c r="A16" s="53" t="s">
        <v>117</v>
      </c>
      <c r="B16" s="48">
        <v>2014</v>
      </c>
      <c r="C16" s="48">
        <v>6296</v>
      </c>
      <c r="D16" s="48">
        <v>4813766.01</v>
      </c>
      <c r="E16" s="48">
        <v>0.13244</v>
      </c>
      <c r="F16" s="48">
        <v>0.10299</v>
      </c>
      <c r="G16" s="48">
        <v>0.17033000000000001</v>
      </c>
      <c r="H16" s="48">
        <v>0.79700000000000004</v>
      </c>
      <c r="I16" s="48">
        <v>0.61970000000000003</v>
      </c>
      <c r="J16" s="48">
        <v>1.0248999999999999</v>
      </c>
      <c r="K16" s="48">
        <v>7.6999999999999999E-2</v>
      </c>
      <c r="L16" s="48"/>
    </row>
    <row r="17" spans="1:12" x14ac:dyDescent="0.25">
      <c r="A17" s="53" t="s">
        <v>117</v>
      </c>
      <c r="B17" s="48">
        <v>2015</v>
      </c>
      <c r="C17" s="48">
        <v>3286.5</v>
      </c>
      <c r="D17" s="48">
        <v>5124734.22</v>
      </c>
      <c r="E17" s="48">
        <v>6.3519999999999993E-2</v>
      </c>
      <c r="F17" s="48">
        <v>4.931E-2</v>
      </c>
      <c r="G17" s="48">
        <v>8.183E-2</v>
      </c>
      <c r="H17" s="48">
        <v>0.73270000000000002</v>
      </c>
      <c r="I17" s="48">
        <v>0.56879999999999997</v>
      </c>
      <c r="J17" s="48">
        <v>0.94379999999999997</v>
      </c>
      <c r="K17" s="48">
        <v>1.6E-2</v>
      </c>
      <c r="L17" s="48"/>
    </row>
    <row r="18" spans="1:12" x14ac:dyDescent="0.25">
      <c r="A18" s="53" t="s">
        <v>117</v>
      </c>
      <c r="B18" s="48">
        <v>2016</v>
      </c>
      <c r="C18" s="48">
        <v>5528</v>
      </c>
      <c r="D18" s="48">
        <v>5340792.0599999996</v>
      </c>
      <c r="E18" s="48">
        <v>0.10144</v>
      </c>
      <c r="F18" s="48">
        <v>7.886E-2</v>
      </c>
      <c r="G18" s="48">
        <v>0.13048000000000001</v>
      </c>
      <c r="H18" s="48">
        <v>0.76429999999999998</v>
      </c>
      <c r="I18" s="48">
        <v>0.59419999999999995</v>
      </c>
      <c r="J18" s="48">
        <v>0.98319999999999996</v>
      </c>
      <c r="K18" s="48">
        <v>3.6400000000000002E-2</v>
      </c>
      <c r="L18" s="48"/>
    </row>
    <row r="19" spans="1:12" x14ac:dyDescent="0.25">
      <c r="A19" s="53" t="s">
        <v>118</v>
      </c>
      <c r="B19" s="48">
        <v>2011</v>
      </c>
      <c r="C19" s="48">
        <v>6646</v>
      </c>
      <c r="D19" s="48">
        <v>1431363.58</v>
      </c>
      <c r="E19" s="48">
        <v>0.44914999999999999</v>
      </c>
      <c r="F19" s="48">
        <v>0.34934999999999999</v>
      </c>
      <c r="G19" s="48">
        <v>0.57745999999999997</v>
      </c>
      <c r="H19" s="48">
        <v>1.4625999999999999</v>
      </c>
      <c r="I19" s="48">
        <v>1.1375999999999999</v>
      </c>
      <c r="J19" s="48">
        <v>1.8804000000000001</v>
      </c>
      <c r="K19" s="48">
        <v>3.0000000000000001E-3</v>
      </c>
      <c r="L19" s="48">
        <v>1</v>
      </c>
    </row>
    <row r="20" spans="1:12" x14ac:dyDescent="0.25">
      <c r="A20" s="53" t="s">
        <v>118</v>
      </c>
      <c r="B20" s="48">
        <v>2012</v>
      </c>
      <c r="C20" s="48">
        <v>4523</v>
      </c>
      <c r="D20" s="48">
        <v>1497097.56</v>
      </c>
      <c r="E20" s="48">
        <v>0.27990999999999999</v>
      </c>
      <c r="F20" s="48">
        <v>0.21756</v>
      </c>
      <c r="G20" s="48">
        <v>0.36014000000000002</v>
      </c>
      <c r="H20" s="48">
        <v>0.99560000000000004</v>
      </c>
      <c r="I20" s="48">
        <v>0.77380000000000004</v>
      </c>
      <c r="J20" s="48">
        <v>1.2809999999999999</v>
      </c>
      <c r="K20" s="48">
        <v>0.97270000000000001</v>
      </c>
      <c r="L20" s="48"/>
    </row>
    <row r="21" spans="1:12" x14ac:dyDescent="0.25">
      <c r="A21" s="53" t="s">
        <v>118</v>
      </c>
      <c r="B21" s="48">
        <v>2013</v>
      </c>
      <c r="C21" s="48">
        <v>4372.5</v>
      </c>
      <c r="D21" s="48">
        <v>1493492.6</v>
      </c>
      <c r="E21" s="48">
        <v>0.26951999999999998</v>
      </c>
      <c r="F21" s="48">
        <v>0.20943000000000001</v>
      </c>
      <c r="G21" s="48">
        <v>0.34684999999999999</v>
      </c>
      <c r="H21" s="48">
        <v>0.97919999999999996</v>
      </c>
      <c r="I21" s="48">
        <v>0.76090000000000002</v>
      </c>
      <c r="J21" s="48">
        <v>1.2601</v>
      </c>
      <c r="K21" s="48">
        <v>0.87</v>
      </c>
      <c r="L21" s="48"/>
    </row>
    <row r="22" spans="1:12" x14ac:dyDescent="0.25">
      <c r="A22" s="53" t="s">
        <v>118</v>
      </c>
      <c r="B22" s="48">
        <v>2014</v>
      </c>
      <c r="C22" s="48">
        <v>2477.5</v>
      </c>
      <c r="D22" s="48">
        <v>1438263.53</v>
      </c>
      <c r="E22" s="48">
        <v>0.15770000000000001</v>
      </c>
      <c r="F22" s="48">
        <v>0.12232</v>
      </c>
      <c r="G22" s="48">
        <v>0.20330000000000001</v>
      </c>
      <c r="H22" s="48">
        <v>0.94889999999999997</v>
      </c>
      <c r="I22" s="48">
        <v>0.73609999999999998</v>
      </c>
      <c r="J22" s="48">
        <v>1.2234</v>
      </c>
      <c r="K22" s="48">
        <v>0.68579999999999997</v>
      </c>
      <c r="L22" s="48"/>
    </row>
    <row r="23" spans="1:12" x14ac:dyDescent="0.25">
      <c r="A23" s="53" t="s">
        <v>118</v>
      </c>
      <c r="B23" s="48">
        <v>2015</v>
      </c>
      <c r="C23" s="48">
        <v>2160.5</v>
      </c>
      <c r="D23" s="48">
        <v>1587883.55</v>
      </c>
      <c r="E23" s="48">
        <v>0.13469999999999999</v>
      </c>
      <c r="F23" s="48">
        <v>0.10438</v>
      </c>
      <c r="G23" s="48">
        <v>0.17383000000000001</v>
      </c>
      <c r="H23" s="48">
        <v>1.5536000000000001</v>
      </c>
      <c r="I23" s="48">
        <v>1.2039</v>
      </c>
      <c r="J23" s="48">
        <v>2.0047999999999999</v>
      </c>
      <c r="K23" s="48">
        <v>6.9999999999999999E-4</v>
      </c>
      <c r="L23" s="48">
        <v>1</v>
      </c>
    </row>
    <row r="24" spans="1:12" x14ac:dyDescent="0.25">
      <c r="A24" s="53" t="s">
        <v>118</v>
      </c>
      <c r="B24" s="48">
        <v>2016</v>
      </c>
      <c r="C24" s="48">
        <v>2599.5</v>
      </c>
      <c r="D24" s="48">
        <v>1613307.08</v>
      </c>
      <c r="E24" s="48">
        <v>0.15575</v>
      </c>
      <c r="F24" s="48">
        <v>0.12082</v>
      </c>
      <c r="G24" s="48">
        <v>0.20077999999999999</v>
      </c>
      <c r="H24" s="48">
        <v>1.1736</v>
      </c>
      <c r="I24" s="48">
        <v>0.91039999999999999</v>
      </c>
      <c r="J24" s="48">
        <v>1.5128999999999999</v>
      </c>
      <c r="K24" s="48">
        <v>0.2167</v>
      </c>
      <c r="L24" s="48"/>
    </row>
    <row r="25" spans="1:12" x14ac:dyDescent="0.25">
      <c r="A25" s="53" t="s">
        <v>119</v>
      </c>
      <c r="B25" s="48">
        <v>2011</v>
      </c>
      <c r="C25" s="48">
        <v>6457.5</v>
      </c>
      <c r="D25" s="48">
        <v>847725.4</v>
      </c>
      <c r="E25" s="48">
        <v>0.82116</v>
      </c>
      <c r="F25" s="48">
        <v>0.63854</v>
      </c>
      <c r="G25" s="48">
        <v>1.0560099999999999</v>
      </c>
      <c r="H25" s="48">
        <v>2.6739999999999999</v>
      </c>
      <c r="I25" s="48">
        <v>2.0792999999999999</v>
      </c>
      <c r="J25" s="48">
        <v>3.4388000000000001</v>
      </c>
      <c r="K25" s="48" t="s">
        <v>29</v>
      </c>
      <c r="L25" s="48">
        <v>1</v>
      </c>
    </row>
    <row r="26" spans="1:12" x14ac:dyDescent="0.25">
      <c r="A26" s="53" t="s">
        <v>119</v>
      </c>
      <c r="B26" s="48">
        <v>2012</v>
      </c>
      <c r="C26" s="48">
        <v>7789.5</v>
      </c>
      <c r="D26" s="48">
        <v>896101.94</v>
      </c>
      <c r="E26" s="48">
        <v>0.86104000000000003</v>
      </c>
      <c r="F26" s="48">
        <v>0.66979999999999995</v>
      </c>
      <c r="G26" s="48">
        <v>1.10687</v>
      </c>
      <c r="H26" s="48">
        <v>3.0626000000000002</v>
      </c>
      <c r="I26" s="48">
        <v>2.3824000000000001</v>
      </c>
      <c r="J26" s="48">
        <v>3.9369999999999998</v>
      </c>
      <c r="K26" s="48" t="s">
        <v>29</v>
      </c>
      <c r="L26" s="48">
        <v>1</v>
      </c>
    </row>
    <row r="27" spans="1:12" x14ac:dyDescent="0.25">
      <c r="A27" s="53" t="s">
        <v>119</v>
      </c>
      <c r="B27" s="48">
        <v>2013</v>
      </c>
      <c r="C27" s="48">
        <v>6316.5</v>
      </c>
      <c r="D27" s="48">
        <v>909703.67</v>
      </c>
      <c r="E27" s="48">
        <v>0.71786000000000005</v>
      </c>
      <c r="F27" s="48">
        <v>0.55808999999999997</v>
      </c>
      <c r="G27" s="48">
        <v>0.92337999999999998</v>
      </c>
      <c r="H27" s="48">
        <v>2.6080000000000001</v>
      </c>
      <c r="I27" s="48">
        <v>2.0274999999999999</v>
      </c>
      <c r="J27" s="48">
        <v>3.3546</v>
      </c>
      <c r="K27" s="48" t="s">
        <v>29</v>
      </c>
      <c r="L27" s="48">
        <v>1</v>
      </c>
    </row>
    <row r="28" spans="1:12" x14ac:dyDescent="0.25">
      <c r="A28" s="53" t="s">
        <v>119</v>
      </c>
      <c r="B28" s="48">
        <v>2014</v>
      </c>
      <c r="C28" s="48">
        <v>3407.5</v>
      </c>
      <c r="D28" s="48">
        <v>870614.19</v>
      </c>
      <c r="E28" s="48">
        <v>0.42452000000000001</v>
      </c>
      <c r="F28" s="48">
        <v>0.3296</v>
      </c>
      <c r="G28" s="48">
        <v>0.54679</v>
      </c>
      <c r="H28" s="48">
        <v>2.5545</v>
      </c>
      <c r="I28" s="48">
        <v>1.9833000000000001</v>
      </c>
      <c r="J28" s="48">
        <v>3.2902</v>
      </c>
      <c r="K28" s="48" t="s">
        <v>29</v>
      </c>
      <c r="L28" s="48">
        <v>1</v>
      </c>
    </row>
    <row r="29" spans="1:12" x14ac:dyDescent="0.25">
      <c r="A29" s="53" t="s">
        <v>119</v>
      </c>
      <c r="B29" s="48">
        <v>2015</v>
      </c>
      <c r="C29" s="48">
        <v>1284.5</v>
      </c>
      <c r="D29" s="48">
        <v>972137.23</v>
      </c>
      <c r="E29" s="48">
        <v>0.13109999999999999</v>
      </c>
      <c r="F29" s="48">
        <v>0.10133</v>
      </c>
      <c r="G29" s="48">
        <v>0.16961999999999999</v>
      </c>
      <c r="H29" s="48">
        <v>1.512</v>
      </c>
      <c r="I29" s="48">
        <v>1.1687000000000001</v>
      </c>
      <c r="J29" s="48">
        <v>1.9562999999999999</v>
      </c>
      <c r="K29" s="48">
        <v>1.6999999999999999E-3</v>
      </c>
      <c r="L29" s="48">
        <v>1</v>
      </c>
    </row>
    <row r="30" spans="1:12" x14ac:dyDescent="0.25">
      <c r="A30" s="53" t="s">
        <v>119</v>
      </c>
      <c r="B30" s="48">
        <v>2016</v>
      </c>
      <c r="C30" s="48">
        <v>2429.5</v>
      </c>
      <c r="D30" s="48">
        <v>979969.08</v>
      </c>
      <c r="E30" s="48">
        <v>0.24904999999999999</v>
      </c>
      <c r="F30" s="48">
        <v>0.19311</v>
      </c>
      <c r="G30" s="48">
        <v>0.32118999999999998</v>
      </c>
      <c r="H30" s="48">
        <v>1.8766</v>
      </c>
      <c r="I30" s="48">
        <v>1.4551000000000001</v>
      </c>
      <c r="J30" s="48">
        <v>2.4201999999999999</v>
      </c>
      <c r="K30" s="48" t="s">
        <v>29</v>
      </c>
      <c r="L30" s="48">
        <v>1</v>
      </c>
    </row>
    <row r="31" spans="1:12" x14ac:dyDescent="0.25">
      <c r="A31" s="53" t="s">
        <v>120</v>
      </c>
      <c r="B31" s="48">
        <v>2011</v>
      </c>
      <c r="C31" s="48">
        <v>1004.5</v>
      </c>
      <c r="D31" s="48">
        <v>457177.49</v>
      </c>
      <c r="E31" s="48">
        <v>0.24060000000000001</v>
      </c>
      <c r="F31" s="48">
        <v>0.18548999999999999</v>
      </c>
      <c r="G31" s="48">
        <v>0.31208000000000002</v>
      </c>
      <c r="H31" s="48">
        <v>0.78349999999999997</v>
      </c>
      <c r="I31" s="48">
        <v>0.60399999999999998</v>
      </c>
      <c r="J31" s="48">
        <v>1.0162</v>
      </c>
      <c r="K31" s="48">
        <v>6.6000000000000003E-2</v>
      </c>
      <c r="L31" s="48"/>
    </row>
    <row r="32" spans="1:12" x14ac:dyDescent="0.25">
      <c r="A32" s="53" t="s">
        <v>120</v>
      </c>
      <c r="B32" s="48">
        <v>2012</v>
      </c>
      <c r="C32" s="48">
        <v>1322.5</v>
      </c>
      <c r="D32" s="48">
        <v>517238.32</v>
      </c>
      <c r="E32" s="48">
        <v>0.26372000000000001</v>
      </c>
      <c r="F32" s="48">
        <v>0.20369999999999999</v>
      </c>
      <c r="G32" s="48">
        <v>0.34142</v>
      </c>
      <c r="H32" s="48">
        <v>0.93799999999999994</v>
      </c>
      <c r="I32" s="48">
        <v>0.72450000000000003</v>
      </c>
      <c r="J32" s="48">
        <v>1.2143999999999999</v>
      </c>
      <c r="K32" s="48">
        <v>0.62719999999999998</v>
      </c>
      <c r="L32" s="48"/>
    </row>
    <row r="33" spans="1:12" x14ac:dyDescent="0.25">
      <c r="A33" s="53" t="s">
        <v>120</v>
      </c>
      <c r="B33" s="48">
        <v>2013</v>
      </c>
      <c r="C33" s="48">
        <v>1111.5</v>
      </c>
      <c r="D33" s="48">
        <v>545213.04</v>
      </c>
      <c r="E33" s="48">
        <v>0.20977000000000001</v>
      </c>
      <c r="F33" s="48">
        <v>0.16175</v>
      </c>
      <c r="G33" s="48">
        <v>0.27204</v>
      </c>
      <c r="H33" s="48">
        <v>0.7621</v>
      </c>
      <c r="I33" s="48">
        <v>0.58760000000000001</v>
      </c>
      <c r="J33" s="48">
        <v>0.98829999999999996</v>
      </c>
      <c r="K33" s="48">
        <v>4.0500000000000001E-2</v>
      </c>
      <c r="L33" s="48"/>
    </row>
    <row r="34" spans="1:12" x14ac:dyDescent="0.25">
      <c r="A34" s="53" t="s">
        <v>120</v>
      </c>
      <c r="B34" s="48">
        <v>2014</v>
      </c>
      <c r="C34" s="48">
        <v>806</v>
      </c>
      <c r="D34" s="48">
        <v>445337.01</v>
      </c>
      <c r="E34" s="48">
        <v>0.18212999999999999</v>
      </c>
      <c r="F34" s="48">
        <v>0.13997000000000001</v>
      </c>
      <c r="G34" s="48">
        <v>0.23699000000000001</v>
      </c>
      <c r="H34" s="48">
        <v>1.0959000000000001</v>
      </c>
      <c r="I34" s="48">
        <v>0.84230000000000005</v>
      </c>
      <c r="J34" s="48">
        <v>1.4259999999999999</v>
      </c>
      <c r="K34" s="48">
        <v>0.49519999999999997</v>
      </c>
      <c r="L34" s="48"/>
    </row>
    <row r="35" spans="1:12" x14ac:dyDescent="0.25">
      <c r="A35" s="53" t="s">
        <v>120</v>
      </c>
      <c r="B35" s="48">
        <v>2015</v>
      </c>
      <c r="C35" s="48">
        <v>381</v>
      </c>
      <c r="D35" s="48">
        <v>598017.68999999994</v>
      </c>
      <c r="E35" s="48">
        <v>8.2909999999999998E-2</v>
      </c>
      <c r="F35" s="48">
        <v>6.2939999999999996E-2</v>
      </c>
      <c r="G35" s="48">
        <v>0.10921</v>
      </c>
      <c r="H35" s="48">
        <v>0.95620000000000005</v>
      </c>
      <c r="I35" s="48">
        <v>0.72589999999999999</v>
      </c>
      <c r="J35" s="48">
        <v>1.2596000000000001</v>
      </c>
      <c r="K35" s="48">
        <v>0.75009999999999999</v>
      </c>
      <c r="L35" s="48"/>
    </row>
    <row r="36" spans="1:12" x14ac:dyDescent="0.25">
      <c r="A36" s="53" t="s">
        <v>120</v>
      </c>
      <c r="B36" s="48">
        <v>2016</v>
      </c>
      <c r="C36" s="48">
        <v>487.5</v>
      </c>
      <c r="D36" s="48">
        <v>649866.69999999995</v>
      </c>
      <c r="E36" s="48">
        <v>8.3239999999999995E-2</v>
      </c>
      <c r="F36" s="48">
        <v>6.3600000000000004E-2</v>
      </c>
      <c r="G36" s="48">
        <v>0.10895000000000001</v>
      </c>
      <c r="H36" s="48">
        <v>0.62719999999999998</v>
      </c>
      <c r="I36" s="48">
        <v>0.47920000000000001</v>
      </c>
      <c r="J36" s="48">
        <v>0.82089999999999996</v>
      </c>
      <c r="K36" s="48">
        <v>6.9999999999999999E-4</v>
      </c>
      <c r="L36" s="48">
        <v>1</v>
      </c>
    </row>
    <row r="37" spans="1:12" x14ac:dyDescent="0.25">
      <c r="A37" s="53" t="s">
        <v>121</v>
      </c>
      <c r="B37" s="48">
        <v>2011</v>
      </c>
      <c r="C37" s="48">
        <v>26083</v>
      </c>
      <c r="D37" s="48">
        <v>8493600.1799999997</v>
      </c>
      <c r="E37" s="48">
        <v>0.30708999999999997</v>
      </c>
      <c r="F37" s="48">
        <v>0.30338999999999999</v>
      </c>
      <c r="G37" s="48">
        <v>0.31084000000000001</v>
      </c>
      <c r="H37" s="48" t="s">
        <v>122</v>
      </c>
      <c r="I37" s="48" t="s">
        <v>122</v>
      </c>
      <c r="J37" s="48" t="s">
        <v>122</v>
      </c>
      <c r="K37" s="48" t="s">
        <v>122</v>
      </c>
      <c r="L37" s="48"/>
    </row>
    <row r="38" spans="1:12" x14ac:dyDescent="0.25">
      <c r="A38" s="53" t="s">
        <v>121</v>
      </c>
      <c r="B38" s="48">
        <v>2012</v>
      </c>
      <c r="C38" s="48">
        <v>26259.75</v>
      </c>
      <c r="D38" s="48">
        <v>8959437.4299999997</v>
      </c>
      <c r="E38" s="48">
        <v>0.28114</v>
      </c>
      <c r="F38" s="48">
        <v>0.21892</v>
      </c>
      <c r="G38" s="48">
        <v>0.36105999999999999</v>
      </c>
      <c r="H38" s="48" t="s">
        <v>122</v>
      </c>
      <c r="I38" s="48" t="s">
        <v>122</v>
      </c>
      <c r="J38" s="48" t="s">
        <v>122</v>
      </c>
      <c r="K38" s="48" t="s">
        <v>122</v>
      </c>
      <c r="L38" s="48"/>
    </row>
    <row r="39" spans="1:12" x14ac:dyDescent="0.25">
      <c r="A39" s="53" t="s">
        <v>121</v>
      </c>
      <c r="B39" s="48">
        <v>2013</v>
      </c>
      <c r="C39" s="48">
        <v>25748.6</v>
      </c>
      <c r="D39" s="48">
        <v>8972798.9800000004</v>
      </c>
      <c r="E39" s="48">
        <v>0.27526</v>
      </c>
      <c r="F39" s="48">
        <v>0.21432999999999999</v>
      </c>
      <c r="G39" s="48">
        <v>0.35350999999999999</v>
      </c>
      <c r="H39" s="48" t="s">
        <v>122</v>
      </c>
      <c r="I39" s="48" t="s">
        <v>122</v>
      </c>
      <c r="J39" s="48" t="s">
        <v>122</v>
      </c>
      <c r="K39" s="48" t="s">
        <v>122</v>
      </c>
      <c r="L39" s="48"/>
    </row>
    <row r="40" spans="1:12" x14ac:dyDescent="0.25">
      <c r="A40" s="53" t="s">
        <v>121</v>
      </c>
      <c r="B40" s="48">
        <v>2014</v>
      </c>
      <c r="C40" s="48">
        <v>14454</v>
      </c>
      <c r="D40" s="48">
        <v>8636247.3599999994</v>
      </c>
      <c r="E40" s="48">
        <v>0.16619</v>
      </c>
      <c r="F40" s="48">
        <v>0.12937000000000001</v>
      </c>
      <c r="G40" s="48">
        <v>0.21349000000000001</v>
      </c>
      <c r="H40" s="48" t="s">
        <v>122</v>
      </c>
      <c r="I40" s="48" t="s">
        <v>122</v>
      </c>
      <c r="J40" s="48" t="s">
        <v>122</v>
      </c>
      <c r="K40" s="48" t="s">
        <v>122</v>
      </c>
      <c r="L40" s="48"/>
    </row>
    <row r="41" spans="1:12" x14ac:dyDescent="0.25">
      <c r="A41" s="53" t="s">
        <v>121</v>
      </c>
      <c r="B41" s="48">
        <v>2015</v>
      </c>
      <c r="C41" s="48">
        <v>8014.5</v>
      </c>
      <c r="D41" s="48">
        <v>9459911.7400000002</v>
      </c>
      <c r="E41" s="48">
        <v>8.6699999999999999E-2</v>
      </c>
      <c r="F41" s="48">
        <v>6.7430000000000004E-2</v>
      </c>
      <c r="G41" s="48">
        <v>0.11149000000000001</v>
      </c>
      <c r="H41" s="48" t="s">
        <v>122</v>
      </c>
      <c r="I41" s="48" t="s">
        <v>122</v>
      </c>
      <c r="J41" s="48" t="s">
        <v>122</v>
      </c>
      <c r="K41" s="48" t="s">
        <v>122</v>
      </c>
      <c r="L41" s="48"/>
    </row>
    <row r="42" spans="1:12" x14ac:dyDescent="0.25">
      <c r="A42" s="53" t="s">
        <v>121</v>
      </c>
      <c r="B42" s="48">
        <v>2016</v>
      </c>
      <c r="C42" s="48">
        <v>12933</v>
      </c>
      <c r="D42" s="48">
        <v>9774599.2599999998</v>
      </c>
      <c r="E42" s="48">
        <v>0.13270999999999999</v>
      </c>
      <c r="F42" s="48">
        <v>0.10326</v>
      </c>
      <c r="G42" s="48">
        <v>0.17055999999999999</v>
      </c>
      <c r="H42" s="48" t="s">
        <v>122</v>
      </c>
      <c r="I42" s="48" t="s">
        <v>122</v>
      </c>
      <c r="J42" s="48" t="s">
        <v>122</v>
      </c>
      <c r="K42" s="48" t="s">
        <v>122</v>
      </c>
      <c r="L42" s="48"/>
    </row>
    <row r="43" spans="1:12" x14ac:dyDescent="0.25">
      <c r="A43" s="46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</row>
    <row r="44" spans="1:12" x14ac:dyDescent="0.25">
      <c r="A44" s="49" t="s">
        <v>123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</row>
    <row r="45" spans="1:12" x14ac:dyDescent="0.25">
      <c r="A45" s="46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</row>
    <row r="46" spans="1:12" x14ac:dyDescent="0.25">
      <c r="A46" s="46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</row>
    <row r="47" spans="1:12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</row>
    <row r="48" spans="1:12" x14ac:dyDescent="0.25">
      <c r="A48" s="47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 x14ac:dyDescent="0.25">
      <c r="A49" s="49" t="s">
        <v>136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</row>
    <row r="50" spans="1:12" x14ac:dyDescent="0.25">
      <c r="A50" s="49" t="s">
        <v>137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</row>
    <row r="51" spans="1:12" ht="15.75" thickBot="1" x14ac:dyDescent="0.3">
      <c r="A51" s="45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2" x14ac:dyDescent="0.25">
      <c r="A52" s="51" t="s">
        <v>105</v>
      </c>
      <c r="B52" s="52" t="s">
        <v>32</v>
      </c>
      <c r="C52" s="52" t="s">
        <v>33</v>
      </c>
      <c r="D52" s="52" t="s">
        <v>34</v>
      </c>
      <c r="E52" s="52" t="s">
        <v>35</v>
      </c>
      <c r="F52" s="52" t="s">
        <v>36</v>
      </c>
      <c r="G52" s="52" t="s">
        <v>37</v>
      </c>
      <c r="H52" s="52" t="s">
        <v>38</v>
      </c>
      <c r="I52" s="52" t="s">
        <v>39</v>
      </c>
      <c r="J52" s="52" t="s">
        <v>40</v>
      </c>
      <c r="K52" s="52" t="s">
        <v>41</v>
      </c>
      <c r="L52" s="50"/>
    </row>
    <row r="53" spans="1:12" x14ac:dyDescent="0.25">
      <c r="A53" s="53" t="s">
        <v>116</v>
      </c>
      <c r="B53" s="48">
        <v>0.65549999999999997</v>
      </c>
      <c r="C53" s="48">
        <v>0.55210000000000004</v>
      </c>
      <c r="D53" s="48">
        <v>0.7782</v>
      </c>
      <c r="E53" s="48">
        <v>-0.4224</v>
      </c>
      <c r="F53" s="48">
        <v>8.7599999999999997E-2</v>
      </c>
      <c r="G53" s="48">
        <v>0.05</v>
      </c>
      <c r="H53" s="48">
        <v>-0.59399999999999997</v>
      </c>
      <c r="I53" s="48">
        <v>-0.25080000000000002</v>
      </c>
      <c r="J53" s="48">
        <v>23.28</v>
      </c>
      <c r="K53" s="48" t="s">
        <v>29</v>
      </c>
      <c r="L53" s="50"/>
    </row>
    <row r="54" spans="1:12" x14ac:dyDescent="0.25">
      <c r="A54" s="53" t="s">
        <v>117</v>
      </c>
      <c r="B54" s="48">
        <v>0.42559999999999998</v>
      </c>
      <c r="C54" s="48">
        <v>0.3604</v>
      </c>
      <c r="D54" s="48">
        <v>0.50260000000000005</v>
      </c>
      <c r="E54" s="48">
        <v>-0.85429999999999995</v>
      </c>
      <c r="F54" s="48">
        <v>8.4900000000000003E-2</v>
      </c>
      <c r="G54" s="48">
        <v>0.05</v>
      </c>
      <c r="H54" s="48">
        <v>-1.0206</v>
      </c>
      <c r="I54" s="48">
        <v>-0.68789999999999996</v>
      </c>
      <c r="J54" s="48">
        <v>101.32</v>
      </c>
      <c r="K54" s="48" t="s">
        <v>29</v>
      </c>
      <c r="L54" s="50"/>
    </row>
    <row r="55" spans="1:12" x14ac:dyDescent="0.25">
      <c r="A55" s="53" t="s">
        <v>118</v>
      </c>
      <c r="B55" s="48">
        <v>0.40989999999999999</v>
      </c>
      <c r="C55" s="48">
        <v>0.34670000000000001</v>
      </c>
      <c r="D55" s="48">
        <v>0.48480000000000001</v>
      </c>
      <c r="E55" s="48">
        <v>-0.89180000000000004</v>
      </c>
      <c r="F55" s="48">
        <v>8.5500000000000007E-2</v>
      </c>
      <c r="G55" s="48">
        <v>0.05</v>
      </c>
      <c r="H55" s="48">
        <v>-1.0593999999999999</v>
      </c>
      <c r="I55" s="48">
        <v>-0.72409999999999997</v>
      </c>
      <c r="J55" s="48">
        <v>108.67</v>
      </c>
      <c r="K55" s="48" t="s">
        <v>29</v>
      </c>
      <c r="L55" s="50"/>
    </row>
    <row r="56" spans="1:12" x14ac:dyDescent="0.25">
      <c r="A56" s="53" t="s">
        <v>119</v>
      </c>
      <c r="B56" s="48">
        <v>0.2596</v>
      </c>
      <c r="C56" s="48">
        <v>0.21940000000000001</v>
      </c>
      <c r="D56" s="48">
        <v>0.30730000000000002</v>
      </c>
      <c r="E56" s="48">
        <v>-1.3486</v>
      </c>
      <c r="F56" s="48">
        <v>8.5999999999999993E-2</v>
      </c>
      <c r="G56" s="48">
        <v>0.05</v>
      </c>
      <c r="H56" s="48">
        <v>-1.5170999999999999</v>
      </c>
      <c r="I56" s="48">
        <v>-1.1800999999999999</v>
      </c>
      <c r="J56" s="48">
        <v>246.1</v>
      </c>
      <c r="K56" s="48" t="s">
        <v>29</v>
      </c>
      <c r="L56" s="50"/>
    </row>
    <row r="57" spans="1:12" x14ac:dyDescent="0.25">
      <c r="A57" s="53" t="s">
        <v>120</v>
      </c>
      <c r="B57" s="48">
        <v>0.37119999999999997</v>
      </c>
      <c r="C57" s="48">
        <v>0.309</v>
      </c>
      <c r="D57" s="48">
        <v>0.44590000000000002</v>
      </c>
      <c r="E57" s="48">
        <v>-0.99109999999999998</v>
      </c>
      <c r="F57" s="48">
        <v>9.3600000000000003E-2</v>
      </c>
      <c r="G57" s="48">
        <v>0.05</v>
      </c>
      <c r="H57" s="48">
        <v>-1.1745000000000001</v>
      </c>
      <c r="I57" s="48">
        <v>-0.80769999999999997</v>
      </c>
      <c r="J57" s="48">
        <v>112.17</v>
      </c>
      <c r="K57" s="48" t="s">
        <v>29</v>
      </c>
      <c r="L57" s="50"/>
    </row>
    <row r="58" spans="1:12" x14ac:dyDescent="0.25">
      <c r="A58" s="46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</row>
    <row r="59" spans="1:12" x14ac:dyDescent="0.25">
      <c r="A59" s="49" t="s">
        <v>123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</row>
    <row r="60" spans="1:12" x14ac:dyDescent="0.25">
      <c r="A60" s="46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</row>
    <row r="61" spans="1:12" x14ac:dyDescent="0.25">
      <c r="A61" s="46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</row>
    <row r="62" spans="1:12" x14ac:dyDescent="0.25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</row>
    <row r="63" spans="1:12" x14ac:dyDescent="0.25">
      <c r="A63" s="47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</row>
    <row r="64" spans="1:12" x14ac:dyDescent="0.25">
      <c r="A64" s="49" t="s">
        <v>136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</row>
    <row r="65" spans="1:12" x14ac:dyDescent="0.25">
      <c r="A65" s="49" t="s">
        <v>138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</row>
    <row r="66" spans="1:12" ht="15.75" thickBot="1" x14ac:dyDescent="0.3">
      <c r="A66" s="45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2" x14ac:dyDescent="0.25">
      <c r="A67" s="51" t="s">
        <v>105</v>
      </c>
      <c r="B67" s="52" t="s">
        <v>126</v>
      </c>
      <c r="C67" s="52" t="s">
        <v>1</v>
      </c>
      <c r="D67" s="52" t="s">
        <v>127</v>
      </c>
      <c r="E67" s="52" t="s">
        <v>128</v>
      </c>
      <c r="F67" s="52" t="s">
        <v>129</v>
      </c>
      <c r="G67" s="52" t="s">
        <v>36</v>
      </c>
      <c r="H67" s="52" t="s">
        <v>130</v>
      </c>
      <c r="I67" s="52" t="s">
        <v>37</v>
      </c>
      <c r="J67" s="50"/>
      <c r="K67" s="50"/>
      <c r="L67" s="50"/>
    </row>
    <row r="68" spans="1:12" x14ac:dyDescent="0.25">
      <c r="A68" s="53" t="s">
        <v>116</v>
      </c>
      <c r="B68" s="48">
        <v>2011</v>
      </c>
      <c r="C68" s="48">
        <v>2016</v>
      </c>
      <c r="D68" s="48">
        <v>0.73929999999999996</v>
      </c>
      <c r="E68" s="48">
        <v>0.57079999999999997</v>
      </c>
      <c r="F68" s="48">
        <v>0.95760000000000001</v>
      </c>
      <c r="G68" s="48">
        <v>0.13200000000000001</v>
      </c>
      <c r="H68" s="48">
        <v>2.2100000000000002E-2</v>
      </c>
      <c r="I68" s="48">
        <v>0.05</v>
      </c>
      <c r="J68" s="50"/>
      <c r="K68" s="50"/>
      <c r="L68" s="50"/>
    </row>
    <row r="69" spans="1:12" x14ac:dyDescent="0.25">
      <c r="A69" s="53" t="s">
        <v>117</v>
      </c>
      <c r="B69" s="48">
        <v>2011</v>
      </c>
      <c r="C69" s="48">
        <v>2016</v>
      </c>
      <c r="D69" s="48">
        <v>0.49409999999999998</v>
      </c>
      <c r="E69" s="48">
        <v>0.38390000000000002</v>
      </c>
      <c r="F69" s="48">
        <v>0.63600000000000001</v>
      </c>
      <c r="G69" s="48">
        <v>0.1288</v>
      </c>
      <c r="H69" s="48" t="s">
        <v>29</v>
      </c>
      <c r="I69" s="48">
        <v>0.05</v>
      </c>
      <c r="J69" s="50"/>
      <c r="K69" s="50"/>
      <c r="L69" s="50"/>
    </row>
    <row r="70" spans="1:12" x14ac:dyDescent="0.25">
      <c r="A70" s="53" t="s">
        <v>118</v>
      </c>
      <c r="B70" s="48">
        <v>2011</v>
      </c>
      <c r="C70" s="48">
        <v>2016</v>
      </c>
      <c r="D70" s="48">
        <v>0.3468</v>
      </c>
      <c r="E70" s="48">
        <v>0.26879999999999998</v>
      </c>
      <c r="F70" s="48">
        <v>0.44740000000000002</v>
      </c>
      <c r="G70" s="48">
        <v>0.13</v>
      </c>
      <c r="H70" s="48" t="s">
        <v>29</v>
      </c>
      <c r="I70" s="48">
        <v>0.05</v>
      </c>
      <c r="J70" s="50"/>
      <c r="K70" s="50"/>
      <c r="L70" s="50"/>
    </row>
    <row r="71" spans="1:12" x14ac:dyDescent="0.25">
      <c r="A71" s="53" t="s">
        <v>119</v>
      </c>
      <c r="B71" s="48">
        <v>2011</v>
      </c>
      <c r="C71" s="48">
        <v>2016</v>
      </c>
      <c r="D71" s="48">
        <v>0.30330000000000001</v>
      </c>
      <c r="E71" s="48">
        <v>0.23499999999999999</v>
      </c>
      <c r="F71" s="48">
        <v>0.39140000000000003</v>
      </c>
      <c r="G71" s="48">
        <v>0.13020000000000001</v>
      </c>
      <c r="H71" s="48" t="s">
        <v>29</v>
      </c>
      <c r="I71" s="48">
        <v>0.05</v>
      </c>
      <c r="J71" s="50"/>
      <c r="K71" s="50"/>
      <c r="L71" s="50"/>
    </row>
    <row r="72" spans="1:12" x14ac:dyDescent="0.25">
      <c r="A72" s="53" t="s">
        <v>120</v>
      </c>
      <c r="B72" s="48">
        <v>2011</v>
      </c>
      <c r="C72" s="48">
        <v>2016</v>
      </c>
      <c r="D72" s="48">
        <v>0.34599999999999997</v>
      </c>
      <c r="E72" s="48">
        <v>0.26200000000000001</v>
      </c>
      <c r="F72" s="48">
        <v>0.45689999999999997</v>
      </c>
      <c r="G72" s="48">
        <v>0.1419</v>
      </c>
      <c r="H72" s="48" t="s">
        <v>29</v>
      </c>
      <c r="I72" s="48">
        <v>0.05</v>
      </c>
      <c r="J72" s="50"/>
      <c r="K72" s="50"/>
      <c r="L72" s="50"/>
    </row>
    <row r="73" spans="1:12" x14ac:dyDescent="0.25">
      <c r="A73" s="53" t="s">
        <v>121</v>
      </c>
      <c r="B73" s="48">
        <v>2011</v>
      </c>
      <c r="C73" s="48">
        <v>2016</v>
      </c>
      <c r="D73" s="48">
        <v>0.43219999999999997</v>
      </c>
      <c r="E73" s="48">
        <v>0.33629999999999999</v>
      </c>
      <c r="F73" s="48">
        <v>0.5554</v>
      </c>
      <c r="G73" s="48">
        <v>0.128</v>
      </c>
      <c r="H73" s="48" t="s">
        <v>29</v>
      </c>
      <c r="I73" s="48">
        <v>0.05</v>
      </c>
      <c r="J73" s="50"/>
      <c r="K73" s="50"/>
      <c r="L73" s="50"/>
    </row>
    <row r="74" spans="1:12" x14ac:dyDescent="0.25">
      <c r="A74" s="46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</row>
    <row r="75" spans="1:12" x14ac:dyDescent="0.25">
      <c r="A75" s="49" t="s">
        <v>123</v>
      </c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D4D4A1-B535-4CB7-902F-9A4CB866F1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A9B7060-C3BF-4A68-A0C9-D3ED4D32FE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D3D0DF-1E40-4F97-970C-17955A8A5EE1}">
  <ds:schemaRefs>
    <ds:schemaRef ds:uri="http://purl.org/dc/elements/1.1/"/>
    <ds:schemaRef ds:uri="http://schemas.microsoft.com/office/2006/metadata/properties"/>
    <ds:schemaRef ds:uri="bc2de261-d455-4aa8-8045-ab467327425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online Table_crd1</vt:lpstr>
      <vt:lpstr>online Table_crd2</vt:lpstr>
      <vt:lpstr>tbl_data_crd</vt:lpstr>
      <vt:lpstr>orig_nonsvcrd</vt:lpstr>
      <vt:lpstr>orig_svcrd</vt:lpstr>
      <vt:lpstr>tbl_data_adj</vt:lpstr>
      <vt:lpstr>j01ce</vt:lpstr>
      <vt:lpstr>j01cr</vt:lpstr>
      <vt:lpstr>j01ddde</vt:lpstr>
      <vt:lpstr>j01ma</vt:lpstr>
      <vt:lpstr>j01bn</vt:lpstr>
      <vt:lpstr>j01sv</vt:lpstr>
      <vt:lpstr>j01msv</vt:lpstr>
      <vt:lpstr>j01ce!IDX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2021-07-12T20:07:04Z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