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7" sheetId="32" r:id="rId1"/>
    <sheet name="Table_data" sheetId="99" r:id="rId2"/>
    <sheet name="Accused" sheetId="81" r:id="rId3"/>
    <sheet name="Victim" sheetId="83" r:id="rId4"/>
    <sheet name="Witness" sheetId="85" r:id="rId5"/>
  </sheets>
  <externalReferences>
    <externalReference r:id="rId6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Table_data!$B$1:$J$7</definedName>
    <definedName name="_xlnm.Print_Area" localSheetId="0">'Table_E-7'!$B$1:$F$9</definedName>
  </definedNames>
  <calcPr calcId="162913"/>
</workbook>
</file>

<file path=xl/calcChain.xml><?xml version="1.0" encoding="utf-8"?>
<calcChain xmlns="http://schemas.openxmlformats.org/spreadsheetml/2006/main">
  <c r="H7" i="99" l="1"/>
  <c r="G7" i="99"/>
  <c r="F7" i="99"/>
  <c r="E7" i="99"/>
  <c r="D7" i="99"/>
  <c r="C7" i="99"/>
  <c r="C6" i="99" l="1"/>
  <c r="H6" i="99"/>
  <c r="G6" i="99"/>
  <c r="F6" i="99"/>
  <c r="E6" i="99"/>
  <c r="D6" i="99"/>
  <c r="H5" i="99" l="1"/>
  <c r="G5" i="99"/>
  <c r="F5" i="99"/>
  <c r="E5" i="99"/>
  <c r="D5" i="99"/>
  <c r="C5" i="99"/>
  <c r="J7" i="99" l="1"/>
  <c r="I7" i="99"/>
  <c r="J6" i="99"/>
  <c r="I6" i="99"/>
  <c r="J5" i="99"/>
  <c r="I5" i="99"/>
  <c r="K7" i="99"/>
  <c r="K6" i="99"/>
  <c r="K5" i="99"/>
  <c r="F7" i="32" l="1"/>
  <c r="F6" i="32"/>
  <c r="F5" i="32"/>
  <c r="D7" i="32" l="1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<sst xmlns="http://schemas.openxmlformats.org/spreadsheetml/2006/main" count="596" uniqueCount="112">
  <si>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</si>
  <si>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</si>
  <si>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</si>
  <si>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</si>
  <si>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</si>
  <si>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</si>
  <si>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</si>
  <si>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</si>
  <si>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</si>
  <si>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</si>
  <si>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</si>
  <si>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</si>
  <si>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</si>
  <si>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</si>
  <si>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</si>
  <si>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</si>
  <si>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</si>
  <si>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</si>
  <si>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</si>
  <si>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</si>
  <si>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</si>
  <si>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</si>
  <si>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</si>
  <si>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</si>
  <si>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</si>
  <si>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</si>
  <si>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</si>
  <si>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</si>
  <si>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</si>
  <si>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</si>
  <si>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</si>
  <si>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</si>
  <si>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</si>
  <si>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</si>
  <si>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</si>
  <si>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</si>
  <si>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</si>
  <si>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</si>
  <si>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</si>
  <si>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</si>
  <si>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</si>
  <si>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</si>
  <si>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</si>
  <si>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</si>
  <si>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</si>
  <si>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</si>
  <si>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</si>
  <si>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</si>
  <si>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AOM*</t>
  </si>
  <si>
    <r>
      <rPr>
        <b/>
        <sz val="7"/>
        <rFont val="Segoe UI"/>
        <family val="2"/>
      </rPr>
      <t>Bolded</t>
    </r>
    <r>
      <rPr>
        <sz val="7"/>
        <rFont val="Segoe UI"/>
        <family val="2"/>
      </rPr>
      <t xml:space="preserve"> values indicate statistically significant differences (p&lt;0.01)</t>
    </r>
  </si>
  <si>
    <t>WPG FN</t>
  </si>
  <si>
    <t>WPG AOM</t>
  </si>
  <si>
    <t>WPG FN vs AOM</t>
  </si>
  <si>
    <t xml:space="preserve">date:  November 28, 2018 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</si>
  <si>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</si>
  <si>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</si>
  <si>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</si>
  <si>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</si>
  <si>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</si>
  <si>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</si>
  <si>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</si>
  <si>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</si>
  <si>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</si>
  <si>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</si>
  <si>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</si>
  <si>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</si>
  <si>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</si>
  <si>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</si>
  <si>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</si>
  <si>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</si>
  <si>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</si>
  <si>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</si>
  <si>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</si>
  <si>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</si>
  <si>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</si>
  <si>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>e</t>
  </si>
  <si>
    <t>d</t>
  </si>
  <si>
    <t>FN_ON_adj_rate</t>
  </si>
  <si>
    <t>FN_ON_Lcl_adj</t>
  </si>
  <si>
    <t>FN_ON_Ucl_adj</t>
  </si>
  <si>
    <t>FN_OFF_adj_rate</t>
  </si>
  <si>
    <t>FN_OFF_Lcl_adj</t>
  </si>
  <si>
    <t>FN_OFF_Ucl_adj</t>
  </si>
  <si>
    <t>FN_adj_rate</t>
  </si>
  <si>
    <t>FN_Lcl_adj</t>
  </si>
  <si>
    <t>FN_Ucl_adj</t>
  </si>
  <si>
    <t>AOMB_adj_rate</t>
  </si>
  <si>
    <t>AOMB_Lcl_adj</t>
  </si>
  <si>
    <t>AOMB_Ucl_adj</t>
  </si>
  <si>
    <t>Table E.X: Justice system involvement outcomes Summary for Manitoba</t>
  </si>
  <si>
    <t>Accused of a Crime (per 100)</t>
  </si>
  <si>
    <t>Witness of a Crime (per 100)</t>
  </si>
  <si>
    <t>Victim of a Crime (per 100)</t>
  </si>
  <si>
    <t>Crude and Adjusted ACCUSED Rates (ages 12to19), per 100 children by FN in Health Region vs (MB FN, AOMB in Health Region), 2016, age and sex adjusted</t>
  </si>
  <si>
    <t xml:space="preserve">date:  November 23, 2018 </t>
  </si>
  <si>
    <t>FN_ON_accused</t>
  </si>
  <si>
    <t>FN_OFF_accused</t>
  </si>
  <si>
    <t>FN_accused</t>
  </si>
  <si>
    <t>AOMB_accused</t>
  </si>
  <si>
    <t>Crude and Adjusted VICTIM Rates (ages 0to19), per 100 children by FN in Health Region vs (MB FN, AOMB in Health Region), 2016, age and sex adjusted</t>
  </si>
  <si>
    <t>FN_ON_victim</t>
  </si>
  <si>
    <t>FN_OFF_victim</t>
  </si>
  <si>
    <t>FN_victim</t>
  </si>
  <si>
    <t>AOMB_victim</t>
  </si>
  <si>
    <t>Crude and Adjusted WITNESS Rates (ages 0to19), per 100 children by FN in Health Region vs (MB FN, AOMB in Health Region), 2016, age and sex adjusted</t>
  </si>
  <si>
    <t>FN_ON_witness</t>
  </si>
  <si>
    <t>FN_OFF_witness</t>
  </si>
  <si>
    <t>FN_witness</t>
  </si>
  <si>
    <t>AOMB_witness</t>
  </si>
  <si>
    <t>* All Other Manitoba Children – includes non-status First Nations, Metis and Inuit children and all other non-Indigenous children living in Manitoba</t>
  </si>
  <si>
    <t>Witness to a Crime (per 100)</t>
  </si>
  <si>
    <t>Table E.7: Justice System Involvement Indicators Summary for Manitoba Children, 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</si>
</sst>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name val="Segoe UI"/>
      <family val="2"/>
    </font>
    <font>
      <b/>
      <sz val="7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6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</cellStyleXfs>
  <cellXfs count="67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/>
    <xf numFmtId="0" fontId="4" fillId="33" borderId="21" xfId="58" applyBorder="1" applyAlignment="1">
      <alignment horizontal="center" vertical="center" wrapText="1"/>
    </xf>
    <xf numFmtId="0" fontId="30" fillId="36" borderId="16" xfId="63" applyFill="1" applyBorder="1" applyAlignment="1">
      <alignment vertical="top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2" fontId="2" fillId="35" borderId="27" xfId="65" applyNumberFormat="1" applyFont="1" applyFill="1" applyBorder="1" applyAlignment="1">
      <alignment horizontal="center" vertical="center"/>
    </xf>
    <xf numFmtId="2" fontId="2" fillId="35" borderId="31" xfId="65" applyNumberFormat="1" applyFont="1" applyFill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0" fontId="9" fillId="37" borderId="24" xfId="44" applyNumberFormat="1" applyFont="1" applyFill="1" applyBorder="1" applyAlignment="1">
      <alignment horizontal="left" vertical="center" wrapText="1" indent="1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32" fillId="32" borderId="0" xfId="44" quotePrefix="1" applyFont="1" applyFill="1" applyAlignment="1">
      <alignment horizontal="left" vertical="center" inden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11" fontId="0" fillId="36" borderId="0" xfId="0" applyNumberFormat="1" applyFill="1"/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2" fontId="2" fillId="37" borderId="25" xfId="65" applyNumberFormat="1" applyFont="1" applyFill="1" applyBorder="1" applyAlignment="1">
      <alignment horizontal="center" vertical="center"/>
    </xf>
    <xf numFmtId="2" fontId="2" fillId="37" borderId="30" xfId="65" applyNumberFormat="1" applyFont="1" applyFill="1" applyBorder="1" applyAlignment="1">
      <alignment horizontal="center" vertical="center"/>
    </xf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0" fontId="31" fillId="0" borderId="0" xfId="0" applyFont="1" applyFill="1" applyAlignment="1">
      <alignment wrapText="1"/>
    </xf>
    <xf numFmtId="2" fontId="9" fillId="37" borderId="28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2" fontId="9" fillId="37" borderId="32" xfId="65" applyNumberFormat="1" applyFont="1" applyFill="1" applyBorder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2" fillId="32" borderId="36" xfId="44" applyFont="1" applyFill="1" applyBorder="1" applyAlignment="1">
      <alignment horizontal="left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5"/>
  <sheetViews>
    <sheetView tabSelected="1" workbookViewId="0">
      <selection activeCell="E3" sqref="E3:F3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55" t="s">
        <v>111</v>
      </c>
      <c r="C1" s="56"/>
      <c r="D1" s="56"/>
      <c r="E1" s="56"/>
      <c r="F1" s="56"/>
      <c r="G1" s="3"/>
      <c r="H1" s="3"/>
      <c r="I1" s="3"/>
      <c r="J1" s="3"/>
    </row>
    <row r="2" spans="1:15" x14ac:dyDescent="0.3">
      <c r="B2" s="57"/>
      <c r="C2" s="58"/>
      <c r="D2" s="58"/>
      <c r="E2" s="58"/>
      <c r="F2" s="58"/>
      <c r="G2" s="3"/>
      <c r="H2" s="3"/>
      <c r="I2" s="3"/>
      <c r="J2" s="3"/>
    </row>
    <row r="3" spans="1:15" s="6" customFormat="1" ht="42.75" customHeight="1" x14ac:dyDescent="0.3">
      <c r="A3" s="10"/>
      <c r="B3" s="59" t="s">
        <v>43</v>
      </c>
      <c r="C3" s="61" t="s">
        <v>70</v>
      </c>
      <c r="D3" s="63"/>
      <c r="E3" s="61" t="s">
        <v>71</v>
      </c>
      <c r="F3" s="62"/>
      <c r="G3" s="12"/>
    </row>
    <row r="4" spans="1:15" s="6" customFormat="1" ht="24.75" customHeight="1" x14ac:dyDescent="0.3">
      <c r="A4" s="10"/>
      <c r="B4" s="60"/>
      <c r="C4" s="35" t="s">
        <v>38</v>
      </c>
      <c r="D4" s="35" t="s">
        <v>48</v>
      </c>
      <c r="E4" s="35" t="s">
        <v>45</v>
      </c>
      <c r="F4" s="16" t="s">
        <v>46</v>
      </c>
      <c r="G4" s="12"/>
    </row>
    <row r="5" spans="1:15" s="5" customFormat="1" ht="25.5" customHeight="1" x14ac:dyDescent="0.3">
      <c r="B5" s="29" t="s">
        <v>90</v>
      </c>
      <c r="C5" s="30">
        <f>Table_data!C5</f>
        <v>7.9977572904000001</v>
      </c>
      <c r="D5" s="31">
        <f>Table_data!D5</f>
        <v>0.79467312899999998</v>
      </c>
      <c r="E5" s="45">
        <f>Table_data!E5</f>
        <v>8.1127571865999997</v>
      </c>
      <c r="F5" s="46">
        <f>Table_data!F5</f>
        <v>7.7216812013</v>
      </c>
      <c r="G5" s="8"/>
    </row>
    <row r="6" spans="1:15" s="5" customFormat="1" ht="25.5" customHeight="1" x14ac:dyDescent="0.3">
      <c r="B6" s="18" t="s">
        <v>92</v>
      </c>
      <c r="C6" s="27">
        <f>Table_data!C6</f>
        <v>1.2021538107</v>
      </c>
      <c r="D6" s="28">
        <f>Table_data!D6</f>
        <v>0.2006388043</v>
      </c>
      <c r="E6" s="24">
        <f>Table_data!E6</f>
        <v>1.2860601102</v>
      </c>
      <c r="F6" s="25">
        <f>Table_data!F6</f>
        <v>1.041241147</v>
      </c>
      <c r="G6" s="8"/>
    </row>
    <row r="7" spans="1:15" s="5" customFormat="1" ht="25.5" customHeight="1" x14ac:dyDescent="0.3">
      <c r="B7" s="32" t="s">
        <v>110</v>
      </c>
      <c r="C7" s="52">
        <f>Table_data!C7</f>
        <v>0.79685073230000003</v>
      </c>
      <c r="D7" s="53">
        <f>Table_data!D7</f>
        <v>9.5361152800000001E-2</v>
      </c>
      <c r="E7" s="52">
        <f>Table_data!E7</f>
        <v>0.93408559680000003</v>
      </c>
      <c r="F7" s="54">
        <f>Table_data!F7</f>
        <v>0.51833935720000002</v>
      </c>
      <c r="G7" s="8"/>
    </row>
    <row r="8" spans="1:15" ht="21" customHeight="1" x14ac:dyDescent="0.3">
      <c r="B8" s="64" t="s">
        <v>109</v>
      </c>
      <c r="C8" s="64"/>
      <c r="D8" s="64"/>
      <c r="E8" s="64"/>
      <c r="F8" s="64"/>
      <c r="I8" s="51"/>
      <c r="J8" s="51"/>
      <c r="K8" s="51"/>
      <c r="L8" s="51"/>
      <c r="M8" s="15"/>
      <c r="N8" s="15"/>
      <c r="O8" s="15"/>
    </row>
    <row r="9" spans="1:15" ht="12" customHeight="1" x14ac:dyDescent="0.3">
      <c r="B9" s="36" t="s">
        <v>49</v>
      </c>
      <c r="C9" s="33"/>
      <c r="D9" s="33"/>
      <c r="E9" s="33"/>
      <c r="F9" s="34"/>
      <c r="I9" s="51"/>
      <c r="J9" s="51"/>
      <c r="K9" s="51"/>
      <c r="L9" s="51"/>
      <c r="M9" s="15"/>
      <c r="N9" s="15"/>
      <c r="O9" s="15"/>
    </row>
    <row r="10" spans="1:15" ht="12" customHeight="1" x14ac:dyDescent="0.3">
      <c r="C10" s="13"/>
      <c r="D10" s="13"/>
      <c r="E10" s="13"/>
      <c r="F10" s="14"/>
      <c r="I10" s="51"/>
      <c r="J10" s="51"/>
      <c r="K10" s="51"/>
      <c r="L10" s="51"/>
      <c r="M10" s="15"/>
      <c r="N10" s="15"/>
      <c r="O10" s="15"/>
    </row>
    <row r="11" spans="1:15" x14ac:dyDescent="0.3">
      <c r="C11" s="13"/>
      <c r="D11" s="13"/>
      <c r="E11" s="13"/>
      <c r="F11" s="14"/>
      <c r="I11" s="15"/>
      <c r="J11" s="15"/>
      <c r="K11" s="15"/>
      <c r="L11" s="15"/>
      <c r="M11" s="15"/>
      <c r="N11" s="15"/>
      <c r="O11" s="15"/>
    </row>
    <row r="12" spans="1:15" x14ac:dyDescent="0.3">
      <c r="C12" s="13"/>
      <c r="D12" s="13"/>
      <c r="E12" s="13"/>
      <c r="F12" s="14"/>
      <c r="I12" s="15"/>
      <c r="J12" s="15"/>
      <c r="K12" s="15"/>
      <c r="L12" s="15"/>
      <c r="M12" s="15"/>
      <c r="N12" s="15"/>
      <c r="O12" s="15"/>
    </row>
    <row r="13" spans="1:15" x14ac:dyDescent="0.3">
      <c r="I13" s="15"/>
      <c r="J13" s="15"/>
      <c r="K13" s="15"/>
      <c r="L13" s="15"/>
      <c r="M13" s="15"/>
      <c r="N13" s="15"/>
      <c r="O13" s="15"/>
    </row>
    <row r="14" spans="1:15" x14ac:dyDescent="0.3">
      <c r="I14" s="15"/>
      <c r="J14" s="15"/>
      <c r="K14" s="15"/>
      <c r="L14" s="15"/>
      <c r="M14" s="15"/>
      <c r="N14" s="15"/>
      <c r="O14" s="15"/>
    </row>
    <row r="15" spans="1:15" x14ac:dyDescent="0.3">
      <c r="I15" s="15"/>
      <c r="J15" s="15"/>
      <c r="K15" s="15"/>
      <c r="L15" s="15"/>
      <c r="M15" s="15"/>
      <c r="N15" s="15"/>
      <c r="O15" s="15"/>
    </row>
    <row r="16" spans="1:15" x14ac:dyDescent="0.3">
      <c r="I16" s="15"/>
      <c r="J16" s="15"/>
      <c r="K16" s="15"/>
      <c r="L16" s="15"/>
      <c r="M16" s="15"/>
      <c r="N16" s="15"/>
      <c r="O16" s="15"/>
    </row>
    <row r="17" spans="9:15" x14ac:dyDescent="0.3">
      <c r="I17" s="15"/>
      <c r="J17" s="15"/>
      <c r="K17" s="15"/>
      <c r="L17" s="15"/>
      <c r="M17" s="15"/>
      <c r="N17" s="15"/>
      <c r="O17" s="15"/>
    </row>
    <row r="18" spans="9:15" x14ac:dyDescent="0.3">
      <c r="I18" s="15"/>
      <c r="J18" s="15"/>
      <c r="K18" s="15"/>
      <c r="L18" s="15"/>
      <c r="M18" s="15"/>
      <c r="N18" s="15"/>
      <c r="O18" s="15"/>
    </row>
    <row r="19" spans="9:15" x14ac:dyDescent="0.3">
      <c r="I19" s="15"/>
      <c r="J19" s="15"/>
      <c r="K19" s="15"/>
      <c r="L19" s="15"/>
      <c r="M19" s="15"/>
      <c r="N19" s="15"/>
      <c r="O19" s="15"/>
    </row>
    <row r="21" spans="9:15" ht="12" customHeight="1" x14ac:dyDescent="0.3"/>
    <row r="22" spans="9:15" ht="12" customHeight="1" x14ac:dyDescent="0.3"/>
    <row r="23" spans="9:15" ht="12" customHeight="1" x14ac:dyDescent="0.3"/>
    <row r="24" spans="9:15" ht="12" customHeight="1" x14ac:dyDescent="0.3"/>
    <row r="25" spans="9:15" ht="12" customHeight="1" x14ac:dyDescent="0.3"/>
  </sheetData>
  <mergeCells count="4">
    <mergeCell ref="B3:B4"/>
    <mergeCell ref="E3:F3"/>
    <mergeCell ref="C3:D3"/>
    <mergeCell ref="B8:F8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3"/>
  <sheetViews>
    <sheetView topLeftCell="B1" workbookViewId="0">
      <selection activeCell="H7" sqref="C7:H7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19" t="s">
        <v>89</v>
      </c>
      <c r="C1" s="19"/>
      <c r="D1" s="20"/>
      <c r="E1" s="48" t="s">
        <v>73</v>
      </c>
      <c r="F1" s="49"/>
      <c r="G1" s="49"/>
      <c r="H1" s="20"/>
      <c r="I1" s="20"/>
      <c r="J1" s="3"/>
      <c r="K1" s="3"/>
      <c r="L1" s="3"/>
      <c r="M1" s="3"/>
    </row>
    <row r="2" spans="1:18" x14ac:dyDescent="0.3">
      <c r="B2" s="21"/>
      <c r="C2" s="21"/>
      <c r="D2" s="20"/>
      <c r="E2" s="20"/>
      <c r="F2" s="20"/>
      <c r="G2" s="20"/>
      <c r="H2" s="20"/>
      <c r="I2" s="20"/>
      <c r="J2" s="3"/>
      <c r="K2" s="3"/>
      <c r="L2" s="3"/>
      <c r="M2" s="3"/>
    </row>
    <row r="3" spans="1:18" s="6" customFormat="1" ht="39" customHeight="1" x14ac:dyDescent="0.3">
      <c r="A3" s="12"/>
      <c r="B3" s="65" t="s">
        <v>43</v>
      </c>
      <c r="C3" s="22"/>
      <c r="D3" s="65" t="s">
        <v>74</v>
      </c>
      <c r="E3" s="65"/>
      <c r="F3" s="65"/>
      <c r="G3" s="65" t="s">
        <v>42</v>
      </c>
      <c r="H3" s="65"/>
      <c r="I3" s="22"/>
      <c r="J3" s="12"/>
    </row>
    <row r="4" spans="1:18" s="6" customFormat="1" ht="24.75" customHeight="1" x14ac:dyDescent="0.3">
      <c r="A4" s="12"/>
      <c r="B4" s="65"/>
      <c r="C4" s="22" t="s">
        <v>38</v>
      </c>
      <c r="D4" s="22" t="s">
        <v>32</v>
      </c>
      <c r="E4" s="22" t="s">
        <v>41</v>
      </c>
      <c r="F4" s="26" t="s">
        <v>46</v>
      </c>
      <c r="G4" s="22" t="s">
        <v>44</v>
      </c>
      <c r="H4" s="22" t="s">
        <v>47</v>
      </c>
      <c r="I4" s="41" t="s">
        <v>50</v>
      </c>
      <c r="J4" s="42" t="s">
        <v>51</v>
      </c>
      <c r="K4" s="43" t="s">
        <v>52</v>
      </c>
    </row>
    <row r="5" spans="1:18" s="5" customFormat="1" ht="24" customHeight="1" x14ac:dyDescent="0.3">
      <c r="B5" s="23" t="s">
        <v>90</v>
      </c>
      <c r="C5" s="38">
        <f>Accused!Y11</f>
        <v>7.9977572904000001</v>
      </c>
      <c r="D5" s="38">
        <f>Accused!AI11</f>
        <v>0.79467312899999998</v>
      </c>
      <c r="E5" s="38">
        <f>Accused!E11</f>
        <v>8.1127571865999997</v>
      </c>
      <c r="F5" s="39">
        <f>Accused!O11</f>
        <v>7.7216812013</v>
      </c>
      <c r="G5" s="47" t="str">
        <f>IF(Accused!$BB$11="b","Yes","No")</f>
        <v>Yes</v>
      </c>
      <c r="H5" s="47" t="str">
        <f>IF(Accused!$BC$11="a","Yes","No")</f>
        <v>No</v>
      </c>
      <c r="I5" s="44">
        <f>Accused!X6</f>
        <v>9.2009074868000003</v>
      </c>
      <c r="J5" s="42">
        <f>Accused!AH6</f>
        <v>0.88410917899999997</v>
      </c>
      <c r="K5" s="43" t="str">
        <f>IF(Accused!$BB$6="d2","Yes","No")</f>
        <v>No</v>
      </c>
    </row>
    <row r="6" spans="1:18" s="5" customFormat="1" ht="24" customHeight="1" x14ac:dyDescent="0.3">
      <c r="B6" s="23" t="s">
        <v>92</v>
      </c>
      <c r="C6" s="38">
        <f>Victim!Y11</f>
        <v>1.2021538107</v>
      </c>
      <c r="D6" s="38">
        <f>Victim!AI11</f>
        <v>0.2006388043</v>
      </c>
      <c r="E6" s="38">
        <f>Victim!E11</f>
        <v>1.2860601102</v>
      </c>
      <c r="F6" s="39">
        <f>Victim!O11</f>
        <v>1.041241147</v>
      </c>
      <c r="G6" s="47" t="str">
        <f>IF(Victim!$BB$11="b","Yes","No")</f>
        <v>Yes</v>
      </c>
      <c r="H6" s="47" t="str">
        <f>IF(Victim!$BC$11="a","Yes","No")</f>
        <v>No</v>
      </c>
      <c r="I6" s="44">
        <f>Victim!X6</f>
        <v>1.6162453377999999</v>
      </c>
      <c r="J6" s="42">
        <f>Victim!AH6</f>
        <v>0.34158292340000002</v>
      </c>
      <c r="K6" s="43" t="str">
        <f>IF(Victim!$BB$6="d2","Yes","No")</f>
        <v>No</v>
      </c>
    </row>
    <row r="7" spans="1:18" s="5" customFormat="1" ht="24" customHeight="1" x14ac:dyDescent="0.3">
      <c r="B7" s="23" t="s">
        <v>91</v>
      </c>
      <c r="C7" s="38">
        <f>Witness!Y11</f>
        <v>0.79685073230000003</v>
      </c>
      <c r="D7" s="38">
        <f>Witness!AI11</f>
        <v>9.5361152800000001E-2</v>
      </c>
      <c r="E7" s="38">
        <f>Witness!E11</f>
        <v>0.93408559680000003</v>
      </c>
      <c r="F7" s="39">
        <f>Witness!O11</f>
        <v>0.51833935720000002</v>
      </c>
      <c r="G7" s="47" t="str">
        <f>IF(Witness!$BB$11="b","Yes","No")</f>
        <v>Yes</v>
      </c>
      <c r="H7" s="47" t="str">
        <f>IF(Witness!$BC$11="a","Yes","No")</f>
        <v>Yes</v>
      </c>
      <c r="I7" s="44">
        <f>Witness!X6</f>
        <v>0.5967675093</v>
      </c>
      <c r="J7" s="42">
        <f>Witness!AH6</f>
        <v>0.13241135800000001</v>
      </c>
      <c r="K7" s="43" t="str">
        <f>IF(Witness!$BB$6="d2","Yes","No")</f>
        <v>No</v>
      </c>
    </row>
    <row r="8" spans="1:18" ht="14.4" x14ac:dyDescent="0.3">
      <c r="D8" s="13"/>
      <c r="E8" s="13"/>
      <c r="F8" s="14"/>
      <c r="G8" s="14"/>
      <c r="H8" s="14"/>
      <c r="I8" s="14"/>
      <c r="L8" s="66"/>
      <c r="M8" s="66"/>
      <c r="N8" s="66"/>
      <c r="O8" s="66"/>
      <c r="P8" s="15"/>
      <c r="Q8" s="15"/>
      <c r="R8" s="15"/>
    </row>
    <row r="9" spans="1:18" x14ac:dyDescent="0.3">
      <c r="D9" s="13"/>
      <c r="E9" s="13"/>
      <c r="F9" s="14"/>
      <c r="G9" s="14"/>
      <c r="H9" s="14"/>
      <c r="I9" s="14"/>
      <c r="L9" s="15"/>
      <c r="M9" s="15"/>
      <c r="N9" s="15"/>
      <c r="O9" s="15"/>
      <c r="P9" s="15"/>
      <c r="Q9" s="15"/>
      <c r="R9" s="15"/>
    </row>
    <row r="10" spans="1:18" x14ac:dyDescent="0.3">
      <c r="D10" s="13"/>
      <c r="E10" s="13"/>
      <c r="F10" s="14"/>
      <c r="G10" s="14"/>
      <c r="H10" s="14"/>
      <c r="I10" s="14"/>
      <c r="L10" s="15"/>
      <c r="M10" s="15"/>
      <c r="N10" s="15"/>
      <c r="O10" s="15"/>
      <c r="P10" s="15"/>
      <c r="Q10" s="15"/>
      <c r="R10" s="15"/>
    </row>
    <row r="11" spans="1:18" x14ac:dyDescent="0.3">
      <c r="L11" s="15"/>
      <c r="M11" s="15"/>
      <c r="N11" s="15"/>
      <c r="O11" s="15"/>
      <c r="P11" s="15"/>
      <c r="Q11" s="15"/>
      <c r="R11" s="15"/>
    </row>
    <row r="12" spans="1:18" x14ac:dyDescent="0.3">
      <c r="L12" s="15"/>
      <c r="M12" s="15"/>
      <c r="N12" s="15"/>
      <c r="O12" s="15"/>
      <c r="P12" s="15"/>
      <c r="Q12" s="15"/>
      <c r="R12" s="15"/>
    </row>
    <row r="13" spans="1:18" x14ac:dyDescent="0.3">
      <c r="L13" s="15"/>
      <c r="M13" s="15"/>
      <c r="N13" s="15"/>
      <c r="O13" s="15"/>
      <c r="P13" s="15"/>
      <c r="Q13" s="15"/>
      <c r="R13" s="15"/>
    </row>
    <row r="14" spans="1:18" x14ac:dyDescent="0.3">
      <c r="L14" s="15"/>
      <c r="M14" s="15"/>
      <c r="N14" s="15"/>
      <c r="O14" s="15"/>
      <c r="P14" s="15"/>
      <c r="Q14" s="15"/>
      <c r="R14" s="15"/>
    </row>
    <row r="15" spans="1:18" x14ac:dyDescent="0.3">
      <c r="L15" s="15"/>
      <c r="M15" s="15"/>
      <c r="N15" s="15"/>
      <c r="O15" s="15"/>
      <c r="P15" s="15"/>
      <c r="Q15" s="15"/>
      <c r="R15" s="15"/>
    </row>
    <row r="16" spans="1:18" x14ac:dyDescent="0.3">
      <c r="L16" s="15"/>
      <c r="M16" s="15"/>
      <c r="N16" s="15"/>
      <c r="O16" s="15"/>
      <c r="P16" s="15"/>
      <c r="Q16" s="15"/>
      <c r="R16" s="15"/>
    </row>
    <row r="17" spans="12:18" x14ac:dyDescent="0.3">
      <c r="L17" s="15"/>
      <c r="M17" s="15"/>
      <c r="N17" s="15"/>
      <c r="O17" s="15"/>
      <c r="P17" s="15"/>
      <c r="Q17" s="15"/>
      <c r="R17" s="15"/>
    </row>
    <row r="19" spans="12:18" ht="12" customHeight="1" x14ac:dyDescent="0.3"/>
    <row r="20" spans="12:18" ht="12" customHeight="1" x14ac:dyDescent="0.3"/>
    <row r="21" spans="12:18" ht="12" customHeight="1" x14ac:dyDescent="0.3"/>
    <row r="22" spans="12:18" ht="12" customHeight="1" x14ac:dyDescent="0.3"/>
    <row r="23" spans="12:18" ht="12" customHeight="1" x14ac:dyDescent="0.3"/>
  </sheetData>
  <mergeCells count="4">
    <mergeCell ref="B3:B4"/>
    <mergeCell ref="D3:F3"/>
    <mergeCell ref="L8:O8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93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94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95</v>
      </c>
      <c r="C4" s="2" t="s">
        <v>1</v>
      </c>
      <c r="D4" s="37" t="s">
        <v>3</v>
      </c>
      <c r="E4" s="2" t="s">
        <v>77</v>
      </c>
      <c r="F4" s="2" t="s">
        <v>78</v>
      </c>
      <c r="G4" s="2" t="s">
        <v>79</v>
      </c>
      <c r="H4" s="2" t="s">
        <v>4</v>
      </c>
      <c r="I4" s="2" t="s">
        <v>5</v>
      </c>
      <c r="J4" s="2" t="s">
        <v>6</v>
      </c>
      <c r="K4" s="37" t="s">
        <v>2</v>
      </c>
      <c r="L4" s="2" t="s">
        <v>96</v>
      </c>
      <c r="M4" s="2" t="s">
        <v>7</v>
      </c>
      <c r="N4" s="2" t="s">
        <v>9</v>
      </c>
      <c r="O4" s="2" t="s">
        <v>80</v>
      </c>
      <c r="P4" s="2" t="s">
        <v>81</v>
      </c>
      <c r="Q4" s="2" t="s">
        <v>82</v>
      </c>
      <c r="R4" s="37" t="s">
        <v>10</v>
      </c>
      <c r="S4" s="2" t="s">
        <v>11</v>
      </c>
      <c r="T4" s="2" t="s">
        <v>12</v>
      </c>
      <c r="U4" s="2" t="s">
        <v>8</v>
      </c>
      <c r="V4" s="2" t="s">
        <v>97</v>
      </c>
      <c r="W4" s="2" t="s">
        <v>13</v>
      </c>
      <c r="X4" s="2" t="s">
        <v>15</v>
      </c>
      <c r="Y4" s="37" t="s">
        <v>83</v>
      </c>
      <c r="Z4" s="2" t="s">
        <v>84</v>
      </c>
      <c r="AA4" s="2" t="s">
        <v>85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98</v>
      </c>
      <c r="AG4" s="37" t="s">
        <v>54</v>
      </c>
      <c r="AH4" s="2" t="s">
        <v>55</v>
      </c>
      <c r="AI4" s="2" t="s">
        <v>86</v>
      </c>
      <c r="AJ4" s="2" t="s">
        <v>87</v>
      </c>
      <c r="AK4" s="2" t="s">
        <v>88</v>
      </c>
      <c r="AL4" s="2" t="s">
        <v>56</v>
      </c>
      <c r="AM4" s="2" t="s">
        <v>57</v>
      </c>
      <c r="AN4" s="2" t="s">
        <v>58</v>
      </c>
      <c r="AO4" s="2" t="s">
        <v>59</v>
      </c>
      <c r="AP4" s="37" t="s">
        <v>60</v>
      </c>
      <c r="AQ4" s="37" t="s">
        <v>61</v>
      </c>
      <c r="AR4" s="2" t="s">
        <v>62</v>
      </c>
      <c r="AS4" s="2" t="s">
        <v>63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64</v>
      </c>
      <c r="BB4" s="2" t="s">
        <v>65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66</v>
      </c>
    </row>
    <row r="5" spans="1:59" x14ac:dyDescent="0.3">
      <c r="A5" s="2" t="s">
        <v>33</v>
      </c>
      <c r="B5" s="2">
        <v>159</v>
      </c>
      <c r="C5" s="2">
        <v>1393</v>
      </c>
      <c r="D5" s="2">
        <v>11.414213927</v>
      </c>
      <c r="E5" s="2">
        <v>9.9718354457</v>
      </c>
      <c r="F5" s="2">
        <v>8.0489898643999993</v>
      </c>
      <c r="G5" s="2">
        <v>12.354034957</v>
      </c>
      <c r="H5" s="2">
        <v>1.2291549243</v>
      </c>
      <c r="I5" s="2">
        <v>0.9478742684</v>
      </c>
      <c r="J5" s="2">
        <v>1.5939053083000001</v>
      </c>
      <c r="K5" s="2">
        <v>0.119661763</v>
      </c>
      <c r="L5" s="2">
        <v>40</v>
      </c>
      <c r="M5" s="2">
        <v>472</v>
      </c>
      <c r="N5" s="2">
        <v>8.4745762712000001</v>
      </c>
      <c r="O5" s="2">
        <v>7.5720449936999996</v>
      </c>
      <c r="P5" s="2">
        <v>5.3644113819000001</v>
      </c>
      <c r="Q5" s="2">
        <v>10.688193224999999</v>
      </c>
      <c r="R5" s="2">
        <v>0.98062129170000001</v>
      </c>
      <c r="S5" s="2">
        <v>0.67087378279999998</v>
      </c>
      <c r="T5" s="2">
        <v>1.4333815724000001</v>
      </c>
      <c r="U5" s="2">
        <v>0.91952061070000002</v>
      </c>
      <c r="V5" s="2">
        <v>199</v>
      </c>
      <c r="W5" s="2">
        <v>1865</v>
      </c>
      <c r="X5" s="2">
        <v>10.670241287</v>
      </c>
      <c r="Y5" s="2">
        <v>9.4121520320999998</v>
      </c>
      <c r="Z5" s="2">
        <v>7.6980869447</v>
      </c>
      <c r="AA5" s="2">
        <v>11.507872867</v>
      </c>
      <c r="AB5" s="2">
        <v>1.1768489203000001</v>
      </c>
      <c r="AC5" s="1">
        <v>0.91960749320000001</v>
      </c>
      <c r="AD5" s="2">
        <v>1.5060483864</v>
      </c>
      <c r="AE5" s="2">
        <v>0.1956683722</v>
      </c>
      <c r="AF5" s="2">
        <v>152</v>
      </c>
      <c r="AG5" s="1">
        <v>21344</v>
      </c>
      <c r="AH5" s="2">
        <v>0.71214392800000004</v>
      </c>
      <c r="AI5" s="2">
        <v>0.56656057150000005</v>
      </c>
      <c r="AJ5" s="2">
        <v>0.4557604153</v>
      </c>
      <c r="AK5" s="2">
        <v>0.7042974125</v>
      </c>
      <c r="AL5" s="2">
        <v>0.71294794149999996</v>
      </c>
      <c r="AM5" s="2">
        <v>0.54789929989999997</v>
      </c>
      <c r="AN5" s="2">
        <v>0.92771567210000005</v>
      </c>
      <c r="AO5" s="2">
        <v>1.1787610400000001E-2</v>
      </c>
      <c r="AP5" s="2">
        <v>16.612790414999999</v>
      </c>
      <c r="AQ5" s="2">
        <v>12.359163277</v>
      </c>
      <c r="AR5" s="2">
        <v>22.330379427</v>
      </c>
      <c r="AS5" s="2">
        <v>2.1428080000000001E-77</v>
      </c>
      <c r="AT5" s="2">
        <v>1.3169276535000001</v>
      </c>
      <c r="AU5" s="2">
        <v>0.87802254150000003</v>
      </c>
      <c r="AV5" s="9">
        <v>1.9752322550000001</v>
      </c>
      <c r="AW5" s="2">
        <v>0.18317745930000001</v>
      </c>
      <c r="AX5" s="2" t="s">
        <v>30</v>
      </c>
      <c r="AY5" s="2" t="s">
        <v>30</v>
      </c>
      <c r="AZ5" s="2" t="s">
        <v>30</v>
      </c>
      <c r="BA5" s="2" t="s">
        <v>30</v>
      </c>
      <c r="BB5" s="2" t="s">
        <v>67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365</v>
      </c>
      <c r="M6" s="2">
        <v>3967</v>
      </c>
      <c r="N6" s="2">
        <v>9.2009074868000003</v>
      </c>
      <c r="O6" s="2">
        <v>8.1416588260000005</v>
      </c>
      <c r="P6" s="2">
        <v>6.8309780520999999</v>
      </c>
      <c r="Q6" s="2">
        <v>9.7038239522000005</v>
      </c>
      <c r="R6" s="2">
        <v>1.0543894022</v>
      </c>
      <c r="S6" s="2">
        <v>0.83191068540000002</v>
      </c>
      <c r="T6" s="2">
        <v>1.3363658275000001</v>
      </c>
      <c r="U6" s="2">
        <v>0.6613839011</v>
      </c>
      <c r="V6" s="1">
        <v>365</v>
      </c>
      <c r="W6" s="2">
        <v>3967</v>
      </c>
      <c r="X6" s="2">
        <v>9.2009074868000003</v>
      </c>
      <c r="Y6" s="2">
        <v>8.1416588260000005</v>
      </c>
      <c r="Z6" s="2">
        <v>6.8309780520999999</v>
      </c>
      <c r="AA6" s="2">
        <v>9.7038239522000005</v>
      </c>
      <c r="AB6" s="2">
        <v>1.0179927360000001</v>
      </c>
      <c r="AC6" s="2">
        <v>0.81181518580000001</v>
      </c>
      <c r="AD6" s="2">
        <v>1.2765334138</v>
      </c>
      <c r="AE6" s="2">
        <v>0.87726466729999997</v>
      </c>
      <c r="AF6" s="2">
        <v>573</v>
      </c>
      <c r="AG6" s="1">
        <v>64811</v>
      </c>
      <c r="AH6" s="2">
        <v>0.88410917899999997</v>
      </c>
      <c r="AI6" s="2">
        <v>0.7005691919</v>
      </c>
      <c r="AJ6" s="2">
        <v>0.59465381740000001</v>
      </c>
      <c r="AK6" s="2">
        <v>0.82534943569999997</v>
      </c>
      <c r="AL6" s="2">
        <v>0.881581579</v>
      </c>
      <c r="AM6" s="2">
        <v>0.70640464479999998</v>
      </c>
      <c r="AN6" s="2">
        <v>1.1001995616</v>
      </c>
      <c r="AO6" s="2">
        <v>0.26480354960000002</v>
      </c>
      <c r="AP6" s="2">
        <v>11.621491381</v>
      </c>
      <c r="AQ6" s="2">
        <v>9.1416642852999992</v>
      </c>
      <c r="AR6" s="2">
        <v>14.774012446</v>
      </c>
      <c r="AS6" s="2">
        <v>3.0073720000000001E-89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30</v>
      </c>
      <c r="AZ6" s="2" t="s">
        <v>30</v>
      </c>
      <c r="BA6" s="2" t="s">
        <v>30</v>
      </c>
      <c r="BB6" s="2" t="s">
        <v>67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125</v>
      </c>
      <c r="C7" s="2">
        <v>1464</v>
      </c>
      <c r="D7" s="2">
        <v>8.5382513661000008</v>
      </c>
      <c r="E7" s="2">
        <v>7.0828618605000004</v>
      </c>
      <c r="F7" s="2">
        <v>5.6248666822000004</v>
      </c>
      <c r="G7" s="2">
        <v>8.9187770961999995</v>
      </c>
      <c r="H7" s="2">
        <v>0.87305236649999995</v>
      </c>
      <c r="I7" s="2">
        <v>0.66418465179999997</v>
      </c>
      <c r="J7" s="2">
        <v>1.1476032043</v>
      </c>
      <c r="K7" s="2">
        <v>0.33049583510000002</v>
      </c>
      <c r="L7" s="2">
        <v>62</v>
      </c>
      <c r="M7" s="2">
        <v>787</v>
      </c>
      <c r="N7" s="2">
        <v>7.8780177891000003</v>
      </c>
      <c r="O7" s="2">
        <v>6.6677483227999996</v>
      </c>
      <c r="P7" s="2">
        <v>4.9738028494000002</v>
      </c>
      <c r="Q7" s="2">
        <v>8.9386067446999995</v>
      </c>
      <c r="R7" s="2">
        <v>0.8635099208</v>
      </c>
      <c r="S7" s="2">
        <v>0.61866274710000002</v>
      </c>
      <c r="T7" s="2">
        <v>1.2052598720000001</v>
      </c>
      <c r="U7" s="2">
        <v>0.3883660692</v>
      </c>
      <c r="V7" s="2">
        <v>187</v>
      </c>
      <c r="W7" s="2">
        <v>2251</v>
      </c>
      <c r="X7" s="2">
        <v>8.3074189249000003</v>
      </c>
      <c r="Y7" s="2">
        <v>6.9236063632000002</v>
      </c>
      <c r="Z7" s="2">
        <v>5.6376497941999997</v>
      </c>
      <c r="AA7" s="2">
        <v>8.5028915987999998</v>
      </c>
      <c r="AB7" s="2">
        <v>0.86569348280000002</v>
      </c>
      <c r="AC7" s="2">
        <v>0.6740036277</v>
      </c>
      <c r="AD7" s="2">
        <v>1.1119008495</v>
      </c>
      <c r="AE7" s="2">
        <v>0.2587443686</v>
      </c>
      <c r="AF7" s="2">
        <v>175</v>
      </c>
      <c r="AG7" s="1">
        <v>13912</v>
      </c>
      <c r="AH7" s="2">
        <v>1.257906843</v>
      </c>
      <c r="AI7" s="2">
        <v>1.0040325737</v>
      </c>
      <c r="AJ7" s="2">
        <v>0.81369309199999995</v>
      </c>
      <c r="AK7" s="2">
        <v>1.2388963588999999</v>
      </c>
      <c r="AL7" s="2">
        <v>1.2634535345</v>
      </c>
      <c r="AM7" s="2">
        <v>0.97676337170000005</v>
      </c>
      <c r="AN7" s="2">
        <v>1.6342902285000001</v>
      </c>
      <c r="AO7" s="2">
        <v>7.4926611800000001E-2</v>
      </c>
      <c r="AP7" s="2">
        <v>6.8957985475000001</v>
      </c>
      <c r="AQ7" s="2">
        <v>5.1441672860000001</v>
      </c>
      <c r="AR7" s="2">
        <v>9.2438746572999992</v>
      </c>
      <c r="AS7" s="2">
        <v>3.7385600000000001E-38</v>
      </c>
      <c r="AT7" s="2">
        <v>1.0622569296</v>
      </c>
      <c r="AU7" s="2">
        <v>0.73215264710000005</v>
      </c>
      <c r="AV7" s="9">
        <v>1.5411947070000001</v>
      </c>
      <c r="AW7" s="2">
        <v>0.75043174290000003</v>
      </c>
      <c r="AX7" s="2" t="s">
        <v>30</v>
      </c>
      <c r="AY7" s="2" t="s">
        <v>30</v>
      </c>
      <c r="AZ7" s="2" t="s">
        <v>30</v>
      </c>
      <c r="BA7" s="2" t="s">
        <v>30</v>
      </c>
      <c r="BB7" s="2" t="s">
        <v>67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296</v>
      </c>
      <c r="C8" s="2">
        <v>3557</v>
      </c>
      <c r="D8" s="2">
        <v>8.3216193421</v>
      </c>
      <c r="E8" s="2">
        <v>7.4934990252000002</v>
      </c>
      <c r="F8" s="2">
        <v>6.2366274522999996</v>
      </c>
      <c r="G8" s="2">
        <v>9.0036687409000002</v>
      </c>
      <c r="H8" s="2">
        <v>0.92366859410000002</v>
      </c>
      <c r="I8" s="2">
        <v>0.73004246100000003</v>
      </c>
      <c r="J8" s="2">
        <v>1.1686493834</v>
      </c>
      <c r="K8" s="2">
        <v>0.50827363800000003</v>
      </c>
      <c r="L8" s="2">
        <v>35</v>
      </c>
      <c r="M8" s="2">
        <v>514</v>
      </c>
      <c r="N8" s="2">
        <v>6.8093385214</v>
      </c>
      <c r="O8" s="2">
        <v>5.5318289978999999</v>
      </c>
      <c r="P8" s="2">
        <v>3.8298823962999999</v>
      </c>
      <c r="Q8" s="2">
        <v>7.9900970566999998</v>
      </c>
      <c r="R8" s="2">
        <v>0.71640214790000001</v>
      </c>
      <c r="S8" s="2">
        <v>0.47994892010000001</v>
      </c>
      <c r="T8" s="2">
        <v>1.0693472074999999</v>
      </c>
      <c r="U8" s="2">
        <v>0.1027018378</v>
      </c>
      <c r="V8" s="2">
        <v>331</v>
      </c>
      <c r="W8" s="2">
        <v>4071</v>
      </c>
      <c r="X8" s="2">
        <v>8.1306804224999993</v>
      </c>
      <c r="Y8" s="2">
        <v>7.2264526652000001</v>
      </c>
      <c r="Z8" s="2">
        <v>6.0390800278999999</v>
      </c>
      <c r="AA8" s="2">
        <v>8.6472803606999999</v>
      </c>
      <c r="AB8" s="2">
        <v>0.90355988600000003</v>
      </c>
      <c r="AC8" s="2">
        <v>0.71833476699999999</v>
      </c>
      <c r="AD8" s="2">
        <v>1.1365459462</v>
      </c>
      <c r="AE8" s="2">
        <v>0.38625253440000001</v>
      </c>
      <c r="AF8" s="2">
        <v>113</v>
      </c>
      <c r="AG8" s="1">
        <v>9642</v>
      </c>
      <c r="AH8" s="2">
        <v>1.1719560256999999</v>
      </c>
      <c r="AI8" s="2">
        <v>0.89975355239999999</v>
      </c>
      <c r="AJ8" s="2">
        <v>0.70813341890000003</v>
      </c>
      <c r="AK8" s="1">
        <v>1.1432258856999999</v>
      </c>
      <c r="AL8" s="2">
        <v>1.1322310010000001</v>
      </c>
      <c r="AM8" s="2">
        <v>0.85446005599999997</v>
      </c>
      <c r="AN8" s="2">
        <v>1.5003007229</v>
      </c>
      <c r="AO8" s="2">
        <v>0.38717212989999999</v>
      </c>
      <c r="AP8" s="2">
        <v>8.0315911464000003</v>
      </c>
      <c r="AQ8" s="2">
        <v>5.9550227243</v>
      </c>
      <c r="AR8" s="2">
        <v>10.83227711</v>
      </c>
      <c r="AS8" s="2">
        <v>2.0197399999999999E-42</v>
      </c>
      <c r="AT8" s="2">
        <v>1.3546150881000001</v>
      </c>
      <c r="AU8" s="2">
        <v>0.89829688399999996</v>
      </c>
      <c r="AV8" s="9">
        <v>2.0427345007</v>
      </c>
      <c r="AW8" s="2">
        <v>0.14755904959999999</v>
      </c>
      <c r="AX8" s="2" t="s">
        <v>30</v>
      </c>
      <c r="AY8" s="2" t="s">
        <v>30</v>
      </c>
      <c r="AZ8" s="2" t="s">
        <v>30</v>
      </c>
      <c r="BA8" s="2" t="s">
        <v>30</v>
      </c>
      <c r="BB8" s="2" t="s">
        <v>67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724</v>
      </c>
      <c r="C9" s="2">
        <v>7831</v>
      </c>
      <c r="D9" s="2">
        <v>9.2453071128000008</v>
      </c>
      <c r="E9" s="2">
        <v>8.2473428285000008</v>
      </c>
      <c r="F9" s="2">
        <v>7.0525923456999999</v>
      </c>
      <c r="G9" s="2">
        <v>9.6444910463000006</v>
      </c>
      <c r="H9" s="2">
        <v>1.0165893837</v>
      </c>
      <c r="I9" s="2">
        <v>0.82008252280000005</v>
      </c>
      <c r="J9" s="2">
        <v>1.2601829039000001</v>
      </c>
      <c r="K9" s="2">
        <v>0.88066433129999999</v>
      </c>
      <c r="L9" s="2">
        <v>86</v>
      </c>
      <c r="M9" s="2">
        <v>1141</v>
      </c>
      <c r="N9" s="2">
        <v>7.5372480279999996</v>
      </c>
      <c r="O9" s="2">
        <v>6.6637992973999998</v>
      </c>
      <c r="P9" s="2">
        <v>5.1456511065999999</v>
      </c>
      <c r="Q9" s="2">
        <v>8.6298546397999996</v>
      </c>
      <c r="R9" s="2">
        <v>0.86299850040000003</v>
      </c>
      <c r="S9" s="2">
        <v>0.63705889780000002</v>
      </c>
      <c r="T9" s="2">
        <v>1.1690699468000001</v>
      </c>
      <c r="U9" s="2">
        <v>0.34142245519999997</v>
      </c>
      <c r="V9" s="2">
        <v>810</v>
      </c>
      <c r="W9" s="2">
        <v>8972</v>
      </c>
      <c r="X9" s="2">
        <v>9.0280873830000008</v>
      </c>
      <c r="Y9" s="2">
        <v>8.0624305055000001</v>
      </c>
      <c r="Z9" s="2">
        <v>6.9097657255999998</v>
      </c>
      <c r="AA9" s="2">
        <v>9.4073790974999998</v>
      </c>
      <c r="AB9" s="2">
        <v>1.0080864188000001</v>
      </c>
      <c r="AC9" s="2">
        <v>0.8169186276</v>
      </c>
      <c r="AD9" s="2">
        <v>1.2439895400000001</v>
      </c>
      <c r="AE9" s="2">
        <v>0.94015747900000002</v>
      </c>
      <c r="AF9" s="2">
        <v>57</v>
      </c>
      <c r="AG9" s="1">
        <v>2441</v>
      </c>
      <c r="AH9" s="2">
        <v>2.3351085620999998</v>
      </c>
      <c r="AI9" s="2">
        <v>1.9682687937000001</v>
      </c>
      <c r="AJ9" s="2">
        <v>1.4557878873000001</v>
      </c>
      <c r="AK9" s="1">
        <v>2.6611583170999999</v>
      </c>
      <c r="AL9" s="2">
        <v>2.4768281721999998</v>
      </c>
      <c r="AM9" s="2">
        <v>1.7695320461999999</v>
      </c>
      <c r="AN9" s="2">
        <v>3.4668362224</v>
      </c>
      <c r="AO9" s="2">
        <v>1.2470320000000001E-7</v>
      </c>
      <c r="AP9" s="2">
        <v>4.0962039999000002</v>
      </c>
      <c r="AQ9" s="2">
        <v>2.9194872207999998</v>
      </c>
      <c r="AR9" s="2">
        <v>5.7472035120999996</v>
      </c>
      <c r="AS9" s="2">
        <v>3.3288430000000001E-16</v>
      </c>
      <c r="AT9" s="2">
        <v>1.2376337371999999</v>
      </c>
      <c r="AU9" s="2">
        <v>0.91496245089999995</v>
      </c>
      <c r="AV9" s="9">
        <v>1.674098501</v>
      </c>
      <c r="AW9" s="2">
        <v>0.16656425990000001</v>
      </c>
      <c r="AX9" s="2" t="s">
        <v>30</v>
      </c>
      <c r="AY9" s="2" t="s">
        <v>30</v>
      </c>
      <c r="AZ9" s="2" t="s">
        <v>30</v>
      </c>
      <c r="BA9" s="2" t="s">
        <v>39</v>
      </c>
      <c r="BB9" s="2" t="s">
        <v>67</v>
      </c>
      <c r="BC9" s="2" t="s">
        <v>30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68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57</v>
      </c>
      <c r="M10" s="2">
        <v>483</v>
      </c>
      <c r="N10" s="2">
        <v>11.801242236</v>
      </c>
      <c r="O10" s="2">
        <v>10.186526752000001</v>
      </c>
      <c r="P10" s="2">
        <v>7.5382466336</v>
      </c>
      <c r="Q10" s="2">
        <v>13.765180725</v>
      </c>
      <c r="R10" s="2">
        <v>1.3192109964000001</v>
      </c>
      <c r="S10" s="2">
        <v>0.93847856750000003</v>
      </c>
      <c r="T10" s="2">
        <v>1.8544031939000001</v>
      </c>
      <c r="U10" s="2">
        <v>0.11082232</v>
      </c>
      <c r="V10" s="2">
        <v>57</v>
      </c>
      <c r="W10" s="2">
        <v>483</v>
      </c>
      <c r="X10" s="2">
        <v>11.801242236</v>
      </c>
      <c r="Y10" s="2">
        <v>10.186526752000001</v>
      </c>
      <c r="Z10" s="2">
        <v>7.5382466336</v>
      </c>
      <c r="AA10" s="2">
        <v>13.765180725</v>
      </c>
      <c r="AB10" s="2">
        <v>1.2736729038000001</v>
      </c>
      <c r="AC10" s="2">
        <v>0.91267041950000005</v>
      </c>
      <c r="AD10" s="2">
        <v>1.7774682198</v>
      </c>
      <c r="AE10" s="2">
        <v>0.1548581607</v>
      </c>
      <c r="AF10" s="2">
        <v>93</v>
      </c>
      <c r="AG10" s="2">
        <v>1027</v>
      </c>
      <c r="AH10" s="2">
        <v>9.0555014606000004</v>
      </c>
      <c r="AI10" s="2">
        <v>7.8480750035</v>
      </c>
      <c r="AJ10" s="2">
        <v>6.0782416522</v>
      </c>
      <c r="AK10" s="2">
        <v>10.13323997</v>
      </c>
      <c r="AL10" s="2">
        <v>9.8758529975999991</v>
      </c>
      <c r="AM10" s="2">
        <v>7.3457073143000002</v>
      </c>
      <c r="AN10" s="2">
        <v>13.277478704</v>
      </c>
      <c r="AO10" s="2">
        <v>6.0254529999999999E-52</v>
      </c>
      <c r="AP10" s="2">
        <v>1.2979650102</v>
      </c>
      <c r="AQ10" s="2">
        <v>0.87493934169999998</v>
      </c>
      <c r="AR10" s="2">
        <v>1.9255199616000001</v>
      </c>
      <c r="AS10" s="2">
        <v>0.1949634979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39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30</v>
      </c>
    </row>
    <row r="11" spans="1:59" x14ac:dyDescent="0.3">
      <c r="A11" s="2" t="s">
        <v>31</v>
      </c>
      <c r="B11" s="2">
        <v>1304</v>
      </c>
      <c r="C11" s="2">
        <v>14245</v>
      </c>
      <c r="D11" s="37">
        <v>9.1540891540999993</v>
      </c>
      <c r="E11" s="2">
        <v>8.1127571865999997</v>
      </c>
      <c r="F11" s="2">
        <v>7.0025817511000001</v>
      </c>
      <c r="G11" s="2">
        <v>9.3989376358999994</v>
      </c>
      <c r="H11" s="2" t="s">
        <v>30</v>
      </c>
      <c r="I11" s="2" t="s">
        <v>30</v>
      </c>
      <c r="J11" s="2" t="s">
        <v>30</v>
      </c>
      <c r="K11" s="37" t="s">
        <v>30</v>
      </c>
      <c r="L11" s="2">
        <v>645</v>
      </c>
      <c r="M11" s="2">
        <v>7364</v>
      </c>
      <c r="N11" s="2">
        <v>8.7588267246000004</v>
      </c>
      <c r="O11" s="2">
        <v>7.7216812013</v>
      </c>
      <c r="P11" s="2">
        <v>6.5839503786</v>
      </c>
      <c r="Q11" s="2">
        <v>9.0560160916000001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1949</v>
      </c>
      <c r="W11" s="2">
        <v>21609</v>
      </c>
      <c r="X11" s="2">
        <v>9.019390069</v>
      </c>
      <c r="Y11" s="37">
        <v>7.9977572904000001</v>
      </c>
      <c r="Z11" s="2">
        <v>6.9330069990999998</v>
      </c>
      <c r="AA11" s="2">
        <v>9.2260287180000002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1163</v>
      </c>
      <c r="AG11" s="40">
        <v>113177</v>
      </c>
      <c r="AH11" s="2">
        <v>1.0275939458000001</v>
      </c>
      <c r="AI11" s="2">
        <v>0.79467312899999998</v>
      </c>
      <c r="AJ11" s="2">
        <v>0.68416037220000003</v>
      </c>
      <c r="AK11" s="1">
        <v>0.92303706510000005</v>
      </c>
      <c r="AL11" s="2" t="s">
        <v>30</v>
      </c>
      <c r="AM11" s="2" t="s">
        <v>30</v>
      </c>
      <c r="AN11" s="2" t="s">
        <v>30</v>
      </c>
      <c r="AO11" s="2" t="s">
        <v>30</v>
      </c>
      <c r="AP11" s="2">
        <v>10.064210048</v>
      </c>
      <c r="AQ11" s="37">
        <v>8.1823030037999995</v>
      </c>
      <c r="AR11" s="2">
        <v>12.378950504000001</v>
      </c>
      <c r="AS11" s="2">
        <v>6.0826700000000005E-106</v>
      </c>
      <c r="AT11" s="2">
        <v>1.0506464817000001</v>
      </c>
      <c r="AU11" s="2">
        <v>0.84576186620000005</v>
      </c>
      <c r="AV11" s="9">
        <v>1.3051641053</v>
      </c>
      <c r="AW11" s="2">
        <v>0.65531213040000003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67</v>
      </c>
      <c r="BC11" s="2" t="s">
        <v>30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17"/>
    </row>
    <row r="14" spans="1:59" ht="15" x14ac:dyDescent="0.35">
      <c r="B14" s="11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99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53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100</v>
      </c>
      <c r="C4" s="2" t="s">
        <v>1</v>
      </c>
      <c r="D4" s="37" t="s">
        <v>3</v>
      </c>
      <c r="E4" s="2" t="s">
        <v>77</v>
      </c>
      <c r="F4" s="2" t="s">
        <v>78</v>
      </c>
      <c r="G4" s="2" t="s">
        <v>79</v>
      </c>
      <c r="H4" s="2" t="s">
        <v>4</v>
      </c>
      <c r="I4" s="2" t="s">
        <v>5</v>
      </c>
      <c r="J4" s="2" t="s">
        <v>6</v>
      </c>
      <c r="K4" s="37" t="s">
        <v>2</v>
      </c>
      <c r="L4" s="2" t="s">
        <v>101</v>
      </c>
      <c r="M4" s="2" t="s">
        <v>7</v>
      </c>
      <c r="N4" s="2" t="s">
        <v>9</v>
      </c>
      <c r="O4" s="2" t="s">
        <v>80</v>
      </c>
      <c r="P4" s="2" t="s">
        <v>81</v>
      </c>
      <c r="Q4" s="2" t="s">
        <v>82</v>
      </c>
      <c r="R4" s="37" t="s">
        <v>10</v>
      </c>
      <c r="S4" s="2" t="s">
        <v>11</v>
      </c>
      <c r="T4" s="2" t="s">
        <v>12</v>
      </c>
      <c r="U4" s="2" t="s">
        <v>8</v>
      </c>
      <c r="V4" s="2" t="s">
        <v>102</v>
      </c>
      <c r="W4" s="2" t="s">
        <v>13</v>
      </c>
      <c r="X4" s="2" t="s">
        <v>15</v>
      </c>
      <c r="Y4" s="37" t="s">
        <v>83</v>
      </c>
      <c r="Z4" s="2" t="s">
        <v>84</v>
      </c>
      <c r="AA4" s="2" t="s">
        <v>85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103</v>
      </c>
      <c r="AG4" s="2" t="s">
        <v>54</v>
      </c>
      <c r="AH4" s="2" t="s">
        <v>55</v>
      </c>
      <c r="AI4" s="2" t="s">
        <v>86</v>
      </c>
      <c r="AJ4" s="2" t="s">
        <v>87</v>
      </c>
      <c r="AK4" s="2" t="s">
        <v>88</v>
      </c>
      <c r="AL4" s="2" t="s">
        <v>56</v>
      </c>
      <c r="AM4" s="2" t="s">
        <v>57</v>
      </c>
      <c r="AN4" s="2" t="s">
        <v>58</v>
      </c>
      <c r="AO4" s="2" t="s">
        <v>59</v>
      </c>
      <c r="AP4" s="37" t="s">
        <v>60</v>
      </c>
      <c r="AQ4" s="37" t="s">
        <v>61</v>
      </c>
      <c r="AR4" s="2" t="s">
        <v>62</v>
      </c>
      <c r="AS4" s="2" t="s">
        <v>63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64</v>
      </c>
      <c r="BB4" s="2" t="s">
        <v>65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66</v>
      </c>
    </row>
    <row r="5" spans="1:59" x14ac:dyDescent="0.3">
      <c r="A5" s="2" t="s">
        <v>33</v>
      </c>
      <c r="B5" s="2">
        <v>82</v>
      </c>
      <c r="C5" s="2">
        <v>3956</v>
      </c>
      <c r="D5" s="2">
        <v>2.0728008088999998</v>
      </c>
      <c r="E5" s="2">
        <v>1.3215168020000001</v>
      </c>
      <c r="F5" s="2">
        <v>1.0374541383</v>
      </c>
      <c r="G5" s="2">
        <v>1.6833579371</v>
      </c>
      <c r="H5" s="2">
        <v>1.0275700112999999</v>
      </c>
      <c r="I5" s="2">
        <v>0.78771218610000004</v>
      </c>
      <c r="J5" s="2">
        <v>1.3404643812999999</v>
      </c>
      <c r="K5" s="2">
        <v>0.84106607280000001</v>
      </c>
      <c r="L5" s="2">
        <v>24</v>
      </c>
      <c r="M5" s="2">
        <v>1331</v>
      </c>
      <c r="N5" s="2">
        <v>1.8031555222</v>
      </c>
      <c r="O5" s="2">
        <v>1.1276263615</v>
      </c>
      <c r="P5" s="2">
        <v>0.7436148735</v>
      </c>
      <c r="Q5" s="2">
        <v>1.7099459094</v>
      </c>
      <c r="R5" s="2">
        <v>1.0829636965</v>
      </c>
      <c r="S5" s="2">
        <v>0.69840190049999995</v>
      </c>
      <c r="T5" s="2">
        <v>1.6792771712000001</v>
      </c>
      <c r="U5" s="2">
        <v>0.72175812130000006</v>
      </c>
      <c r="V5" s="2">
        <v>106</v>
      </c>
      <c r="W5" s="2">
        <v>5287</v>
      </c>
      <c r="X5" s="2">
        <v>2.0049177227000001</v>
      </c>
      <c r="Y5" s="2">
        <v>1.2837191471</v>
      </c>
      <c r="Z5" s="2">
        <v>1.0313505109000001</v>
      </c>
      <c r="AA5" s="2">
        <v>1.5978416950000001</v>
      </c>
      <c r="AB5" s="2">
        <v>1.0678493348</v>
      </c>
      <c r="AC5" s="1">
        <v>0.83856276949999997</v>
      </c>
      <c r="AD5" s="2">
        <v>1.3598292739</v>
      </c>
      <c r="AE5" s="2">
        <v>0.59451387050000004</v>
      </c>
      <c r="AF5" s="2">
        <v>129</v>
      </c>
      <c r="AG5" s="1">
        <v>55794</v>
      </c>
      <c r="AH5" s="2">
        <v>0.23120765670000001</v>
      </c>
      <c r="AI5" s="2">
        <v>0.1367101097</v>
      </c>
      <c r="AJ5" s="2">
        <v>0.1113591381</v>
      </c>
      <c r="AK5" s="2">
        <v>0.16783224450000001</v>
      </c>
      <c r="AL5" s="2">
        <v>0.68137422439999995</v>
      </c>
      <c r="AM5" s="2">
        <v>0.54018801039999997</v>
      </c>
      <c r="AN5" s="2">
        <v>0.85946156679999997</v>
      </c>
      <c r="AO5" s="2">
        <v>1.2022176E-3</v>
      </c>
      <c r="AP5" s="2">
        <v>9.3900820499000002</v>
      </c>
      <c r="AQ5" s="2">
        <v>6.9836544427999998</v>
      </c>
      <c r="AR5" s="2">
        <v>12.625716468</v>
      </c>
      <c r="AS5" s="2">
        <v>9.9817699999999993E-50</v>
      </c>
      <c r="AT5" s="2">
        <v>1.1719456437</v>
      </c>
      <c r="AU5" s="2">
        <v>0.72587145740000003</v>
      </c>
      <c r="AV5" s="9">
        <v>1.8921485035000001</v>
      </c>
      <c r="AW5" s="2">
        <v>0.51623533460000004</v>
      </c>
      <c r="AX5" s="2" t="s">
        <v>30</v>
      </c>
      <c r="AY5" s="2" t="s">
        <v>30</v>
      </c>
      <c r="AZ5" s="2" t="s">
        <v>30</v>
      </c>
      <c r="BA5" s="2" t="s">
        <v>39</v>
      </c>
      <c r="BB5" s="2" t="s">
        <v>67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195</v>
      </c>
      <c r="M6" s="2">
        <v>12065</v>
      </c>
      <c r="N6" s="2">
        <v>1.6162453377999999</v>
      </c>
      <c r="O6" s="2">
        <v>1.0089585113999999</v>
      </c>
      <c r="P6" s="2">
        <v>0.84584600759999995</v>
      </c>
      <c r="Q6" s="2">
        <v>1.2035255454</v>
      </c>
      <c r="R6" s="2">
        <v>0.96899600470000002</v>
      </c>
      <c r="S6" s="2">
        <v>0.77394911150000001</v>
      </c>
      <c r="T6" s="2">
        <v>1.2131976680000001</v>
      </c>
      <c r="U6" s="2">
        <v>0.78358559910000003</v>
      </c>
      <c r="V6" s="1">
        <v>195</v>
      </c>
      <c r="W6" s="2">
        <v>12065</v>
      </c>
      <c r="X6" s="2">
        <v>1.6162453377999999</v>
      </c>
      <c r="Y6" s="2">
        <v>1.0089585113999999</v>
      </c>
      <c r="Z6" s="2">
        <v>0.84584600759999995</v>
      </c>
      <c r="AA6" s="2">
        <v>1.2035255454</v>
      </c>
      <c r="AB6" s="2">
        <v>0.83929236210000002</v>
      </c>
      <c r="AC6" s="1">
        <v>0.68416274560000001</v>
      </c>
      <c r="AD6" s="2">
        <v>1.0295966473</v>
      </c>
      <c r="AE6" s="2">
        <v>9.2911765100000002E-2</v>
      </c>
      <c r="AF6" s="2">
        <v>534</v>
      </c>
      <c r="AG6" s="1">
        <v>156331</v>
      </c>
      <c r="AH6" s="2">
        <v>0.34158292340000002</v>
      </c>
      <c r="AI6" s="2">
        <v>0.1856609136</v>
      </c>
      <c r="AJ6" s="2">
        <v>0.1623039506</v>
      </c>
      <c r="AK6" s="2">
        <v>0.21237914860000001</v>
      </c>
      <c r="AL6" s="2">
        <v>0.92534898340000005</v>
      </c>
      <c r="AM6" s="2">
        <v>0.77763913650000005</v>
      </c>
      <c r="AN6" s="2">
        <v>1.1011158015</v>
      </c>
      <c r="AO6" s="2">
        <v>0.38190976830000001</v>
      </c>
      <c r="AP6" s="2">
        <v>5.4344153100000003</v>
      </c>
      <c r="AQ6" s="2">
        <v>4.3697154407000003</v>
      </c>
      <c r="AR6" s="2">
        <v>6.7585338594</v>
      </c>
      <c r="AS6" s="2">
        <v>2.8042200000000001E-52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30</v>
      </c>
      <c r="AZ6" s="2" t="s">
        <v>30</v>
      </c>
      <c r="BA6" s="2" t="s">
        <v>30</v>
      </c>
      <c r="BB6" s="2" t="s">
        <v>67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79</v>
      </c>
      <c r="C7" s="2">
        <v>4068</v>
      </c>
      <c r="D7" s="2">
        <v>1.941986234</v>
      </c>
      <c r="E7" s="2">
        <v>1.1544653029</v>
      </c>
      <c r="F7" s="2">
        <v>0.90211691350000001</v>
      </c>
      <c r="G7" s="2">
        <v>1.4774028906000001</v>
      </c>
      <c r="H7" s="2">
        <v>0.89767600579999995</v>
      </c>
      <c r="I7" s="2">
        <v>0.68526645529999997</v>
      </c>
      <c r="J7" s="2">
        <v>1.175925372</v>
      </c>
      <c r="K7" s="2">
        <v>0.43328079470000003</v>
      </c>
      <c r="L7" s="2">
        <v>36</v>
      </c>
      <c r="M7" s="2">
        <v>2393</v>
      </c>
      <c r="N7" s="2">
        <v>1.5043877977</v>
      </c>
      <c r="O7" s="2">
        <v>0.96640876080000004</v>
      </c>
      <c r="P7" s="2">
        <v>0.68401784170000002</v>
      </c>
      <c r="Q7" s="2">
        <v>1.3653823569000001</v>
      </c>
      <c r="R7" s="2">
        <v>0.928131551</v>
      </c>
      <c r="S7" s="2">
        <v>0.63960913080000004</v>
      </c>
      <c r="T7" s="2">
        <v>1.346804063</v>
      </c>
      <c r="U7" s="2">
        <v>0.69460246010000004</v>
      </c>
      <c r="V7" s="2">
        <v>115</v>
      </c>
      <c r="W7" s="2">
        <v>6461</v>
      </c>
      <c r="X7" s="2">
        <v>1.7799102306000001</v>
      </c>
      <c r="Y7" s="2">
        <v>1.0785594626999999</v>
      </c>
      <c r="Z7" s="2">
        <v>0.8719454418</v>
      </c>
      <c r="AA7" s="2">
        <v>1.3341322277000001</v>
      </c>
      <c r="AB7" s="2">
        <v>0.89718923910000004</v>
      </c>
      <c r="AC7" s="2">
        <v>0.7083776369</v>
      </c>
      <c r="AD7" s="2">
        <v>1.1363268528999999</v>
      </c>
      <c r="AE7" s="2">
        <v>0.36818113120000001</v>
      </c>
      <c r="AF7" s="2">
        <v>184</v>
      </c>
      <c r="AG7" s="1">
        <v>36017</v>
      </c>
      <c r="AH7" s="2">
        <v>0.51086986700000003</v>
      </c>
      <c r="AI7" s="2">
        <v>0.2881062096</v>
      </c>
      <c r="AJ7" s="2">
        <v>0.2403079055</v>
      </c>
      <c r="AK7" s="2">
        <v>0.3454118075</v>
      </c>
      <c r="AL7" s="2">
        <v>1.4359446096999999</v>
      </c>
      <c r="AM7" s="2">
        <v>1.1616872403</v>
      </c>
      <c r="AN7" s="2">
        <v>1.7749501335</v>
      </c>
      <c r="AO7" s="2">
        <v>8.2018420000000002E-4</v>
      </c>
      <c r="AP7" s="2">
        <v>3.7436175509999998</v>
      </c>
      <c r="AQ7" s="2">
        <v>2.8412852484000002</v>
      </c>
      <c r="AR7" s="2">
        <v>4.9325115724000002</v>
      </c>
      <c r="AS7" s="2">
        <v>6.5318899999999999E-21</v>
      </c>
      <c r="AT7" s="2">
        <v>1.1945931677999999</v>
      </c>
      <c r="AU7" s="2">
        <v>0.783438564</v>
      </c>
      <c r="AV7" s="9">
        <v>1.8215248802999999</v>
      </c>
      <c r="AW7" s="2">
        <v>0.40876441870000002</v>
      </c>
      <c r="AX7" s="2" t="s">
        <v>30</v>
      </c>
      <c r="AY7" s="2" t="s">
        <v>30</v>
      </c>
      <c r="AZ7" s="2" t="s">
        <v>30</v>
      </c>
      <c r="BA7" s="2" t="s">
        <v>39</v>
      </c>
      <c r="BB7" s="2" t="s">
        <v>67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187</v>
      </c>
      <c r="C8" s="2">
        <v>9772</v>
      </c>
      <c r="D8" s="2">
        <v>1.9136307818</v>
      </c>
      <c r="E8" s="2">
        <v>1.1164340671999999</v>
      </c>
      <c r="F8" s="2">
        <v>0.93277859149999998</v>
      </c>
      <c r="G8" s="2">
        <v>1.3362496070000001</v>
      </c>
      <c r="H8" s="2">
        <v>0.86810410979999997</v>
      </c>
      <c r="I8" s="2">
        <v>0.70306603629999997</v>
      </c>
      <c r="J8" s="2">
        <v>1.0718833034999999</v>
      </c>
      <c r="K8" s="2">
        <v>0.18860167489999999</v>
      </c>
      <c r="L8" s="2">
        <v>19</v>
      </c>
      <c r="M8" s="2">
        <v>1417</v>
      </c>
      <c r="N8" s="2">
        <v>1.3408609738999999</v>
      </c>
      <c r="O8" s="2">
        <v>0.77489168480000004</v>
      </c>
      <c r="P8" s="2">
        <v>0.48647831279999998</v>
      </c>
      <c r="Q8" s="2">
        <v>1.2342937133</v>
      </c>
      <c r="R8" s="2">
        <v>0.74420002230000004</v>
      </c>
      <c r="S8" s="2">
        <v>0.45797531470000002</v>
      </c>
      <c r="T8" s="2">
        <v>1.2093090071999999</v>
      </c>
      <c r="U8" s="2">
        <v>0.23297635880000001</v>
      </c>
      <c r="V8" s="2">
        <v>206</v>
      </c>
      <c r="W8" s="2">
        <v>11189</v>
      </c>
      <c r="X8" s="2">
        <v>1.8410939314999999</v>
      </c>
      <c r="Y8" s="2">
        <v>1.0632581753000001</v>
      </c>
      <c r="Z8" s="2">
        <v>0.89331895979999998</v>
      </c>
      <c r="AA8" s="2">
        <v>1.2655255270000001</v>
      </c>
      <c r="AB8" s="2">
        <v>0.88446101150000001</v>
      </c>
      <c r="AC8" s="1">
        <v>0.72239162140000002</v>
      </c>
      <c r="AD8" s="2">
        <v>1.0828908553000001</v>
      </c>
      <c r="AE8" s="2">
        <v>0.2344951119</v>
      </c>
      <c r="AF8" s="2">
        <v>78</v>
      </c>
      <c r="AG8" s="1">
        <v>22616</v>
      </c>
      <c r="AH8" s="2">
        <v>0.34488857449999999</v>
      </c>
      <c r="AI8" s="2">
        <v>0.18375928599999999</v>
      </c>
      <c r="AJ8" s="2">
        <v>0.14297083830000001</v>
      </c>
      <c r="AK8" s="1">
        <v>0.23618435469999999</v>
      </c>
      <c r="AL8" s="2">
        <v>0.91587111779999997</v>
      </c>
      <c r="AM8" s="2">
        <v>0.69681767809999995</v>
      </c>
      <c r="AN8" s="2">
        <v>1.2037867736000001</v>
      </c>
      <c r="AO8" s="2">
        <v>0.52862462509999997</v>
      </c>
      <c r="AP8" s="2">
        <v>5.7861466403000001</v>
      </c>
      <c r="AQ8" s="2">
        <v>4.2790683603000002</v>
      </c>
      <c r="AR8" s="2">
        <v>7.8240145106999996</v>
      </c>
      <c r="AS8" s="2">
        <v>4.0380210000000001E-30</v>
      </c>
      <c r="AT8" s="2">
        <v>1.4407614498000001</v>
      </c>
      <c r="AU8" s="2">
        <v>0.87681661740000005</v>
      </c>
      <c r="AV8" s="9">
        <v>2.3674204092000002</v>
      </c>
      <c r="AW8" s="2">
        <v>0.149538689</v>
      </c>
      <c r="AX8" s="2" t="s">
        <v>30</v>
      </c>
      <c r="AY8" s="2" t="s">
        <v>30</v>
      </c>
      <c r="AZ8" s="2" t="s">
        <v>30</v>
      </c>
      <c r="BA8" s="2" t="s">
        <v>30</v>
      </c>
      <c r="BB8" s="2" t="s">
        <v>67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536</v>
      </c>
      <c r="C9" s="2">
        <v>22620</v>
      </c>
      <c r="D9" s="2">
        <v>2.3695844385</v>
      </c>
      <c r="E9" s="2">
        <v>1.3982867403999999</v>
      </c>
      <c r="F9" s="2">
        <v>1.2274381812999999</v>
      </c>
      <c r="G9" s="2">
        <v>1.5929159106999999</v>
      </c>
      <c r="H9" s="2">
        <v>1.0872639073000001</v>
      </c>
      <c r="I9" s="2">
        <v>0.91588853869999998</v>
      </c>
      <c r="J9" s="2">
        <v>1.2907059692</v>
      </c>
      <c r="K9" s="2">
        <v>0.3390684933</v>
      </c>
      <c r="L9" s="2">
        <v>71</v>
      </c>
      <c r="M9" s="2">
        <v>3409</v>
      </c>
      <c r="N9" s="2">
        <v>2.0827222059000001</v>
      </c>
      <c r="O9" s="2">
        <v>1.3119043698999999</v>
      </c>
      <c r="P9" s="2">
        <v>1.0140918006999999</v>
      </c>
      <c r="Q9" s="2">
        <v>1.6971767986999999</v>
      </c>
      <c r="R9" s="2">
        <v>1.2599428803999999</v>
      </c>
      <c r="S9" s="2">
        <v>0.94045559749999996</v>
      </c>
      <c r="T9" s="2">
        <v>1.6879649246999999</v>
      </c>
      <c r="U9" s="2">
        <v>0.121492275</v>
      </c>
      <c r="V9" s="2">
        <v>607</v>
      </c>
      <c r="W9" s="2">
        <v>26029</v>
      </c>
      <c r="X9" s="2">
        <v>2.3320142918000002</v>
      </c>
      <c r="Y9" s="2">
        <v>1.3809203369</v>
      </c>
      <c r="Z9" s="2">
        <v>1.2170027466</v>
      </c>
      <c r="AA9" s="2">
        <v>1.5669159188999999</v>
      </c>
      <c r="AB9" s="2">
        <v>1.1487052028</v>
      </c>
      <c r="AC9" s="2">
        <v>0.97500360389999996</v>
      </c>
      <c r="AD9" s="2">
        <v>1.3533525801999999</v>
      </c>
      <c r="AE9" s="2">
        <v>9.7450376800000002E-2</v>
      </c>
      <c r="AF9" s="2">
        <v>48</v>
      </c>
      <c r="AG9" s="1">
        <v>6331</v>
      </c>
      <c r="AH9" s="2">
        <v>0.75817406409999999</v>
      </c>
      <c r="AI9" s="2">
        <v>0.42591824900000003</v>
      </c>
      <c r="AJ9" s="2">
        <v>0.3137686623</v>
      </c>
      <c r="AK9" s="1">
        <v>0.57815319570000001</v>
      </c>
      <c r="AL9" s="2">
        <v>2.1228109409</v>
      </c>
      <c r="AM9" s="2">
        <v>1.5346729187999999</v>
      </c>
      <c r="AN9" s="2">
        <v>2.9363431359000001</v>
      </c>
      <c r="AO9" s="2">
        <v>5.4264637999999996E-6</v>
      </c>
      <c r="AP9" s="2">
        <v>3.2422192290999998</v>
      </c>
      <c r="AQ9" s="2">
        <v>2.3356238225000001</v>
      </c>
      <c r="AR9" s="2">
        <v>4.5007185779999999</v>
      </c>
      <c r="AS9" s="2">
        <v>2.0775179999999999E-12</v>
      </c>
      <c r="AT9" s="2">
        <v>1.0658450208000001</v>
      </c>
      <c r="AU9" s="2">
        <v>0.80098721660000005</v>
      </c>
      <c r="AV9" s="9">
        <v>1.4182818210999999</v>
      </c>
      <c r="AW9" s="2">
        <v>0.66175226269999998</v>
      </c>
      <c r="AX9" s="2" t="s">
        <v>30</v>
      </c>
      <c r="AY9" s="2" t="s">
        <v>30</v>
      </c>
      <c r="AZ9" s="2" t="s">
        <v>30</v>
      </c>
      <c r="BA9" s="2" t="s">
        <v>39</v>
      </c>
      <c r="BB9" s="2" t="s">
        <v>67</v>
      </c>
      <c r="BC9" s="2" t="s">
        <v>30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68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23</v>
      </c>
      <c r="M10" s="2">
        <v>695</v>
      </c>
      <c r="N10" s="2">
        <v>3.3093525179999999</v>
      </c>
      <c r="O10" s="2">
        <v>1.2118359479</v>
      </c>
      <c r="P10" s="2">
        <v>0.78887623849999999</v>
      </c>
      <c r="Q10" s="2">
        <v>1.8615674967</v>
      </c>
      <c r="R10" s="2">
        <v>1.1638379365</v>
      </c>
      <c r="S10" s="2">
        <v>0.74177046020000004</v>
      </c>
      <c r="T10" s="2">
        <v>1.8260618547</v>
      </c>
      <c r="U10" s="2">
        <v>0.5091364572</v>
      </c>
      <c r="V10" s="2">
        <v>23</v>
      </c>
      <c r="W10" s="2">
        <v>695</v>
      </c>
      <c r="X10" s="2">
        <v>3.3093525179999999</v>
      </c>
      <c r="Y10" s="2">
        <v>1.2118359479</v>
      </c>
      <c r="Z10" s="2">
        <v>0.78887623849999999</v>
      </c>
      <c r="AA10" s="2">
        <v>1.8615674967</v>
      </c>
      <c r="AB10" s="2">
        <v>1.008053992</v>
      </c>
      <c r="AC10" s="2">
        <v>0.64868395940000001</v>
      </c>
      <c r="AD10" s="2">
        <v>1.5665145348</v>
      </c>
      <c r="AE10" s="2">
        <v>0.97154938069999996</v>
      </c>
      <c r="AF10" s="2">
        <v>35</v>
      </c>
      <c r="AG10" s="2">
        <v>1998</v>
      </c>
      <c r="AH10" s="2">
        <v>1.7517517518000001</v>
      </c>
      <c r="AI10" s="2">
        <v>0.80025863959999999</v>
      </c>
      <c r="AJ10" s="2">
        <v>0.56192806179999999</v>
      </c>
      <c r="AK10" s="2">
        <v>1.1396723774999999</v>
      </c>
      <c r="AL10" s="2">
        <v>3.9885536711</v>
      </c>
      <c r="AM10" s="2">
        <v>2.7562139099</v>
      </c>
      <c r="AN10" s="2">
        <v>5.7718888690999997</v>
      </c>
      <c r="AO10" s="2">
        <v>2.1874350000000001E-13</v>
      </c>
      <c r="AP10" s="2">
        <v>1.5143053607000001</v>
      </c>
      <c r="AQ10" s="2">
        <v>0.87124746689999999</v>
      </c>
      <c r="AR10" s="2">
        <v>2.6319970072999999</v>
      </c>
      <c r="AS10" s="2">
        <v>0.1412166939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39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30</v>
      </c>
    </row>
    <row r="11" spans="1:59" x14ac:dyDescent="0.3">
      <c r="A11" s="2" t="s">
        <v>31</v>
      </c>
      <c r="B11" s="2">
        <v>884</v>
      </c>
      <c r="C11" s="2">
        <v>40416</v>
      </c>
      <c r="D11" s="37">
        <v>2.1872525731999999</v>
      </c>
      <c r="E11" s="2">
        <v>1.2860601102</v>
      </c>
      <c r="F11" s="2">
        <v>1.1446520025</v>
      </c>
      <c r="G11" s="2">
        <v>1.4449375037000001</v>
      </c>
      <c r="H11" s="2" t="s">
        <v>30</v>
      </c>
      <c r="I11" s="2" t="s">
        <v>30</v>
      </c>
      <c r="J11" s="2" t="s">
        <v>30</v>
      </c>
      <c r="K11" s="37" t="s">
        <v>30</v>
      </c>
      <c r="L11" s="2">
        <v>368</v>
      </c>
      <c r="M11" s="2">
        <v>21310</v>
      </c>
      <c r="N11" s="2">
        <v>1.7268887846000001</v>
      </c>
      <c r="O11" s="2">
        <v>1.041241147</v>
      </c>
      <c r="P11" s="2">
        <v>0.90063453959999995</v>
      </c>
      <c r="Q11" s="2">
        <v>1.2037991866</v>
      </c>
      <c r="R11" s="37" t="s">
        <v>30</v>
      </c>
      <c r="S11" s="2" t="s">
        <v>30</v>
      </c>
      <c r="T11" s="2" t="s">
        <v>30</v>
      </c>
      <c r="U11" s="2" t="s">
        <v>30</v>
      </c>
      <c r="V11" s="2">
        <v>1252</v>
      </c>
      <c r="W11" s="2">
        <v>61726</v>
      </c>
      <c r="X11" s="2">
        <v>2.0283186988000002</v>
      </c>
      <c r="Y11" s="37">
        <v>1.2021538107</v>
      </c>
      <c r="Z11" s="2">
        <v>1.0780844136000001</v>
      </c>
      <c r="AA11" s="2">
        <v>1.3405015101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1008</v>
      </c>
      <c r="AG11" s="1">
        <v>279087</v>
      </c>
      <c r="AH11" s="2">
        <v>0.36117769729999999</v>
      </c>
      <c r="AI11" s="2">
        <v>0.2006388043</v>
      </c>
      <c r="AJ11" s="2">
        <v>0.17863004360000001</v>
      </c>
      <c r="AK11" s="1">
        <v>0.2253592341</v>
      </c>
      <c r="AL11" s="2" t="s">
        <v>30</v>
      </c>
      <c r="AM11" s="2" t="s">
        <v>30</v>
      </c>
      <c r="AN11" s="2" t="s">
        <v>30</v>
      </c>
      <c r="AO11" s="2" t="s">
        <v>30</v>
      </c>
      <c r="AP11" s="37">
        <v>5.9916316521999997</v>
      </c>
      <c r="AQ11" s="37">
        <v>5.1249886913999996</v>
      </c>
      <c r="AR11" s="2">
        <v>7.0048251842999996</v>
      </c>
      <c r="AS11" s="2">
        <v>1.02185E-111</v>
      </c>
      <c r="AT11" s="2">
        <v>1.2351222519</v>
      </c>
      <c r="AU11" s="2">
        <v>1.0288346735</v>
      </c>
      <c r="AV11" s="9">
        <v>1.4827717381000001</v>
      </c>
      <c r="AW11" s="2">
        <v>2.3522013800000002E-2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67</v>
      </c>
      <c r="BC11" s="2" t="s">
        <v>30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17"/>
    </row>
    <row r="14" spans="1:59" ht="15" x14ac:dyDescent="0.35">
      <c r="B14" s="11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104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53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105</v>
      </c>
      <c r="C4" s="2" t="s">
        <v>1</v>
      </c>
      <c r="D4" s="37" t="s">
        <v>3</v>
      </c>
      <c r="E4" s="2" t="s">
        <v>77</v>
      </c>
      <c r="F4" s="2" t="s">
        <v>78</v>
      </c>
      <c r="G4" s="2" t="s">
        <v>79</v>
      </c>
      <c r="H4" s="2" t="s">
        <v>4</v>
      </c>
      <c r="I4" s="2" t="s">
        <v>5</v>
      </c>
      <c r="J4" s="2" t="s">
        <v>6</v>
      </c>
      <c r="K4" s="37" t="s">
        <v>2</v>
      </c>
      <c r="L4" s="2" t="s">
        <v>106</v>
      </c>
      <c r="M4" s="2" t="s">
        <v>7</v>
      </c>
      <c r="N4" s="2" t="s">
        <v>9</v>
      </c>
      <c r="O4" s="2" t="s">
        <v>80</v>
      </c>
      <c r="P4" s="2" t="s">
        <v>81</v>
      </c>
      <c r="Q4" s="2" t="s">
        <v>82</v>
      </c>
      <c r="R4" s="37" t="s">
        <v>10</v>
      </c>
      <c r="S4" s="2" t="s">
        <v>11</v>
      </c>
      <c r="T4" s="2" t="s">
        <v>12</v>
      </c>
      <c r="U4" s="2" t="s">
        <v>8</v>
      </c>
      <c r="V4" s="2" t="s">
        <v>107</v>
      </c>
      <c r="W4" s="2" t="s">
        <v>13</v>
      </c>
      <c r="X4" s="2" t="s">
        <v>15</v>
      </c>
      <c r="Y4" s="37" t="s">
        <v>83</v>
      </c>
      <c r="Z4" s="2" t="s">
        <v>84</v>
      </c>
      <c r="AA4" s="2" t="s">
        <v>85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108</v>
      </c>
      <c r="AG4" s="2" t="s">
        <v>54</v>
      </c>
      <c r="AH4" s="2" t="s">
        <v>55</v>
      </c>
      <c r="AI4" s="2" t="s">
        <v>86</v>
      </c>
      <c r="AJ4" s="2" t="s">
        <v>87</v>
      </c>
      <c r="AK4" s="2" t="s">
        <v>88</v>
      </c>
      <c r="AL4" s="2" t="s">
        <v>56</v>
      </c>
      <c r="AM4" s="2" t="s">
        <v>57</v>
      </c>
      <c r="AN4" s="2" t="s">
        <v>58</v>
      </c>
      <c r="AO4" s="2" t="s">
        <v>59</v>
      </c>
      <c r="AP4" s="37" t="s">
        <v>60</v>
      </c>
      <c r="AQ4" s="37" t="s">
        <v>61</v>
      </c>
      <c r="AR4" s="2" t="s">
        <v>62</v>
      </c>
      <c r="AS4" s="2" t="s">
        <v>63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64</v>
      </c>
      <c r="BB4" s="2" t="s">
        <v>65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66</v>
      </c>
    </row>
    <row r="5" spans="1:59" x14ac:dyDescent="0.3">
      <c r="A5" s="2" t="s">
        <v>33</v>
      </c>
      <c r="B5" s="2">
        <v>86</v>
      </c>
      <c r="C5" s="2">
        <v>3956</v>
      </c>
      <c r="D5" s="2">
        <v>2.1739130434999998</v>
      </c>
      <c r="E5" s="2">
        <v>1.1596415586</v>
      </c>
      <c r="F5" s="2">
        <v>0.91071195620000001</v>
      </c>
      <c r="G5" s="2">
        <v>1.4766123749</v>
      </c>
      <c r="H5" s="2">
        <v>1.2414724759</v>
      </c>
      <c r="I5" s="2">
        <v>0.95082005660000002</v>
      </c>
      <c r="J5" s="2">
        <v>1.6209732828000001</v>
      </c>
      <c r="K5" s="2">
        <v>0.1119716793</v>
      </c>
      <c r="L5" s="2">
        <v>22</v>
      </c>
      <c r="M5" s="2">
        <v>1331</v>
      </c>
      <c r="N5" s="2">
        <v>1.6528925619999999</v>
      </c>
      <c r="O5" s="2">
        <v>0.87269322989999998</v>
      </c>
      <c r="P5" s="2">
        <v>0.56448528980000001</v>
      </c>
      <c r="Q5" s="2">
        <v>1.3491821439</v>
      </c>
      <c r="R5" s="2">
        <v>1.6836329671000001</v>
      </c>
      <c r="S5" s="2">
        <v>1.0564481450000001</v>
      </c>
      <c r="T5" s="2">
        <v>2.6831605330000001</v>
      </c>
      <c r="U5" s="2">
        <v>2.84589188E-2</v>
      </c>
      <c r="V5" s="2">
        <v>108</v>
      </c>
      <c r="W5" s="2">
        <v>5287</v>
      </c>
      <c r="X5" s="2">
        <v>2.0427463590000001</v>
      </c>
      <c r="Y5" s="2">
        <v>1.101094295</v>
      </c>
      <c r="Z5" s="2">
        <v>0.88235796570000002</v>
      </c>
      <c r="AA5" s="2">
        <v>1.3740553081</v>
      </c>
      <c r="AB5" s="2">
        <v>1.3818074708000001</v>
      </c>
      <c r="AC5" s="1">
        <v>1.0805827699999999</v>
      </c>
      <c r="AD5" s="2">
        <v>1.7670019726999999</v>
      </c>
      <c r="AE5" s="2">
        <v>9.9458085000000002E-3</v>
      </c>
      <c r="AF5" s="2">
        <v>130</v>
      </c>
      <c r="AG5" s="1">
        <v>55794</v>
      </c>
      <c r="AH5" s="2">
        <v>0.23299996419999999</v>
      </c>
      <c r="AI5" s="2">
        <v>0.11080933279999999</v>
      </c>
      <c r="AJ5" s="2">
        <v>8.9960145199999994E-2</v>
      </c>
      <c r="AK5" s="2">
        <v>0.13649053380000001</v>
      </c>
      <c r="AL5" s="2">
        <v>1.1619965738</v>
      </c>
      <c r="AM5" s="2">
        <v>0.91344367469999999</v>
      </c>
      <c r="AN5" s="2">
        <v>1.4781820432999999</v>
      </c>
      <c r="AO5" s="2">
        <v>0.22144740369999999</v>
      </c>
      <c r="AP5" s="2">
        <v>9.9368371497000005</v>
      </c>
      <c r="AQ5" s="2">
        <v>7.3780799095000003</v>
      </c>
      <c r="AR5" s="2">
        <v>13.382984970000001</v>
      </c>
      <c r="AS5" s="2">
        <v>1.270447E-51</v>
      </c>
      <c r="AT5" s="2">
        <v>1.3288077859</v>
      </c>
      <c r="AU5" s="2">
        <v>0.81095527069999995</v>
      </c>
      <c r="AV5" s="9">
        <v>2.1773458978</v>
      </c>
      <c r="AW5" s="2">
        <v>0.25919277400000001</v>
      </c>
      <c r="AX5" s="2" t="s">
        <v>30</v>
      </c>
      <c r="AY5" s="2" t="s">
        <v>30</v>
      </c>
      <c r="AZ5" s="2" t="s">
        <v>75</v>
      </c>
      <c r="BA5" s="2" t="s">
        <v>30</v>
      </c>
      <c r="BB5" s="2" t="s">
        <v>67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72</v>
      </c>
      <c r="M6" s="2">
        <v>12065</v>
      </c>
      <c r="N6" s="2">
        <v>0.5967675093</v>
      </c>
      <c r="O6" s="2">
        <v>0.32836465110000002</v>
      </c>
      <c r="P6" s="2">
        <v>0.25318359610000002</v>
      </c>
      <c r="Q6" s="2">
        <v>0.42587018170000002</v>
      </c>
      <c r="R6" s="2">
        <v>0.63349357240000004</v>
      </c>
      <c r="S6" s="2">
        <v>0.46528372299999998</v>
      </c>
      <c r="T6" s="2">
        <v>0.86251481919999995</v>
      </c>
      <c r="U6" s="2">
        <v>3.7398513999999999E-3</v>
      </c>
      <c r="V6" s="1">
        <v>72</v>
      </c>
      <c r="W6" s="2">
        <v>12065</v>
      </c>
      <c r="X6" s="2">
        <v>0.5967675093</v>
      </c>
      <c r="Y6" s="2">
        <v>0.32836465110000002</v>
      </c>
      <c r="Z6" s="2">
        <v>0.25318359610000002</v>
      </c>
      <c r="AA6" s="2">
        <v>0.42587018170000002</v>
      </c>
      <c r="AB6" s="2">
        <v>0.41207799379999999</v>
      </c>
      <c r="AC6" s="1">
        <v>0.31117549649999998</v>
      </c>
      <c r="AD6" s="2">
        <v>0.54569937170000005</v>
      </c>
      <c r="AE6" s="2">
        <v>6.1405670000000003E-10</v>
      </c>
      <c r="AF6" s="2">
        <v>207</v>
      </c>
      <c r="AG6" s="1">
        <v>156331</v>
      </c>
      <c r="AH6" s="2">
        <v>0.13241135800000001</v>
      </c>
      <c r="AI6" s="2">
        <v>5.5112394199999998E-2</v>
      </c>
      <c r="AJ6" s="2">
        <v>4.5901886900000001E-2</v>
      </c>
      <c r="AK6" s="2">
        <v>6.6171048900000001E-2</v>
      </c>
      <c r="AL6" s="2">
        <v>0.57793338920000004</v>
      </c>
      <c r="AM6" s="2">
        <v>0.46471672780000001</v>
      </c>
      <c r="AN6" s="2">
        <v>0.71873247159999998</v>
      </c>
      <c r="AO6" s="2">
        <v>8.2711837999999996E-7</v>
      </c>
      <c r="AP6" s="2">
        <v>5.9580908367000003</v>
      </c>
      <c r="AQ6" s="2">
        <v>4.3643873743999997</v>
      </c>
      <c r="AR6" s="2">
        <v>8.1337524314999996</v>
      </c>
      <c r="AS6" s="2">
        <v>2.65633E-29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76</v>
      </c>
      <c r="AZ6" s="2" t="s">
        <v>75</v>
      </c>
      <c r="BA6" s="2" t="s">
        <v>39</v>
      </c>
      <c r="BB6" s="2" t="s">
        <v>67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75</v>
      </c>
      <c r="C7" s="2">
        <v>4068</v>
      </c>
      <c r="D7" s="2">
        <v>1.8436578171</v>
      </c>
      <c r="E7" s="2">
        <v>0.95079058780000003</v>
      </c>
      <c r="F7" s="2">
        <v>0.73625212529999995</v>
      </c>
      <c r="G7" s="2">
        <v>1.2278439827000001</v>
      </c>
      <c r="H7" s="2">
        <v>1.0178837903</v>
      </c>
      <c r="I7" s="2">
        <v>0.76980539969999995</v>
      </c>
      <c r="J7" s="2">
        <v>1.345908214</v>
      </c>
      <c r="K7" s="2">
        <v>0.90102254930000003</v>
      </c>
      <c r="L7" s="2">
        <v>29</v>
      </c>
      <c r="M7" s="2">
        <v>2393</v>
      </c>
      <c r="N7" s="2">
        <v>1.2118679482000001</v>
      </c>
      <c r="O7" s="2">
        <v>0.65777243780000005</v>
      </c>
      <c r="P7" s="2">
        <v>0.44789604560000001</v>
      </c>
      <c r="Q7" s="2">
        <v>0.96599330179999998</v>
      </c>
      <c r="R7" s="2">
        <v>1.2689996017</v>
      </c>
      <c r="S7" s="2">
        <v>0.83506330470000001</v>
      </c>
      <c r="T7" s="2">
        <v>1.9284286354</v>
      </c>
      <c r="U7" s="2">
        <v>0.26452432370000001</v>
      </c>
      <c r="V7" s="2">
        <v>104</v>
      </c>
      <c r="W7" s="2">
        <v>6461</v>
      </c>
      <c r="X7" s="2">
        <v>1.6096579476999999</v>
      </c>
      <c r="Y7" s="2">
        <v>0.85948148290000004</v>
      </c>
      <c r="Z7" s="2">
        <v>0.68620385679999996</v>
      </c>
      <c r="AA7" s="2">
        <v>1.0765145255999999</v>
      </c>
      <c r="AB7" s="2">
        <v>1.0785978453</v>
      </c>
      <c r="AC7" s="1">
        <v>0.84073399469999999</v>
      </c>
      <c r="AD7" s="2">
        <v>1.3837590952000001</v>
      </c>
      <c r="AE7" s="2">
        <v>0.55169538659999995</v>
      </c>
      <c r="AF7" s="2">
        <v>151</v>
      </c>
      <c r="AG7" s="1">
        <v>36017</v>
      </c>
      <c r="AH7" s="2">
        <v>0.4192464669</v>
      </c>
      <c r="AI7" s="2">
        <v>0.19872656929999999</v>
      </c>
      <c r="AJ7" s="2">
        <v>0.1629257456</v>
      </c>
      <c r="AK7" s="2">
        <v>0.24239416059999999</v>
      </c>
      <c r="AL7" s="2">
        <v>2.0839363144999998</v>
      </c>
      <c r="AM7" s="2">
        <v>1.6515571489</v>
      </c>
      <c r="AN7" s="2">
        <v>2.6295127393</v>
      </c>
      <c r="AO7" s="2">
        <v>6.0662279999999998E-10</v>
      </c>
      <c r="AP7" s="2">
        <v>4.3249450026999998</v>
      </c>
      <c r="AQ7" s="2">
        <v>3.2245377083000002</v>
      </c>
      <c r="AR7" s="2">
        <v>5.8008778213000003</v>
      </c>
      <c r="AS7" s="2">
        <v>1.4350889999999999E-22</v>
      </c>
      <c r="AT7" s="2">
        <v>1.4454703984999999</v>
      </c>
      <c r="AU7" s="2">
        <v>0.91543101250000003</v>
      </c>
      <c r="AV7" s="9">
        <v>2.2824053853000001</v>
      </c>
      <c r="AW7" s="2">
        <v>0.113915118</v>
      </c>
      <c r="AX7" s="2" t="s">
        <v>30</v>
      </c>
      <c r="AY7" s="2" t="s">
        <v>30</v>
      </c>
      <c r="AZ7" s="2" t="s">
        <v>30</v>
      </c>
      <c r="BA7" s="2" t="s">
        <v>39</v>
      </c>
      <c r="BB7" s="2" t="s">
        <v>67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100</v>
      </c>
      <c r="C8" s="2">
        <v>9772</v>
      </c>
      <c r="D8" s="2">
        <v>1.0233319689</v>
      </c>
      <c r="E8" s="2">
        <v>0.51264465879999999</v>
      </c>
      <c r="F8" s="2">
        <v>0.40764878539999999</v>
      </c>
      <c r="G8" s="2">
        <v>0.64468374650000004</v>
      </c>
      <c r="H8" s="2">
        <v>0.54881978760000005</v>
      </c>
      <c r="I8" s="2">
        <v>0.42520807150000001</v>
      </c>
      <c r="J8" s="2">
        <v>0.70836651370000003</v>
      </c>
      <c r="K8" s="2">
        <v>4.0635515000000002E-6</v>
      </c>
      <c r="L8" s="2">
        <v>16</v>
      </c>
      <c r="M8" s="2">
        <v>1417</v>
      </c>
      <c r="N8" s="2">
        <v>1.1291460833</v>
      </c>
      <c r="O8" s="2">
        <v>0.53685871709999999</v>
      </c>
      <c r="P8" s="2">
        <v>0.32326663439999997</v>
      </c>
      <c r="Q8" s="2">
        <v>0.89157757550000005</v>
      </c>
      <c r="R8" s="2">
        <v>1.0357282535000001</v>
      </c>
      <c r="S8" s="2">
        <v>0.60760595309999998</v>
      </c>
      <c r="T8" s="2">
        <v>1.7655077432999999</v>
      </c>
      <c r="U8" s="2">
        <v>0.8973515192</v>
      </c>
      <c r="V8" s="2">
        <v>116</v>
      </c>
      <c r="W8" s="2">
        <v>11189</v>
      </c>
      <c r="X8" s="2">
        <v>1.0367325051</v>
      </c>
      <c r="Y8" s="2">
        <v>0.51149579219999997</v>
      </c>
      <c r="Z8" s="2">
        <v>0.41157966909999999</v>
      </c>
      <c r="AA8" s="2">
        <v>0.6356678066</v>
      </c>
      <c r="AB8" s="2">
        <v>0.64189662069999998</v>
      </c>
      <c r="AC8" s="2">
        <v>0.50407130300000003</v>
      </c>
      <c r="AD8" s="2">
        <v>0.81740672240000001</v>
      </c>
      <c r="AE8" s="2">
        <v>3.245918E-4</v>
      </c>
      <c r="AF8" s="2">
        <v>54</v>
      </c>
      <c r="AG8" s="1">
        <v>22616</v>
      </c>
      <c r="AH8" s="2">
        <v>0.23876901310000001</v>
      </c>
      <c r="AI8" s="2">
        <v>0.10152471</v>
      </c>
      <c r="AJ8" s="2">
        <v>7.5541556900000001E-2</v>
      </c>
      <c r="AK8" s="1">
        <v>0.13644498699999999</v>
      </c>
      <c r="AL8" s="2">
        <v>1.0646338371999999</v>
      </c>
      <c r="AM8" s="2">
        <v>0.77438783580000004</v>
      </c>
      <c r="AN8" s="2">
        <v>1.4636660791</v>
      </c>
      <c r="AO8" s="2">
        <v>0.69976333420000003</v>
      </c>
      <c r="AP8" s="2">
        <v>5.0381408830999996</v>
      </c>
      <c r="AQ8" s="2">
        <v>3.5140320758999999</v>
      </c>
      <c r="AR8" s="2">
        <v>7.2232873832999998</v>
      </c>
      <c r="AS8" s="2">
        <v>1.40478E-18</v>
      </c>
      <c r="AT8" s="2">
        <v>0.95489677719999999</v>
      </c>
      <c r="AU8" s="2">
        <v>0.54969336040000005</v>
      </c>
      <c r="AV8" s="9">
        <v>1.6587936490999999</v>
      </c>
      <c r="AW8" s="2">
        <v>0.86989005679999998</v>
      </c>
      <c r="AX8" s="2" t="s">
        <v>72</v>
      </c>
      <c r="AY8" s="2" t="s">
        <v>30</v>
      </c>
      <c r="AZ8" s="2" t="s">
        <v>75</v>
      </c>
      <c r="BA8" s="2" t="s">
        <v>30</v>
      </c>
      <c r="BB8" s="2" t="s">
        <v>67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458</v>
      </c>
      <c r="C9" s="2">
        <v>22620</v>
      </c>
      <c r="D9" s="2">
        <v>2.0247568522999999</v>
      </c>
      <c r="E9" s="2">
        <v>1.0626596662000001</v>
      </c>
      <c r="F9" s="2">
        <v>0.92494769190000004</v>
      </c>
      <c r="G9" s="2">
        <v>1.2208750571</v>
      </c>
      <c r="H9" s="2">
        <v>1.1376469884</v>
      </c>
      <c r="I9" s="2">
        <v>0.95021269330000002</v>
      </c>
      <c r="J9" s="2">
        <v>1.3620536532</v>
      </c>
      <c r="K9" s="2">
        <v>0.16032415580000001</v>
      </c>
      <c r="L9" s="2">
        <v>64</v>
      </c>
      <c r="M9" s="2">
        <v>3409</v>
      </c>
      <c r="N9" s="2">
        <v>1.8773833969</v>
      </c>
      <c r="O9" s="2">
        <v>0.99730269329999999</v>
      </c>
      <c r="P9" s="2">
        <v>0.75958194899999998</v>
      </c>
      <c r="Q9" s="2">
        <v>1.3094211404</v>
      </c>
      <c r="R9" s="2">
        <v>1.9240342826000001</v>
      </c>
      <c r="S9" s="2">
        <v>1.3985734037999999</v>
      </c>
      <c r="T9" s="2">
        <v>2.6469171447000002</v>
      </c>
      <c r="U9" s="2">
        <v>5.7902599999999997E-5</v>
      </c>
      <c r="V9" s="2">
        <v>522</v>
      </c>
      <c r="W9" s="2">
        <v>26029</v>
      </c>
      <c r="X9" s="2">
        <v>2.0054554535000002</v>
      </c>
      <c r="Y9" s="2">
        <v>1.0496609681</v>
      </c>
      <c r="Z9" s="2">
        <v>0.91768869099999995</v>
      </c>
      <c r="AA9" s="2">
        <v>1.2006121015</v>
      </c>
      <c r="AB9" s="2">
        <v>1.3172617224000001</v>
      </c>
      <c r="AC9" s="1">
        <v>1.1082312072</v>
      </c>
      <c r="AD9" s="2">
        <v>1.5657188084</v>
      </c>
      <c r="AE9" s="2">
        <v>1.7742163E-3</v>
      </c>
      <c r="AF9" s="2">
        <v>62</v>
      </c>
      <c r="AG9" s="1">
        <v>6331</v>
      </c>
      <c r="AH9" s="2">
        <v>0.97930816620000005</v>
      </c>
      <c r="AI9" s="2">
        <v>0.458661441</v>
      </c>
      <c r="AJ9" s="2">
        <v>0.34748381969999997</v>
      </c>
      <c r="AK9" s="1">
        <v>0.60541039760000004</v>
      </c>
      <c r="AL9" s="2">
        <v>4.8097304562999996</v>
      </c>
      <c r="AM9" s="2">
        <v>3.5556425098000002</v>
      </c>
      <c r="AN9" s="2">
        <v>6.5061397477999998</v>
      </c>
      <c r="AO9" s="2">
        <v>2.2015929999999999E-24</v>
      </c>
      <c r="AP9" s="2">
        <v>2.2885310912999999</v>
      </c>
      <c r="AQ9" s="2">
        <v>1.6908530359</v>
      </c>
      <c r="AR9" s="2">
        <v>3.0974747329999999</v>
      </c>
      <c r="AS9" s="2">
        <v>8.2728225999999997E-8</v>
      </c>
      <c r="AT9" s="2">
        <v>1.0655337375</v>
      </c>
      <c r="AU9" s="2">
        <v>0.78934739350000005</v>
      </c>
      <c r="AV9" s="9">
        <v>1.4383554758999999</v>
      </c>
      <c r="AW9" s="2">
        <v>0.67838556380000004</v>
      </c>
      <c r="AX9" s="2" t="s">
        <v>30</v>
      </c>
      <c r="AY9" s="2" t="s">
        <v>76</v>
      </c>
      <c r="AZ9" s="2" t="s">
        <v>75</v>
      </c>
      <c r="BA9" s="2" t="s">
        <v>39</v>
      </c>
      <c r="BB9" s="2" t="s">
        <v>67</v>
      </c>
      <c r="BC9" s="2" t="s">
        <v>30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68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1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1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1" t="s">
        <v>30</v>
      </c>
      <c r="AD10" s="2" t="s">
        <v>30</v>
      </c>
      <c r="AE10" s="2" t="s">
        <v>30</v>
      </c>
      <c r="AF10" s="2">
        <v>12</v>
      </c>
      <c r="AG10" s="2">
        <v>1998</v>
      </c>
      <c r="AH10" s="2">
        <v>0.60060060059999998</v>
      </c>
      <c r="AI10" s="2">
        <v>0.218032803</v>
      </c>
      <c r="AJ10" s="2">
        <v>0.12186844080000001</v>
      </c>
      <c r="AK10" s="2">
        <v>0.39007886580000001</v>
      </c>
      <c r="AL10" s="2">
        <v>2.2863901762999999</v>
      </c>
      <c r="AM10" s="2">
        <v>1.2631073052999999</v>
      </c>
      <c r="AN10" s="2">
        <v>4.1386666171000002</v>
      </c>
      <c r="AO10" s="2">
        <v>6.3056683999999997E-3</v>
      </c>
      <c r="AP10" s="2">
        <v>0.95748554799999996</v>
      </c>
      <c r="AQ10" s="2">
        <v>0.33243621249999999</v>
      </c>
      <c r="AR10" s="2">
        <v>2.7577578496999999</v>
      </c>
      <c r="AS10" s="2">
        <v>0.93584560260000005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39</v>
      </c>
      <c r="BB10" s="2" t="s">
        <v>30</v>
      </c>
      <c r="BC10" s="2" t="s">
        <v>30</v>
      </c>
      <c r="BD10" s="2" t="s">
        <v>30</v>
      </c>
      <c r="BE10" s="2" t="s">
        <v>69</v>
      </c>
      <c r="BF10" s="2" t="s">
        <v>69</v>
      </c>
      <c r="BG10" s="2" t="s">
        <v>30</v>
      </c>
    </row>
    <row r="11" spans="1:59" x14ac:dyDescent="0.3">
      <c r="A11" s="2" t="s">
        <v>31</v>
      </c>
      <c r="B11" s="2">
        <v>719</v>
      </c>
      <c r="C11" s="2">
        <v>40416</v>
      </c>
      <c r="D11" s="37">
        <v>1.7789984164999999</v>
      </c>
      <c r="E11" s="2">
        <v>0.93408559680000003</v>
      </c>
      <c r="F11" s="2">
        <v>0.82480143189999999</v>
      </c>
      <c r="G11" s="2">
        <v>1.0578496452999999</v>
      </c>
      <c r="H11" s="2" t="s">
        <v>30</v>
      </c>
      <c r="I11" s="2" t="s">
        <v>30</v>
      </c>
      <c r="J11" s="2" t="s">
        <v>30</v>
      </c>
      <c r="K11" s="37" t="s">
        <v>30</v>
      </c>
      <c r="L11" s="2">
        <v>208</v>
      </c>
      <c r="M11" s="2">
        <v>21310</v>
      </c>
      <c r="N11" s="2">
        <v>0.97606757389999999</v>
      </c>
      <c r="O11" s="2">
        <v>0.51833935720000002</v>
      </c>
      <c r="P11" s="2">
        <v>0.4341953382</v>
      </c>
      <c r="Q11" s="2">
        <v>0.61878989829999997</v>
      </c>
      <c r="R11" s="37" t="s">
        <v>30</v>
      </c>
      <c r="S11" s="2" t="s">
        <v>30</v>
      </c>
      <c r="T11" s="2" t="s">
        <v>30</v>
      </c>
      <c r="U11" s="2" t="s">
        <v>30</v>
      </c>
      <c r="V11" s="2">
        <v>927</v>
      </c>
      <c r="W11" s="2">
        <v>61726</v>
      </c>
      <c r="X11" s="2">
        <v>1.5017982698000001</v>
      </c>
      <c r="Y11" s="37">
        <v>0.79685073230000003</v>
      </c>
      <c r="Z11" s="2">
        <v>0.7083480177</v>
      </c>
      <c r="AA11" s="2">
        <v>0.89641119000000002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616</v>
      </c>
      <c r="AG11" s="1">
        <v>279087</v>
      </c>
      <c r="AH11" s="2">
        <v>0.22071970390000001</v>
      </c>
      <c r="AI11" s="2">
        <v>9.5361152800000001E-2</v>
      </c>
      <c r="AJ11" s="2">
        <v>8.3339159199999999E-2</v>
      </c>
      <c r="AK11" s="1">
        <v>0.1091173651</v>
      </c>
      <c r="AL11" s="2" t="s">
        <v>30</v>
      </c>
      <c r="AM11" s="2" t="s">
        <v>30</v>
      </c>
      <c r="AN11" s="2" t="s">
        <v>30</v>
      </c>
      <c r="AO11" s="2" t="s">
        <v>30</v>
      </c>
      <c r="AP11" s="37">
        <v>8.3561356890000003</v>
      </c>
      <c r="AQ11" s="37">
        <v>7.0327694212000003</v>
      </c>
      <c r="AR11" s="2">
        <v>9.9285216777999992</v>
      </c>
      <c r="AS11" s="2">
        <v>1.11184E-128</v>
      </c>
      <c r="AT11" s="2">
        <v>1.802073456</v>
      </c>
      <c r="AU11" s="2">
        <v>1.459920989</v>
      </c>
      <c r="AV11" s="9">
        <v>2.2244140370999999</v>
      </c>
      <c r="AW11" s="2">
        <v>4.2019102999999997E-8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67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  <c r="AR12" s="2"/>
    </row>
    <row r="13" spans="1:59" x14ac:dyDescent="0.3">
      <c r="B13" s="50"/>
    </row>
    <row r="14" spans="1:59" ht="15" x14ac:dyDescent="0.35">
      <c r="B14" s="11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Table_E-7</vt:lpstr>
      <vt:lpstr>Table_data</vt:lpstr>
      <vt:lpstr>Accused</vt:lpstr>
      <vt:lpstr>Victim</vt:lpstr>
      <vt:lpstr>Witness</vt:lpstr>
      <vt:lpstr>Table_data!Print_Area</vt:lpstr>
      <vt:lpstr>'Table_E-7'!Print_Area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2019-05-29T13:32:05Z</cp:lastPrinted>
  <dcterms:created xsi:type="dcterms:W3CDTF">2014-11-19T15:50:24Z</dcterms:created>
  <dcterms:modified xsi:type="dcterms:W3CDTF">2020-10-27T15:42:33Z</dcterms:modified>
</cp:coreProperties>
</file>