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" yWindow="348" windowWidth="9552" windowHeight="7428" tabRatio="693" activeTab="4"/>
  </bookViews>
  <sheets>
    <sheet name="all-rha " sheetId="6" r:id="rId1"/>
    <sheet name="districts " sheetId="10" r:id="rId2"/>
    <sheet name="wpg nbhd clus" sheetId="11" r:id="rId3"/>
    <sheet name="wpg comm areas " sheetId="8" r:id="rId4"/>
    <sheet name="crude rate table" sheetId="13" r:id="rId5"/>
    <sheet name="rha graph data" sheetId="2" r:id="rId6"/>
    <sheet name="district graph data" sheetId="14" r:id="rId7"/>
    <sheet name="orig. data" sheetId="1" r:id="rId8"/>
    <sheet name="agg rha " sheetId="9" r:id="rId9"/>
    <sheet name="inc graph" sheetId="15" r:id="rId10"/>
    <sheet name="ordered inc data" sheetId="16" r:id="rId11"/>
    <sheet name="orig inc data" sheetId="17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calcId="125725"/>
</workbook>
</file>

<file path=xl/calcChain.xml><?xml version="1.0" encoding="utf-8"?>
<calcChain xmlns="http://schemas.openxmlformats.org/spreadsheetml/2006/main">
  <c r="G19" i="13"/>
  <c r="G7"/>
  <c r="G8"/>
  <c r="G9"/>
  <c r="G10"/>
  <c r="G11"/>
  <c r="G12"/>
  <c r="G13"/>
  <c r="G14"/>
  <c r="G15"/>
  <c r="G16"/>
  <c r="G17"/>
  <c r="G6"/>
  <c r="C22"/>
  <c r="C20"/>
  <c r="C19"/>
  <c r="C18"/>
  <c r="C7"/>
  <c r="C8"/>
  <c r="C9"/>
  <c r="C10"/>
  <c r="C11"/>
  <c r="C12"/>
  <c r="C13"/>
  <c r="C14"/>
  <c r="C15"/>
  <c r="C16"/>
  <c r="C6"/>
  <c r="F19"/>
  <c r="F7"/>
  <c r="F8"/>
  <c r="F9"/>
  <c r="F10"/>
  <c r="F11"/>
  <c r="F12"/>
  <c r="F13"/>
  <c r="F14"/>
  <c r="F15"/>
  <c r="F16"/>
  <c r="F17"/>
  <c r="F6"/>
  <c r="B22"/>
  <c r="B20"/>
  <c r="B19"/>
  <c r="B18"/>
  <c r="B7"/>
  <c r="B8"/>
  <c r="B9"/>
  <c r="B10"/>
  <c r="B11"/>
  <c r="B12"/>
  <c r="B13"/>
  <c r="B14"/>
  <c r="B15"/>
  <c r="B16"/>
  <c r="B6"/>
  <c r="G105" i="14" l="1"/>
  <c r="G104"/>
  <c r="G102"/>
  <c r="G101"/>
  <c r="G99"/>
  <c r="G98"/>
  <c r="G96"/>
  <c r="G95"/>
  <c r="G93"/>
  <c r="G92"/>
  <c r="G89"/>
  <c r="G90"/>
  <c r="E90" s="1"/>
  <c r="G88"/>
  <c r="E88" s="1"/>
  <c r="G84"/>
  <c r="G85"/>
  <c r="G86"/>
  <c r="G83"/>
  <c r="G81"/>
  <c r="G80"/>
  <c r="G78"/>
  <c r="G76"/>
  <c r="G75"/>
  <c r="G73"/>
  <c r="G72"/>
  <c r="G70"/>
  <c r="G68"/>
  <c r="G67"/>
  <c r="G56"/>
  <c r="G57"/>
  <c r="G58"/>
  <c r="G59"/>
  <c r="G60"/>
  <c r="G61"/>
  <c r="G62"/>
  <c r="G63"/>
  <c r="G64"/>
  <c r="G65"/>
  <c r="G55"/>
  <c r="G52"/>
  <c r="G53"/>
  <c r="G51"/>
  <c r="G47"/>
  <c r="G48"/>
  <c r="G49"/>
  <c r="G46"/>
  <c r="G40"/>
  <c r="G41"/>
  <c r="G42"/>
  <c r="G43"/>
  <c r="G44"/>
  <c r="G39"/>
  <c r="G35"/>
  <c r="G36"/>
  <c r="G37"/>
  <c r="G34"/>
  <c r="G27"/>
  <c r="G28"/>
  <c r="G29"/>
  <c r="G30"/>
  <c r="G31"/>
  <c r="G32"/>
  <c r="G26"/>
  <c r="G20"/>
  <c r="G21"/>
  <c r="G22"/>
  <c r="G23"/>
  <c r="G24"/>
  <c r="G19"/>
  <c r="G10"/>
  <c r="G11"/>
  <c r="G12"/>
  <c r="G13"/>
  <c r="G14"/>
  <c r="G15"/>
  <c r="G16"/>
  <c r="G17"/>
  <c r="G9"/>
  <c r="G5"/>
  <c r="G6"/>
  <c r="G7"/>
  <c r="G4"/>
  <c r="F105"/>
  <c r="F104"/>
  <c r="F102"/>
  <c r="F101"/>
  <c r="E101" s="1"/>
  <c r="F99"/>
  <c r="E99" s="1"/>
  <c r="F98"/>
  <c r="F96"/>
  <c r="F95"/>
  <c r="F93"/>
  <c r="E93" s="1"/>
  <c r="F92"/>
  <c r="F89"/>
  <c r="F90"/>
  <c r="F88"/>
  <c r="F84"/>
  <c r="F85"/>
  <c r="F86"/>
  <c r="F83"/>
  <c r="F81"/>
  <c r="E81" s="1"/>
  <c r="F80"/>
  <c r="F78"/>
  <c r="E78" s="1"/>
  <c r="F76"/>
  <c r="F75"/>
  <c r="F73"/>
  <c r="F72"/>
  <c r="F70"/>
  <c r="F68"/>
  <c r="F67"/>
  <c r="F56"/>
  <c r="F57"/>
  <c r="F58"/>
  <c r="F59"/>
  <c r="F60"/>
  <c r="F61"/>
  <c r="F62"/>
  <c r="F63"/>
  <c r="F64"/>
  <c r="F65"/>
  <c r="F55"/>
  <c r="E55" s="1"/>
  <c r="F52"/>
  <c r="F53"/>
  <c r="F51"/>
  <c r="F47"/>
  <c r="E47" s="1"/>
  <c r="F48"/>
  <c r="F49"/>
  <c r="E49" s="1"/>
  <c r="F46"/>
  <c r="F40"/>
  <c r="F41"/>
  <c r="F42"/>
  <c r="F43"/>
  <c r="F44"/>
  <c r="F39"/>
  <c r="F35"/>
  <c r="F36"/>
  <c r="F37"/>
  <c r="F34"/>
  <c r="E34" s="1"/>
  <c r="F27"/>
  <c r="F28"/>
  <c r="F29"/>
  <c r="F30"/>
  <c r="F31"/>
  <c r="F32"/>
  <c r="F26"/>
  <c r="F20"/>
  <c r="F21"/>
  <c r="F22"/>
  <c r="F23"/>
  <c r="F24"/>
  <c r="F19"/>
  <c r="F10"/>
  <c r="F11"/>
  <c r="F12"/>
  <c r="F13"/>
  <c r="F14"/>
  <c r="F15"/>
  <c r="F16"/>
  <c r="F17"/>
  <c r="F9"/>
  <c r="F5"/>
  <c r="F6"/>
  <c r="F7"/>
  <c r="F4"/>
  <c r="E105"/>
  <c r="E104"/>
  <c r="E102"/>
  <c r="E98"/>
  <c r="E96"/>
  <c r="E95"/>
  <c r="E92"/>
  <c r="E89"/>
  <c r="E85"/>
  <c r="E86"/>
  <c r="E84"/>
  <c r="E83"/>
  <c r="E80"/>
  <c r="E76"/>
  <c r="E75"/>
  <c r="E73"/>
  <c r="E72"/>
  <c r="E70"/>
  <c r="E68"/>
  <c r="E67"/>
  <c r="E56"/>
  <c r="E57"/>
  <c r="E58"/>
  <c r="E59"/>
  <c r="E60"/>
  <c r="E61"/>
  <c r="E62"/>
  <c r="E63"/>
  <c r="E64"/>
  <c r="E65"/>
  <c r="E52"/>
  <c r="E53"/>
  <c r="E51"/>
  <c r="E48"/>
  <c r="E40"/>
  <c r="E41"/>
  <c r="E42"/>
  <c r="E43"/>
  <c r="E44"/>
  <c r="E39"/>
  <c r="E35"/>
  <c r="E36"/>
  <c r="E37"/>
  <c r="E27"/>
  <c r="E28"/>
  <c r="E29"/>
  <c r="E30"/>
  <c r="E31"/>
  <c r="E32"/>
  <c r="E26"/>
  <c r="E20"/>
  <c r="E21"/>
  <c r="E22"/>
  <c r="E23"/>
  <c r="E24"/>
  <c r="E19"/>
  <c r="E10"/>
  <c r="E11"/>
  <c r="E12"/>
  <c r="E13"/>
  <c r="E14"/>
  <c r="E15"/>
  <c r="E16"/>
  <c r="E17"/>
  <c r="E9"/>
  <c r="E5"/>
  <c r="E6"/>
  <c r="E7"/>
  <c r="E4"/>
  <c r="D105"/>
  <c r="D104"/>
  <c r="D102"/>
  <c r="D101"/>
  <c r="D99"/>
  <c r="D98"/>
  <c r="D96"/>
  <c r="D95"/>
  <c r="D93"/>
  <c r="D92"/>
  <c r="D89"/>
  <c r="D90"/>
  <c r="D88"/>
  <c r="D84"/>
  <c r="D85"/>
  <c r="D86"/>
  <c r="D83"/>
  <c r="D81"/>
  <c r="D80"/>
  <c r="D78"/>
  <c r="D76"/>
  <c r="D75"/>
  <c r="D73"/>
  <c r="D72"/>
  <c r="D70"/>
  <c r="D68"/>
  <c r="D67"/>
  <c r="D56"/>
  <c r="D57"/>
  <c r="D58"/>
  <c r="D59"/>
  <c r="D60"/>
  <c r="D61"/>
  <c r="D62"/>
  <c r="D63"/>
  <c r="D64"/>
  <c r="D65"/>
  <c r="D55"/>
  <c r="D52"/>
  <c r="D53"/>
  <c r="D51"/>
  <c r="D47"/>
  <c r="D48"/>
  <c r="D49"/>
  <c r="D46"/>
  <c r="D40"/>
  <c r="D41"/>
  <c r="D42"/>
  <c r="D43"/>
  <c r="D44"/>
  <c r="D39"/>
  <c r="D35"/>
  <c r="D36"/>
  <c r="D37"/>
  <c r="D34"/>
  <c r="D27"/>
  <c r="D28"/>
  <c r="D29"/>
  <c r="D30"/>
  <c r="D31"/>
  <c r="D32"/>
  <c r="D26"/>
  <c r="D20"/>
  <c r="D21"/>
  <c r="D22"/>
  <c r="D23"/>
  <c r="D24"/>
  <c r="D19"/>
  <c r="D10"/>
  <c r="D11"/>
  <c r="D12"/>
  <c r="D13"/>
  <c r="D14"/>
  <c r="D15"/>
  <c r="D16"/>
  <c r="D17"/>
  <c r="D9"/>
  <c r="D5"/>
  <c r="D6"/>
  <c r="D7"/>
  <c r="D4"/>
  <c r="C105"/>
  <c r="C104"/>
  <c r="C102"/>
  <c r="C101"/>
  <c r="C99"/>
  <c r="C98"/>
  <c r="C96"/>
  <c r="C95"/>
  <c r="C93"/>
  <c r="C92"/>
  <c r="C89"/>
  <c r="C90"/>
  <c r="C88"/>
  <c r="C84"/>
  <c r="C85"/>
  <c r="C86"/>
  <c r="C83"/>
  <c r="C81"/>
  <c r="C80"/>
  <c r="C78"/>
  <c r="C76"/>
  <c r="C75"/>
  <c r="C73"/>
  <c r="C72"/>
  <c r="C70"/>
  <c r="C68"/>
  <c r="C67"/>
  <c r="C56"/>
  <c r="C57"/>
  <c r="C58"/>
  <c r="C59"/>
  <c r="C60"/>
  <c r="C61"/>
  <c r="C62"/>
  <c r="C63"/>
  <c r="C64"/>
  <c r="C65"/>
  <c r="C55"/>
  <c r="C52"/>
  <c r="C53"/>
  <c r="C51"/>
  <c r="C47"/>
  <c r="C48"/>
  <c r="C49"/>
  <c r="C46"/>
  <c r="C40"/>
  <c r="C41"/>
  <c r="C42"/>
  <c r="C43"/>
  <c r="C44"/>
  <c r="C39"/>
  <c r="C35"/>
  <c r="C36"/>
  <c r="C37"/>
  <c r="C34"/>
  <c r="C27"/>
  <c r="C28"/>
  <c r="C29"/>
  <c r="C30"/>
  <c r="C31"/>
  <c r="C32"/>
  <c r="C26"/>
  <c r="C20"/>
  <c r="C21"/>
  <c r="C22"/>
  <c r="C23"/>
  <c r="C24"/>
  <c r="C19"/>
  <c r="C10"/>
  <c r="C11"/>
  <c r="C12"/>
  <c r="C13"/>
  <c r="C14"/>
  <c r="C15"/>
  <c r="C16"/>
  <c r="C17"/>
  <c r="C9"/>
  <c r="C5"/>
  <c r="C6"/>
  <c r="C7"/>
  <c r="C4"/>
  <c r="R104"/>
  <c r="R105"/>
  <c r="R102"/>
  <c r="R101"/>
  <c r="R99"/>
  <c r="R98"/>
  <c r="R96"/>
  <c r="R95"/>
  <c r="R93"/>
  <c r="R92"/>
  <c r="R89"/>
  <c r="R90"/>
  <c r="R88"/>
  <c r="R84"/>
  <c r="R85"/>
  <c r="R86"/>
  <c r="R83"/>
  <c r="R81"/>
  <c r="R80"/>
  <c r="R78"/>
  <c r="R76"/>
  <c r="R75"/>
  <c r="R73"/>
  <c r="R72"/>
  <c r="R70"/>
  <c r="R68"/>
  <c r="R67"/>
  <c r="R56"/>
  <c r="R57"/>
  <c r="R58"/>
  <c r="R59"/>
  <c r="R60"/>
  <c r="R61"/>
  <c r="R62"/>
  <c r="R63"/>
  <c r="R64"/>
  <c r="R65"/>
  <c r="R55"/>
  <c r="R52"/>
  <c r="R53"/>
  <c r="R51"/>
  <c r="R47"/>
  <c r="R48"/>
  <c r="R49"/>
  <c r="R46"/>
  <c r="R40"/>
  <c r="R41"/>
  <c r="R42"/>
  <c r="R43"/>
  <c r="R44"/>
  <c r="R39"/>
  <c r="R35"/>
  <c r="R36"/>
  <c r="R37"/>
  <c r="R34"/>
  <c r="R27"/>
  <c r="R28"/>
  <c r="R29"/>
  <c r="R30"/>
  <c r="R31"/>
  <c r="R32"/>
  <c r="R26"/>
  <c r="R20"/>
  <c r="R21"/>
  <c r="R22"/>
  <c r="R23"/>
  <c r="R24"/>
  <c r="R19"/>
  <c r="R10"/>
  <c r="R11"/>
  <c r="R12"/>
  <c r="R13"/>
  <c r="R14"/>
  <c r="R15"/>
  <c r="R16"/>
  <c r="R17"/>
  <c r="R9"/>
  <c r="R5"/>
  <c r="R6"/>
  <c r="R7"/>
  <c r="R4"/>
  <c r="P105"/>
  <c r="P104"/>
  <c r="P102"/>
  <c r="P101"/>
  <c r="P99"/>
  <c r="P98"/>
  <c r="P96"/>
  <c r="P95"/>
  <c r="P93"/>
  <c r="P92"/>
  <c r="P89"/>
  <c r="P90"/>
  <c r="P88"/>
  <c r="P84"/>
  <c r="P85"/>
  <c r="P86"/>
  <c r="P83"/>
  <c r="P81"/>
  <c r="P80"/>
  <c r="P78"/>
  <c r="P76"/>
  <c r="P75"/>
  <c r="P73"/>
  <c r="P72"/>
  <c r="P70"/>
  <c r="P68"/>
  <c r="P67"/>
  <c r="P56"/>
  <c r="P57"/>
  <c r="P58"/>
  <c r="P59"/>
  <c r="P60"/>
  <c r="P61"/>
  <c r="P62"/>
  <c r="P63"/>
  <c r="P64"/>
  <c r="P65"/>
  <c r="P55"/>
  <c r="P52"/>
  <c r="P53"/>
  <c r="P51"/>
  <c r="P47"/>
  <c r="P48"/>
  <c r="P49"/>
  <c r="P46"/>
  <c r="P40"/>
  <c r="P41"/>
  <c r="P42"/>
  <c r="P43"/>
  <c r="P44"/>
  <c r="P39"/>
  <c r="P35"/>
  <c r="P36"/>
  <c r="P37"/>
  <c r="P34"/>
  <c r="P27"/>
  <c r="P28"/>
  <c r="P29"/>
  <c r="P30"/>
  <c r="P31"/>
  <c r="P32"/>
  <c r="P26"/>
  <c r="P20"/>
  <c r="P21"/>
  <c r="P22"/>
  <c r="P23"/>
  <c r="P24"/>
  <c r="P19"/>
  <c r="P10"/>
  <c r="P11"/>
  <c r="P12"/>
  <c r="P13"/>
  <c r="P14"/>
  <c r="P15"/>
  <c r="P16"/>
  <c r="P17"/>
  <c r="P9"/>
  <c r="P5"/>
  <c r="P6"/>
  <c r="P7"/>
  <c r="P4"/>
  <c r="O105"/>
  <c r="O104"/>
  <c r="O102"/>
  <c r="O101"/>
  <c r="O99"/>
  <c r="O98"/>
  <c r="O96"/>
  <c r="O95"/>
  <c r="O93"/>
  <c r="O92"/>
  <c r="O89"/>
  <c r="O90"/>
  <c r="O88"/>
  <c r="O84"/>
  <c r="O85"/>
  <c r="O86"/>
  <c r="O83"/>
  <c r="O81"/>
  <c r="O80"/>
  <c r="O78"/>
  <c r="O76"/>
  <c r="O75"/>
  <c r="O73"/>
  <c r="O72"/>
  <c r="O70"/>
  <c r="O68"/>
  <c r="O67"/>
  <c r="O56"/>
  <c r="O57"/>
  <c r="O58"/>
  <c r="O59"/>
  <c r="O60"/>
  <c r="O61"/>
  <c r="O62"/>
  <c r="O63"/>
  <c r="O64"/>
  <c r="O65"/>
  <c r="O55"/>
  <c r="O52"/>
  <c r="O53"/>
  <c r="O51"/>
  <c r="O47"/>
  <c r="O48"/>
  <c r="O49"/>
  <c r="O46"/>
  <c r="O40"/>
  <c r="O41"/>
  <c r="O42"/>
  <c r="O43"/>
  <c r="O44"/>
  <c r="O39"/>
  <c r="O35"/>
  <c r="O36"/>
  <c r="O37"/>
  <c r="O34"/>
  <c r="O27"/>
  <c r="O28"/>
  <c r="O29"/>
  <c r="O30"/>
  <c r="O31"/>
  <c r="O32"/>
  <c r="O26"/>
  <c r="O20"/>
  <c r="O21"/>
  <c r="O22"/>
  <c r="O23"/>
  <c r="O24"/>
  <c r="O19"/>
  <c r="O10"/>
  <c r="O11"/>
  <c r="O12"/>
  <c r="O13"/>
  <c r="O14"/>
  <c r="O15"/>
  <c r="O16"/>
  <c r="O17"/>
  <c r="O9"/>
  <c r="O5"/>
  <c r="O6"/>
  <c r="O7"/>
  <c r="O4"/>
  <c r="M105"/>
  <c r="M104"/>
  <c r="M102"/>
  <c r="M101"/>
  <c r="M99"/>
  <c r="M98"/>
  <c r="M96"/>
  <c r="M95"/>
  <c r="M93"/>
  <c r="M92"/>
  <c r="M89"/>
  <c r="M90"/>
  <c r="M88"/>
  <c r="M85"/>
  <c r="M86"/>
  <c r="M84"/>
  <c r="M83"/>
  <c r="M81"/>
  <c r="M80"/>
  <c r="M78"/>
  <c r="M76"/>
  <c r="M75"/>
  <c r="M73"/>
  <c r="M72"/>
  <c r="M70"/>
  <c r="M68"/>
  <c r="M67"/>
  <c r="M56"/>
  <c r="M57"/>
  <c r="M58"/>
  <c r="M59"/>
  <c r="M60"/>
  <c r="M61"/>
  <c r="M62"/>
  <c r="M63"/>
  <c r="M64"/>
  <c r="M65"/>
  <c r="M55"/>
  <c r="M52"/>
  <c r="M53"/>
  <c r="M51"/>
  <c r="M47"/>
  <c r="M48"/>
  <c r="M49"/>
  <c r="M46"/>
  <c r="M44"/>
  <c r="M40"/>
  <c r="M41"/>
  <c r="M42"/>
  <c r="M43"/>
  <c r="M39"/>
  <c r="M35"/>
  <c r="M36"/>
  <c r="M37"/>
  <c r="M34"/>
  <c r="M27"/>
  <c r="M28"/>
  <c r="M29"/>
  <c r="M30"/>
  <c r="M31"/>
  <c r="M32"/>
  <c r="M26"/>
  <c r="M20"/>
  <c r="M21"/>
  <c r="M22"/>
  <c r="M23"/>
  <c r="M24"/>
  <c r="M19"/>
  <c r="M10"/>
  <c r="M11"/>
  <c r="M12"/>
  <c r="M13"/>
  <c r="M14"/>
  <c r="M15"/>
  <c r="M16"/>
  <c r="M17"/>
  <c r="M9"/>
  <c r="M5"/>
  <c r="M6"/>
  <c r="M7"/>
  <c r="M4"/>
  <c r="L105"/>
  <c r="L104"/>
  <c r="L102"/>
  <c r="L101"/>
  <c r="L99"/>
  <c r="L98"/>
  <c r="L96"/>
  <c r="L95"/>
  <c r="L93"/>
  <c r="L92"/>
  <c r="L89"/>
  <c r="L90"/>
  <c r="L88"/>
  <c r="L86"/>
  <c r="L85"/>
  <c r="L84"/>
  <c r="L83"/>
  <c r="L81"/>
  <c r="L80"/>
  <c r="L78"/>
  <c r="L76"/>
  <c r="L75"/>
  <c r="L73"/>
  <c r="L72"/>
  <c r="L70"/>
  <c r="L68"/>
  <c r="L67"/>
  <c r="L56"/>
  <c r="L57"/>
  <c r="L58"/>
  <c r="L59"/>
  <c r="L60"/>
  <c r="L61"/>
  <c r="L62"/>
  <c r="L63"/>
  <c r="L64"/>
  <c r="L65"/>
  <c r="L55"/>
  <c r="L52"/>
  <c r="L53"/>
  <c r="L51"/>
  <c r="L47"/>
  <c r="L48"/>
  <c r="L49"/>
  <c r="L46"/>
  <c r="L40"/>
  <c r="L41"/>
  <c r="L42"/>
  <c r="L43"/>
  <c r="L44"/>
  <c r="L39"/>
  <c r="L35"/>
  <c r="L36"/>
  <c r="L37"/>
  <c r="L34"/>
  <c r="L27"/>
  <c r="L28"/>
  <c r="L29"/>
  <c r="L30"/>
  <c r="L31"/>
  <c r="L32"/>
  <c r="L26"/>
  <c r="L20"/>
  <c r="L21"/>
  <c r="L22"/>
  <c r="L23"/>
  <c r="L24"/>
  <c r="L19"/>
  <c r="L10"/>
  <c r="L11"/>
  <c r="L12"/>
  <c r="L13"/>
  <c r="L14"/>
  <c r="L15"/>
  <c r="L16"/>
  <c r="L17"/>
  <c r="L9"/>
  <c r="L5"/>
  <c r="L6"/>
  <c r="L7"/>
  <c r="L4"/>
  <c r="K5"/>
  <c r="K6"/>
  <c r="K7"/>
  <c r="K9"/>
  <c r="K10"/>
  <c r="K11"/>
  <c r="K12"/>
  <c r="K13"/>
  <c r="K14"/>
  <c r="K15"/>
  <c r="K16"/>
  <c r="K17"/>
  <c r="K19"/>
  <c r="K20"/>
  <c r="K21"/>
  <c r="K22"/>
  <c r="K23"/>
  <c r="K24"/>
  <c r="K26"/>
  <c r="K27"/>
  <c r="K28"/>
  <c r="K29"/>
  <c r="K30"/>
  <c r="K31"/>
  <c r="K32"/>
  <c r="K34"/>
  <c r="K35"/>
  <c r="K36"/>
  <c r="K37"/>
  <c r="K39"/>
  <c r="K40"/>
  <c r="K41"/>
  <c r="K42"/>
  <c r="K43"/>
  <c r="K44"/>
  <c r="K46"/>
  <c r="K47"/>
  <c r="K48"/>
  <c r="K49"/>
  <c r="K51"/>
  <c r="K52"/>
  <c r="K53"/>
  <c r="K55"/>
  <c r="K56"/>
  <c r="K57"/>
  <c r="K58"/>
  <c r="K59"/>
  <c r="K60"/>
  <c r="K61"/>
  <c r="K62"/>
  <c r="K63"/>
  <c r="K64"/>
  <c r="K65"/>
  <c r="K67"/>
  <c r="K68"/>
  <c r="K70"/>
  <c r="K72"/>
  <c r="K73"/>
  <c r="K75"/>
  <c r="K76"/>
  <c r="K78"/>
  <c r="K80"/>
  <c r="K81"/>
  <c r="K83"/>
  <c r="K84"/>
  <c r="K85"/>
  <c r="K86"/>
  <c r="K88"/>
  <c r="K89"/>
  <c r="K90"/>
  <c r="K92"/>
  <c r="K93"/>
  <c r="K95"/>
  <c r="K96"/>
  <c r="K98"/>
  <c r="K99"/>
  <c r="K101"/>
  <c r="K102"/>
  <c r="K104"/>
  <c r="K105"/>
  <c r="K4"/>
  <c r="J105"/>
  <c r="J104"/>
  <c r="J102"/>
  <c r="J101"/>
  <c r="J99"/>
  <c r="J98"/>
  <c r="J96"/>
  <c r="J95"/>
  <c r="J93"/>
  <c r="J92"/>
  <c r="J89"/>
  <c r="J90"/>
  <c r="J88"/>
  <c r="J84"/>
  <c r="J85"/>
  <c r="J86"/>
  <c r="J83"/>
  <c r="J81"/>
  <c r="J80"/>
  <c r="J78"/>
  <c r="J76"/>
  <c r="J75"/>
  <c r="J73"/>
  <c r="J72"/>
  <c r="J70"/>
  <c r="J68"/>
  <c r="J67"/>
  <c r="J56"/>
  <c r="J57"/>
  <c r="J58"/>
  <c r="J59"/>
  <c r="J60"/>
  <c r="J61"/>
  <c r="J62"/>
  <c r="J63"/>
  <c r="J64"/>
  <c r="J65"/>
  <c r="J55"/>
  <c r="J52"/>
  <c r="J53"/>
  <c r="J51"/>
  <c r="J47"/>
  <c r="J48"/>
  <c r="J49"/>
  <c r="J46"/>
  <c r="J40"/>
  <c r="J41"/>
  <c r="J42"/>
  <c r="J43"/>
  <c r="J44"/>
  <c r="J39"/>
  <c r="J35"/>
  <c r="J36"/>
  <c r="J37"/>
  <c r="J34"/>
  <c r="J27"/>
  <c r="J28"/>
  <c r="J29"/>
  <c r="J30"/>
  <c r="J31"/>
  <c r="J32"/>
  <c r="J26"/>
  <c r="J20"/>
  <c r="J21"/>
  <c r="J22"/>
  <c r="J23"/>
  <c r="J24"/>
  <c r="J19"/>
  <c r="J10"/>
  <c r="J11"/>
  <c r="J12"/>
  <c r="J13"/>
  <c r="J14"/>
  <c r="J15"/>
  <c r="J16"/>
  <c r="J17"/>
  <c r="J9"/>
  <c r="J5"/>
  <c r="J6"/>
  <c r="J7"/>
  <c r="J4"/>
  <c r="H5"/>
  <c r="H6"/>
  <c r="H7"/>
  <c r="H9"/>
  <c r="H10"/>
  <c r="H11"/>
  <c r="H12"/>
  <c r="H13"/>
  <c r="H14"/>
  <c r="H15"/>
  <c r="H16"/>
  <c r="H17"/>
  <c r="H19"/>
  <c r="H20"/>
  <c r="H21"/>
  <c r="H22"/>
  <c r="H23"/>
  <c r="H24"/>
  <c r="H26"/>
  <c r="H27"/>
  <c r="H28"/>
  <c r="H29"/>
  <c r="H30"/>
  <c r="H31"/>
  <c r="H32"/>
  <c r="H34"/>
  <c r="H35"/>
  <c r="H36"/>
  <c r="H37"/>
  <c r="H39"/>
  <c r="H40"/>
  <c r="H41"/>
  <c r="H42"/>
  <c r="H43"/>
  <c r="H44"/>
  <c r="H46"/>
  <c r="H47"/>
  <c r="H48"/>
  <c r="H49"/>
  <c r="H51"/>
  <c r="H52"/>
  <c r="H53"/>
  <c r="H55"/>
  <c r="H56"/>
  <c r="H57"/>
  <c r="H58"/>
  <c r="H59"/>
  <c r="H60"/>
  <c r="H61"/>
  <c r="H62"/>
  <c r="H63"/>
  <c r="H64"/>
  <c r="H65"/>
  <c r="H67"/>
  <c r="H68"/>
  <c r="H70"/>
  <c r="H72"/>
  <c r="H73"/>
  <c r="H75"/>
  <c r="H76"/>
  <c r="H78"/>
  <c r="H80"/>
  <c r="H81"/>
  <c r="H83"/>
  <c r="H84"/>
  <c r="H85"/>
  <c r="H86"/>
  <c r="H88"/>
  <c r="H89"/>
  <c r="H90"/>
  <c r="H92"/>
  <c r="H93"/>
  <c r="H95"/>
  <c r="H96"/>
  <c r="H98"/>
  <c r="H99"/>
  <c r="H101"/>
  <c r="H102"/>
  <c r="H104"/>
  <c r="H105"/>
  <c r="H4"/>
  <c r="I105"/>
  <c r="I104"/>
  <c r="I102"/>
  <c r="I101"/>
  <c r="I99"/>
  <c r="I98"/>
  <c r="I96"/>
  <c r="I95"/>
  <c r="I93"/>
  <c r="I92"/>
  <c r="I89"/>
  <c r="I90"/>
  <c r="I88"/>
  <c r="I84"/>
  <c r="I85"/>
  <c r="I86"/>
  <c r="I83"/>
  <c r="I81"/>
  <c r="I80"/>
  <c r="I78"/>
  <c r="I76"/>
  <c r="I75"/>
  <c r="I73"/>
  <c r="I72"/>
  <c r="I70"/>
  <c r="I68"/>
  <c r="I67"/>
  <c r="I56"/>
  <c r="I57"/>
  <c r="I58"/>
  <c r="I59"/>
  <c r="I60"/>
  <c r="I61"/>
  <c r="I62"/>
  <c r="I63"/>
  <c r="I64"/>
  <c r="I65"/>
  <c r="I55"/>
  <c r="I52"/>
  <c r="I53"/>
  <c r="I51"/>
  <c r="I47"/>
  <c r="I48"/>
  <c r="I49"/>
  <c r="I46"/>
  <c r="I40"/>
  <c r="I41"/>
  <c r="I42"/>
  <c r="I43"/>
  <c r="I39"/>
  <c r="I35"/>
  <c r="I36"/>
  <c r="I37"/>
  <c r="I34"/>
  <c r="I27"/>
  <c r="I28"/>
  <c r="I29"/>
  <c r="I30"/>
  <c r="I31"/>
  <c r="I32"/>
  <c r="I26"/>
  <c r="I20"/>
  <c r="I21"/>
  <c r="I22"/>
  <c r="I23"/>
  <c r="I24"/>
  <c r="I19"/>
  <c r="I10"/>
  <c r="I11"/>
  <c r="I12"/>
  <c r="I13"/>
  <c r="I14"/>
  <c r="I15"/>
  <c r="I16"/>
  <c r="I17"/>
  <c r="I9"/>
  <c r="I5"/>
  <c r="I6"/>
  <c r="I7"/>
  <c r="I4"/>
  <c r="E23" i="2"/>
  <c r="E24"/>
  <c r="E25"/>
  <c r="E26"/>
  <c r="E27"/>
  <c r="E28"/>
  <c r="E29"/>
  <c r="E30"/>
  <c r="E31"/>
  <c r="E32"/>
  <c r="E33"/>
  <c r="E22"/>
  <c r="E17"/>
  <c r="E18"/>
  <c r="E19"/>
  <c r="E20"/>
  <c r="E16"/>
  <c r="E5"/>
  <c r="E6"/>
  <c r="E7"/>
  <c r="E8"/>
  <c r="E9"/>
  <c r="E10"/>
  <c r="E11"/>
  <c r="E12"/>
  <c r="E13"/>
  <c r="E14"/>
  <c r="E4"/>
  <c r="G23"/>
  <c r="G24"/>
  <c r="G25"/>
  <c r="G26"/>
  <c r="G27"/>
  <c r="G28"/>
  <c r="G29"/>
  <c r="G30"/>
  <c r="G31"/>
  <c r="G32"/>
  <c r="G33"/>
  <c r="G22"/>
  <c r="F17"/>
  <c r="F18"/>
  <c r="F19"/>
  <c r="F20"/>
  <c r="F16"/>
  <c r="G17"/>
  <c r="G18"/>
  <c r="G19"/>
  <c r="G20"/>
  <c r="G16"/>
  <c r="G5"/>
  <c r="G6"/>
  <c r="G7"/>
  <c r="G8"/>
  <c r="G9"/>
  <c r="G10"/>
  <c r="G11"/>
  <c r="G12"/>
  <c r="G13"/>
  <c r="G14"/>
  <c r="G4"/>
  <c r="F23"/>
  <c r="F24"/>
  <c r="F25"/>
  <c r="F26"/>
  <c r="F27"/>
  <c r="F28"/>
  <c r="F29"/>
  <c r="F30"/>
  <c r="F31"/>
  <c r="F32"/>
  <c r="F33"/>
  <c r="F22"/>
  <c r="F5"/>
  <c r="F6"/>
  <c r="F7"/>
  <c r="F8"/>
  <c r="F9"/>
  <c r="F10"/>
  <c r="F11"/>
  <c r="F12"/>
  <c r="F13"/>
  <c r="F14"/>
  <c r="F4"/>
  <c r="D17"/>
  <c r="D18"/>
  <c r="D19"/>
  <c r="D20"/>
  <c r="D16"/>
  <c r="D23"/>
  <c r="D24"/>
  <c r="D25"/>
  <c r="D26"/>
  <c r="D27"/>
  <c r="D28"/>
  <c r="D29"/>
  <c r="D30"/>
  <c r="D31"/>
  <c r="D32"/>
  <c r="D33"/>
  <c r="D22"/>
  <c r="D5"/>
  <c r="D6"/>
  <c r="D7"/>
  <c r="D8"/>
  <c r="D9"/>
  <c r="D10"/>
  <c r="D11"/>
  <c r="D12"/>
  <c r="D13"/>
  <c r="D14"/>
  <c r="D15"/>
  <c r="D4"/>
  <c r="C23"/>
  <c r="C24"/>
  <c r="C25"/>
  <c r="C26"/>
  <c r="C27"/>
  <c r="C28"/>
  <c r="C29"/>
  <c r="C30"/>
  <c r="C31"/>
  <c r="C32"/>
  <c r="C33"/>
  <c r="C22"/>
  <c r="C17"/>
  <c r="C18"/>
  <c r="C19"/>
  <c r="C20"/>
  <c r="C16"/>
  <c r="C5"/>
  <c r="C6"/>
  <c r="C7"/>
  <c r="C8"/>
  <c r="C9"/>
  <c r="C10"/>
  <c r="C11"/>
  <c r="C12"/>
  <c r="C13"/>
  <c r="C14"/>
  <c r="C4"/>
  <c r="R23"/>
  <c r="R24"/>
  <c r="R25"/>
  <c r="R26"/>
  <c r="R27"/>
  <c r="R28"/>
  <c r="R29"/>
  <c r="R30"/>
  <c r="R31"/>
  <c r="R32"/>
  <c r="R33"/>
  <c r="R22"/>
  <c r="R17"/>
  <c r="R18"/>
  <c r="R19"/>
  <c r="R20"/>
  <c r="R16"/>
  <c r="R5"/>
  <c r="R6"/>
  <c r="R7"/>
  <c r="R8"/>
  <c r="R9"/>
  <c r="R10"/>
  <c r="R11"/>
  <c r="R12"/>
  <c r="R13"/>
  <c r="R14"/>
  <c r="R4"/>
  <c r="P23"/>
  <c r="P24"/>
  <c r="P25"/>
  <c r="P26"/>
  <c r="P27"/>
  <c r="P28"/>
  <c r="P29"/>
  <c r="P30"/>
  <c r="P31"/>
  <c r="P32"/>
  <c r="P33"/>
  <c r="P22"/>
  <c r="P17"/>
  <c r="P18"/>
  <c r="P19"/>
  <c r="P20"/>
  <c r="P16"/>
  <c r="P5"/>
  <c r="P6"/>
  <c r="P7"/>
  <c r="P8"/>
  <c r="P9"/>
  <c r="P10"/>
  <c r="P11"/>
  <c r="P12"/>
  <c r="P13"/>
  <c r="P14"/>
  <c r="P4"/>
  <c r="O23"/>
  <c r="O24"/>
  <c r="O25"/>
  <c r="O26"/>
  <c r="O27"/>
  <c r="O28"/>
  <c r="O29"/>
  <c r="O30"/>
  <c r="O31"/>
  <c r="O32"/>
  <c r="O33"/>
  <c r="O22"/>
  <c r="O17"/>
  <c r="O18"/>
  <c r="O19"/>
  <c r="O20"/>
  <c r="O16"/>
  <c r="O5"/>
  <c r="O6"/>
  <c r="O7"/>
  <c r="O8"/>
  <c r="O9"/>
  <c r="O10"/>
  <c r="O11"/>
  <c r="O12"/>
  <c r="O13"/>
  <c r="O14"/>
  <c r="O4"/>
  <c r="M23"/>
  <c r="M24"/>
  <c r="M25"/>
  <c r="M26"/>
  <c r="M27"/>
  <c r="M28"/>
  <c r="M29"/>
  <c r="M30"/>
  <c r="M31"/>
  <c r="M32"/>
  <c r="M33"/>
  <c r="M22"/>
  <c r="M17"/>
  <c r="M18"/>
  <c r="M19"/>
  <c r="M20"/>
  <c r="M16"/>
  <c r="M5"/>
  <c r="M6"/>
  <c r="M7"/>
  <c r="M8"/>
  <c r="M9"/>
  <c r="M10"/>
  <c r="M11"/>
  <c r="M12"/>
  <c r="M13"/>
  <c r="M14"/>
  <c r="M4"/>
  <c r="L23"/>
  <c r="L24"/>
  <c r="L25"/>
  <c r="L26"/>
  <c r="L27"/>
  <c r="L28"/>
  <c r="L29"/>
  <c r="L30"/>
  <c r="L31"/>
  <c r="L32"/>
  <c r="L33"/>
  <c r="L22"/>
  <c r="L17"/>
  <c r="L18"/>
  <c r="L19"/>
  <c r="L20"/>
  <c r="L16"/>
  <c r="L5"/>
  <c r="L6"/>
  <c r="L7"/>
  <c r="L8"/>
  <c r="L9"/>
  <c r="L10"/>
  <c r="L11"/>
  <c r="L12"/>
  <c r="L13"/>
  <c r="L14"/>
  <c r="L4"/>
  <c r="J23"/>
  <c r="J24"/>
  <c r="J25"/>
  <c r="J26"/>
  <c r="J27"/>
  <c r="J28"/>
  <c r="J29"/>
  <c r="J30"/>
  <c r="J31"/>
  <c r="J32"/>
  <c r="J33"/>
  <c r="J22"/>
  <c r="J17"/>
  <c r="J18"/>
  <c r="J19"/>
  <c r="J20"/>
  <c r="J16"/>
  <c r="J5"/>
  <c r="J6"/>
  <c r="J7"/>
  <c r="J8"/>
  <c r="J9"/>
  <c r="J10"/>
  <c r="J11"/>
  <c r="J12"/>
  <c r="J13"/>
  <c r="J14"/>
  <c r="J4"/>
  <c r="I23"/>
  <c r="I24"/>
  <c r="I25"/>
  <c r="I26"/>
  <c r="I27"/>
  <c r="I28"/>
  <c r="I29"/>
  <c r="I30"/>
  <c r="I31"/>
  <c r="I32"/>
  <c r="I33"/>
  <c r="I22"/>
  <c r="I17"/>
  <c r="I18"/>
  <c r="I19"/>
  <c r="I20"/>
  <c r="I16"/>
  <c r="I5"/>
  <c r="I6"/>
  <c r="I7"/>
  <c r="I8"/>
  <c r="I9"/>
  <c r="I10"/>
  <c r="I11"/>
  <c r="I12"/>
  <c r="I13"/>
  <c r="I14"/>
  <c r="I4"/>
  <c r="E46" i="14" l="1"/>
  <c r="B24" i="16"/>
  <c r="K22" i="13" s="1"/>
  <c r="B23" i="16"/>
  <c r="K21" i="13" s="1"/>
  <c r="B22" i="16"/>
  <c r="K20" i="13" s="1"/>
  <c r="B20" i="16"/>
  <c r="K19" i="13" s="1"/>
  <c r="B19" i="16"/>
  <c r="K18" i="13" s="1"/>
  <c r="B18" i="16"/>
  <c r="K17" i="13" s="1"/>
  <c r="C16" i="16"/>
  <c r="K16" i="13" s="1"/>
  <c r="B16" i="16"/>
  <c r="J16" i="13" s="1"/>
  <c r="C15" i="16"/>
  <c r="K15" i="13" s="1"/>
  <c r="B15" i="16"/>
  <c r="J15" i="13" s="1"/>
  <c r="C14" i="16"/>
  <c r="K14" i="13" s="1"/>
  <c r="B14" i="16"/>
  <c r="J14" i="13" s="1"/>
  <c r="C13" i="16"/>
  <c r="K13" i="13" s="1"/>
  <c r="B13" i="16"/>
  <c r="J13" i="13" s="1"/>
  <c r="C12" i="16"/>
  <c r="K12" i="13" s="1"/>
  <c r="B12" i="16"/>
  <c r="J12" i="13" s="1"/>
  <c r="C10" i="16"/>
  <c r="K11" i="13" s="1"/>
  <c r="B10" i="16"/>
  <c r="J11" i="13" s="1"/>
  <c r="C9" i="16"/>
  <c r="K10" i="13" s="1"/>
  <c r="B9" i="16"/>
  <c r="J10" i="13" s="1"/>
  <c r="C8" i="16"/>
  <c r="K9" i="13" s="1"/>
  <c r="B8" i="16"/>
  <c r="J9" i="13" s="1"/>
  <c r="C7" i="16"/>
  <c r="K8" i="13" s="1"/>
  <c r="B7" i="16"/>
  <c r="J8" i="13" s="1"/>
  <c r="C6" i="16"/>
  <c r="K7" i="13" s="1"/>
  <c r="B6" i="16"/>
  <c r="J7" i="13" s="1"/>
  <c r="C4" i="16"/>
  <c r="K6" i="13" s="1"/>
  <c r="B4" i="16"/>
  <c r="J6" i="13" s="1"/>
  <c r="C3" i="16"/>
  <c r="K5" i="13" s="1"/>
  <c r="B3" i="16"/>
  <c r="J5" i="13" s="1"/>
  <c r="E4" i="16"/>
  <c r="F4"/>
  <c r="G4"/>
  <c r="H4"/>
  <c r="J4"/>
  <c r="K4"/>
  <c r="L4"/>
  <c r="M4"/>
  <c r="E6"/>
  <c r="F6"/>
  <c r="G6"/>
  <c r="H6"/>
  <c r="J6"/>
  <c r="K6"/>
  <c r="L6"/>
  <c r="M6"/>
  <c r="E7"/>
  <c r="F7"/>
  <c r="G7"/>
  <c r="H7"/>
  <c r="J7"/>
  <c r="K7"/>
  <c r="L7"/>
  <c r="M7"/>
  <c r="E8"/>
  <c r="F8"/>
  <c r="G8"/>
  <c r="H8"/>
  <c r="J8"/>
  <c r="K8"/>
  <c r="L8"/>
  <c r="M8"/>
  <c r="E9"/>
  <c r="F9"/>
  <c r="G9"/>
  <c r="H9"/>
  <c r="J9"/>
  <c r="K9"/>
  <c r="L9"/>
  <c r="M9"/>
  <c r="E10"/>
  <c r="F10"/>
  <c r="G10"/>
  <c r="H10"/>
  <c r="J10"/>
  <c r="K10"/>
  <c r="L10"/>
  <c r="M10"/>
  <c r="E12"/>
  <c r="F12"/>
  <c r="G12"/>
  <c r="H12"/>
  <c r="J12"/>
  <c r="K12"/>
  <c r="L12"/>
  <c r="M12"/>
  <c r="E13"/>
  <c r="F13"/>
  <c r="G13"/>
  <c r="H13"/>
  <c r="J13"/>
  <c r="K13"/>
  <c r="L13"/>
  <c r="M13"/>
  <c r="E14"/>
  <c r="F14"/>
  <c r="G14"/>
  <c r="H14"/>
  <c r="J14"/>
  <c r="K14"/>
  <c r="L14"/>
  <c r="M14"/>
  <c r="E15"/>
  <c r="F15"/>
  <c r="G15"/>
  <c r="H15"/>
  <c r="J15"/>
  <c r="K15"/>
  <c r="L15"/>
  <c r="M15"/>
  <c r="E16"/>
  <c r="F16"/>
  <c r="G16"/>
  <c r="H16"/>
  <c r="J16"/>
  <c r="K16"/>
  <c r="L16"/>
  <c r="M16"/>
  <c r="K4" i="2"/>
  <c r="H5"/>
  <c r="I44" i="14"/>
  <c r="H4" i="2"/>
  <c r="C5" i="13"/>
  <c r="B5"/>
  <c r="G5"/>
  <c r="F5"/>
  <c r="A43" i="14"/>
  <c r="A36"/>
  <c r="H22" i="2"/>
  <c r="H30"/>
  <c r="H12"/>
  <c r="A34" i="14"/>
  <c r="A5" i="2"/>
  <c r="H26"/>
  <c r="H17"/>
  <c r="H8"/>
  <c r="A73" i="14"/>
  <c r="A20" i="2"/>
  <c r="A88" i="14"/>
  <c r="A9" i="2"/>
  <c r="A6"/>
  <c r="H32"/>
  <c r="H28"/>
  <c r="H24"/>
  <c r="H19"/>
  <c r="H14"/>
  <c r="H10"/>
  <c r="H6"/>
  <c r="A102" i="14"/>
  <c r="A98"/>
  <c r="A80"/>
  <c r="A75"/>
  <c r="A48"/>
  <c r="A33" i="2"/>
  <c r="A16"/>
  <c r="H33"/>
  <c r="H31"/>
  <c r="H29"/>
  <c r="H27"/>
  <c r="H25"/>
  <c r="H23"/>
  <c r="H20"/>
  <c r="H18"/>
  <c r="H16"/>
  <c r="H13"/>
  <c r="H11"/>
  <c r="H9"/>
  <c r="H7"/>
  <c r="A10" i="14"/>
  <c r="A23"/>
  <c r="A104"/>
  <c r="A92"/>
  <c r="A81"/>
  <c r="A61"/>
  <c r="A52"/>
  <c r="A31"/>
  <c r="A4" i="2"/>
  <c r="A26"/>
  <c r="A18"/>
  <c r="A17"/>
  <c r="A11"/>
  <c r="A10"/>
  <c r="A4" i="14"/>
  <c r="A7"/>
  <c r="A101"/>
  <c r="A95"/>
  <c r="A78"/>
  <c r="A72"/>
  <c r="A59"/>
  <c r="A55"/>
  <c r="A42"/>
  <c r="A32" i="2"/>
  <c r="A28"/>
  <c r="A24"/>
  <c r="A19"/>
  <c r="A14"/>
  <c r="A13"/>
  <c r="A8"/>
  <c r="A7"/>
  <c r="K33"/>
  <c r="K31"/>
  <c r="K29"/>
  <c r="K27"/>
  <c r="K25"/>
  <c r="K23"/>
  <c r="K20"/>
  <c r="K18"/>
  <c r="K16"/>
  <c r="K13"/>
  <c r="K11"/>
  <c r="K9"/>
  <c r="K7"/>
  <c r="K5"/>
  <c r="A12"/>
  <c r="A57" i="14" l="1"/>
  <c r="A56"/>
  <c r="A53"/>
  <c r="A51"/>
  <c r="A49"/>
  <c r="A47"/>
  <c r="A46"/>
  <c r="A41"/>
  <c r="A15"/>
  <c r="A14"/>
  <c r="A12"/>
  <c r="A11"/>
  <c r="A39"/>
  <c r="A37"/>
  <c r="A35"/>
  <c r="A30"/>
  <c r="A29"/>
  <c r="A28"/>
  <c r="A24"/>
  <c r="A21"/>
  <c r="A31" i="2"/>
  <c r="A20" i="14"/>
  <c r="A19"/>
  <c r="A17"/>
  <c r="A16"/>
  <c r="A105"/>
  <c r="A99"/>
  <c r="A93"/>
  <c r="A90"/>
  <c r="A89"/>
  <c r="A86"/>
  <c r="A85"/>
  <c r="A84"/>
  <c r="A83"/>
  <c r="A76"/>
  <c r="A70"/>
  <c r="A67"/>
  <c r="A63"/>
  <c r="A32"/>
  <c r="A27" i="2"/>
  <c r="A25"/>
  <c r="A22"/>
  <c r="A6" i="14"/>
  <c r="A26"/>
  <c r="A58"/>
  <c r="A40"/>
  <c r="A30" i="2"/>
  <c r="A29"/>
  <c r="A23"/>
  <c r="A96" i="14"/>
  <c r="A68"/>
  <c r="A9"/>
  <c r="A5"/>
  <c r="A62"/>
  <c r="K6" i="2"/>
  <c r="K8"/>
  <c r="K10"/>
  <c r="K12"/>
  <c r="K14"/>
  <c r="K17"/>
  <c r="K19"/>
  <c r="K22"/>
  <c r="K24"/>
  <c r="K26"/>
  <c r="K28"/>
  <c r="K30"/>
  <c r="K32"/>
  <c r="A27" i="14"/>
  <c r="A65"/>
  <c r="A44"/>
  <c r="A13"/>
  <c r="A22"/>
  <c r="A64"/>
  <c r="A60"/>
</calcChain>
</file>

<file path=xl/sharedStrings.xml><?xml version="1.0" encoding="utf-8"?>
<sst xmlns="http://schemas.openxmlformats.org/spreadsheetml/2006/main" count="1513" uniqueCount="349">
  <si>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</si>
  <si>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</si>
  <si>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</si>
  <si>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</si>
  <si>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</si>
  <si>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</si>
  <si>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</si>
  <si>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</si>
  <si>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</si>
  <si>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</si>
  <si>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</si>
  <si>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</si>
  <si>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</si>
  <si>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</si>
  <si>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</si>
  <si>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</si>
  <si>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</si>
  <si>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</si>
  <si>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</si>
  <si>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</si>
  <si>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</si>
  <si>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</si>
  <si>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</si>
  <si>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</si>
  <si>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</si>
  <si>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</si>
  <si>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</si>
  <si>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</si>
  <si>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</si>
  <si>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</si>
  <si>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</si>
  <si>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</si>
  <si>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</si>
  <si>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</si>
  <si>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</si>
  <si>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</si>
  <si>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</si>
  <si>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</si>
  <si>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</si>
  <si>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</si>
  <si>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</si>
  <si>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</si>
  <si>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</si>
  <si>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</si>
  <si>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</si>
  <si>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</si>
  <si>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</si>
  <si>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</si>
  <si>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</si>
  <si>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</si>
  <si>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</si>
  <si>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</si>
  <si>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</si>
  <si>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</si>
  <si>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</si>
  <si>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</si>
  <si>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</si>
  <si>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</si>
  <si>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</si>
  <si>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</si>
  <si>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</si>
  <si>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</si>
  <si>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</si>
  <si>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</si>
  <si>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</si>
  <si>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</si>
  <si>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</si>
  <si>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</si>
  <si>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</si>
  <si>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</si>
  <si>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</si>
  <si>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</si>
  <si>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</si>
  <si>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</si>
  <si>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</si>
  <si>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</si>
  <si>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</si>
  <si>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</si>
  <si>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</si>
  <si>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</si>
  <si>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</si>
  <si>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</si>
  <si>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</si>
  <si>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</si>
  <si>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</si>
  <si>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</si>
  <si>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</si>
  <si>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</si>
  <si>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</si>
  <si>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</si>
  <si>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</si>
  <si>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</si>
  <si>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</si>
  <si>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</si>
  <si>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</si>
  <si>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</si>
  <si>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</si>
  <si>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</si>
  <si>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</si>
  <si>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</si>
  <si>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</si>
  <si>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</si>
  <si>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</si>
  <si>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</si>
  <si>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</si>
  <si>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</si>
  <si>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</si>
  <si>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</si>
  <si>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T1pop</t>
  </si>
  <si>
    <t>T1_adj_rate</t>
  </si>
  <si>
    <t>T1prob</t>
  </si>
  <si>
    <t>T1_crd_rate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</si>
  <si>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</si>
  <si>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</si>
  <si>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</si>
  <si>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</si>
  <si>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</si>
  <si>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</si>
  <si>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</si>
  <si>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</si>
  <si>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</si>
  <si>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pop</t>
  </si>
  <si>
    <t>T1 prob</t>
  </si>
  <si>
    <t>T2 pop</t>
  </si>
  <si>
    <t>T2 prob</t>
  </si>
  <si>
    <t>CI work</t>
  </si>
  <si>
    <t>BDN Southeast</t>
  </si>
  <si>
    <t>t</t>
  </si>
  <si>
    <t>Suppression</t>
  </si>
  <si>
    <t>T1T2 prob</t>
  </si>
  <si>
    <t>CRUDE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</si>
  <si>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</si>
  <si>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</si>
  <si>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</si>
  <si>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</si>
  <si>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</si>
  <si>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</si>
  <si>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</si>
  <si>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</si>
  <si>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</si>
  <si>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</si>
  <si>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</si>
  <si>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</si>
  <si>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</si>
  <si>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</si>
  <si>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</si>
  <si>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</si>
  <si>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</si>
  <si>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</si>
  <si>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</si>
  <si>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</si>
  <si>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</si>
  <si>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</si>
  <si>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</si>
  <si>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</si>
  <si>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</si>
  <si>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</si>
  <si>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</si>
  <si>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</si>
  <si>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</si>
  <si>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</si>
  <si>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</si>
  <si>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</si>
  <si>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</si>
  <si>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</si>
  <si>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</si>
  <si>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</si>
  <si>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</si>
  <si>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</si>
  <si>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</si>
  <si>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</si>
  <si>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</si>
  <si>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</si>
  <si>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</si>
  <si>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</si>
  <si>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</si>
  <si>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</si>
  <si>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</si>
  <si>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</si>
  <si>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</si>
  <si>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</si>
  <si>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</si>
  <si>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</si>
  <si>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</si>
  <si>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</si>
  <si>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</si>
  <si>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</si>
  <si>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</si>
  <si>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</si>
  <si>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</si>
  <si>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</si>
  <si>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</si>
  <si>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</si>
  <si>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</si>
  <si>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</si>
  <si>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</si>
  <si>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</si>
  <si>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</si>
  <si>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</si>
  <si>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</si>
  <si>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</si>
  <si>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</si>
  <si>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</si>
  <si>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</si>
  <si>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</si>
  <si>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</si>
  <si>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</si>
  <si>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</si>
  <si>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</si>
  <si>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</si>
  <si>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rate</t>
  </si>
  <si>
    <t>per 1,000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</si>
  <si>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</si>
  <si>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</si>
  <si>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</si>
  <si>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</si>
  <si>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</si>
  <si>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</si>
  <si>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</si>
  <si>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</si>
  <si>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</si>
  <si>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</si>
  <si>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</si>
  <si>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</si>
  <si>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</si>
  <si>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</si>
  <si>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</si>
  <si>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</si>
  <si>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</si>
  <si>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</si>
  <si>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</si>
  <si>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</si>
  <si>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</si>
  <si>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</si>
  <si>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</si>
  <si>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</si>
  <si>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</si>
  <si>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</si>
  <si>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</si>
  <si>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</si>
  <si>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</si>
  <si>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</si>
  <si>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</si>
  <si>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</si>
  <si>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</si>
  <si>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</si>
  <si>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</si>
  <si>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</si>
  <si>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</si>
  <si>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</si>
  <si>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</si>
  <si>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</si>
  <si>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</si>
  <si>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</si>
  <si>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</si>
  <si>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</si>
  <si>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</si>
  <si>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</si>
  <si>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</si>
  <si>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</si>
  <si>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</si>
  <si>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</si>
  <si>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</si>
  <si>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</si>
  <si>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</si>
  <si>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</si>
  <si>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s</t>
  </si>
  <si>
    <t>*RHAs &amp; CAs testing @ .01</t>
  </si>
  <si>
    <t>*districts &amp; NCs testing @ .005</t>
  </si>
  <si>
    <t>Crude and Adjusted Rates of Hip Replacement Surgery, 1996/97-2000/01 and 2001/02-2005/06, per 1000 age 40+</t>
  </si>
  <si>
    <t>Hip Replacement</t>
  </si>
  <si>
    <t>MB Avg 1996/97-2000/01</t>
  </si>
  <si>
    <t>MB Avg 2001/02-2005/06</t>
  </si>
  <si>
    <t>2001/02-2005/06</t>
  </si>
  <si>
    <t>1996/97-2000/01</t>
  </si>
  <si>
    <t>Source: Manitoba Centre for Health Policy, 2009</t>
  </si>
  <si>
    <t>Rural South</t>
  </si>
  <si>
    <t>hip replace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</si>
  <si>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</si>
  <si>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</si>
  <si>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</si>
  <si>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</si>
  <si>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</si>
  <si>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</si>
  <si>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</si>
  <si>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</si>
  <si>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</si>
  <si>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</si>
  <si>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</si>
  <si>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</si>
  <si>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</si>
  <si>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</si>
  <si>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</si>
  <si>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</si>
  <si>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</si>
  <si>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and Adjusted Rates of Hip Replacement Surgery by Income Quintile, 1996/97-2000/01 and 2001/02-2005/06, per 1000 age 40+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</si>
  <si>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</si>
  <si>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</si>
  <si>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</si>
  <si>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</si>
  <si>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</si>
  <si>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</si>
  <si>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</si>
  <si>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</si>
  <si>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</si>
  <si>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</si>
  <si>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</si>
  <si>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</si>
  <si>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</si>
  <si>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</si>
  <si>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</si>
  <si>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</si>
  <si>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</si>
  <si>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</si>
  <si>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</si>
  <si>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</si>
  <si>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</si>
  <si>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*</t>
  </si>
  <si>
    <t>R1</t>
  </si>
  <si>
    <t>Linear Trend For Rural Time 1</t>
  </si>
  <si>
    <t>R5</t>
  </si>
  <si>
    <t>U1</t>
  </si>
  <si>
    <t>Linear Trend For Urban Time 1</t>
  </si>
  <si>
    <t>U5</t>
  </si>
  <si>
    <t>Z</t>
  </si>
  <si>
    <t>Compare Rural Trends Overtime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</si>
  <si>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</si>
  <si>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</si>
  <si>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</si>
  <si>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</si>
  <si>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</si>
  <si>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</si>
  <si>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</rPr>
      <t xml:space="preserve"> T2</t>
    </r>
  </si>
  <si>
    <t>Income Quintile</t>
  </si>
  <si>
    <t>ADJUSTED 
rate per 1,000</t>
  </si>
  <si>
    <t>linear trend rural T1</t>
  </si>
  <si>
    <t>linear trend rural T2</t>
  </si>
  <si>
    <t>linear trend urban T1</t>
  </si>
  <si>
    <t>linear trend urban T2</t>
  </si>
  <si>
    <t>Regional
Health
Authority</t>
  </si>
  <si>
    <t>Winnipeg
Community
Area</t>
  </si>
  <si>
    <t>CE Morden/Winkler</t>
  </si>
  <si>
    <t>BW Nelson House</t>
  </si>
  <si>
    <t>Appendix Table 2.45: Hip Replacement</t>
  </si>
  <si>
    <t xml:space="preserve">date:    August 10, 2011 </t>
  </si>
  <si>
    <t xml:space="preserve">Id: /project/rha08/prog/hprior/surg/hip_replace_new.sas date:    August 10, 2011  user: heatherp  host: healthsys </t>
  </si>
  <si>
    <t>T1count</t>
  </si>
  <si>
    <t>T2count</t>
  </si>
  <si>
    <t>estimate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</si>
</sst>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00"/>
    <numFmt numFmtId="166" formatCode="0.0%"/>
    <numFmt numFmtId="167" formatCode="0.00000"/>
    <numFmt numFmtId="168" formatCode="0.0000000000"/>
  </numFmts>
  <fonts count="31">
    <font>
      <sz val="10"/>
      <name val="Arial"/>
    </font>
    <font>
      <sz val="10"/>
      <color theme="1"/>
      <name val="Segoe UI "/>
      <family val="2"/>
    </font>
    <font>
      <sz val="10"/>
      <name val="Arial"/>
    </font>
    <font>
      <sz val="10"/>
      <name val="Univers 45 Light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name val="Univers 45 Light"/>
      <family val="2"/>
    </font>
    <font>
      <sz val="10"/>
      <color indexed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Segoe UI "/>
      <family val="2"/>
    </font>
    <font>
      <b/>
      <sz val="13"/>
      <color theme="3"/>
      <name val="Segoe UI "/>
      <family val="2"/>
    </font>
    <font>
      <b/>
      <sz val="11"/>
      <color theme="3"/>
      <name val="Segoe UI "/>
      <family val="2"/>
    </font>
    <font>
      <sz val="10"/>
      <color rgb="FF006100"/>
      <name val="Segoe UI "/>
      <family val="2"/>
    </font>
    <font>
      <sz val="10"/>
      <color rgb="FF9C0006"/>
      <name val="Segoe UI "/>
      <family val="2"/>
    </font>
    <font>
      <sz val="10"/>
      <color rgb="FF9C6500"/>
      <name val="Segoe UI "/>
      <family val="2"/>
    </font>
    <font>
      <sz val="10"/>
      <color rgb="FF3F3F76"/>
      <name val="Segoe UI "/>
      <family val="2"/>
    </font>
    <font>
      <b/>
      <sz val="10"/>
      <color rgb="FF3F3F3F"/>
      <name val="Segoe UI "/>
      <family val="2"/>
    </font>
    <font>
      <b/>
      <sz val="10"/>
      <color rgb="FFFA7D00"/>
      <name val="Segoe UI "/>
      <family val="2"/>
    </font>
    <font>
      <sz val="10"/>
      <color rgb="FFFA7D00"/>
      <name val="Segoe UI "/>
      <family val="2"/>
    </font>
    <font>
      <b/>
      <sz val="10"/>
      <color theme="0"/>
      <name val="Segoe UI "/>
      <family val="2"/>
    </font>
    <font>
      <sz val="10"/>
      <color rgb="FFFF0000"/>
      <name val="Segoe UI "/>
      <family val="2"/>
    </font>
    <font>
      <i/>
      <sz val="10"/>
      <color rgb="FF7F7F7F"/>
      <name val="Segoe UI "/>
      <family val="2"/>
    </font>
    <font>
      <b/>
      <sz val="10"/>
      <color theme="1"/>
      <name val="Segoe UI "/>
      <family val="2"/>
    </font>
    <font>
      <sz val="10"/>
      <color theme="0"/>
      <name val="Segoe UI 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0" fillId="0" borderId="0" applyNumberFormat="0" applyFont="0" applyFill="0" applyBorder="0" applyAlignment="0">
      <alignment horizontal="center"/>
    </xf>
    <xf numFmtId="0" fontId="3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29" applyNumberFormat="0" applyAlignment="0" applyProtection="0"/>
    <xf numFmtId="0" fontId="23" fillId="8" borderId="30" applyNumberFormat="0" applyAlignment="0" applyProtection="0"/>
    <xf numFmtId="0" fontId="24" fillId="8" borderId="29" applyNumberFormat="0" applyAlignment="0" applyProtection="0"/>
    <xf numFmtId="0" fontId="25" fillId="0" borderId="31" applyNumberFormat="0" applyFill="0" applyAlignment="0" applyProtection="0"/>
    <xf numFmtId="0" fontId="26" fillId="9" borderId="3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4" applyNumberFormat="0" applyFill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" fillId="10" borderId="33" applyNumberFormat="0" applyFont="0" applyAlignment="0" applyProtection="0"/>
  </cellStyleXfs>
  <cellXfs count="126">
    <xf numFmtId="0" fontId="0" fillId="0" borderId="0" xfId="0"/>
    <xf numFmtId="0" fontId="3" fillId="0" borderId="0" xfId="2"/>
    <xf numFmtId="0" fontId="5" fillId="0" borderId="0" xfId="0" applyFont="1"/>
    <xf numFmtId="0" fontId="6" fillId="0" borderId="0" xfId="2" applyFont="1" applyAlignment="1">
      <alignment horizontal="center"/>
    </xf>
    <xf numFmtId="11" fontId="0" fillId="0" borderId="0" xfId="0" applyNumberFormat="1"/>
    <xf numFmtId="0" fontId="6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5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3" fillId="2" borderId="0" xfId="2" applyFill="1"/>
    <xf numFmtId="0" fontId="5" fillId="2" borderId="0" xfId="0" applyFont="1" applyFill="1"/>
    <xf numFmtId="0" fontId="6" fillId="0" borderId="0" xfId="0" applyFont="1"/>
    <xf numFmtId="11" fontId="5" fillId="0" borderId="0" xfId="2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1" applyFont="1" applyAlignment="1"/>
    <xf numFmtId="2" fontId="11" fillId="0" borderId="1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/>
    <xf numFmtId="2" fontId="11" fillId="0" borderId="3" xfId="0" applyNumberFormat="1" applyFont="1" applyBorder="1" applyAlignment="1">
      <alignment horizontal="center"/>
    </xf>
    <xf numFmtId="165" fontId="5" fillId="0" borderId="0" xfId="2" applyNumberFormat="1" applyFont="1" applyAlignment="1">
      <alignment horizontal="center"/>
    </xf>
    <xf numFmtId="165" fontId="5" fillId="0" borderId="0" xfId="0" applyNumberFormat="1" applyFont="1"/>
    <xf numFmtId="0" fontId="8" fillId="0" borderId="0" xfId="0" applyFont="1" applyAlignment="1">
      <alignment horizontal="left"/>
    </xf>
    <xf numFmtId="0" fontId="13" fillId="0" borderId="0" xfId="0" applyFont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2" borderId="6" xfId="0" applyFont="1" applyFill="1" applyBorder="1"/>
    <xf numFmtId="0" fontId="13" fillId="2" borderId="7" xfId="0" applyFont="1" applyFill="1" applyBorder="1"/>
    <xf numFmtId="0" fontId="11" fillId="0" borderId="8" xfId="0" applyFont="1" applyBorder="1"/>
    <xf numFmtId="2" fontId="11" fillId="0" borderId="9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0" fillId="0" borderId="0" xfId="0" applyNumberFormat="1"/>
    <xf numFmtId="0" fontId="6" fillId="0" borderId="0" xfId="0" applyNumberFormat="1" applyFont="1" applyAlignment="1">
      <alignment horizontal="center"/>
    </xf>
    <xf numFmtId="0" fontId="5" fillId="0" borderId="0" xfId="0" applyFont="1" applyFill="1"/>
    <xf numFmtId="49" fontId="14" fillId="0" borderId="0" xfId="0" applyNumberFormat="1" applyFont="1"/>
    <xf numFmtId="0" fontId="0" fillId="0" borderId="0" xfId="0" applyFill="1"/>
    <xf numFmtId="0" fontId="6" fillId="0" borderId="0" xfId="0" applyFont="1" applyFill="1"/>
    <xf numFmtId="0" fontId="5" fillId="0" borderId="0" xfId="2" applyFont="1" applyFill="1" applyAlignment="1">
      <alignment horizontal="center"/>
    </xf>
    <xf numFmtId="11" fontId="5" fillId="0" borderId="0" xfId="2" applyNumberFormat="1" applyFont="1" applyFill="1" applyAlignment="1">
      <alignment horizontal="center"/>
    </xf>
    <xf numFmtId="0" fontId="5" fillId="3" borderId="0" xfId="0" applyFont="1" applyFill="1"/>
    <xf numFmtId="2" fontId="12" fillId="0" borderId="11" xfId="0" quotePrefix="1" applyNumberFormat="1" applyFont="1" applyFill="1" applyBorder="1" applyAlignment="1">
      <alignment horizontal="center"/>
    </xf>
    <xf numFmtId="2" fontId="12" fillId="2" borderId="11" xfId="0" quotePrefix="1" applyNumberFormat="1" applyFont="1" applyFill="1" applyBorder="1" applyAlignment="1">
      <alignment horizontal="center"/>
    </xf>
    <xf numFmtId="2" fontId="12" fillId="0" borderId="9" xfId="0" applyNumberFormat="1" applyFont="1" applyFill="1" applyBorder="1" applyAlignment="1">
      <alignment horizontal="center"/>
    </xf>
    <xf numFmtId="2" fontId="12" fillId="2" borderId="9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12" fillId="0" borderId="13" xfId="0" quotePrefix="1" applyNumberFormat="1" applyFon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168" fontId="6" fillId="0" borderId="0" xfId="3" applyNumberFormat="1" applyFont="1" applyAlignment="1">
      <alignment horizontal="center"/>
    </xf>
    <xf numFmtId="166" fontId="6" fillId="0" borderId="0" xfId="3" applyNumberFormat="1" applyFont="1" applyAlignment="1">
      <alignment horizontal="center"/>
    </xf>
    <xf numFmtId="9" fontId="6" fillId="2" borderId="0" xfId="3" applyFont="1" applyFill="1" applyAlignment="1">
      <alignment horizontal="center"/>
    </xf>
    <xf numFmtId="9" fontId="5" fillId="0" borderId="0" xfId="3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167" fontId="0" fillId="0" borderId="0" xfId="0" applyNumberFormat="1"/>
    <xf numFmtId="168" fontId="6" fillId="0" borderId="0" xfId="3" applyNumberFormat="1" applyFont="1"/>
    <xf numFmtId="167" fontId="6" fillId="0" borderId="0" xfId="0" applyNumberFormat="1" applyFont="1"/>
    <xf numFmtId="9" fontId="6" fillId="2" borderId="0" xfId="0" applyNumberFormat="1" applyFont="1" applyFill="1"/>
    <xf numFmtId="0" fontId="0" fillId="2" borderId="0" xfId="0" applyFill="1"/>
    <xf numFmtId="168" fontId="6" fillId="3" borderId="0" xfId="3" applyNumberFormat="1" applyFont="1" applyFill="1"/>
    <xf numFmtId="166" fontId="6" fillId="0" borderId="0" xfId="3" applyNumberFormat="1" applyFont="1"/>
    <xf numFmtId="9" fontId="6" fillId="0" borderId="0" xfId="3" applyFont="1"/>
    <xf numFmtId="168" fontId="5" fillId="0" borderId="0" xfId="3" applyNumberFormat="1" applyFont="1"/>
    <xf numFmtId="168" fontId="6" fillId="0" borderId="0" xfId="3" applyNumberFormat="1" applyFont="1" applyFill="1"/>
    <xf numFmtId="9" fontId="5" fillId="0" borderId="0" xfId="3" applyFont="1"/>
    <xf numFmtId="0" fontId="11" fillId="0" borderId="7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2" fontId="11" fillId="0" borderId="15" xfId="0" applyNumberFormat="1" applyFont="1" applyBorder="1" applyAlignment="1">
      <alignment horizontal="center"/>
    </xf>
    <xf numFmtId="168" fontId="11" fillId="0" borderId="1" xfId="0" applyNumberFormat="1" applyFont="1" applyBorder="1" applyAlignment="1">
      <alignment horizontal="center" vertical="center" wrapText="1"/>
    </xf>
    <xf numFmtId="166" fontId="11" fillId="0" borderId="9" xfId="0" applyNumberFormat="1" applyFont="1" applyBorder="1" applyAlignment="1">
      <alignment horizontal="center" vertical="center" wrapText="1"/>
    </xf>
    <xf numFmtId="2" fontId="12" fillId="0" borderId="16" xfId="3" applyNumberFormat="1" applyFont="1" applyBorder="1" applyAlignment="1">
      <alignment horizontal="right" indent="1"/>
    </xf>
    <xf numFmtId="2" fontId="12" fillId="0" borderId="3" xfId="0" applyNumberFormat="1" applyFont="1" applyBorder="1" applyAlignment="1">
      <alignment horizontal="right" indent="1"/>
    </xf>
    <xf numFmtId="2" fontId="12" fillId="0" borderId="17" xfId="3" applyNumberFormat="1" applyFont="1" applyBorder="1" applyAlignment="1">
      <alignment horizontal="right" indent="1"/>
    </xf>
    <xf numFmtId="2" fontId="12" fillId="0" borderId="9" xfId="0" applyNumberFormat="1" applyFont="1" applyBorder="1" applyAlignment="1">
      <alignment horizontal="right" indent="1"/>
    </xf>
    <xf numFmtId="2" fontId="12" fillId="0" borderId="18" xfId="3" applyNumberFormat="1" applyFont="1" applyBorder="1" applyAlignment="1">
      <alignment horizontal="right" indent="1"/>
    </xf>
    <xf numFmtId="2" fontId="12" fillId="0" borderId="12" xfId="0" applyNumberFormat="1" applyFont="1" applyBorder="1" applyAlignment="1">
      <alignment horizontal="right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 indent="1"/>
    </xf>
    <xf numFmtId="164" fontId="12" fillId="0" borderId="0" xfId="0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indent="1"/>
    </xf>
    <xf numFmtId="0" fontId="4" fillId="0" borderId="0" xfId="0" applyFont="1"/>
    <xf numFmtId="0" fontId="8" fillId="0" borderId="0" xfId="0" applyFont="1"/>
    <xf numFmtId="1" fontId="8" fillId="0" borderId="0" xfId="0" applyNumberFormat="1" applyFont="1"/>
    <xf numFmtId="168" fontId="11" fillId="0" borderId="23" xfId="0" applyNumberFormat="1" applyFont="1" applyBorder="1" applyAlignment="1">
      <alignment horizontal="center" vertical="center" wrapText="1"/>
    </xf>
    <xf numFmtId="166" fontId="11" fillId="0" borderId="24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/>
    </xf>
    <xf numFmtId="2" fontId="12" fillId="0" borderId="17" xfId="0" quotePrefix="1" applyNumberFormat="1" applyFont="1" applyFill="1" applyBorder="1" applyAlignment="1">
      <alignment horizontal="center"/>
    </xf>
    <xf numFmtId="2" fontId="12" fillId="2" borderId="17" xfId="0" quotePrefix="1" applyNumberFormat="1" applyFont="1" applyFill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1" fontId="13" fillId="0" borderId="0" xfId="0" applyNumberFormat="1" applyFont="1" applyBorder="1"/>
    <xf numFmtId="0" fontId="13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1" applyFont="1" applyBorder="1" applyAlignment="1"/>
    <xf numFmtId="2" fontId="12" fillId="0" borderId="16" xfId="0" quotePrefix="1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2" fontId="12" fillId="0" borderId="18" xfId="0" quotePrefix="1" applyNumberFormat="1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1" fillId="0" borderId="0" xfId="44"/>
    <xf numFmtId="11" fontId="1" fillId="0" borderId="0" xfId="44" applyNumberFormat="1"/>
    <xf numFmtId="0" fontId="1" fillId="0" borderId="0" xfId="44"/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wrapText="1"/>
    </xf>
    <xf numFmtId="2" fontId="11" fillId="0" borderId="19" xfId="0" applyNumberFormat="1" applyFont="1" applyBorder="1" applyAlignment="1">
      <alignment horizontal="center" wrapText="1"/>
    </xf>
    <xf numFmtId="2" fontId="11" fillId="0" borderId="6" xfId="0" applyNumberFormat="1" applyFont="1" applyBorder="1" applyAlignment="1">
      <alignment horizontal="center" wrapText="1"/>
    </xf>
    <xf numFmtId="2" fontId="11" fillId="0" borderId="20" xfId="0" applyNumberFormat="1" applyFont="1" applyBorder="1" applyAlignment="1">
      <alignment horizontal="center" wrapText="1"/>
    </xf>
    <xf numFmtId="2" fontId="11" fillId="0" borderId="21" xfId="0" applyNumberFormat="1" applyFont="1" applyBorder="1" applyAlignment="1">
      <alignment horizontal="center" wrapText="1"/>
    </xf>
    <xf numFmtId="2" fontId="11" fillId="0" borderId="22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2" applyFont="1" applyAlignment="1">
      <alignment horizontal="center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rude rate tables" xfId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rmal_Sheet1" xfId="2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6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5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6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CA" sz="1100" b="1" i="0" u="none" strike="noStrike" baseline="0">
                <a:solidFill>
                  <a:srgbClr val="000000"/>
                </a:solidFill>
                <a:latin typeface="Univers 45 Light"/>
              </a:rPr>
              <a:t>Figure 8.4.1: Hip Replacement Surgery Rates by RHA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CA" sz="800" b="0" i="0" u="none" strike="noStrike" baseline="0">
                <a:solidFill>
                  <a:srgbClr val="000000"/>
                </a:solidFill>
                <a:latin typeface="Univers 45 Light"/>
              </a:rPr>
              <a:t>Age- &amp; sex-adjusted annual rates per 1,000 residents aged 40+</a:t>
            </a:r>
          </a:p>
        </c:rich>
      </c:tx>
      <c:layout>
        <c:manualLayout>
          <c:xMode val="edge"/>
          <c:yMode val="edge"/>
          <c:x val="0.1728813559322034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135593220338983"/>
          <c:y val="8.3511777301927201E-2"/>
          <c:w val="0.71525423728813675"/>
          <c:h val="0.76231263383297643"/>
        </c:manualLayout>
      </c:layout>
      <c:barChart>
        <c:barDir val="bar"/>
        <c:grouping val="clustered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1996/97-2000/01</c:name>
            <c:spPr>
              <a:ln w="25400">
                <a:solidFill>
                  <a:srgbClr val="969696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(t)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'rha graph data'!$H$4:$H$19</c:f>
              <c:numCache>
                <c:formatCode>0.000</c:formatCode>
                <c:ptCount val="16"/>
                <c:pt idx="0">
                  <c:v>1.7071960703</c:v>
                </c:pt>
                <c:pt idx="1">
                  <c:v>1.7071960703</c:v>
                </c:pt>
                <c:pt idx="2">
                  <c:v>1.7071960703</c:v>
                </c:pt>
                <c:pt idx="3">
                  <c:v>1.7071960703</c:v>
                </c:pt>
                <c:pt idx="4">
                  <c:v>1.7071960703</c:v>
                </c:pt>
                <c:pt idx="5">
                  <c:v>1.7071960703</c:v>
                </c:pt>
                <c:pt idx="6">
                  <c:v>1.7071960703</c:v>
                </c:pt>
                <c:pt idx="7">
                  <c:v>1.7071960703</c:v>
                </c:pt>
                <c:pt idx="8">
                  <c:v>1.7071960703</c:v>
                </c:pt>
                <c:pt idx="9">
                  <c:v>1.7071960703</c:v>
                </c:pt>
                <c:pt idx="10">
                  <c:v>1.7071960703</c:v>
                </c:pt>
                <c:pt idx="12">
                  <c:v>1.7071960703</c:v>
                </c:pt>
                <c:pt idx="13">
                  <c:v>1.7071960703</c:v>
                </c:pt>
                <c:pt idx="14">
                  <c:v>1.7071960703</c:v>
                </c:pt>
                <c:pt idx="15">
                  <c:v>1.7071960703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(t)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'rha graph data'!$I$4:$I$19</c:f>
              <c:numCache>
                <c:formatCode>General</c:formatCode>
                <c:ptCount val="16"/>
                <c:pt idx="0">
                  <c:v>1.5429568975000001</c:v>
                </c:pt>
                <c:pt idx="1">
                  <c:v>1.8145109985000001</c:v>
                </c:pt>
                <c:pt idx="2">
                  <c:v>1.6897874522</c:v>
                </c:pt>
                <c:pt idx="3">
                  <c:v>1.3685402580999999</c:v>
                </c:pt>
                <c:pt idx="4">
                  <c:v>1.7148220921999999</c:v>
                </c:pt>
                <c:pt idx="5">
                  <c:v>1.8180385569999999</c:v>
                </c:pt>
                <c:pt idx="6">
                  <c:v>1.8879763661</c:v>
                </c:pt>
                <c:pt idx="7">
                  <c:v>1.7518105942</c:v>
                </c:pt>
                <c:pt idx="8">
                  <c:v>0</c:v>
                </c:pt>
                <c:pt idx="9">
                  <c:v>1.4826276826</c:v>
                </c:pt>
                <c:pt idx="10">
                  <c:v>1.8911901042999999</c:v>
                </c:pt>
                <c:pt idx="12">
                  <c:v>1.7204843043</c:v>
                </c:pt>
                <c:pt idx="13">
                  <c:v>1.8182714562</c:v>
                </c:pt>
                <c:pt idx="14">
                  <c:v>1.7294682384</c:v>
                </c:pt>
                <c:pt idx="15">
                  <c:v>1.7071960703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(t)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'rha graph data'!$J$4:$J$19</c:f>
              <c:numCache>
                <c:formatCode>General</c:formatCode>
                <c:ptCount val="16"/>
                <c:pt idx="0">
                  <c:v>1.5986749600000001</c:v>
                </c:pt>
                <c:pt idx="1">
                  <c:v>1.8846878572000001</c:v>
                </c:pt>
                <c:pt idx="2">
                  <c:v>1.8988526726999999</c:v>
                </c:pt>
                <c:pt idx="3">
                  <c:v>2.0122344843</c:v>
                </c:pt>
                <c:pt idx="4">
                  <c:v>1.7766438239</c:v>
                </c:pt>
                <c:pt idx="5">
                  <c:v>1.8705309586000001</c:v>
                </c:pt>
                <c:pt idx="6">
                  <c:v>1.7678316982</c:v>
                </c:pt>
                <c:pt idx="7">
                  <c:v>1.7175715361999999</c:v>
                </c:pt>
                <c:pt idx="8">
                  <c:v>0</c:v>
                </c:pt>
                <c:pt idx="9">
                  <c:v>1.5441594025000001</c:v>
                </c:pt>
                <c:pt idx="10">
                  <c:v>1.7469534599000001</c:v>
                </c:pt>
                <c:pt idx="12">
                  <c:v>1.8570680549</c:v>
                </c:pt>
                <c:pt idx="13">
                  <c:v>1.8035689270999999</c:v>
                </c:pt>
                <c:pt idx="14">
                  <c:v>1.6518249081</c:v>
                </c:pt>
                <c:pt idx="15">
                  <c:v>1.7588175827999999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2001/02-2005/06</c:nam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(t)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'rha graph data'!$K$4:$K$19</c:f>
              <c:numCache>
                <c:formatCode>0.000</c:formatCode>
                <c:ptCount val="16"/>
                <c:pt idx="0">
                  <c:v>1.7588175827999999</c:v>
                </c:pt>
                <c:pt idx="1">
                  <c:v>1.7588175827999999</c:v>
                </c:pt>
                <c:pt idx="2">
                  <c:v>1.7588175827999999</c:v>
                </c:pt>
                <c:pt idx="3">
                  <c:v>1.7588175827999999</c:v>
                </c:pt>
                <c:pt idx="4">
                  <c:v>1.7588175827999999</c:v>
                </c:pt>
                <c:pt idx="5">
                  <c:v>1.7588175827999999</c:v>
                </c:pt>
                <c:pt idx="6">
                  <c:v>1.7588175827999999</c:v>
                </c:pt>
                <c:pt idx="7">
                  <c:v>1.7588175827999999</c:v>
                </c:pt>
                <c:pt idx="8">
                  <c:v>1.7588175827999999</c:v>
                </c:pt>
                <c:pt idx="9">
                  <c:v>1.7588175827999999</c:v>
                </c:pt>
                <c:pt idx="10">
                  <c:v>1.7588175827999999</c:v>
                </c:pt>
                <c:pt idx="12">
                  <c:v>1.7588175827999999</c:v>
                </c:pt>
                <c:pt idx="13">
                  <c:v>1.7588175827999999</c:v>
                </c:pt>
                <c:pt idx="14">
                  <c:v>1.7588175827999999</c:v>
                </c:pt>
                <c:pt idx="15">
                  <c:v>1.7588175827999999</c:v>
                </c:pt>
              </c:numCache>
            </c:numRef>
          </c:val>
        </c:ser>
        <c:gapWidth val="0"/>
        <c:axId val="94743552"/>
        <c:axId val="94761728"/>
      </c:barChart>
      <c:catAx>
        <c:axId val="9474355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94761728"/>
        <c:crosses val="autoZero"/>
        <c:auto val="1"/>
        <c:lblAlgn val="ctr"/>
        <c:lblOffset val="100"/>
        <c:tickLblSkip val="1"/>
        <c:tickMarkSkip val="1"/>
      </c:catAx>
      <c:valAx>
        <c:axId val="94761728"/>
        <c:scaling>
          <c:orientation val="minMax"/>
          <c:max val="3"/>
          <c:min val="0"/>
        </c:scaling>
        <c:axPos val="b"/>
        <c:majorGridlines>
          <c:spPr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94743552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355932203389916"/>
          <c:y val="0.35331905781584644"/>
          <c:w val="0.28305084745762732"/>
          <c:h val="0.141327623126338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CA" sz="1100" b="1" i="0" u="none" strike="noStrike" baseline="0">
                <a:solidFill>
                  <a:srgbClr val="000000"/>
                </a:solidFill>
                <a:latin typeface="Univers 45 Light"/>
              </a:rPr>
              <a:t>Figure 8.4.2: Hip Replacement Surgery Rates by District</a:t>
            </a:r>
          </a:p>
          <a:p>
            <a:pPr>
              <a:defRPr sz="825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CA" sz="800" b="0" i="0" u="none" strike="noStrike" baseline="0">
                <a:solidFill>
                  <a:srgbClr val="000000"/>
                </a:solidFill>
                <a:latin typeface="Univers 45 Light"/>
              </a:rPr>
              <a:t>Age- &amp; sex-adjusted annual rates per 1,000 residents aged 40+</a:t>
            </a:r>
          </a:p>
        </c:rich>
      </c:tx>
      <c:layout>
        <c:manualLayout>
          <c:xMode val="edge"/>
          <c:yMode val="edge"/>
          <c:x val="0.22148541114058359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053934571175951"/>
          <c:y val="3.8537549407114652E-2"/>
          <c:w val="0.76038903625110643"/>
          <c:h val="0.92391304347826086"/>
        </c:manualLayout>
      </c:layout>
      <c:barChart>
        <c:barDir val="bar"/>
        <c:grouping val="clustered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1996/97-2000/01</c:name>
            <c:spPr>
              <a:ln w="25400">
                <a:solidFill>
                  <a:srgbClr val="969696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 (1,t)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 (t)</c:v>
                </c:pt>
                <c:pt idx="15">
                  <c:v>AS East 2 (t)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 (2,t)</c:v>
                </c:pt>
                <c:pt idx="28">
                  <c:v>BDN Central (1,t)</c:v>
                </c:pt>
                <c:pt idx="30">
                  <c:v>IL Southwest (1)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 (s)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(s)</c:v>
                </c:pt>
                <c:pt idx="57">
                  <c:v>BW Tad/Broch/Lac Br (s)</c:v>
                </c:pt>
                <c:pt idx="58">
                  <c:v>BW Norway House (s)</c:v>
                </c:pt>
                <c:pt idx="59">
                  <c:v>BW Island Lake (1,2)</c:v>
                </c:pt>
                <c:pt idx="60">
                  <c:v>BW Sha/York/Split/War (s)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data'!$H$4:$H$65</c:f>
              <c:numCache>
                <c:formatCode>0.000</c:formatCode>
                <c:ptCount val="62"/>
                <c:pt idx="0">
                  <c:v>1.7071960703</c:v>
                </c:pt>
                <c:pt idx="1">
                  <c:v>1.7071960703</c:v>
                </c:pt>
                <c:pt idx="2">
                  <c:v>1.7071960703</c:v>
                </c:pt>
                <c:pt idx="3">
                  <c:v>1.7071960703</c:v>
                </c:pt>
                <c:pt idx="5">
                  <c:v>1.7071960703</c:v>
                </c:pt>
                <c:pt idx="6">
                  <c:v>1.7071960703</c:v>
                </c:pt>
                <c:pt idx="7">
                  <c:v>1.7071960703</c:v>
                </c:pt>
                <c:pt idx="8">
                  <c:v>1.7071960703</c:v>
                </c:pt>
                <c:pt idx="9">
                  <c:v>1.7071960703</c:v>
                </c:pt>
                <c:pt idx="10">
                  <c:v>1.7071960703</c:v>
                </c:pt>
                <c:pt idx="11">
                  <c:v>1.7071960703</c:v>
                </c:pt>
                <c:pt idx="12">
                  <c:v>1.7071960703</c:v>
                </c:pt>
                <c:pt idx="13">
                  <c:v>1.7071960703</c:v>
                </c:pt>
                <c:pt idx="15">
                  <c:v>1.7071960703</c:v>
                </c:pt>
                <c:pt idx="16">
                  <c:v>1.7071960703</c:v>
                </c:pt>
                <c:pt idx="17">
                  <c:v>1.7071960703</c:v>
                </c:pt>
                <c:pt idx="18">
                  <c:v>1.7071960703</c:v>
                </c:pt>
                <c:pt idx="19">
                  <c:v>1.7071960703</c:v>
                </c:pt>
                <c:pt idx="20">
                  <c:v>1.7071960703</c:v>
                </c:pt>
                <c:pt idx="22">
                  <c:v>1.7071960703</c:v>
                </c:pt>
                <c:pt idx="23">
                  <c:v>1.7071960703</c:v>
                </c:pt>
                <c:pt idx="24">
                  <c:v>1.7071960703</c:v>
                </c:pt>
                <c:pt idx="25">
                  <c:v>1.7071960703</c:v>
                </c:pt>
                <c:pt idx="26">
                  <c:v>1.7071960703</c:v>
                </c:pt>
                <c:pt idx="27">
                  <c:v>1.7071960703</c:v>
                </c:pt>
                <c:pt idx="28">
                  <c:v>1.7071960703</c:v>
                </c:pt>
                <c:pt idx="30">
                  <c:v>1.7071960703</c:v>
                </c:pt>
                <c:pt idx="31">
                  <c:v>1.7071960703</c:v>
                </c:pt>
                <c:pt idx="32">
                  <c:v>1.7071960703</c:v>
                </c:pt>
                <c:pt idx="33">
                  <c:v>1.7071960703</c:v>
                </c:pt>
                <c:pt idx="35">
                  <c:v>1.7071960703</c:v>
                </c:pt>
                <c:pt idx="36">
                  <c:v>1.7071960703</c:v>
                </c:pt>
                <c:pt idx="37">
                  <c:v>1.7071960703</c:v>
                </c:pt>
                <c:pt idx="38">
                  <c:v>1.7071960703</c:v>
                </c:pt>
                <c:pt idx="39">
                  <c:v>1.7071960703</c:v>
                </c:pt>
                <c:pt idx="40">
                  <c:v>1.7071960703</c:v>
                </c:pt>
                <c:pt idx="42">
                  <c:v>1.7071960703</c:v>
                </c:pt>
                <c:pt idx="43">
                  <c:v>1.7071960703</c:v>
                </c:pt>
                <c:pt idx="44">
                  <c:v>1.7071960703</c:v>
                </c:pt>
                <c:pt idx="45">
                  <c:v>1.7071960703</c:v>
                </c:pt>
                <c:pt idx="47">
                  <c:v>1.7071960703</c:v>
                </c:pt>
                <c:pt idx="48">
                  <c:v>1.7071960703</c:v>
                </c:pt>
                <c:pt idx="49">
                  <c:v>1.7071960703</c:v>
                </c:pt>
                <c:pt idx="51">
                  <c:v>1.7071960703</c:v>
                </c:pt>
                <c:pt idx="52">
                  <c:v>1.7071960703</c:v>
                </c:pt>
                <c:pt idx="53">
                  <c:v>1.7071960703</c:v>
                </c:pt>
                <c:pt idx="54">
                  <c:v>1.7071960703</c:v>
                </c:pt>
                <c:pt idx="55">
                  <c:v>1.7071960703</c:v>
                </c:pt>
                <c:pt idx="56">
                  <c:v>1.7071960703</c:v>
                </c:pt>
                <c:pt idx="57">
                  <c:v>1.7071960703</c:v>
                </c:pt>
                <c:pt idx="58">
                  <c:v>1.7071960703</c:v>
                </c:pt>
                <c:pt idx="59">
                  <c:v>1.7071960703</c:v>
                </c:pt>
                <c:pt idx="60">
                  <c:v>1.7071960703</c:v>
                </c:pt>
                <c:pt idx="61">
                  <c:v>1.7071960703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 (1,t)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 (t)</c:v>
                </c:pt>
                <c:pt idx="15">
                  <c:v>AS East 2 (t)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 (2,t)</c:v>
                </c:pt>
                <c:pt idx="28">
                  <c:v>BDN Central (1,t)</c:v>
                </c:pt>
                <c:pt idx="30">
                  <c:v>IL Southwest (1)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 (s)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(s)</c:v>
                </c:pt>
                <c:pt idx="57">
                  <c:v>BW Tad/Broch/Lac Br (s)</c:v>
                </c:pt>
                <c:pt idx="58">
                  <c:v>BW Norway House (s)</c:v>
                </c:pt>
                <c:pt idx="59">
                  <c:v>BW Island Lake (1,2)</c:v>
                </c:pt>
                <c:pt idx="60">
                  <c:v>BW Sha/York/Split/War (s)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data'!$I$4:$I$65</c:f>
              <c:numCache>
                <c:formatCode>General</c:formatCode>
                <c:ptCount val="62"/>
                <c:pt idx="0">
                  <c:v>1.5542539724</c:v>
                </c:pt>
                <c:pt idx="1">
                  <c:v>1.4481858526</c:v>
                </c:pt>
                <c:pt idx="2">
                  <c:v>1.8003972484999999</c:v>
                </c:pt>
                <c:pt idx="3">
                  <c:v>1.4352265691999999</c:v>
                </c:pt>
                <c:pt idx="5">
                  <c:v>1.5652631936000001</c:v>
                </c:pt>
                <c:pt idx="6">
                  <c:v>1.3270847924</c:v>
                </c:pt>
                <c:pt idx="7">
                  <c:v>2.166259395</c:v>
                </c:pt>
                <c:pt idx="8">
                  <c:v>1.6984088427999999</c:v>
                </c:pt>
                <c:pt idx="9">
                  <c:v>2.7962497759999998</c:v>
                </c:pt>
                <c:pt idx="10">
                  <c:v>1.7739066049000001</c:v>
                </c:pt>
                <c:pt idx="11">
                  <c:v>1.785991447</c:v>
                </c:pt>
                <c:pt idx="12">
                  <c:v>1.7359223437</c:v>
                </c:pt>
                <c:pt idx="13">
                  <c:v>1.0325219597999999</c:v>
                </c:pt>
                <c:pt idx="15">
                  <c:v>1.5693835287</c:v>
                </c:pt>
                <c:pt idx="16">
                  <c:v>1.5593122594</c:v>
                </c:pt>
                <c:pt idx="17">
                  <c:v>1.6112918683999999</c:v>
                </c:pt>
                <c:pt idx="18">
                  <c:v>1.5849282650000001</c:v>
                </c:pt>
                <c:pt idx="19">
                  <c:v>1.9740209178000001</c:v>
                </c:pt>
                <c:pt idx="20">
                  <c:v>1.9935586631</c:v>
                </c:pt>
                <c:pt idx="22">
                  <c:v>0.96752276569999995</c:v>
                </c:pt>
                <c:pt idx="23">
                  <c:v>1.4960147494</c:v>
                </c:pt>
                <c:pt idx="24">
                  <c:v>1.7138122444999999</c:v>
                </c:pt>
                <c:pt idx="25">
                  <c:v>2.0341379958000001</c:v>
                </c:pt>
                <c:pt idx="26">
                  <c:v>0.68227133070000001</c:v>
                </c:pt>
                <c:pt idx="27">
                  <c:v>1.2989166518999999</c:v>
                </c:pt>
                <c:pt idx="28">
                  <c:v>0.91066854789999996</c:v>
                </c:pt>
                <c:pt idx="30">
                  <c:v>2.3957040863999999</c:v>
                </c:pt>
                <c:pt idx="31">
                  <c:v>1.8117168065</c:v>
                </c:pt>
                <c:pt idx="32">
                  <c:v>1.5714242790999999</c:v>
                </c:pt>
                <c:pt idx="33">
                  <c:v>1.6416306569000001</c:v>
                </c:pt>
                <c:pt idx="35">
                  <c:v>1.3534041568999999</c:v>
                </c:pt>
                <c:pt idx="36">
                  <c:v>2.0501499729999999</c:v>
                </c:pt>
                <c:pt idx="37">
                  <c:v>1.9980985307000001</c:v>
                </c:pt>
                <c:pt idx="38">
                  <c:v>1.7494287697999999</c:v>
                </c:pt>
                <c:pt idx="39">
                  <c:v>2.3356798311999998</c:v>
                </c:pt>
                <c:pt idx="40">
                  <c:v>0</c:v>
                </c:pt>
                <c:pt idx="42">
                  <c:v>1.4282065075999999</c:v>
                </c:pt>
                <c:pt idx="43">
                  <c:v>1.9618648017</c:v>
                </c:pt>
                <c:pt idx="44">
                  <c:v>1.5241396243000001</c:v>
                </c:pt>
                <c:pt idx="45">
                  <c:v>2.0826746527000002</c:v>
                </c:pt>
                <c:pt idx="47">
                  <c:v>1.4975388273000001</c:v>
                </c:pt>
                <c:pt idx="48">
                  <c:v>1.3968914357</c:v>
                </c:pt>
                <c:pt idx="49">
                  <c:v>1.5754977941999999</c:v>
                </c:pt>
                <c:pt idx="51">
                  <c:v>1.4008843405</c:v>
                </c:pt>
                <c:pt idx="52">
                  <c:v>0</c:v>
                </c:pt>
                <c:pt idx="53">
                  <c:v>2.0371470422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6.3004875124000002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 (1,t)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 (t)</c:v>
                </c:pt>
                <c:pt idx="15">
                  <c:v>AS East 2 (t)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 (2,t)</c:v>
                </c:pt>
                <c:pt idx="28">
                  <c:v>BDN Central (1,t)</c:v>
                </c:pt>
                <c:pt idx="30">
                  <c:v>IL Southwest (1)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 (s)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(s)</c:v>
                </c:pt>
                <c:pt idx="57">
                  <c:v>BW Tad/Broch/Lac Br (s)</c:v>
                </c:pt>
                <c:pt idx="58">
                  <c:v>BW Norway House (s)</c:v>
                </c:pt>
                <c:pt idx="59">
                  <c:v>BW Island Lake (1,2)</c:v>
                </c:pt>
                <c:pt idx="60">
                  <c:v>BW Sha/York/Split/War (s)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data'!$J$4:$J$65</c:f>
              <c:numCache>
                <c:formatCode>General</c:formatCode>
                <c:ptCount val="62"/>
                <c:pt idx="0">
                  <c:v>1.2154275994999999</c:v>
                </c:pt>
                <c:pt idx="1">
                  <c:v>1.8799664847999999</c:v>
                </c:pt>
                <c:pt idx="2">
                  <c:v>1.1402714425</c:v>
                </c:pt>
                <c:pt idx="3">
                  <c:v>1.9398357349999999</c:v>
                </c:pt>
                <c:pt idx="5">
                  <c:v>1.4839144767000001</c:v>
                </c:pt>
                <c:pt idx="6">
                  <c:v>1.6682394828</c:v>
                </c:pt>
                <c:pt idx="7">
                  <c:v>1.905053205</c:v>
                </c:pt>
                <c:pt idx="8">
                  <c:v>1.673976149</c:v>
                </c:pt>
                <c:pt idx="9">
                  <c:v>1.8910512741000001</c:v>
                </c:pt>
                <c:pt idx="10">
                  <c:v>1.9509549501000001</c:v>
                </c:pt>
                <c:pt idx="11">
                  <c:v>1.6081831403</c:v>
                </c:pt>
                <c:pt idx="12">
                  <c:v>2.2224724805</c:v>
                </c:pt>
                <c:pt idx="13">
                  <c:v>2.3839954445</c:v>
                </c:pt>
                <c:pt idx="15">
                  <c:v>2.3220196662000001</c:v>
                </c:pt>
                <c:pt idx="16">
                  <c:v>1.8178922921</c:v>
                </c:pt>
                <c:pt idx="17">
                  <c:v>1.8397611565</c:v>
                </c:pt>
                <c:pt idx="18">
                  <c:v>1.6820028612</c:v>
                </c:pt>
                <c:pt idx="19">
                  <c:v>2.1479766822999999</c:v>
                </c:pt>
                <c:pt idx="20">
                  <c:v>2.0258590971000001</c:v>
                </c:pt>
                <c:pt idx="22">
                  <c:v>2.1676347276999999</c:v>
                </c:pt>
                <c:pt idx="23">
                  <c:v>2.4039465783999998</c:v>
                </c:pt>
                <c:pt idx="24">
                  <c:v>2.0512626620000001</c:v>
                </c:pt>
                <c:pt idx="25">
                  <c:v>1.3473062151999999</c:v>
                </c:pt>
                <c:pt idx="26">
                  <c:v>1.3179840591</c:v>
                </c:pt>
                <c:pt idx="27">
                  <c:v>2.8527373077</c:v>
                </c:pt>
                <c:pt idx="28">
                  <c:v>2.0951664635</c:v>
                </c:pt>
                <c:pt idx="30">
                  <c:v>2.0811795458</c:v>
                </c:pt>
                <c:pt idx="31">
                  <c:v>1.7850942865999999</c:v>
                </c:pt>
                <c:pt idx="32">
                  <c:v>1.7840058793</c:v>
                </c:pt>
                <c:pt idx="33">
                  <c:v>2.1616752734000002</c:v>
                </c:pt>
                <c:pt idx="35">
                  <c:v>1.4103513694000001</c:v>
                </c:pt>
                <c:pt idx="36">
                  <c:v>1.9518584082999999</c:v>
                </c:pt>
                <c:pt idx="37">
                  <c:v>1.9392040874000001</c:v>
                </c:pt>
                <c:pt idx="38">
                  <c:v>1.7474171689</c:v>
                </c:pt>
                <c:pt idx="39">
                  <c:v>1.7171629709</c:v>
                </c:pt>
                <c:pt idx="40">
                  <c:v>0</c:v>
                </c:pt>
                <c:pt idx="42">
                  <c:v>2.1804463549999999</c:v>
                </c:pt>
                <c:pt idx="43">
                  <c:v>1.8790295574</c:v>
                </c:pt>
                <c:pt idx="44">
                  <c:v>1.5744158503000001</c:v>
                </c:pt>
                <c:pt idx="45">
                  <c:v>1.4990895297</c:v>
                </c:pt>
                <c:pt idx="47">
                  <c:v>1.3885917785999999</c:v>
                </c:pt>
                <c:pt idx="48">
                  <c:v>1.5898525749000001</c:v>
                </c:pt>
                <c:pt idx="49">
                  <c:v>1.8009074631999999</c:v>
                </c:pt>
                <c:pt idx="51">
                  <c:v>1.9912700774000001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1.7827837224</c:v>
                </c:pt>
                <c:pt idx="59">
                  <c:v>3.8434728721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2001/02-2005/06</c:nam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 (1,t)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 (t)</c:v>
                </c:pt>
                <c:pt idx="15">
                  <c:v>AS East 2 (t)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 (2,t)</c:v>
                </c:pt>
                <c:pt idx="28">
                  <c:v>BDN Central (1,t)</c:v>
                </c:pt>
                <c:pt idx="30">
                  <c:v>IL Southwest (1)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 (s)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(s)</c:v>
                </c:pt>
                <c:pt idx="57">
                  <c:v>BW Tad/Broch/Lac Br (s)</c:v>
                </c:pt>
                <c:pt idx="58">
                  <c:v>BW Norway House (s)</c:v>
                </c:pt>
                <c:pt idx="59">
                  <c:v>BW Island Lake (1,2)</c:v>
                </c:pt>
                <c:pt idx="60">
                  <c:v>BW Sha/York/Split/War (s)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data'!$K$4:$K$65</c:f>
              <c:numCache>
                <c:formatCode>0.000</c:formatCode>
                <c:ptCount val="62"/>
                <c:pt idx="0">
                  <c:v>1.7588175827999999</c:v>
                </c:pt>
                <c:pt idx="1">
                  <c:v>1.7588175827999999</c:v>
                </c:pt>
                <c:pt idx="2">
                  <c:v>1.7588175827999999</c:v>
                </c:pt>
                <c:pt idx="3">
                  <c:v>1.7588175827999999</c:v>
                </c:pt>
                <c:pt idx="5">
                  <c:v>1.7588175827999999</c:v>
                </c:pt>
                <c:pt idx="6">
                  <c:v>1.7588175827999999</c:v>
                </c:pt>
                <c:pt idx="7">
                  <c:v>1.7588175827999999</c:v>
                </c:pt>
                <c:pt idx="8">
                  <c:v>1.7588175827999999</c:v>
                </c:pt>
                <c:pt idx="9">
                  <c:v>1.7588175827999999</c:v>
                </c:pt>
                <c:pt idx="10">
                  <c:v>1.7588175827999999</c:v>
                </c:pt>
                <c:pt idx="11">
                  <c:v>1.7588175827999999</c:v>
                </c:pt>
                <c:pt idx="12">
                  <c:v>1.7588175827999999</c:v>
                </c:pt>
                <c:pt idx="13">
                  <c:v>1.7588175827999999</c:v>
                </c:pt>
                <c:pt idx="15">
                  <c:v>1.7588175827999999</c:v>
                </c:pt>
                <c:pt idx="16">
                  <c:v>1.7588175827999999</c:v>
                </c:pt>
                <c:pt idx="17">
                  <c:v>1.7588175827999999</c:v>
                </c:pt>
                <c:pt idx="18">
                  <c:v>1.7588175827999999</c:v>
                </c:pt>
                <c:pt idx="19">
                  <c:v>1.7588175827999999</c:v>
                </c:pt>
                <c:pt idx="20">
                  <c:v>1.7588175827999999</c:v>
                </c:pt>
                <c:pt idx="22">
                  <c:v>1.7588175827999999</c:v>
                </c:pt>
                <c:pt idx="23">
                  <c:v>1.7588175827999999</c:v>
                </c:pt>
                <c:pt idx="24">
                  <c:v>1.7588175827999999</c:v>
                </c:pt>
                <c:pt idx="25">
                  <c:v>1.7588175827999999</c:v>
                </c:pt>
                <c:pt idx="26">
                  <c:v>1.7588175827999999</c:v>
                </c:pt>
                <c:pt idx="27">
                  <c:v>1.7588175827999999</c:v>
                </c:pt>
                <c:pt idx="28">
                  <c:v>1.7588175827999999</c:v>
                </c:pt>
                <c:pt idx="30">
                  <c:v>1.7588175827999999</c:v>
                </c:pt>
                <c:pt idx="31">
                  <c:v>1.7588175827999999</c:v>
                </c:pt>
                <c:pt idx="32">
                  <c:v>1.7588175827999999</c:v>
                </c:pt>
                <c:pt idx="33">
                  <c:v>1.7588175827999999</c:v>
                </c:pt>
                <c:pt idx="35">
                  <c:v>1.7588175827999999</c:v>
                </c:pt>
                <c:pt idx="36">
                  <c:v>1.7588175827999999</c:v>
                </c:pt>
                <c:pt idx="37">
                  <c:v>1.7588175827999999</c:v>
                </c:pt>
                <c:pt idx="38">
                  <c:v>1.7588175827999999</c:v>
                </c:pt>
                <c:pt idx="39">
                  <c:v>1.7588175827999999</c:v>
                </c:pt>
                <c:pt idx="40">
                  <c:v>1.7588175827999999</c:v>
                </c:pt>
                <c:pt idx="42">
                  <c:v>1.7588175827999999</c:v>
                </c:pt>
                <c:pt idx="43">
                  <c:v>1.7588175827999999</c:v>
                </c:pt>
                <c:pt idx="44">
                  <c:v>1.7588175827999999</c:v>
                </c:pt>
                <c:pt idx="45">
                  <c:v>1.7588175827999999</c:v>
                </c:pt>
                <c:pt idx="47">
                  <c:v>1.7588175827999999</c:v>
                </c:pt>
                <c:pt idx="48">
                  <c:v>1.7588175827999999</c:v>
                </c:pt>
                <c:pt idx="49">
                  <c:v>1.7588175827999999</c:v>
                </c:pt>
                <c:pt idx="51">
                  <c:v>1.7588175827999999</c:v>
                </c:pt>
                <c:pt idx="52">
                  <c:v>1.7588175827999999</c:v>
                </c:pt>
                <c:pt idx="53">
                  <c:v>1.7588175827999999</c:v>
                </c:pt>
                <c:pt idx="54">
                  <c:v>1.7588175827999999</c:v>
                </c:pt>
                <c:pt idx="55">
                  <c:v>1.7588175827999999</c:v>
                </c:pt>
                <c:pt idx="56">
                  <c:v>1.7588175827999999</c:v>
                </c:pt>
                <c:pt idx="57">
                  <c:v>1.7588175827999999</c:v>
                </c:pt>
                <c:pt idx="58">
                  <c:v>1.7588175827999999</c:v>
                </c:pt>
                <c:pt idx="59">
                  <c:v>1.7588175827999999</c:v>
                </c:pt>
                <c:pt idx="60">
                  <c:v>1.7588175827999999</c:v>
                </c:pt>
                <c:pt idx="61">
                  <c:v>1.7588175827999999</c:v>
                </c:pt>
              </c:numCache>
            </c:numRef>
          </c:val>
        </c:ser>
        <c:gapWidth val="0"/>
        <c:axId val="94938624"/>
        <c:axId val="94940160"/>
      </c:barChart>
      <c:catAx>
        <c:axId val="9493862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 pitchFamily="34" charset="0"/>
                <a:ea typeface="Helvetica"/>
                <a:cs typeface="Helvetica"/>
              </a:defRPr>
            </a:pPr>
            <a:endParaRPr lang="en-US"/>
          </a:p>
        </c:txPr>
        <c:crossAx val="94940160"/>
        <c:crosses val="autoZero"/>
        <c:auto val="1"/>
        <c:lblAlgn val="ctr"/>
        <c:lblOffset val="100"/>
        <c:tickLblSkip val="1"/>
        <c:tickMarkSkip val="1"/>
      </c:catAx>
      <c:valAx>
        <c:axId val="94940160"/>
        <c:scaling>
          <c:orientation val="minMax"/>
          <c:max val="3"/>
          <c:min val="0"/>
        </c:scaling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94938624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436781609195403"/>
          <c:y val="4.644268774703561E-2"/>
          <c:w val="0.21971706454465084"/>
          <c:h val="7.509881422924910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CA" sz="1100" b="1" i="0" u="none" strike="noStrike" baseline="0">
                <a:solidFill>
                  <a:srgbClr val="000000"/>
                </a:solidFill>
                <a:latin typeface="Univers 45 Light"/>
              </a:rPr>
              <a:t>Figure 8.4.3: Hip Replacement Surgery Rates                                                   by Winnipeg Neighbourhood Clusters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CA" sz="800" b="0" i="0" u="none" strike="noStrike" baseline="0">
                <a:solidFill>
                  <a:srgbClr val="000000"/>
                </a:solidFill>
                <a:latin typeface="Univers 45 Light"/>
              </a:rPr>
              <a:t>Age- &amp; sex-adjusted annual rates per 1,000 residents aged 40+</a:t>
            </a:r>
          </a:p>
        </c:rich>
      </c:tx>
      <c:layout>
        <c:manualLayout>
          <c:xMode val="edge"/>
          <c:yMode val="edge"/>
          <c:x val="0.1779661016949154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6553672316384225"/>
          <c:y val="6.9330199764982378E-2"/>
          <c:w val="0.6022598870056497"/>
          <c:h val="0.8801410105757943"/>
        </c:manualLayout>
      </c:layout>
      <c:barChart>
        <c:barDir val="bar"/>
        <c:grouping val="clustered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1996/97-2000/01</c:name>
            <c:spPr>
              <a:ln w="25400">
                <a:solidFill>
                  <a:srgbClr val="969696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(2)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 (t)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 (1,2)</c:v>
                </c:pt>
                <c:pt idx="23">
                  <c:v>Seven Oaks E</c:v>
                </c:pt>
                <c:pt idx="25">
                  <c:v>St. James - Assiniboia W (t)</c:v>
                </c:pt>
                <c:pt idx="26">
                  <c:v>St. James - Assiniboia E</c:v>
                </c:pt>
                <c:pt idx="28">
                  <c:v>Inkster West (1,2)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 (2)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data'!$H$67:$H$105</c:f>
              <c:numCache>
                <c:formatCode>0.000</c:formatCode>
                <c:ptCount val="39"/>
                <c:pt idx="0">
                  <c:v>1.7071960703</c:v>
                </c:pt>
                <c:pt idx="1">
                  <c:v>1.7071960703</c:v>
                </c:pt>
                <c:pt idx="3">
                  <c:v>1.7071960703</c:v>
                </c:pt>
                <c:pt idx="5">
                  <c:v>1.7071960703</c:v>
                </c:pt>
                <c:pt idx="6">
                  <c:v>1.7071960703</c:v>
                </c:pt>
                <c:pt idx="8">
                  <c:v>1.7071960703</c:v>
                </c:pt>
                <c:pt idx="9">
                  <c:v>1.7071960703</c:v>
                </c:pt>
                <c:pt idx="11">
                  <c:v>1.7071960703</c:v>
                </c:pt>
                <c:pt idx="13">
                  <c:v>1.7071960703</c:v>
                </c:pt>
                <c:pt idx="14">
                  <c:v>1.7071960703</c:v>
                </c:pt>
                <c:pt idx="16">
                  <c:v>1.7071960703</c:v>
                </c:pt>
                <c:pt idx="17">
                  <c:v>1.7071960703</c:v>
                </c:pt>
                <c:pt idx="18">
                  <c:v>1.7071960703</c:v>
                </c:pt>
                <c:pt idx="19">
                  <c:v>1.7071960703</c:v>
                </c:pt>
                <c:pt idx="21">
                  <c:v>1.7071960703</c:v>
                </c:pt>
                <c:pt idx="22">
                  <c:v>1.7071960703</c:v>
                </c:pt>
                <c:pt idx="23">
                  <c:v>1.7071960703</c:v>
                </c:pt>
                <c:pt idx="25">
                  <c:v>1.7071960703</c:v>
                </c:pt>
                <c:pt idx="26">
                  <c:v>1.7071960703</c:v>
                </c:pt>
                <c:pt idx="28">
                  <c:v>1.7071960703</c:v>
                </c:pt>
                <c:pt idx="29">
                  <c:v>1.7071960703</c:v>
                </c:pt>
                <c:pt idx="31">
                  <c:v>1.7071960703</c:v>
                </c:pt>
                <c:pt idx="32">
                  <c:v>1.7071960703</c:v>
                </c:pt>
                <c:pt idx="34">
                  <c:v>1.7071960703</c:v>
                </c:pt>
                <c:pt idx="35">
                  <c:v>1.7071960703</c:v>
                </c:pt>
                <c:pt idx="37">
                  <c:v>1.7071960703</c:v>
                </c:pt>
                <c:pt idx="38">
                  <c:v>1.7071960703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(2)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 (t)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 (1,2)</c:v>
                </c:pt>
                <c:pt idx="23">
                  <c:v>Seven Oaks E</c:v>
                </c:pt>
                <c:pt idx="25">
                  <c:v>St. James - Assiniboia W (t)</c:v>
                </c:pt>
                <c:pt idx="26">
                  <c:v>St. James - Assiniboia E</c:v>
                </c:pt>
                <c:pt idx="28">
                  <c:v>Inkster West (1,2)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 (2)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data'!$I$67:$I$105</c:f>
              <c:numCache>
                <c:formatCode>General</c:formatCode>
                <c:ptCount val="39"/>
                <c:pt idx="0">
                  <c:v>1.9705199099999999</c:v>
                </c:pt>
                <c:pt idx="1">
                  <c:v>2.1138272970999998</c:v>
                </c:pt>
                <c:pt idx="3">
                  <c:v>0.86693614969999999</c:v>
                </c:pt>
                <c:pt idx="5">
                  <c:v>1.7196620533</c:v>
                </c:pt>
                <c:pt idx="6">
                  <c:v>1.6807039116</c:v>
                </c:pt>
                <c:pt idx="8">
                  <c:v>1.3329446682999999</c:v>
                </c:pt>
                <c:pt idx="9">
                  <c:v>1.9248354250999999</c:v>
                </c:pt>
                <c:pt idx="11">
                  <c:v>1.4337317647000001</c:v>
                </c:pt>
                <c:pt idx="13">
                  <c:v>1.9166209316</c:v>
                </c:pt>
                <c:pt idx="14">
                  <c:v>2.1338527994000001</c:v>
                </c:pt>
                <c:pt idx="16">
                  <c:v>0.74516746560000002</c:v>
                </c:pt>
                <c:pt idx="17">
                  <c:v>1.6833646733000001</c:v>
                </c:pt>
                <c:pt idx="18">
                  <c:v>1.8921354209000001</c:v>
                </c:pt>
                <c:pt idx="19">
                  <c:v>1.4429655785</c:v>
                </c:pt>
                <c:pt idx="21">
                  <c:v>1.3281734064999999</c:v>
                </c:pt>
                <c:pt idx="22">
                  <c:v>0.84169737119999999</c:v>
                </c:pt>
                <c:pt idx="23">
                  <c:v>1.9845658275</c:v>
                </c:pt>
                <c:pt idx="25">
                  <c:v>1.5617786273000001</c:v>
                </c:pt>
                <c:pt idx="26">
                  <c:v>2.1027903643000001</c:v>
                </c:pt>
                <c:pt idx="28">
                  <c:v>0.63172072040000005</c:v>
                </c:pt>
                <c:pt idx="29">
                  <c:v>1.5819116710000001</c:v>
                </c:pt>
                <c:pt idx="31">
                  <c:v>1.6941167909999999</c:v>
                </c:pt>
                <c:pt idx="32">
                  <c:v>1.568785608</c:v>
                </c:pt>
                <c:pt idx="34">
                  <c:v>1.5564352831999999</c:v>
                </c:pt>
                <c:pt idx="35">
                  <c:v>1.0733924057999999</c:v>
                </c:pt>
                <c:pt idx="37">
                  <c:v>1.7148220921999999</c:v>
                </c:pt>
                <c:pt idx="38">
                  <c:v>1.7071960703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(2)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 (t)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 (1,2)</c:v>
                </c:pt>
                <c:pt idx="23">
                  <c:v>Seven Oaks E</c:v>
                </c:pt>
                <c:pt idx="25">
                  <c:v>St. James - Assiniboia W (t)</c:v>
                </c:pt>
                <c:pt idx="26">
                  <c:v>St. James - Assiniboia E</c:v>
                </c:pt>
                <c:pt idx="28">
                  <c:v>Inkster West (1,2)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 (2)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data'!$J$67:$J$105</c:f>
              <c:numCache>
                <c:formatCode>General</c:formatCode>
                <c:ptCount val="39"/>
                <c:pt idx="0">
                  <c:v>1.5746102579000001</c:v>
                </c:pt>
                <c:pt idx="1">
                  <c:v>1.9487299436000001</c:v>
                </c:pt>
                <c:pt idx="3">
                  <c:v>0.87651468560000001</c:v>
                </c:pt>
                <c:pt idx="5">
                  <c:v>2.1370597059000001</c:v>
                </c:pt>
                <c:pt idx="6">
                  <c:v>1.9845289245</c:v>
                </c:pt>
                <c:pt idx="8">
                  <c:v>2.0900060306000001</c:v>
                </c:pt>
                <c:pt idx="9">
                  <c:v>1.9438629202</c:v>
                </c:pt>
                <c:pt idx="11">
                  <c:v>1.7394905451</c:v>
                </c:pt>
                <c:pt idx="13">
                  <c:v>1.9332685379000001</c:v>
                </c:pt>
                <c:pt idx="14">
                  <c:v>1.9084789401</c:v>
                </c:pt>
                <c:pt idx="16">
                  <c:v>2.4004835796999999</c:v>
                </c:pt>
                <c:pt idx="17">
                  <c:v>1.92660776</c:v>
                </c:pt>
                <c:pt idx="18">
                  <c:v>1.7824051221999999</c:v>
                </c:pt>
                <c:pt idx="19">
                  <c:v>1.4479812240000001</c:v>
                </c:pt>
                <c:pt idx="21">
                  <c:v>1.4948937542</c:v>
                </c:pt>
                <c:pt idx="22">
                  <c:v>0.8068960892</c:v>
                </c:pt>
                <c:pt idx="23">
                  <c:v>1.7980454471</c:v>
                </c:pt>
                <c:pt idx="25">
                  <c:v>2.0219412044</c:v>
                </c:pt>
                <c:pt idx="26">
                  <c:v>2.1585414894000001</c:v>
                </c:pt>
                <c:pt idx="28">
                  <c:v>0.76415480899999999</c:v>
                </c:pt>
                <c:pt idx="29">
                  <c:v>1.4186002015000001</c:v>
                </c:pt>
                <c:pt idx="31">
                  <c:v>1.5528415107</c:v>
                </c:pt>
                <c:pt idx="32">
                  <c:v>1.3940297184999999</c:v>
                </c:pt>
                <c:pt idx="34">
                  <c:v>1.3463014822999999</c:v>
                </c:pt>
                <c:pt idx="35">
                  <c:v>0.87365430060000004</c:v>
                </c:pt>
                <c:pt idx="37">
                  <c:v>1.7766438239</c:v>
                </c:pt>
                <c:pt idx="38">
                  <c:v>1.7588175827999999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2001/02-2005/06</c:nam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(2)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 (t)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 (t)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 (1,2)</c:v>
                </c:pt>
                <c:pt idx="23">
                  <c:v>Seven Oaks E</c:v>
                </c:pt>
                <c:pt idx="25">
                  <c:v>St. James - Assiniboia W (t)</c:v>
                </c:pt>
                <c:pt idx="26">
                  <c:v>St. James - Assiniboia E</c:v>
                </c:pt>
                <c:pt idx="28">
                  <c:v>Inkster West (1,2)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 (2)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data'!$K$67:$K$105</c:f>
              <c:numCache>
                <c:formatCode>0.000</c:formatCode>
                <c:ptCount val="39"/>
                <c:pt idx="0">
                  <c:v>1.7588175827999999</c:v>
                </c:pt>
                <c:pt idx="1">
                  <c:v>1.7588175827999999</c:v>
                </c:pt>
                <c:pt idx="3">
                  <c:v>1.7588175827999999</c:v>
                </c:pt>
                <c:pt idx="5">
                  <c:v>1.7588175827999999</c:v>
                </c:pt>
                <c:pt idx="6">
                  <c:v>1.7588175827999999</c:v>
                </c:pt>
                <c:pt idx="8">
                  <c:v>1.7588175827999999</c:v>
                </c:pt>
                <c:pt idx="9">
                  <c:v>1.7588175827999999</c:v>
                </c:pt>
                <c:pt idx="11">
                  <c:v>1.7588175827999999</c:v>
                </c:pt>
                <c:pt idx="13">
                  <c:v>1.7588175827999999</c:v>
                </c:pt>
                <c:pt idx="14">
                  <c:v>1.7588175827999999</c:v>
                </c:pt>
                <c:pt idx="16">
                  <c:v>1.7588175827999999</c:v>
                </c:pt>
                <c:pt idx="17">
                  <c:v>1.7588175827999999</c:v>
                </c:pt>
                <c:pt idx="18">
                  <c:v>1.7588175827999999</c:v>
                </c:pt>
                <c:pt idx="19">
                  <c:v>1.7588175827999999</c:v>
                </c:pt>
                <c:pt idx="21">
                  <c:v>1.7588175827999999</c:v>
                </c:pt>
                <c:pt idx="22">
                  <c:v>1.7588175827999999</c:v>
                </c:pt>
                <c:pt idx="23">
                  <c:v>1.7588175827999999</c:v>
                </c:pt>
                <c:pt idx="25">
                  <c:v>1.7588175827999999</c:v>
                </c:pt>
                <c:pt idx="26">
                  <c:v>1.7588175827999999</c:v>
                </c:pt>
                <c:pt idx="28">
                  <c:v>1.7588175827999999</c:v>
                </c:pt>
                <c:pt idx="29">
                  <c:v>1.7588175827999999</c:v>
                </c:pt>
                <c:pt idx="31">
                  <c:v>1.7588175827999999</c:v>
                </c:pt>
                <c:pt idx="32">
                  <c:v>1.7588175827999999</c:v>
                </c:pt>
                <c:pt idx="34">
                  <c:v>1.7588175827999999</c:v>
                </c:pt>
                <c:pt idx="35">
                  <c:v>1.7588175827999999</c:v>
                </c:pt>
                <c:pt idx="37">
                  <c:v>1.7588175827999999</c:v>
                </c:pt>
                <c:pt idx="38">
                  <c:v>1.7588175827999999</c:v>
                </c:pt>
              </c:numCache>
            </c:numRef>
          </c:val>
        </c:ser>
        <c:gapWidth val="0"/>
        <c:axId val="95125504"/>
        <c:axId val="95127040"/>
      </c:barChart>
      <c:catAx>
        <c:axId val="9512550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95127040"/>
        <c:crosses val="autoZero"/>
        <c:auto val="1"/>
        <c:lblAlgn val="ctr"/>
        <c:lblOffset val="100"/>
        <c:tickLblSkip val="1"/>
        <c:tickMarkSkip val="1"/>
      </c:catAx>
      <c:valAx>
        <c:axId val="95127040"/>
        <c:scaling>
          <c:orientation val="minMax"/>
          <c:max val="3"/>
          <c:min val="0"/>
        </c:scaling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95125504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355932203389882"/>
          <c:y val="0.73991382687034868"/>
          <c:w val="0.27175141242937839"/>
          <c:h val="9.048178613395994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 algn="ctr"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CA" sz="1100" b="1" i="0" u="none" strike="noStrike" baseline="0">
                <a:solidFill>
                  <a:srgbClr val="000000"/>
                </a:solidFill>
                <a:latin typeface="Univers 45 Light"/>
              </a:rPr>
              <a:t>Figure 8.4.4: Hip Replacement Surgery Rates                                             by Winnipeg Community Areas</a:t>
            </a:r>
          </a:p>
          <a:p>
            <a:pPr algn="ctr"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CA" sz="800" b="0" i="0" u="none" strike="noStrike" baseline="0">
                <a:solidFill>
                  <a:srgbClr val="000000"/>
                </a:solidFill>
                <a:latin typeface="Univers 45 Light"/>
              </a:rPr>
              <a:t>Age- &amp; sex-adjusted annual rates per 1,000 residents aged 40+</a:t>
            </a:r>
          </a:p>
        </c:rich>
      </c:tx>
      <c:layout>
        <c:manualLayout>
          <c:xMode val="edge"/>
          <c:yMode val="edge"/>
          <c:x val="0.25932203389830538"/>
          <c:y val="1.18413262285376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3728813559322073"/>
          <c:y val="0.11545293072824156"/>
          <c:w val="0.63333333333333364"/>
          <c:h val="0.73001776198934198"/>
        </c:manualLayout>
      </c:layout>
      <c:barChart>
        <c:barDir val="bar"/>
        <c:grouping val="clustered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1996/97-2000/01</c:name>
            <c:spPr>
              <a:ln w="25400">
                <a:solidFill>
                  <a:srgbClr val="969696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(2)</c:v>
                </c:pt>
                <c:pt idx="10">
                  <c:v>Downtown</c:v>
                </c:pt>
                <c:pt idx="11">
                  <c:v>Point Douglas (2)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formatCode>0.000</c:formatCode>
                <c:ptCount val="15"/>
                <c:pt idx="0">
                  <c:v>1.7071960703</c:v>
                </c:pt>
                <c:pt idx="1">
                  <c:v>1.7071960703</c:v>
                </c:pt>
                <c:pt idx="2">
                  <c:v>1.7071960703</c:v>
                </c:pt>
                <c:pt idx="3">
                  <c:v>1.7071960703</c:v>
                </c:pt>
                <c:pt idx="4">
                  <c:v>1.7071960703</c:v>
                </c:pt>
                <c:pt idx="5">
                  <c:v>1.7071960703</c:v>
                </c:pt>
                <c:pt idx="6">
                  <c:v>1.7071960703</c:v>
                </c:pt>
                <c:pt idx="7">
                  <c:v>1.7071960703</c:v>
                </c:pt>
                <c:pt idx="8">
                  <c:v>1.7071960703</c:v>
                </c:pt>
                <c:pt idx="9">
                  <c:v>1.7071960703</c:v>
                </c:pt>
                <c:pt idx="10">
                  <c:v>1.7071960703</c:v>
                </c:pt>
                <c:pt idx="11">
                  <c:v>1.7071960703</c:v>
                </c:pt>
                <c:pt idx="13">
                  <c:v>1.7071960703</c:v>
                </c:pt>
                <c:pt idx="14">
                  <c:v>1.7071960703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(2)</c:v>
                </c:pt>
                <c:pt idx="10">
                  <c:v>Downtown</c:v>
                </c:pt>
                <c:pt idx="11">
                  <c:v>Point Douglas (2)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formatCode>General</c:formatCode>
                <c:ptCount val="15"/>
                <c:pt idx="0">
                  <c:v>2.0509661715999998</c:v>
                </c:pt>
                <c:pt idx="1">
                  <c:v>1.6416734193</c:v>
                </c:pt>
                <c:pt idx="2">
                  <c:v>1.7104571283000001</c:v>
                </c:pt>
                <c:pt idx="3">
                  <c:v>1.6822629699</c:v>
                </c:pt>
                <c:pt idx="4">
                  <c:v>1.4400080155999999</c:v>
                </c:pt>
                <c:pt idx="5">
                  <c:v>2.0000979479000001</c:v>
                </c:pt>
                <c:pt idx="6">
                  <c:v>1.7199083080999999</c:v>
                </c:pt>
                <c:pt idx="7">
                  <c:v>1.6594515179</c:v>
                </c:pt>
                <c:pt idx="8">
                  <c:v>1.8143868002000001</c:v>
                </c:pt>
                <c:pt idx="9">
                  <c:v>1.2001435543000001</c:v>
                </c:pt>
                <c:pt idx="10">
                  <c:v>1.6627806384999999</c:v>
                </c:pt>
                <c:pt idx="11">
                  <c:v>1.4136127829</c:v>
                </c:pt>
                <c:pt idx="13">
                  <c:v>1.7148220921999999</c:v>
                </c:pt>
                <c:pt idx="14">
                  <c:v>1.7071960703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(2)</c:v>
                </c:pt>
                <c:pt idx="10">
                  <c:v>Downtown</c:v>
                </c:pt>
                <c:pt idx="11">
                  <c:v>Point Douglas (2)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formatCode>General</c:formatCode>
                <c:ptCount val="15"/>
                <c:pt idx="0">
                  <c:v>1.7592355099000001</c:v>
                </c:pt>
                <c:pt idx="1">
                  <c:v>2.0572514462</c:v>
                </c:pt>
                <c:pt idx="2">
                  <c:v>2.1001973519999999</c:v>
                </c:pt>
                <c:pt idx="3">
                  <c:v>2.0181513351000002</c:v>
                </c:pt>
                <c:pt idx="4">
                  <c:v>1.7462822964</c:v>
                </c:pt>
                <c:pt idx="5">
                  <c:v>1.9218178612000001</c:v>
                </c:pt>
                <c:pt idx="6">
                  <c:v>1.8147494467</c:v>
                </c:pt>
                <c:pt idx="7">
                  <c:v>1.4841294133</c:v>
                </c:pt>
                <c:pt idx="8">
                  <c:v>2.0249944583000001</c:v>
                </c:pt>
                <c:pt idx="9">
                  <c:v>1.1150237042</c:v>
                </c:pt>
                <c:pt idx="10">
                  <c:v>1.5039720875</c:v>
                </c:pt>
                <c:pt idx="11">
                  <c:v>1.1938726529000001</c:v>
                </c:pt>
                <c:pt idx="13">
                  <c:v>1.7766438239</c:v>
                </c:pt>
                <c:pt idx="14">
                  <c:v>1.7588175827999999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2001/02-2005/06</c:nam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(2)</c:v>
                </c:pt>
                <c:pt idx="10">
                  <c:v>Downtown</c:v>
                </c:pt>
                <c:pt idx="11">
                  <c:v>Point Douglas (2)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formatCode>0.000</c:formatCode>
                <c:ptCount val="15"/>
                <c:pt idx="0">
                  <c:v>1.7588175827999999</c:v>
                </c:pt>
                <c:pt idx="1">
                  <c:v>1.7588175827999999</c:v>
                </c:pt>
                <c:pt idx="2">
                  <c:v>1.7588175827999999</c:v>
                </c:pt>
                <c:pt idx="3">
                  <c:v>1.7588175827999999</c:v>
                </c:pt>
                <c:pt idx="4">
                  <c:v>1.7588175827999999</c:v>
                </c:pt>
                <c:pt idx="5">
                  <c:v>1.7588175827999999</c:v>
                </c:pt>
                <c:pt idx="6">
                  <c:v>1.7588175827999999</c:v>
                </c:pt>
                <c:pt idx="7">
                  <c:v>1.7588175827999999</c:v>
                </c:pt>
                <c:pt idx="8">
                  <c:v>1.7588175827999999</c:v>
                </c:pt>
                <c:pt idx="9">
                  <c:v>1.7588175827999999</c:v>
                </c:pt>
                <c:pt idx="10">
                  <c:v>1.7588175827999999</c:v>
                </c:pt>
                <c:pt idx="11">
                  <c:v>1.7588175827999999</c:v>
                </c:pt>
                <c:pt idx="13">
                  <c:v>1.7588175827999999</c:v>
                </c:pt>
                <c:pt idx="14">
                  <c:v>1.7588175827999999</c:v>
                </c:pt>
              </c:numCache>
            </c:numRef>
          </c:val>
        </c:ser>
        <c:gapWidth val="0"/>
        <c:axId val="95164672"/>
        <c:axId val="95166464"/>
      </c:barChart>
      <c:catAx>
        <c:axId val="9516467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95166464"/>
        <c:crosses val="autoZero"/>
        <c:auto val="1"/>
        <c:lblAlgn val="ctr"/>
        <c:lblOffset val="100"/>
        <c:tickLblSkip val="1"/>
        <c:tickMarkSkip val="1"/>
      </c:catAx>
      <c:valAx>
        <c:axId val="95166464"/>
        <c:scaling>
          <c:orientation val="minMax"/>
          <c:max val="3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95164672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525423728813675"/>
          <c:y val="0.56660746003552465"/>
          <c:w val="0.27401129943502822"/>
          <c:h val="0.127886323268205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CA" sz="1100" b="1" i="0" u="none" strike="noStrike" baseline="0">
                <a:solidFill>
                  <a:srgbClr val="000000"/>
                </a:solidFill>
                <a:latin typeface="Univers 45 Light"/>
              </a:rPr>
              <a:t>Figure 8.4.5: Hip Replacement Surgery Rates                                                   by Aggregate RHA Areas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CA" sz="800" b="0" i="0" u="none" strike="noStrike" baseline="0">
                <a:solidFill>
                  <a:srgbClr val="000000"/>
                </a:solidFill>
                <a:latin typeface="Univers 45 Light"/>
              </a:rPr>
              <a:t>Age- &amp; sex-adjusted annual rates per 1,000 residents aged 40+</a:t>
            </a:r>
          </a:p>
        </c:rich>
      </c:tx>
      <c:layout>
        <c:manualLayout>
          <c:xMode val="edge"/>
          <c:yMode val="edge"/>
          <c:x val="0.18135593220338983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84745762711887"/>
          <c:y val="0.12633832976445397"/>
          <c:w val="0.72881355932203351"/>
          <c:h val="0.74946466809421841"/>
        </c:manualLayout>
      </c:layout>
      <c:barChart>
        <c:barDir val="bar"/>
        <c:grouping val="clustered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1996/97-2000/01</c:name>
            <c:spPr>
              <a:ln w="25400">
                <a:solidFill>
                  <a:srgbClr val="C0C0C0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formatCode>0.000</c:formatCode>
                <c:ptCount val="5"/>
                <c:pt idx="0">
                  <c:v>1.7071960703</c:v>
                </c:pt>
                <c:pt idx="1">
                  <c:v>1.7071960703</c:v>
                </c:pt>
                <c:pt idx="2">
                  <c:v>1.7071960703</c:v>
                </c:pt>
                <c:pt idx="3">
                  <c:v>1.7071960703</c:v>
                </c:pt>
                <c:pt idx="4">
                  <c:v>1.7071960703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formatCode>General</c:formatCode>
                <c:ptCount val="5"/>
                <c:pt idx="0">
                  <c:v>1.7204843043</c:v>
                </c:pt>
                <c:pt idx="1">
                  <c:v>1.8182714562</c:v>
                </c:pt>
                <c:pt idx="2">
                  <c:v>1.7294682384</c:v>
                </c:pt>
                <c:pt idx="3">
                  <c:v>1.7148220921999999</c:v>
                </c:pt>
                <c:pt idx="4">
                  <c:v>1.7071960703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formatCode>General</c:formatCode>
                <c:ptCount val="5"/>
                <c:pt idx="0">
                  <c:v>1.8570680549</c:v>
                </c:pt>
                <c:pt idx="1">
                  <c:v>1.8035689270999999</c:v>
                </c:pt>
                <c:pt idx="2">
                  <c:v>1.6518249081</c:v>
                </c:pt>
                <c:pt idx="3">
                  <c:v>1.7766438239</c:v>
                </c:pt>
                <c:pt idx="4">
                  <c:v>1.7588175827999999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25400">
              <a:noFill/>
            </a:ln>
          </c:spPr>
          <c:trendline>
            <c:name>MB Avg 2001/02-2005/06</c:nam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formatCode>0.000</c:formatCode>
                <c:ptCount val="5"/>
                <c:pt idx="0">
                  <c:v>1.7588175827999999</c:v>
                </c:pt>
                <c:pt idx="1">
                  <c:v>1.7588175827999999</c:v>
                </c:pt>
                <c:pt idx="2">
                  <c:v>1.7588175827999999</c:v>
                </c:pt>
                <c:pt idx="3">
                  <c:v>1.7588175827999999</c:v>
                </c:pt>
                <c:pt idx="4">
                  <c:v>1.7588175827999999</c:v>
                </c:pt>
              </c:numCache>
            </c:numRef>
          </c:val>
        </c:ser>
        <c:axId val="95470336"/>
        <c:axId val="95471872"/>
      </c:barChart>
      <c:catAx>
        <c:axId val="9547033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95471872"/>
        <c:crosses val="autoZero"/>
        <c:auto val="1"/>
        <c:lblAlgn val="ctr"/>
        <c:lblOffset val="100"/>
        <c:tickLblSkip val="1"/>
        <c:tickMarkSkip val="1"/>
      </c:catAx>
      <c:valAx>
        <c:axId val="95471872"/>
        <c:scaling>
          <c:orientation val="minMax"/>
          <c:max val="3"/>
          <c:min val="0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95470336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508474576271096"/>
          <c:y val="0.20128479657387591"/>
          <c:w val="0.29152542372881396"/>
          <c:h val="0.1456102783725911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8474576271186463"/>
          <c:y val="0.14898419864559836"/>
          <c:w val="0.79830508474576256"/>
          <c:h val="0.65237020316027183"/>
        </c:manualLayout>
      </c:layout>
      <c:barChart>
        <c:barDir val="bar"/>
        <c:grouping val="clustered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formatCode>0.00000</c:formatCode>
                <c:ptCount val="13"/>
                <c:pt idx="0">
                  <c:v>1.3649199984</c:v>
                </c:pt>
                <c:pt idx="2">
                  <c:v>1.8176803147</c:v>
                </c:pt>
                <c:pt idx="3">
                  <c:v>1.7771397698</c:v>
                </c:pt>
                <c:pt idx="4">
                  <c:v>1.9353722936</c:v>
                </c:pt>
                <c:pt idx="5">
                  <c:v>1.7291568851000001</c:v>
                </c:pt>
                <c:pt idx="6">
                  <c:v>1.9124259579</c:v>
                </c:pt>
                <c:pt idx="8">
                  <c:v>1.7466974353</c:v>
                </c:pt>
                <c:pt idx="9">
                  <c:v>1.6468946125999999</c:v>
                </c:pt>
                <c:pt idx="10">
                  <c:v>1.7667024272</c:v>
                </c:pt>
                <c:pt idx="11">
                  <c:v>1.8934522307999999</c:v>
                </c:pt>
                <c:pt idx="12">
                  <c:v>1.9942328681999999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formatCode>0.0000000000</c:formatCode>
                <c:ptCount val="13"/>
                <c:pt idx="0">
                  <c:v>0.96826187060000002</c:v>
                </c:pt>
                <c:pt idx="2">
                  <c:v>1.8479327295000001</c:v>
                </c:pt>
                <c:pt idx="3">
                  <c:v>1.7292538546</c:v>
                </c:pt>
                <c:pt idx="4">
                  <c:v>1.6969519745999999</c:v>
                </c:pt>
                <c:pt idx="5">
                  <c:v>1.7901970196999999</c:v>
                </c:pt>
                <c:pt idx="6">
                  <c:v>1.8594276149</c:v>
                </c:pt>
                <c:pt idx="8">
                  <c:v>1.6764326969000001</c:v>
                </c:pt>
                <c:pt idx="9">
                  <c:v>1.6338296095</c:v>
                </c:pt>
                <c:pt idx="10">
                  <c:v>1.8764654282</c:v>
                </c:pt>
                <c:pt idx="11">
                  <c:v>1.6504165827999999</c:v>
                </c:pt>
                <c:pt idx="12">
                  <c:v>1.7208515392999999</c:v>
                </c:pt>
              </c:numCache>
            </c:numRef>
          </c:val>
        </c:ser>
        <c:gapWidth val="200"/>
        <c:axId val="96883072"/>
        <c:axId val="96884608"/>
      </c:barChart>
      <c:catAx>
        <c:axId val="96883072"/>
        <c:scaling>
          <c:orientation val="minMax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96884608"/>
        <c:crosses val="autoZero"/>
        <c:lblAlgn val="ctr"/>
        <c:lblOffset val="100"/>
        <c:tickLblSkip val="1"/>
        <c:tickMarkSkip val="1"/>
      </c:catAx>
      <c:valAx>
        <c:axId val="96884608"/>
        <c:scaling>
          <c:orientation val="minMax"/>
          <c:max val="3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96883072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6214689265537"/>
          <c:y val="0.17607223476297967"/>
          <c:w val="0.16779661016949182"/>
          <c:h val="8.80361173814900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.125" right="1.125" top="1" bottom="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" right="0.375" top="0" bottom="0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.125" right="1.125" top="1" bottom="1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.125" right="1.125" top="1" bottom="4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.125" right="1.125" top="1" bottom="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.125" right="1.125" top="1" bottom="5.25" header="0.5" footer="0.5"/>
  <pageSetup orientation="portrait" horizont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619750" cy="4448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0.6135</cdr:x>
      <cdr:y>0.97025</cdr:y>
    </cdr:from>
    <cdr:to>
      <cdr:x>0.994</cdr:x>
      <cdr:y>1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7717" y="4315842"/>
          <a:ext cx="2138315" cy="1323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Source: Manitoba Centre for Health Policy, 2009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619750" cy="42195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0.60375</cdr:x>
      <cdr:y>0.962</cdr:y>
    </cdr:from>
    <cdr:to>
      <cdr:x>0.9995</cdr:x>
      <cdr:y>1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92924" y="4059231"/>
          <a:ext cx="2224016" cy="1603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0" rIns="27432" bIns="18288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0.02175</cdr:x>
      <cdr:y>0.87275</cdr:y>
    </cdr:from>
    <cdr:to>
      <cdr:x>0.9855</cdr:x>
      <cdr:y>0.97175</cdr:y>
    </cdr:to>
    <cdr:sp macro="" textlink="">
      <cdr:nvSpPr>
        <cdr:cNvPr id="136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230" y="3682634"/>
          <a:ext cx="5416034" cy="417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700" b="1" i="0" u="none" strike="noStrike" baseline="0">
              <a:solidFill>
                <a:srgbClr val="000000"/>
              </a:solidFill>
              <a:latin typeface="Univers 45 Light"/>
            </a:rPr>
            <a:t>Linear Trend Test Results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Urban Time 1: Not Significant     Urban Time 2: </a:t>
          </a:r>
          <a:r>
            <a:rPr kumimoji="0" lang="en-CA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 45 Light"/>
              <a:ea typeface="+mn-ea"/>
              <a:cs typeface="+mn-cs"/>
            </a:rPr>
            <a:t>Significant (p&lt;.01) </a:t>
          </a:r>
          <a:endParaRPr lang="en-CA" sz="700" b="0" i="0" u="none" strike="noStrike" baseline="0">
            <a:solidFill>
              <a:srgbClr val="000000"/>
            </a:solidFill>
            <a:latin typeface="Univers 45 Light"/>
          </a:endParaRPr>
        </a:p>
        <a:p xmlns:a="http://schemas.openxmlformats.org/drawingml/2006/main">
          <a:pPr algn="ctr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Rural Time 1: Not Significant    Rural Time 2: Not Significant </a:t>
          </a:r>
        </a:p>
      </cdr:txBody>
    </cdr:sp>
  </cdr:relSizeAnchor>
  <cdr:relSizeAnchor xmlns:cdr="http://schemas.openxmlformats.org/drawingml/2006/chartDrawing">
    <cdr:from>
      <cdr:x>0</cdr:x>
      <cdr:y>0.027</cdr:y>
    </cdr:from>
    <cdr:to>
      <cdr:x>1</cdr:x>
      <cdr:y>0.125</cdr:y>
    </cdr:to>
    <cdr:sp macro="" textlink="">
      <cdr:nvSpPr>
        <cdr:cNvPr id="136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13929"/>
          <a:ext cx="5619750" cy="413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Univers 45 Light"/>
            </a:rPr>
            <a:t>Figure 8.4.6: Hip Replacement Surgery Rates by Income Quintile</a:t>
          </a:r>
          <a:endParaRPr lang="en-CA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CA" sz="800" b="0" i="0" u="none" strike="noStrike" baseline="0">
              <a:solidFill>
                <a:srgbClr val="000000"/>
              </a:solidFill>
              <a:latin typeface="Univers 45 Light"/>
            </a:rPr>
            <a:t>Age- &amp; sex-adjusted annual rates per 1,000 residents aged 40+</a:t>
          </a:r>
        </a:p>
      </cdr:txBody>
    </cdr:sp>
  </cdr:relSizeAnchor>
  <cdr:relSizeAnchor xmlns:cdr="http://schemas.openxmlformats.org/drawingml/2006/chartDrawing">
    <cdr:from>
      <cdr:x>0.93825</cdr:x>
      <cdr:y>0.725</cdr:y>
    </cdr:from>
    <cdr:to>
      <cdr:x>0.9845</cdr:x>
      <cdr:y>0.74775</cdr:y>
    </cdr:to>
    <cdr:sp macro="" textlink="">
      <cdr:nvSpPr>
        <cdr:cNvPr id="136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2730" y="3059192"/>
          <a:ext cx="259914" cy="95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</cdr:x>
      <cdr:y>0.89075</cdr:y>
    </cdr:from>
    <cdr:to>
      <cdr:x>0.88975</cdr:x>
      <cdr:y>0.9995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131" y="3962212"/>
          <a:ext cx="4337042" cy="483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'1' indicates area's rate was statistically different from Manitoba average in first time period</a:t>
          </a:r>
        </a:p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'2' indicates area's rate was statistically different from Manitoba average in second time period</a:t>
          </a:r>
        </a:p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't' indicates change over time was statistically significant for that area</a:t>
          </a:r>
        </a:p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's' indicates data suppressed due to small numbers</a:t>
          </a:r>
        </a:p>
        <a:p xmlns:a="http://schemas.openxmlformats.org/drawingml/2006/main">
          <a:pPr algn="l" rtl="0">
            <a:defRPr sz="1000"/>
          </a:pPr>
          <a:endParaRPr lang="en-CA" sz="700" b="0" i="0" u="none" strike="noStrike" baseline="0">
            <a:solidFill>
              <a:srgbClr val="000000"/>
            </a:solidFill>
            <a:latin typeface="Univers 45 Light"/>
          </a:endParaRPr>
        </a:p>
      </cdr:txBody>
    </cdr:sp>
  </cdr:relSizeAnchor>
  <cdr:relSizeAnchor xmlns:cdr="http://schemas.openxmlformats.org/drawingml/2006/chartDrawing">
    <cdr:from>
      <cdr:x>0.627</cdr:x>
      <cdr:y>0.96725</cdr:y>
    </cdr:from>
    <cdr:to>
      <cdr:x>0.99725</cdr:x>
      <cdr:y>1</cdr:y>
    </cdr:to>
    <cdr:sp macro="" textlink="">
      <cdr:nvSpPr>
        <cdr:cNvPr id="1029" name="mchp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3583" y="4302497"/>
          <a:ext cx="2080713" cy="1456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Source: Manitoba Centre for Health Policy, 2009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81850" cy="963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0.63325</cdr:x>
      <cdr:y>0.98275</cdr:y>
    </cdr:from>
    <cdr:to>
      <cdr:x>0.98975</cdr:x>
      <cdr:y>1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7907" y="9473022"/>
          <a:ext cx="2560329" cy="166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0.94775</cdr:x>
      <cdr:y>0.90625</cdr:y>
    </cdr:from>
    <cdr:to>
      <cdr:x>0.99825</cdr:x>
      <cdr:y>0.945</cdr:y>
    </cdr:to>
    <cdr:sp macro="" textlink="">
      <cdr:nvSpPr>
        <cdr:cNvPr id="25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06598" y="8735616"/>
          <a:ext cx="362684" cy="373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825" b="0" i="0" u="none" strike="noStrike" baseline="0">
              <a:solidFill>
                <a:srgbClr val="000000"/>
              </a:solidFill>
              <a:latin typeface="Univers 45 Light"/>
            </a:rPr>
            <a:t>6.5</a:t>
          </a:r>
        </a:p>
        <a:p xmlns:a="http://schemas.openxmlformats.org/drawingml/2006/main">
          <a:pPr algn="ctr" rtl="0">
            <a:defRPr sz="1000"/>
          </a:pPr>
          <a:r>
            <a:rPr lang="en-CA" sz="825" b="0" i="0" u="none" strike="noStrike" baseline="0">
              <a:solidFill>
                <a:srgbClr val="000000"/>
              </a:solidFill>
              <a:latin typeface="Univers 45 Light"/>
            </a:rPr>
            <a:t>4.3</a:t>
          </a:r>
        </a:p>
      </cdr:txBody>
    </cdr:sp>
  </cdr:relSizeAnchor>
  <cdr:relSizeAnchor xmlns:cdr="http://schemas.openxmlformats.org/drawingml/2006/chartDrawing">
    <cdr:from>
      <cdr:x>0.94925</cdr:x>
      <cdr:y>0.944</cdr:y>
    </cdr:from>
    <cdr:to>
      <cdr:x>0.999</cdr:x>
      <cdr:y>0.96375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7371" y="9099499"/>
          <a:ext cx="357297" cy="190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825" b="0" i="0" u="none" strike="noStrike" baseline="0">
              <a:solidFill>
                <a:srgbClr val="000000"/>
              </a:solidFill>
              <a:latin typeface="Univers 45 Light"/>
            </a:rPr>
            <a:t>3.6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619750" cy="8105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0.62775</cdr:x>
      <cdr:y>0.9785</cdr:y>
    </cdr:from>
    <cdr:to>
      <cdr:x>0.99</cdr:x>
      <cdr:y>1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798" y="7931501"/>
          <a:ext cx="2035755" cy="174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Source: Manitoba Centre for Health Policy, 2009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619750" cy="53625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0.279</cdr:x>
      <cdr:y>0.88425</cdr:y>
    </cdr:from>
    <cdr:to>
      <cdr:x>0.97075</cdr:x>
      <cdr:y>0.98825</cdr:y>
    </cdr:to>
    <cdr:sp macro="" textlink="">
      <cdr:nvSpPr>
        <cdr:cNvPr id="2253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7910" y="4741857"/>
          <a:ext cx="3887462" cy="5577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'1' indicates area's rate was statistically different from Manitoba average in first time period</a:t>
          </a:r>
        </a:p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'2' indicates area's rate was statistically different from Manitoba average in second time period</a:t>
          </a:r>
        </a:p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't' indicates change over time was statistically significant for that area</a:t>
          </a:r>
        </a:p>
        <a:p xmlns:a="http://schemas.openxmlformats.org/drawingml/2006/main">
          <a:pPr algn="l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's' indicates data suppressed due to small numbers</a:t>
          </a:r>
        </a:p>
        <a:p xmlns:a="http://schemas.openxmlformats.org/drawingml/2006/main">
          <a:pPr algn="l" rtl="0">
            <a:defRPr sz="1000"/>
          </a:pPr>
          <a:endParaRPr lang="en-CA" sz="700" b="0" i="0" u="none" strike="noStrike" baseline="0">
            <a:solidFill>
              <a:srgbClr val="000000"/>
            </a:solidFill>
            <a:latin typeface="Univers 45 Light"/>
          </a:endParaRPr>
        </a:p>
      </cdr:txBody>
    </cdr:sp>
  </cdr:relSizeAnchor>
  <cdr:relSizeAnchor xmlns:cdr="http://schemas.openxmlformats.org/drawingml/2006/chartDrawing">
    <cdr:from>
      <cdr:x>0.631</cdr:x>
      <cdr:y>0.97275</cdr:y>
    </cdr:from>
    <cdr:to>
      <cdr:x>0.9835</cdr:x>
      <cdr:y>1</cdr:y>
    </cdr:to>
    <cdr:sp macro="" textlink="">
      <cdr:nvSpPr>
        <cdr:cNvPr id="22535" name="mchp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6062" y="5216445"/>
          <a:ext cx="1980962" cy="1461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700" b="0" i="0" u="none" strike="noStrike" baseline="0">
              <a:solidFill>
                <a:srgbClr val="000000"/>
              </a:solidFill>
              <a:latin typeface="Univers 45 Light"/>
            </a:rPr>
            <a:t>Source: Manitoba Centre for Health Policy, 2009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619750" cy="4448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J6" sqref="J6"/>
    </sheetView>
  </sheetViews>
  <sheetFormatPr defaultColWidth="9.109375" defaultRowHeight="13.2"/>
  <cols>
    <col min="1" max="1" width="12.44140625" style="23" customWidth="1"/>
    <col min="2" max="3" width="9.33203125" style="100" customWidth="1"/>
    <col min="4" max="4" width="2.6640625" style="23" customWidth="1"/>
    <col min="5" max="5" width="18.109375" style="23" customWidth="1"/>
    <col min="6" max="7" width="9.33203125" style="23" customWidth="1"/>
    <col min="8" max="8" width="2.6640625" style="23" customWidth="1"/>
    <col min="9" max="9" width="15.33203125" style="23" bestFit="1" customWidth="1"/>
    <col min="10" max="16384" width="9.109375" style="23"/>
  </cols>
  <sheetData>
    <row r="1" spans="1:11" ht="14.4" thickBot="1">
      <c r="A1" s="15" t="s">
        <v>343</v>
      </c>
      <c r="B1" s="102"/>
      <c r="C1" s="102"/>
    </row>
    <row r="2" spans="1:11" ht="12.75" customHeight="1">
      <c r="A2" s="110" t="s">
        <v>339</v>
      </c>
      <c r="B2" s="97" t="s">
        <v>130</v>
      </c>
      <c r="C2" s="19" t="s">
        <v>130</v>
      </c>
      <c r="E2" s="123" t="s">
        <v>340</v>
      </c>
      <c r="F2" s="75" t="s">
        <v>130</v>
      </c>
      <c r="G2" s="19" t="s">
        <v>130</v>
      </c>
      <c r="I2" s="113" t="s">
        <v>333</v>
      </c>
      <c r="J2" s="116" t="s">
        <v>334</v>
      </c>
      <c r="K2" s="117"/>
    </row>
    <row r="3" spans="1:11">
      <c r="A3" s="111"/>
      <c r="B3" s="94" t="s">
        <v>210</v>
      </c>
      <c r="C3" s="31" t="s">
        <v>210</v>
      </c>
      <c r="E3" s="114"/>
      <c r="F3" s="16" t="s">
        <v>210</v>
      </c>
      <c r="G3" s="31" t="s">
        <v>210</v>
      </c>
      <c r="I3" s="114"/>
      <c r="J3" s="118"/>
      <c r="K3" s="119"/>
    </row>
    <row r="4" spans="1:11">
      <c r="A4" s="111"/>
      <c r="B4" s="98" t="s">
        <v>211</v>
      </c>
      <c r="C4" s="32" t="s">
        <v>211</v>
      </c>
      <c r="E4" s="114"/>
      <c r="F4" s="17" t="s">
        <v>211</v>
      </c>
      <c r="G4" s="32" t="s">
        <v>211</v>
      </c>
      <c r="I4" s="114"/>
      <c r="J4" s="120"/>
      <c r="K4" s="121"/>
    </row>
    <row r="5" spans="1:11" ht="25.5" customHeight="1" thickBot="1">
      <c r="A5" s="112"/>
      <c r="B5" s="92" t="str">
        <f>'ordered inc data'!$B$3</f>
        <v>1996/97-2000/01</v>
      </c>
      <c r="C5" s="93" t="str">
        <f>'ordered inc data'!$C$3</f>
        <v>2001/02-2005/06</v>
      </c>
      <c r="E5" s="115"/>
      <c r="F5" s="92" t="str">
        <f>'ordered inc data'!$B$3</f>
        <v>1996/97-2000/01</v>
      </c>
      <c r="G5" s="93" t="str">
        <f>'ordered inc data'!$C$3</f>
        <v>2001/02-2005/06</v>
      </c>
      <c r="I5" s="115"/>
      <c r="J5" s="76" t="str">
        <f>'ordered inc data'!$B$3</f>
        <v>1996/97-2000/01</v>
      </c>
      <c r="K5" s="77" t="str">
        <f>'ordered inc data'!$C$3</f>
        <v>2001/02-2005/06</v>
      </c>
    </row>
    <row r="6" spans="1:11">
      <c r="A6" s="24" t="s">
        <v>131</v>
      </c>
      <c r="B6" s="103">
        <f>'orig. data'!H4</f>
        <v>1.4398490640999999</v>
      </c>
      <c r="C6" s="104">
        <f>'orig. data'!V4</f>
        <v>1.4243669718</v>
      </c>
      <c r="E6" s="25" t="s">
        <v>145</v>
      </c>
      <c r="F6" s="42">
        <f>'orig. data'!H20</f>
        <v>1.7997610662000001</v>
      </c>
      <c r="G6" s="44">
        <f>'orig. data'!V20</f>
        <v>1.5973789391</v>
      </c>
      <c r="I6" s="73" t="s">
        <v>282</v>
      </c>
      <c r="J6" s="78">
        <f>'ordered inc data'!$B$4</f>
        <v>0.96826187060000002</v>
      </c>
      <c r="K6" s="79">
        <f>'ordered inc data'!$C$4</f>
        <v>1.3649199984</v>
      </c>
    </row>
    <row r="7" spans="1:11">
      <c r="A7" s="26" t="s">
        <v>132</v>
      </c>
      <c r="B7" s="95">
        <f>'orig. data'!H5</f>
        <v>1.9054700934</v>
      </c>
      <c r="C7" s="44">
        <f>'orig. data'!V5</f>
        <v>1.8967184882999999</v>
      </c>
      <c r="E7" s="27" t="s">
        <v>146</v>
      </c>
      <c r="F7" s="42">
        <f>'orig. data'!H21</f>
        <v>1.4649800019000001</v>
      </c>
      <c r="G7" s="44">
        <f>'orig. data'!V21</f>
        <v>1.9661733615000001</v>
      </c>
      <c r="I7" s="73" t="s">
        <v>283</v>
      </c>
      <c r="J7" s="80">
        <f>'ordered inc data'!$B$6</f>
        <v>1.8479327295000001</v>
      </c>
      <c r="K7" s="81">
        <f>'ordered inc data'!$C$6</f>
        <v>1.8176803147</v>
      </c>
    </row>
    <row r="8" spans="1:11">
      <c r="A8" s="26" t="s">
        <v>133</v>
      </c>
      <c r="B8" s="95">
        <f>'orig. data'!H6</f>
        <v>1.9751437497</v>
      </c>
      <c r="C8" s="44">
        <f>'orig. data'!V6</f>
        <v>2.2055923154000001</v>
      </c>
      <c r="E8" s="27" t="s">
        <v>150</v>
      </c>
      <c r="F8" s="42">
        <f>'orig. data'!H22</f>
        <v>1.6780293224</v>
      </c>
      <c r="G8" s="44">
        <f>'orig. data'!V22</f>
        <v>1.9790613595</v>
      </c>
      <c r="I8" s="73" t="s">
        <v>284</v>
      </c>
      <c r="J8" s="80">
        <f>'ordered inc data'!$B$7</f>
        <v>1.7292538546</v>
      </c>
      <c r="K8" s="81">
        <f>'ordered inc data'!$C$7</f>
        <v>1.7771397698</v>
      </c>
    </row>
    <row r="9" spans="1:11">
      <c r="A9" s="26" t="s">
        <v>107</v>
      </c>
      <c r="B9" s="95">
        <f>'orig. data'!H7</f>
        <v>1.388539518</v>
      </c>
      <c r="C9" s="44">
        <f>'orig. data'!V7</f>
        <v>2.0237677194999999</v>
      </c>
      <c r="E9" s="27" t="s">
        <v>148</v>
      </c>
      <c r="F9" s="42">
        <f>'orig. data'!H23</f>
        <v>1.5648025766</v>
      </c>
      <c r="G9" s="44">
        <f>'orig. data'!V23</f>
        <v>1.8769509069000001</v>
      </c>
      <c r="I9" s="73" t="s">
        <v>285</v>
      </c>
      <c r="J9" s="80">
        <f>'ordered inc data'!$B$8</f>
        <v>1.6969519745999999</v>
      </c>
      <c r="K9" s="81">
        <f>'ordered inc data'!$C$8</f>
        <v>1.9353722936</v>
      </c>
    </row>
    <row r="10" spans="1:11">
      <c r="A10" s="26" t="s">
        <v>141</v>
      </c>
      <c r="B10" s="95">
        <f>'orig. data'!H8</f>
        <v>1.6855182932999999</v>
      </c>
      <c r="C10" s="44">
        <f>'orig. data'!V8</f>
        <v>1.7087156187000001</v>
      </c>
      <c r="E10" s="27" t="s">
        <v>151</v>
      </c>
      <c r="F10" s="42">
        <f>'orig. data'!H24</f>
        <v>1.2241566921</v>
      </c>
      <c r="G10" s="44">
        <f>'orig. data'!V24</f>
        <v>1.4760047665</v>
      </c>
      <c r="I10" s="73" t="s">
        <v>286</v>
      </c>
      <c r="J10" s="80">
        <f>'ordered inc data'!$B$9</f>
        <v>1.7901970196999999</v>
      </c>
      <c r="K10" s="81">
        <f>'ordered inc data'!$C$9</f>
        <v>1.7291568851000001</v>
      </c>
    </row>
    <row r="11" spans="1:11">
      <c r="A11" s="26" t="s">
        <v>135</v>
      </c>
      <c r="B11" s="95">
        <f>'orig. data'!H9</f>
        <v>1.8060870497999999</v>
      </c>
      <c r="C11" s="44">
        <f>'orig. data'!V9</f>
        <v>1.8421250496999999</v>
      </c>
      <c r="E11" s="27" t="s">
        <v>147</v>
      </c>
      <c r="F11" s="42">
        <f>'orig. data'!H25</f>
        <v>2.2019690828999998</v>
      </c>
      <c r="G11" s="44">
        <f>'orig. data'!V25</f>
        <v>2.0267384710999998</v>
      </c>
      <c r="I11" s="73" t="s">
        <v>287</v>
      </c>
      <c r="J11" s="80">
        <f>'ordered inc data'!$B$10</f>
        <v>1.8594276149</v>
      </c>
      <c r="K11" s="81">
        <f>'ordered inc data'!$C$10</f>
        <v>1.9124259579</v>
      </c>
    </row>
    <row r="12" spans="1:11">
      <c r="A12" s="26" t="s">
        <v>136</v>
      </c>
      <c r="B12" s="95">
        <f>'orig. data'!H10</f>
        <v>1.7748782769</v>
      </c>
      <c r="C12" s="44">
        <f>'orig. data'!V10</f>
        <v>1.6346807065</v>
      </c>
      <c r="E12" s="27" t="s">
        <v>149</v>
      </c>
      <c r="F12" s="42">
        <f>'orig. data'!H26</f>
        <v>1.7060373944</v>
      </c>
      <c r="G12" s="44">
        <f>'orig. data'!V26</f>
        <v>1.7812611329000001</v>
      </c>
      <c r="I12" s="73" t="s">
        <v>288</v>
      </c>
      <c r="J12" s="80">
        <f>'ordered inc data'!$B$12</f>
        <v>1.6764326969000001</v>
      </c>
      <c r="K12" s="81">
        <f>'ordered inc data'!$C$12</f>
        <v>1.7466974353</v>
      </c>
    </row>
    <row r="13" spans="1:11">
      <c r="A13" s="26" t="s">
        <v>134</v>
      </c>
      <c r="B13" s="95">
        <f>'orig. data'!H11</f>
        <v>2.0281488190000001</v>
      </c>
      <c r="C13" s="44">
        <f>'orig. data'!V11</f>
        <v>1.9090900625</v>
      </c>
      <c r="E13" s="27" t="s">
        <v>152</v>
      </c>
      <c r="F13" s="42">
        <f>'orig. data'!H27</f>
        <v>1.6253462445</v>
      </c>
      <c r="G13" s="44">
        <f>'orig. data'!V27</f>
        <v>1.4516725640999999</v>
      </c>
      <c r="I13" s="73" t="s">
        <v>289</v>
      </c>
      <c r="J13" s="80">
        <f>'ordered inc data'!$B$13</f>
        <v>1.6338296095</v>
      </c>
      <c r="K13" s="81">
        <f>'ordered inc data'!$C$13</f>
        <v>1.6468946125999999</v>
      </c>
    </row>
    <row r="14" spans="1:11">
      <c r="A14" s="26" t="s">
        <v>137</v>
      </c>
      <c r="B14" s="95" t="str">
        <f>'orig. data'!H12</f>
        <v xml:space="preserve"> </v>
      </c>
      <c r="C14" s="44" t="str">
        <f>'orig. data'!V12</f>
        <v xml:space="preserve"> </v>
      </c>
      <c r="E14" s="27" t="s">
        <v>153</v>
      </c>
      <c r="F14" s="42">
        <f>'orig. data'!H28</f>
        <v>2.0139948584999998</v>
      </c>
      <c r="G14" s="44">
        <f>'orig. data'!V28</f>
        <v>2.2616721952000001</v>
      </c>
      <c r="I14" s="73" t="s">
        <v>290</v>
      </c>
      <c r="J14" s="80">
        <f>'ordered inc data'!$B$14</f>
        <v>1.8764654282</v>
      </c>
      <c r="K14" s="81">
        <f>'ordered inc data'!$C$14</f>
        <v>1.7667024272</v>
      </c>
    </row>
    <row r="15" spans="1:11">
      <c r="A15" s="26" t="s">
        <v>138</v>
      </c>
      <c r="B15" s="95">
        <f>'orig. data'!H13</f>
        <v>1.1894414200000001</v>
      </c>
      <c r="C15" s="44">
        <f>'orig. data'!V13</f>
        <v>1.2139478421000001</v>
      </c>
      <c r="E15" s="27" t="s">
        <v>154</v>
      </c>
      <c r="F15" s="42">
        <f>'orig. data'!H29</f>
        <v>0.99628967980000005</v>
      </c>
      <c r="G15" s="44">
        <f>'orig. data'!V29</f>
        <v>0.90099886600000001</v>
      </c>
      <c r="I15" s="73" t="s">
        <v>291</v>
      </c>
      <c r="J15" s="80">
        <f>'ordered inc data'!$B$15</f>
        <v>1.6504165827999999</v>
      </c>
      <c r="K15" s="81">
        <f>'ordered inc data'!$C$15</f>
        <v>1.8934522307999999</v>
      </c>
    </row>
    <row r="16" spans="1:11" ht="13.8" thickBot="1">
      <c r="A16" s="26" t="s">
        <v>139</v>
      </c>
      <c r="B16" s="95">
        <f>'orig. data'!H14</f>
        <v>1.1783189317</v>
      </c>
      <c r="C16" s="44">
        <f>'orig. data'!V14</f>
        <v>1.1381705581999999</v>
      </c>
      <c r="E16" s="27" t="s">
        <v>155</v>
      </c>
      <c r="F16" s="42">
        <f>'orig. data'!H30</f>
        <v>1.6400456361</v>
      </c>
      <c r="G16" s="44">
        <f>'orig. data'!V30</f>
        <v>1.354186028</v>
      </c>
      <c r="I16" s="74" t="s">
        <v>292</v>
      </c>
      <c r="J16" s="82">
        <f>'ordered inc data'!$B$16</f>
        <v>1.7208515392999999</v>
      </c>
      <c r="K16" s="83">
        <f>'ordered inc data'!$C$16</f>
        <v>1.9942328681999999</v>
      </c>
    </row>
    <row r="17" spans="1:11">
      <c r="A17" s="28"/>
      <c r="B17" s="96"/>
      <c r="C17" s="45"/>
      <c r="E17" s="27" t="s">
        <v>156</v>
      </c>
      <c r="F17" s="42">
        <f>'orig. data'!H31</f>
        <v>1.5004114031</v>
      </c>
      <c r="G17" s="44">
        <f>'orig. data'!V31</f>
        <v>1.1396995338</v>
      </c>
      <c r="I17" s="84" t="s">
        <v>335</v>
      </c>
      <c r="J17" s="85"/>
      <c r="K17" s="86">
        <f>'ordered inc data'!$B$18</f>
        <v>0.80735062420000003</v>
      </c>
    </row>
    <row r="18" spans="1:11">
      <c r="A18" s="26" t="s">
        <v>276</v>
      </c>
      <c r="B18" s="95">
        <f>'orig. data'!H15</f>
        <v>1.8320617169</v>
      </c>
      <c r="C18" s="44">
        <f>'orig. data'!V15</f>
        <v>1.8977944284999999</v>
      </c>
      <c r="E18" s="29"/>
      <c r="F18" s="43"/>
      <c r="G18" s="45"/>
      <c r="I18" s="84" t="s">
        <v>336</v>
      </c>
      <c r="J18" s="85"/>
      <c r="K18" s="86">
        <f>'ordered inc data'!$B$19</f>
        <v>0.68827566959999997</v>
      </c>
    </row>
    <row r="19" spans="1:11" ht="13.8" thickBot="1">
      <c r="A19" s="26" t="s">
        <v>144</v>
      </c>
      <c r="B19" s="95">
        <f>'orig. data'!H16</f>
        <v>1.8647104939000001</v>
      </c>
      <c r="C19" s="44">
        <f>'orig. data'!V16</f>
        <v>1.8102721339000001</v>
      </c>
      <c r="E19" s="30" t="s">
        <v>141</v>
      </c>
      <c r="F19" s="47">
        <f>'orig. data'!H8</f>
        <v>1.6855182932999999</v>
      </c>
      <c r="G19" s="46">
        <f>'orig. data'!V8</f>
        <v>1.7087156187000001</v>
      </c>
      <c r="I19" s="87" t="s">
        <v>293</v>
      </c>
      <c r="J19" s="88"/>
      <c r="K19" s="86">
        <f>'ordered inc data'!$B$20</f>
        <v>0.91886997530000003</v>
      </c>
    </row>
    <row r="20" spans="1:11">
      <c r="A20" s="26" t="s">
        <v>140</v>
      </c>
      <c r="B20" s="95">
        <f>'orig. data'!H17</f>
        <v>1.2141202180999999</v>
      </c>
      <c r="C20" s="44">
        <f>'orig. data'!V17</f>
        <v>1.1699968921999999</v>
      </c>
      <c r="E20" s="90" t="s">
        <v>143</v>
      </c>
      <c r="F20" s="91"/>
      <c r="G20" s="90"/>
      <c r="I20" s="84" t="s">
        <v>337</v>
      </c>
      <c r="J20" s="88"/>
      <c r="K20" s="86">
        <f>'ordered inc data'!$B$22</f>
        <v>0.68856292649999995</v>
      </c>
    </row>
    <row r="21" spans="1:11">
      <c r="A21" s="28"/>
      <c r="B21" s="96"/>
      <c r="C21" s="45"/>
      <c r="E21" s="122" t="s">
        <v>275</v>
      </c>
      <c r="F21" s="122"/>
      <c r="G21" s="122"/>
      <c r="I21" s="84" t="s">
        <v>338</v>
      </c>
      <c r="J21" s="88"/>
      <c r="K21" s="86">
        <f>'ordered inc data'!$B$23</f>
        <v>4.4163804999999999E-3</v>
      </c>
    </row>
    <row r="22" spans="1:11" ht="13.8" thickBot="1">
      <c r="A22" s="30" t="s">
        <v>142</v>
      </c>
      <c r="B22" s="105">
        <f>'orig. data'!H18</f>
        <v>1.7071960703</v>
      </c>
      <c r="C22" s="46">
        <f>'orig. data'!V18</f>
        <v>1.7480720950999999</v>
      </c>
      <c r="I22" s="87" t="s">
        <v>294</v>
      </c>
      <c r="J22" s="88"/>
      <c r="K22" s="86">
        <f>'ordered inc data'!$B$24</f>
        <v>0.10360887940000001</v>
      </c>
    </row>
    <row r="23" spans="1:11">
      <c r="A23" s="90" t="s">
        <v>143</v>
      </c>
      <c r="B23" s="99"/>
      <c r="I23" s="22" t="s">
        <v>143</v>
      </c>
      <c r="J23" s="18"/>
      <c r="K23" s="18"/>
    </row>
    <row r="24" spans="1:11">
      <c r="A24" s="22" t="s">
        <v>275</v>
      </c>
      <c r="B24" s="101"/>
      <c r="C24" s="101"/>
      <c r="I24" s="22" t="s">
        <v>275</v>
      </c>
      <c r="J24" s="89"/>
      <c r="K24" s="89"/>
    </row>
  </sheetData>
  <mergeCells count="5">
    <mergeCell ref="A2:A5"/>
    <mergeCell ref="I2:I5"/>
    <mergeCell ref="J2:K4"/>
    <mergeCell ref="E21:G21"/>
    <mergeCell ref="E2:E5"/>
  </mergeCells>
  <phoneticPr fontId="4" type="noConversion"/>
  <pageMargins left="0.21" right="0.14000000000000001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workbookViewId="0">
      <pane xSplit="7" ySplit="3" topLeftCell="I10" activePane="bottomRight" state="frozen"/>
      <selection pane="topRight" activeCell="G1" sqref="G1"/>
      <selection pane="bottomLeft" activeCell="A2" sqref="A2"/>
      <selection pane="bottomRight" activeCell="R10" sqref="R10"/>
    </sheetView>
  </sheetViews>
  <sheetFormatPr defaultColWidth="9.109375" defaultRowHeight="13.2"/>
  <cols>
    <col min="1" max="1" width="25.109375" style="2" customWidth="1"/>
    <col min="2" max="2" width="20.109375" style="2" customWidth="1"/>
    <col min="3" max="5" width="2.88671875" style="2" customWidth="1"/>
    <col min="6" max="7" width="6.6640625" style="2" customWidth="1"/>
    <col min="8" max="9" width="9.109375" style="2"/>
    <col min="10" max="10" width="9.109375" style="11"/>
    <col min="11" max="13" width="9.109375" style="2"/>
    <col min="14" max="14" width="2.88671875" style="10" customWidth="1"/>
    <col min="15" max="16" width="9.109375" style="2"/>
    <col min="17" max="17" width="2.88671875" style="10" customWidth="1"/>
    <col min="18" max="18" width="9.33203125" style="2" bestFit="1" customWidth="1"/>
    <col min="19" max="16384" width="9.109375" style="2"/>
  </cols>
  <sheetData>
    <row r="1" spans="1:25">
      <c r="A1" s="41" t="s">
        <v>267</v>
      </c>
      <c r="B1" s="5" t="s">
        <v>215</v>
      </c>
      <c r="C1" s="124" t="s">
        <v>125</v>
      </c>
      <c r="D1" s="124"/>
      <c r="E1" s="124"/>
      <c r="F1" s="124" t="s">
        <v>128</v>
      </c>
      <c r="G1" s="124"/>
      <c r="H1" s="6" t="s">
        <v>117</v>
      </c>
      <c r="I1" s="3" t="s">
        <v>119</v>
      </c>
      <c r="J1" s="3" t="s">
        <v>120</v>
      </c>
      <c r="K1" s="6" t="s">
        <v>118</v>
      </c>
      <c r="L1" s="6" t="s">
        <v>121</v>
      </c>
      <c r="M1" s="6" t="s">
        <v>122</v>
      </c>
      <c r="N1" s="7"/>
      <c r="O1" s="6" t="s">
        <v>123</v>
      </c>
      <c r="P1" s="6" t="s">
        <v>124</v>
      </c>
      <c r="Q1" s="7"/>
      <c r="R1" s="6" t="s">
        <v>129</v>
      </c>
    </row>
    <row r="2" spans="1:25">
      <c r="B2" s="5"/>
      <c r="C2" s="13"/>
      <c r="D2" s="13"/>
      <c r="E2" s="13"/>
      <c r="F2" s="14"/>
      <c r="G2" s="14"/>
      <c r="H2" s="6"/>
      <c r="I2" s="125" t="s">
        <v>270</v>
      </c>
      <c r="J2" s="125"/>
      <c r="K2" s="6"/>
      <c r="L2" s="6"/>
      <c r="M2" s="6"/>
      <c r="N2" s="7"/>
      <c r="O2" s="6"/>
      <c r="P2" s="6"/>
      <c r="Q2" s="7"/>
      <c r="R2" s="6"/>
    </row>
    <row r="3" spans="1:25">
      <c r="A3" s="5" t="s">
        <v>0</v>
      </c>
      <c r="B3" s="5"/>
      <c r="C3" s="13">
        <v>1</v>
      </c>
      <c r="D3" s="13">
        <v>2</v>
      </c>
      <c r="E3" s="13" t="s">
        <v>127</v>
      </c>
      <c r="F3" s="13" t="s">
        <v>243</v>
      </c>
      <c r="G3" s="13" t="s">
        <v>244</v>
      </c>
      <c r="H3" s="2" t="s">
        <v>271</v>
      </c>
      <c r="I3" s="5" t="s">
        <v>274</v>
      </c>
      <c r="J3" s="5" t="s">
        <v>273</v>
      </c>
      <c r="K3" s="2" t="s">
        <v>272</v>
      </c>
      <c r="S3" s="6"/>
      <c r="T3" s="6"/>
      <c r="U3" s="6"/>
      <c r="V3" s="6"/>
      <c r="W3" s="6"/>
      <c r="X3" s="6"/>
      <c r="Y3" s="6"/>
    </row>
    <row r="4" spans="1:2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</v>
      </c>
      <c r="B4" t="s">
        <v>131</v>
      </c>
      <c r="C4" t="str">
        <f>'orig. data'!AH4</f>
        <v xml:space="preserve"> </v>
      </c>
      <c r="D4" t="str">
        <f>'orig. data'!AI4</f>
        <v xml:space="preserve"> </v>
      </c>
      <c r="E4" t="str">
        <f ca="1">IF(CELL("contents",F4)="s","s",IF(CELL("contents",G4)="s","s",IF(CELL("contents",'orig. data'!AJ4)="t","t","")))</f>
        <v/>
      </c>
      <c r="F4" t="str">
        <f>'orig. data'!AK4</f>
        <v xml:space="preserve"> </v>
      </c>
      <c r="G4" t="str">
        <f>'orig. data'!AL4</f>
        <v xml:space="preserve"> </v>
      </c>
      <c r="H4" s="20">
        <f t="shared" ref="H4:H14" si="0">I$19</f>
        <v>1.7071960703</v>
      </c>
      <c r="I4" s="3">
        <f>'orig. data'!D4</f>
        <v>1.5429568975000001</v>
      </c>
      <c r="J4" s="3">
        <f>'orig. data'!R4</f>
        <v>1.5986749600000001</v>
      </c>
      <c r="K4" s="20">
        <f t="shared" ref="K4:K14" si="1">J$19</f>
        <v>1.7588175827999999</v>
      </c>
      <c r="L4" s="6">
        <f>'orig. data'!C4</f>
        <v>100705</v>
      </c>
      <c r="M4" s="12">
        <f>'orig. data'!G4</f>
        <v>0.30995224469999999</v>
      </c>
      <c r="N4" s="8"/>
      <c r="O4" s="6">
        <f>'orig. data'!Q4</f>
        <v>116543</v>
      </c>
      <c r="P4" s="12">
        <f>'orig. data'!U4</f>
        <v>0.31308187430000001</v>
      </c>
      <c r="Q4" s="8"/>
      <c r="R4" s="12">
        <f>'orig. data'!AD4</f>
        <v>0.77840633790000002</v>
      </c>
      <c r="S4" s="3"/>
      <c r="T4" s="3"/>
      <c r="U4" s="3"/>
      <c r="V4" s="3"/>
      <c r="W4" s="3"/>
      <c r="X4" s="3"/>
      <c r="Y4" s="3"/>
    </row>
    <row r="5" spans="1:25">
      <c r="A5" s="2" t="str">
        <f t="shared" ref="A5:A33" ca="1" si="2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</v>
      </c>
      <c r="B5" t="s">
        <v>132</v>
      </c>
      <c r="C5" t="str">
        <f>'orig. data'!AH5</f>
        <v xml:space="preserve"> </v>
      </c>
      <c r="D5" t="str">
        <f>'orig. data'!AI5</f>
        <v xml:space="preserve"> </v>
      </c>
      <c r="E5" t="str">
        <f ca="1">IF(CELL("contents",F5)="s","s",IF(CELL("contents",G5)="s","s",IF(CELL("contents",'orig. data'!AJ5)="t","t","")))</f>
        <v/>
      </c>
      <c r="F5" t="str">
        <f>'orig. data'!AK5</f>
        <v xml:space="preserve"> </v>
      </c>
      <c r="G5" t="str">
        <f>'orig. data'!AL5</f>
        <v xml:space="preserve"> </v>
      </c>
      <c r="H5" s="20">
        <f t="shared" si="0"/>
        <v>1.7071960703</v>
      </c>
      <c r="I5" s="106">
        <f>'orig. data'!D5</f>
        <v>1.8145109985000001</v>
      </c>
      <c r="J5" s="106">
        <f>'orig. data'!R5</f>
        <v>1.8846878572000001</v>
      </c>
      <c r="K5" s="20">
        <f t="shared" si="1"/>
        <v>1.7588175827999999</v>
      </c>
      <c r="L5" s="6">
        <f>'orig. data'!C5</f>
        <v>193653</v>
      </c>
      <c r="M5" s="12">
        <f>'orig. data'!G5</f>
        <v>0.42039601539999999</v>
      </c>
      <c r="N5" s="9"/>
      <c r="O5" s="6">
        <f>'orig. data'!Q5</f>
        <v>211945</v>
      </c>
      <c r="P5" s="12">
        <f>'orig. data'!U5</f>
        <v>0.3453536579</v>
      </c>
      <c r="Q5" s="9"/>
      <c r="R5" s="12">
        <f>'orig. data'!AD5</f>
        <v>0.67357491869999997</v>
      </c>
      <c r="S5" s="1"/>
      <c r="T5" s="1"/>
      <c r="U5" s="1"/>
      <c r="V5" s="1"/>
      <c r="W5" s="1"/>
      <c r="X5" s="1"/>
      <c r="Y5" s="1"/>
    </row>
    <row r="6" spans="1:25">
      <c r="A6" s="2" t="str">
        <f t="shared" ca="1" si="2"/>
        <v>Assiniboine</v>
      </c>
      <c r="B6" t="s">
        <v>133</v>
      </c>
      <c r="C6" t="str">
        <f>'orig. data'!AH6</f>
        <v xml:space="preserve"> </v>
      </c>
      <c r="D6" t="str">
        <f>'orig. data'!AI6</f>
        <v xml:space="preserve"> </v>
      </c>
      <c r="E6" t="str">
        <f ca="1">IF(CELL("contents",F6)="s","s",IF(CELL("contents",G6)="s","s",IF(CELL("contents",'orig. data'!AJ6)="t","t","")))</f>
        <v/>
      </c>
      <c r="F6" t="str">
        <f>'orig. data'!AK6</f>
        <v xml:space="preserve"> </v>
      </c>
      <c r="G6" t="str">
        <f>'orig. data'!AL6</f>
        <v xml:space="preserve"> </v>
      </c>
      <c r="H6" s="20">
        <f t="shared" si="0"/>
        <v>1.7071960703</v>
      </c>
      <c r="I6" s="106">
        <f>'orig. data'!D6</f>
        <v>1.6897874522</v>
      </c>
      <c r="J6" s="106">
        <f>'orig. data'!R6</f>
        <v>1.8988526726999999</v>
      </c>
      <c r="K6" s="20">
        <f t="shared" si="1"/>
        <v>1.7588175827999999</v>
      </c>
      <c r="L6" s="6">
        <f>'orig. data'!C6</f>
        <v>176696</v>
      </c>
      <c r="M6" s="12">
        <f>'orig. data'!G6</f>
        <v>0.89413560530000002</v>
      </c>
      <c r="N6" s="9"/>
      <c r="O6" s="6">
        <f>'orig. data'!Q6</f>
        <v>179997</v>
      </c>
      <c r="P6" s="12">
        <f>'orig. data'!U6</f>
        <v>0.29966533680000002</v>
      </c>
      <c r="Q6" s="9"/>
      <c r="R6" s="12">
        <f>'orig. data'!AD6</f>
        <v>0.2033993254</v>
      </c>
      <c r="S6" s="1"/>
      <c r="T6" s="1"/>
      <c r="U6" s="1"/>
      <c r="V6" s="1"/>
      <c r="W6" s="1"/>
      <c r="X6" s="1"/>
      <c r="Y6" s="1"/>
    </row>
    <row r="7" spans="1:25">
      <c r="A7" s="2" t="str">
        <f t="shared" ca="1" si="2"/>
        <v>Brandon (t)</v>
      </c>
      <c r="B7" t="s">
        <v>107</v>
      </c>
      <c r="C7" t="str">
        <f>'orig. data'!AH7</f>
        <v xml:space="preserve"> </v>
      </c>
      <c r="D7" t="str">
        <f>'orig. data'!AI7</f>
        <v xml:space="preserve"> </v>
      </c>
      <c r="E7" t="str">
        <f ca="1">IF(CELL("contents",F7)="s","s",IF(CELL("contents",G7)="s","s",IF(CELL("contents",'orig. data'!AJ7)="t","t","")))</f>
        <v>t</v>
      </c>
      <c r="F7" t="str">
        <f>'orig. data'!AK7</f>
        <v xml:space="preserve"> </v>
      </c>
      <c r="G7" t="str">
        <f>'orig. data'!AL7</f>
        <v xml:space="preserve"> </v>
      </c>
      <c r="H7" s="20">
        <f t="shared" si="0"/>
        <v>1.7071960703</v>
      </c>
      <c r="I7" s="106">
        <f>'orig. data'!D7</f>
        <v>1.3685402580999999</v>
      </c>
      <c r="J7" s="106">
        <f>'orig. data'!R7</f>
        <v>2.0122344843</v>
      </c>
      <c r="K7" s="20">
        <f t="shared" si="1"/>
        <v>1.7588175827999999</v>
      </c>
      <c r="L7" s="6">
        <f>'orig. data'!C7</f>
        <v>99385</v>
      </c>
      <c r="M7" s="12">
        <f>'orig. data'!G7</f>
        <v>2.96722489E-2</v>
      </c>
      <c r="N7" s="9"/>
      <c r="O7" s="6">
        <f>'orig. data'!Q7</f>
        <v>108214</v>
      </c>
      <c r="P7" s="12">
        <f>'orig. data'!U7</f>
        <v>0.1200604242</v>
      </c>
      <c r="Q7" s="9"/>
      <c r="R7" s="12">
        <f>'orig. data'!AD7</f>
        <v>1.5664995E-3</v>
      </c>
      <c r="S7" s="1"/>
      <c r="T7" s="1"/>
      <c r="U7" s="1"/>
      <c r="V7" s="1"/>
      <c r="W7" s="1"/>
      <c r="X7" s="1"/>
      <c r="Y7" s="1"/>
    </row>
    <row r="8" spans="1:25">
      <c r="A8" s="2" t="str">
        <f t="shared" ca="1" si="2"/>
        <v>Winnipeg</v>
      </c>
      <c r="B8" t="s">
        <v>141</v>
      </c>
      <c r="C8" t="str">
        <f>'orig. data'!AH8</f>
        <v xml:space="preserve"> </v>
      </c>
      <c r="D8" t="str">
        <f>'orig. data'!AI8</f>
        <v xml:space="preserve"> </v>
      </c>
      <c r="E8" t="str">
        <f ca="1">IF(CELL("contents",F8)="s","s",IF(CELL("contents",G8)="s","s",IF(CELL("contents",'orig. data'!AJ8)="t","t","")))</f>
        <v/>
      </c>
      <c r="F8" t="str">
        <f>'orig. data'!AK8</f>
        <v xml:space="preserve"> </v>
      </c>
      <c r="G8" t="str">
        <f>'orig. data'!AL8</f>
        <v xml:space="preserve"> </v>
      </c>
      <c r="H8" s="20">
        <f t="shared" si="0"/>
        <v>1.7071960703</v>
      </c>
      <c r="I8" s="106">
        <f>'orig. data'!D8</f>
        <v>1.7148220921999999</v>
      </c>
      <c r="J8" s="106">
        <f>'orig. data'!R8</f>
        <v>1.7766438239</v>
      </c>
      <c r="K8" s="20">
        <f t="shared" si="1"/>
        <v>1.7588175827999999</v>
      </c>
      <c r="L8" s="6">
        <f>'orig. data'!C8</f>
        <v>1410842</v>
      </c>
      <c r="M8" s="12">
        <f>'orig. data'!G8</f>
        <v>0.89089114780000001</v>
      </c>
      <c r="N8" s="9"/>
      <c r="O8" s="6">
        <f>'orig. data'!Q8</f>
        <v>1539753</v>
      </c>
      <c r="P8" s="12">
        <f>'orig. data'!U8</f>
        <v>0.83741092900000003</v>
      </c>
      <c r="Q8" s="9"/>
      <c r="R8" s="12">
        <f>'orig. data'!AD8</f>
        <v>0.30564835070000002</v>
      </c>
      <c r="S8" s="1"/>
      <c r="T8" s="1"/>
      <c r="U8" s="1"/>
      <c r="V8" s="1"/>
      <c r="W8" s="1"/>
      <c r="X8" s="1"/>
      <c r="Y8" s="1"/>
    </row>
    <row r="9" spans="1:25">
      <c r="A9" s="2" t="str">
        <f t="shared" ca="1" si="2"/>
        <v>Interlake</v>
      </c>
      <c r="B9" t="s">
        <v>135</v>
      </c>
      <c r="C9" t="str">
        <f>'orig. data'!AH9</f>
        <v xml:space="preserve"> </v>
      </c>
      <c r="D9" t="str">
        <f>'orig. data'!AI9</f>
        <v xml:space="preserve"> </v>
      </c>
      <c r="E9" t="str">
        <f ca="1">IF(CELL("contents",F9)="s","s",IF(CELL("contents",G9)="s","s",IF(CELL("contents",'orig. data'!AJ9)="t","t","")))</f>
        <v/>
      </c>
      <c r="F9" t="str">
        <f>'orig. data'!AK9</f>
        <v xml:space="preserve"> </v>
      </c>
      <c r="G9" t="str">
        <f>'orig. data'!AL9</f>
        <v xml:space="preserve"> </v>
      </c>
      <c r="H9" s="20">
        <f t="shared" si="0"/>
        <v>1.7071960703</v>
      </c>
      <c r="I9" s="106">
        <f>'orig. data'!D9</f>
        <v>1.8180385569999999</v>
      </c>
      <c r="J9" s="106">
        <f>'orig. data'!R9</f>
        <v>1.8705309586000001</v>
      </c>
      <c r="K9" s="20">
        <f t="shared" si="1"/>
        <v>1.7588175827999999</v>
      </c>
      <c r="L9" s="6">
        <f>'orig. data'!C9</f>
        <v>167766</v>
      </c>
      <c r="M9" s="12">
        <f>'orig. data'!G9</f>
        <v>0.42909800510000001</v>
      </c>
      <c r="N9" s="9"/>
      <c r="O9" s="6">
        <f>'orig. data'!Q9</f>
        <v>186198</v>
      </c>
      <c r="P9" s="12">
        <f>'orig. data'!U9</f>
        <v>0.42027821250000003</v>
      </c>
      <c r="Q9" s="9"/>
      <c r="R9" s="12">
        <f>'orig. data'!AD9</f>
        <v>0.76637226349999998</v>
      </c>
      <c r="S9" s="1"/>
      <c r="T9" s="1"/>
      <c r="U9" s="1"/>
      <c r="V9" s="1"/>
      <c r="W9" s="1"/>
      <c r="X9" s="1"/>
      <c r="Y9" s="1"/>
    </row>
    <row r="10" spans="1:25">
      <c r="A10" s="2" t="str">
        <f t="shared" ca="1" si="2"/>
        <v>North Eastman</v>
      </c>
      <c r="B10" t="s">
        <v>136</v>
      </c>
      <c r="C10" t="str">
        <f>'orig. data'!AH10</f>
        <v xml:space="preserve"> </v>
      </c>
      <c r="D10" t="str">
        <f>'orig. data'!AI10</f>
        <v xml:space="preserve"> </v>
      </c>
      <c r="E10" t="str">
        <f ca="1">IF(CELL("contents",F10)="s","s",IF(CELL("contents",G10)="s","s",IF(CELL("contents",'orig. data'!AJ10)="t","t","")))</f>
        <v/>
      </c>
      <c r="F10" t="str">
        <f>'orig. data'!AK10</f>
        <v xml:space="preserve"> </v>
      </c>
      <c r="G10" t="str">
        <f>'orig. data'!AL10</f>
        <v xml:space="preserve"> </v>
      </c>
      <c r="H10" s="20">
        <f t="shared" si="0"/>
        <v>1.7071960703</v>
      </c>
      <c r="I10" s="106">
        <f>'orig. data'!D10</f>
        <v>1.8879763661</v>
      </c>
      <c r="J10" s="106">
        <f>'orig. data'!R10</f>
        <v>1.7678316982</v>
      </c>
      <c r="K10" s="20">
        <f t="shared" si="1"/>
        <v>1.7588175827999999</v>
      </c>
      <c r="L10" s="6">
        <f>'orig. data'!C10</f>
        <v>83386</v>
      </c>
      <c r="M10" s="12">
        <f>'orig. data'!G10</f>
        <v>0.3099600428</v>
      </c>
      <c r="O10" s="6">
        <f>'orig. data'!Q10</f>
        <v>94208</v>
      </c>
      <c r="P10" s="12">
        <f>'orig. data'!U10</f>
        <v>0.95819449050000005</v>
      </c>
      <c r="R10" s="12">
        <f>'orig. data'!AD10</f>
        <v>0.60697309239999997</v>
      </c>
    </row>
    <row r="11" spans="1:25">
      <c r="A11" s="2" t="str">
        <f t="shared" ca="1" si="2"/>
        <v>Parkland</v>
      </c>
      <c r="B11" t="s">
        <v>134</v>
      </c>
      <c r="C11" t="str">
        <f>'orig. data'!AH11</f>
        <v xml:space="preserve"> </v>
      </c>
      <c r="D11" t="str">
        <f>'orig. data'!AI11</f>
        <v xml:space="preserve"> </v>
      </c>
      <c r="E11" t="str">
        <f ca="1">IF(CELL("contents",F11)="s","s",IF(CELL("contents",G11)="s","s",IF(CELL("contents",'orig. data'!AJ11)="t","t","")))</f>
        <v/>
      </c>
      <c r="F11" t="str">
        <f>'orig. data'!AK11</f>
        <v xml:space="preserve"> </v>
      </c>
      <c r="G11" t="str">
        <f>'orig. data'!AL11</f>
        <v xml:space="preserve"> </v>
      </c>
      <c r="H11" s="20">
        <f t="shared" si="0"/>
        <v>1.7071960703</v>
      </c>
      <c r="I11" s="106">
        <f>'orig. data'!D11</f>
        <v>1.7518105942</v>
      </c>
      <c r="J11" s="106">
        <f>'orig. data'!R11</f>
        <v>1.7175715361999999</v>
      </c>
      <c r="K11" s="20">
        <f t="shared" si="1"/>
        <v>1.7588175827999999</v>
      </c>
      <c r="L11" s="6">
        <f>'orig. data'!C11</f>
        <v>106008</v>
      </c>
      <c r="M11" s="12">
        <f>'orig. data'!G11</f>
        <v>0.76969605029999999</v>
      </c>
      <c r="N11" s="9"/>
      <c r="O11" s="6">
        <f>'orig. data'!Q11</f>
        <v>107381</v>
      </c>
      <c r="P11" s="12">
        <f>'orig. data'!U11</f>
        <v>0.78885905140000001</v>
      </c>
      <c r="Q11" s="9"/>
      <c r="R11" s="12">
        <f>'orig. data'!AD11</f>
        <v>0.86053766909999996</v>
      </c>
      <c r="S11" s="1"/>
      <c r="T11" s="1"/>
      <c r="U11" s="1"/>
      <c r="V11" s="1"/>
      <c r="W11" s="1"/>
      <c r="X11" s="1"/>
      <c r="Y11" s="1"/>
    </row>
    <row r="12" spans="1:25">
      <c r="A12" s="2" t="str">
        <f t="shared" ca="1" si="2"/>
        <v>Churchill (s)</v>
      </c>
      <c r="B12" t="s">
        <v>137</v>
      </c>
      <c r="C12" t="str">
        <f>'orig. data'!AH12</f>
        <v xml:space="preserve"> </v>
      </c>
      <c r="D12" t="str">
        <f>'orig. data'!AI12</f>
        <v xml:space="preserve"> </v>
      </c>
      <c r="E12" t="str">
        <f ca="1">IF(CELL("contents",F12)="s","s",IF(CELL("contents",G12)="s","s",IF(CELL("contents",'orig. data'!AJ12)="t","t","")))</f>
        <v>s</v>
      </c>
      <c r="F12" t="str">
        <f>'orig. data'!AK12</f>
        <v>s</v>
      </c>
      <c r="G12" t="str">
        <f>'orig. data'!AL12</f>
        <v>s</v>
      </c>
      <c r="H12" s="20">
        <f t="shared" si="0"/>
        <v>1.7071960703</v>
      </c>
      <c r="I12" s="106" t="str">
        <f>'orig. data'!D12</f>
        <v xml:space="preserve"> </v>
      </c>
      <c r="J12" s="106" t="str">
        <f>'orig. data'!R12</f>
        <v xml:space="preserve"> </v>
      </c>
      <c r="K12" s="20">
        <f t="shared" si="1"/>
        <v>1.7588175827999999</v>
      </c>
      <c r="L12" s="6" t="str">
        <f>'orig. data'!C12</f>
        <v xml:space="preserve"> </v>
      </c>
      <c r="M12" s="12" t="str">
        <f>'orig. data'!G12</f>
        <v xml:space="preserve"> </v>
      </c>
      <c r="N12" s="9"/>
      <c r="O12" s="6" t="str">
        <f>'orig. data'!Q12</f>
        <v xml:space="preserve"> </v>
      </c>
      <c r="P12" s="12" t="str">
        <f>'orig. data'!U12</f>
        <v xml:space="preserve"> </v>
      </c>
      <c r="Q12" s="9"/>
      <c r="R12" s="12" t="str">
        <f>'orig. data'!AD12</f>
        <v xml:space="preserve"> </v>
      </c>
      <c r="S12" s="1"/>
      <c r="T12" s="1"/>
      <c r="U12" s="1"/>
      <c r="V12" s="1"/>
      <c r="W12" s="1"/>
      <c r="X12" s="1"/>
      <c r="Y12" s="1"/>
    </row>
    <row r="13" spans="1:25">
      <c r="A13" s="2" t="str">
        <f t="shared" ca="1" si="2"/>
        <v>Nor-Man</v>
      </c>
      <c r="B13" t="s">
        <v>138</v>
      </c>
      <c r="C13" t="str">
        <f>'orig. data'!AH13</f>
        <v xml:space="preserve"> </v>
      </c>
      <c r="D13" t="str">
        <f>'orig. data'!AI13</f>
        <v xml:space="preserve"> </v>
      </c>
      <c r="E13" t="str">
        <f ca="1">IF(CELL("contents",F13)="s","s",IF(CELL("contents",G13)="s","s",IF(CELL("contents",'orig. data'!AJ13)="t","t","")))</f>
        <v/>
      </c>
      <c r="F13" t="str">
        <f>'orig. data'!AK13</f>
        <v xml:space="preserve"> </v>
      </c>
      <c r="G13" t="str">
        <f>'orig. data'!AL13</f>
        <v xml:space="preserve"> </v>
      </c>
      <c r="H13" s="20">
        <f t="shared" si="0"/>
        <v>1.7071960703</v>
      </c>
      <c r="I13" s="106">
        <f>'orig. data'!D13</f>
        <v>1.4826276826</v>
      </c>
      <c r="J13" s="106">
        <f>'orig. data'!R13</f>
        <v>1.5441594025000001</v>
      </c>
      <c r="K13" s="20">
        <f t="shared" si="1"/>
        <v>1.7588175827999999</v>
      </c>
      <c r="L13" s="6">
        <f>'orig. data'!C13</f>
        <v>43718</v>
      </c>
      <c r="M13" s="12">
        <f>'orig. data'!G13</f>
        <v>0.34410532269999999</v>
      </c>
      <c r="N13" s="9"/>
      <c r="O13" s="6">
        <f>'orig. data'!Q13</f>
        <v>47778</v>
      </c>
      <c r="P13" s="12">
        <f>'orig. data'!U13</f>
        <v>0.35956192980000001</v>
      </c>
      <c r="Q13" s="9"/>
      <c r="R13" s="12">
        <f>'orig. data'!AD13</f>
        <v>0.83770293819999997</v>
      </c>
      <c r="S13" s="1"/>
      <c r="T13" s="1"/>
      <c r="U13" s="1"/>
      <c r="V13" s="1"/>
      <c r="W13" s="1"/>
      <c r="X13" s="1"/>
      <c r="Y13" s="1"/>
    </row>
    <row r="14" spans="1:25">
      <c r="A14" s="2" t="str">
        <f t="shared" ca="1" si="2"/>
        <v>Burntwood</v>
      </c>
      <c r="B14" t="s">
        <v>139</v>
      </c>
      <c r="C14" t="str">
        <f>'orig. data'!AH14</f>
        <v xml:space="preserve"> </v>
      </c>
      <c r="D14" t="str">
        <f>'orig. data'!AI14</f>
        <v xml:space="preserve"> </v>
      </c>
      <c r="E14" t="str">
        <f ca="1">IF(CELL("contents",F14)="s","s",IF(CELL("contents",G14)="s","s",IF(CELL("contents",'orig. data'!AJ14)="t","t","")))</f>
        <v/>
      </c>
      <c r="F14" t="str">
        <f>'orig. data'!AK14</f>
        <v xml:space="preserve"> </v>
      </c>
      <c r="G14" t="str">
        <f>'orig. data'!AL14</f>
        <v xml:space="preserve"> </v>
      </c>
      <c r="H14" s="20">
        <f t="shared" si="0"/>
        <v>1.7071960703</v>
      </c>
      <c r="I14" s="106">
        <f>'orig. data'!D14</f>
        <v>1.8911901042999999</v>
      </c>
      <c r="J14" s="106">
        <f>'orig. data'!R14</f>
        <v>1.7469534599000001</v>
      </c>
      <c r="K14" s="20">
        <f t="shared" si="1"/>
        <v>1.7588175827999999</v>
      </c>
      <c r="L14" s="6">
        <f>'orig. data'!C14</f>
        <v>53466</v>
      </c>
      <c r="M14" s="12">
        <f>'orig. data'!G14</f>
        <v>0.45723604829999998</v>
      </c>
      <c r="N14" s="9"/>
      <c r="O14" s="6">
        <f>'orig. data'!Q14</f>
        <v>59745</v>
      </c>
      <c r="P14" s="12">
        <f>'orig. data'!U14</f>
        <v>0.95951263529999997</v>
      </c>
      <c r="Q14" s="9"/>
      <c r="R14" s="12">
        <f>'orig. data'!AD14</f>
        <v>0.66571968299999995</v>
      </c>
      <c r="S14" s="1"/>
      <c r="T14" s="1"/>
      <c r="U14" s="1"/>
      <c r="V14" s="1"/>
      <c r="W14" s="1"/>
      <c r="X14" s="1"/>
      <c r="Y14" s="1"/>
    </row>
    <row r="15" spans="1:25">
      <c r="B15"/>
      <c r="C15"/>
      <c r="D15" t="str">
        <f>'orig. data'!AI15</f>
        <v xml:space="preserve"> </v>
      </c>
      <c r="E15"/>
      <c r="F15"/>
      <c r="G15"/>
      <c r="H15" s="20"/>
      <c r="I15" s="3"/>
      <c r="J15" s="3"/>
      <c r="K15" s="20"/>
      <c r="L15" s="6"/>
      <c r="M15" s="12"/>
      <c r="N15" s="9"/>
      <c r="O15" s="6"/>
      <c r="P15" s="12"/>
      <c r="Q15" s="9"/>
      <c r="R15" s="12"/>
      <c r="S15" s="1"/>
      <c r="T15" s="1"/>
      <c r="U15" s="1"/>
      <c r="V15" s="1"/>
      <c r="W15" s="1"/>
      <c r="X15" s="1"/>
      <c r="Y15" s="1"/>
    </row>
    <row r="16" spans="1:25">
      <c r="A16" s="2" t="str">
        <f t="shared" ca="1" si="2"/>
        <v>Rural South</v>
      </c>
      <c r="B16" t="s">
        <v>276</v>
      </c>
      <c r="C16" t="str">
        <f>'orig. data'!AH15</f>
        <v xml:space="preserve"> </v>
      </c>
      <c r="D16" t="str">
        <f>'orig. data'!AI15</f>
        <v xml:space="preserve"> </v>
      </c>
      <c r="E16" t="str">
        <f ca="1">IF(CELL("contents",F16)="s","s",IF(CELL("contents",G16)="s","s",IF(CELL("contents",'orig. data'!AJ15)="t","t","")))</f>
        <v/>
      </c>
      <c r="F16" t="str">
        <f>'orig. data'!AK15</f>
        <v xml:space="preserve"> </v>
      </c>
      <c r="G16" t="str">
        <f>'orig. data'!AL15</f>
        <v xml:space="preserve"> </v>
      </c>
      <c r="H16" s="20">
        <f>I$19</f>
        <v>1.7071960703</v>
      </c>
      <c r="I16" s="3">
        <f>'orig. data'!D15</f>
        <v>1.7204843043</v>
      </c>
      <c r="J16" s="3">
        <f>'orig. data'!R15</f>
        <v>1.8570680549</v>
      </c>
      <c r="K16" s="20">
        <f>J$19</f>
        <v>1.7588175827999999</v>
      </c>
      <c r="L16" s="6">
        <f>'orig. data'!C15</f>
        <v>471054</v>
      </c>
      <c r="M16" s="12">
        <f>'orig. data'!G15</f>
        <v>0.85506629820000002</v>
      </c>
      <c r="N16" s="9"/>
      <c r="O16" s="6">
        <f>'orig. data'!Q15</f>
        <v>508485</v>
      </c>
      <c r="P16" s="12">
        <f>'orig. data'!U15</f>
        <v>0.34915569769999999</v>
      </c>
      <c r="Q16" s="9"/>
      <c r="R16" s="12">
        <f>'orig. data'!AD15</f>
        <v>0.13415364969999999</v>
      </c>
      <c r="S16" s="1"/>
      <c r="T16" s="1"/>
      <c r="U16" s="1"/>
      <c r="V16" s="1"/>
      <c r="W16" s="1"/>
      <c r="X16" s="1"/>
      <c r="Y16" s="1"/>
    </row>
    <row r="17" spans="1:21">
      <c r="A17" s="2" t="str">
        <f t="shared" ca="1" si="2"/>
        <v>Mid</v>
      </c>
      <c r="B17" t="s">
        <v>144</v>
      </c>
      <c r="C17" t="str">
        <f>'orig. data'!AH16</f>
        <v xml:space="preserve"> </v>
      </c>
      <c r="D17" t="str">
        <f>'orig. data'!AI16</f>
        <v xml:space="preserve"> </v>
      </c>
      <c r="E17" t="str">
        <f ca="1">IF(CELL("contents",F17)="s","s",IF(CELL("contents",G17)="s","s",IF(CELL("contents",'orig. data'!AJ16)="t","t","")))</f>
        <v/>
      </c>
      <c r="F17" t="str">
        <f>'orig. data'!AK16</f>
        <v xml:space="preserve"> </v>
      </c>
      <c r="G17" t="str">
        <f>'orig. data'!AL16</f>
        <v xml:space="preserve"> </v>
      </c>
      <c r="H17" s="20">
        <f>I$19</f>
        <v>1.7071960703</v>
      </c>
      <c r="I17" s="106">
        <f>'orig. data'!D16</f>
        <v>1.8182714562</v>
      </c>
      <c r="J17" s="106">
        <f>'orig. data'!R16</f>
        <v>1.8035689270999999</v>
      </c>
      <c r="K17" s="20">
        <f>J$19</f>
        <v>1.7588175827999999</v>
      </c>
      <c r="L17" s="6">
        <f>'orig. data'!C16</f>
        <v>357160</v>
      </c>
      <c r="M17" s="12">
        <f>'orig. data'!G16</f>
        <v>0.17348708700000001</v>
      </c>
      <c r="O17" s="6">
        <f>'orig. data'!Q16</f>
        <v>387787</v>
      </c>
      <c r="P17" s="12">
        <f>'orig. data'!U16</f>
        <v>0.84796138320000003</v>
      </c>
      <c r="R17" s="12">
        <f>'orig. data'!AD16</f>
        <v>0.88818083810000004</v>
      </c>
    </row>
    <row r="18" spans="1:21">
      <c r="A18" s="2" t="str">
        <f t="shared" ca="1" si="2"/>
        <v>North</v>
      </c>
      <c r="B18" t="s">
        <v>140</v>
      </c>
      <c r="C18" t="str">
        <f>'orig. data'!AH17</f>
        <v xml:space="preserve"> </v>
      </c>
      <c r="D18" t="str">
        <f>'orig. data'!AI17</f>
        <v xml:space="preserve"> </v>
      </c>
      <c r="E18" t="str">
        <f ca="1">IF(CELL("contents",F18)="s","s",IF(CELL("contents",G18)="s","s",IF(CELL("contents",'orig. data'!AJ17)="t","t","")))</f>
        <v/>
      </c>
      <c r="F18" t="str">
        <f>'orig. data'!AK17</f>
        <v xml:space="preserve"> </v>
      </c>
      <c r="G18" t="str">
        <f>'orig. data'!AL17</f>
        <v xml:space="preserve"> </v>
      </c>
      <c r="H18" s="20">
        <f>I$19</f>
        <v>1.7071960703</v>
      </c>
      <c r="I18" s="106">
        <f>'orig. data'!D17</f>
        <v>1.7294682384</v>
      </c>
      <c r="J18" s="106">
        <f>'orig. data'!R17</f>
        <v>1.6518249081</v>
      </c>
      <c r="K18" s="20">
        <f>J$19</f>
        <v>1.7588175827999999</v>
      </c>
      <c r="L18" s="6">
        <f>'orig. data'!C17</f>
        <v>98837</v>
      </c>
      <c r="M18" s="12">
        <f>'orig. data'!G17</f>
        <v>0.89115393450000002</v>
      </c>
      <c r="O18" s="6">
        <f>'orig. data'!Q17</f>
        <v>109402</v>
      </c>
      <c r="P18" s="12">
        <f>'orig. data'!U17</f>
        <v>0.38792903750000002</v>
      </c>
      <c r="R18" s="12">
        <f>'orig. data'!AD17</f>
        <v>0.72098833200000001</v>
      </c>
    </row>
    <row r="19" spans="1:21">
      <c r="A19" s="2" t="str">
        <f t="shared" ca="1" si="2"/>
        <v>Manitoba</v>
      </c>
      <c r="B19" t="s">
        <v>142</v>
      </c>
      <c r="C19" t="str">
        <f>'orig. data'!AH18</f>
        <v xml:space="preserve"> </v>
      </c>
      <c r="D19" t="str">
        <f>'orig. data'!AI18</f>
        <v xml:space="preserve"> </v>
      </c>
      <c r="E19" t="str">
        <f ca="1">IF(CELL("contents",F19)="s","s",IF(CELL("contents",G19)="s","s",IF(CELL("contents",'orig. data'!AJ18)="t","t","")))</f>
        <v/>
      </c>
      <c r="F19" t="str">
        <f>'orig. data'!AK18</f>
        <v xml:space="preserve"> </v>
      </c>
      <c r="G19" t="str">
        <f>'orig. data'!AL18</f>
        <v xml:space="preserve"> </v>
      </c>
      <c r="H19" s="20">
        <f>I$19</f>
        <v>1.7071960703</v>
      </c>
      <c r="I19" s="106">
        <f>'orig. data'!D18</f>
        <v>1.7071960703</v>
      </c>
      <c r="J19" s="106">
        <f>'orig. data'!R18</f>
        <v>1.7588175827999999</v>
      </c>
      <c r="K19" s="20">
        <f>J$19</f>
        <v>1.7588175827999999</v>
      </c>
      <c r="L19" s="6">
        <f>'orig. data'!C18</f>
        <v>2449045</v>
      </c>
      <c r="M19" s="12" t="str">
        <f>'orig. data'!G18</f>
        <v xml:space="preserve"> </v>
      </c>
      <c r="O19" s="6">
        <f>'orig. data'!Q18</f>
        <v>2666366</v>
      </c>
      <c r="P19" s="12" t="str">
        <f>'orig. data'!U18</f>
        <v xml:space="preserve"> </v>
      </c>
      <c r="R19" s="12">
        <f>'orig. data'!AD18</f>
        <v>0.58238880550000005</v>
      </c>
    </row>
    <row r="20" spans="1:21">
      <c r="A20" s="2" t="str">
        <f t="shared" ca="1" si="2"/>
        <v>Public Trustee (1,2)</v>
      </c>
      <c r="B20" t="s">
        <v>186</v>
      </c>
      <c r="C20">
        <f>'orig. data'!AH19</f>
        <v>1</v>
      </c>
      <c r="D20">
        <f>'orig. data'!AI19</f>
        <v>2</v>
      </c>
      <c r="E20" t="str">
        <f ca="1">IF(CELL("contents",F20)="s","s",IF(CELL("contents",G20)="s","s",IF(CELL("contents",'orig. data'!AJ19)="t","t","")))</f>
        <v/>
      </c>
      <c r="F20" t="str">
        <f>'orig. data'!AK19</f>
        <v xml:space="preserve"> </v>
      </c>
      <c r="G20" t="str">
        <f>'orig. data'!AL19</f>
        <v xml:space="preserve"> </v>
      </c>
      <c r="H20" s="20">
        <f>I$19</f>
        <v>1.7071960703</v>
      </c>
      <c r="I20" s="106">
        <f>'orig. data'!D19</f>
        <v>0.87721397680000002</v>
      </c>
      <c r="J20" s="106">
        <f>'orig. data'!R19</f>
        <v>0.88936934320000005</v>
      </c>
      <c r="K20" s="20">
        <f>J$19</f>
        <v>1.7588175827999999</v>
      </c>
      <c r="L20" s="6">
        <f>'orig. data'!C19</f>
        <v>11767</v>
      </c>
      <c r="M20" s="12">
        <f>'orig. data'!G19</f>
        <v>9.5441562000000008E-3</v>
      </c>
      <c r="O20" s="6">
        <f>'orig. data'!Q19</f>
        <v>12725</v>
      </c>
      <c r="P20" s="12">
        <f>'orig. data'!U19</f>
        <v>7.8299127000000003E-3</v>
      </c>
      <c r="R20" s="12">
        <f>'orig. data'!AD19</f>
        <v>0.96939917490000005</v>
      </c>
    </row>
    <row r="21" spans="1:21">
      <c r="B21"/>
      <c r="C21"/>
      <c r="D21"/>
      <c r="E21"/>
      <c r="F21"/>
      <c r="G21"/>
      <c r="H21" s="20"/>
      <c r="I21" s="3"/>
      <c r="J21" s="3"/>
      <c r="K21" s="20"/>
      <c r="L21" s="6"/>
      <c r="M21" s="12"/>
      <c r="O21" s="6"/>
      <c r="P21" s="12"/>
      <c r="R21" s="12"/>
    </row>
    <row r="22" spans="1:21">
      <c r="A22" s="2" t="str">
        <f t="shared" ca="1" si="2"/>
        <v>Fort Garry</v>
      </c>
      <c r="B22" t="s">
        <v>145</v>
      </c>
      <c r="C22" t="str">
        <f>'orig. data'!AH20</f>
        <v xml:space="preserve"> </v>
      </c>
      <c r="D22" t="str">
        <f>'orig. data'!AI20</f>
        <v xml:space="preserve"> </v>
      </c>
      <c r="E22" t="str">
        <f ca="1">IF(CELL("contents",F22)="s","s",IF(CELL("contents",G22)="s","s",IF(CELL("contents",'orig. data'!AJ20)="t","t","")))</f>
        <v/>
      </c>
      <c r="F22" t="str">
        <f>'orig. data'!AK20</f>
        <v xml:space="preserve"> </v>
      </c>
      <c r="G22" t="str">
        <f>'orig. data'!AL20</f>
        <v xml:space="preserve"> </v>
      </c>
      <c r="H22" s="20">
        <f t="shared" ref="H22:H33" si="3">I$19</f>
        <v>1.7071960703</v>
      </c>
      <c r="I22" s="3">
        <f>'orig. data'!D20</f>
        <v>2.0509661715999998</v>
      </c>
      <c r="J22" s="3">
        <f>'orig. data'!R20</f>
        <v>1.7592355099000001</v>
      </c>
      <c r="K22" s="20">
        <f t="shared" ref="K22:K33" si="4">J$19</f>
        <v>1.7588175827999999</v>
      </c>
      <c r="L22" s="6">
        <f>'orig. data'!C20</f>
        <v>128906</v>
      </c>
      <c r="M22" s="12">
        <f>'orig. data'!G20</f>
        <v>3.2527010100000003E-2</v>
      </c>
      <c r="O22" s="6">
        <f>'orig. data'!Q20</f>
        <v>147116</v>
      </c>
      <c r="P22" s="12">
        <f>'orig. data'!U20</f>
        <v>0.99776447599999996</v>
      </c>
      <c r="R22" s="12">
        <f>'orig. data'!AD20</f>
        <v>0.15372914209999999</v>
      </c>
    </row>
    <row r="23" spans="1:21">
      <c r="A23" s="2" t="str">
        <f t="shared" ca="1" si="2"/>
        <v>Assiniboine South</v>
      </c>
      <c r="B23" t="s">
        <v>146</v>
      </c>
      <c r="C23" t="str">
        <f>'orig. data'!AH21</f>
        <v xml:space="preserve"> </v>
      </c>
      <c r="D23" t="str">
        <f>'orig. data'!AI21</f>
        <v xml:space="preserve"> </v>
      </c>
      <c r="E23" t="str">
        <f ca="1">IF(CELL("contents",F23)="s","s",IF(CELL("contents",G23)="s","s",IF(CELL("contents",'orig. data'!AJ21)="t","t","")))</f>
        <v/>
      </c>
      <c r="F23" t="str">
        <f>'orig. data'!AK21</f>
        <v xml:space="preserve"> </v>
      </c>
      <c r="G23" t="str">
        <f>'orig. data'!AL21</f>
        <v xml:space="preserve"> </v>
      </c>
      <c r="H23" s="20">
        <f t="shared" si="3"/>
        <v>1.7071960703</v>
      </c>
      <c r="I23" s="106">
        <f>'orig. data'!D21</f>
        <v>1.6416734193</v>
      </c>
      <c r="J23" s="106">
        <f>'orig. data'!R21</f>
        <v>2.0572514462</v>
      </c>
      <c r="K23" s="20">
        <f t="shared" si="4"/>
        <v>1.7588175827999999</v>
      </c>
      <c r="L23" s="6">
        <f>'orig. data'!C21</f>
        <v>86008</v>
      </c>
      <c r="M23" s="12">
        <f>'orig. data'!G21</f>
        <v>0.70763322579999999</v>
      </c>
      <c r="O23" s="6">
        <f>'orig. data'!Q21</f>
        <v>94600</v>
      </c>
      <c r="P23" s="12">
        <f>'orig. data'!U21</f>
        <v>8.4720209500000004E-2</v>
      </c>
      <c r="R23" s="12">
        <f>'orig. data'!AD21</f>
        <v>7.6077642299999998E-2</v>
      </c>
    </row>
    <row r="24" spans="1:21">
      <c r="A24" s="2" t="str">
        <f t="shared" ca="1" si="2"/>
        <v>St. Boniface</v>
      </c>
      <c r="B24" t="s">
        <v>150</v>
      </c>
      <c r="C24" t="str">
        <f>'orig. data'!AH22</f>
        <v xml:space="preserve"> </v>
      </c>
      <c r="D24" t="str">
        <f>'orig. data'!AI22</f>
        <v xml:space="preserve"> </v>
      </c>
      <c r="E24" t="str">
        <f ca="1">IF(CELL("contents",F24)="s","s",IF(CELL("contents",G24)="s","s",IF(CELL("contents",'orig. data'!AJ22)="t","t","")))</f>
        <v/>
      </c>
      <c r="F24" t="str">
        <f>'orig. data'!AK22</f>
        <v xml:space="preserve"> </v>
      </c>
      <c r="G24" t="str">
        <f>'orig. data'!AL22</f>
        <v xml:space="preserve"> </v>
      </c>
      <c r="H24" s="20">
        <f t="shared" si="3"/>
        <v>1.7071960703</v>
      </c>
      <c r="I24" s="106">
        <f>'orig. data'!D22</f>
        <v>1.7104571283000001</v>
      </c>
      <c r="J24" s="106">
        <f>'orig. data'!R22</f>
        <v>2.1001973519999999</v>
      </c>
      <c r="K24" s="20">
        <f t="shared" si="4"/>
        <v>1.7588175827999999</v>
      </c>
      <c r="L24" s="6">
        <f>'orig. data'!C22</f>
        <v>104289</v>
      </c>
      <c r="M24" s="12">
        <f>'orig. data'!G22</f>
        <v>0.98376956510000002</v>
      </c>
      <c r="O24" s="6">
        <f>'orig. data'!Q22</f>
        <v>116722</v>
      </c>
      <c r="P24" s="12">
        <f>'orig. data'!U22</f>
        <v>3.7933244900000003E-2</v>
      </c>
      <c r="R24" s="12">
        <f>'orig. data'!AD22</f>
        <v>7.3026276500000001E-2</v>
      </c>
    </row>
    <row r="25" spans="1:21">
      <c r="A25" s="2" t="str">
        <f t="shared" ca="1" si="2"/>
        <v>St. Vital</v>
      </c>
      <c r="B25" t="s">
        <v>148</v>
      </c>
      <c r="C25" t="str">
        <f>'orig. data'!AH23</f>
        <v xml:space="preserve"> </v>
      </c>
      <c r="D25" t="str">
        <f>'orig. data'!AI23</f>
        <v xml:space="preserve"> </v>
      </c>
      <c r="E25" t="str">
        <f ca="1">IF(CELL("contents",F25)="s","s",IF(CELL("contents",G25)="s","s",IF(CELL("contents",'orig. data'!AJ23)="t","t","")))</f>
        <v/>
      </c>
      <c r="F25" t="str">
        <f>'orig. data'!AK23</f>
        <v xml:space="preserve"> </v>
      </c>
      <c r="G25" t="str">
        <f>'orig. data'!AL23</f>
        <v xml:space="preserve"> </v>
      </c>
      <c r="H25" s="20">
        <f t="shared" si="3"/>
        <v>1.7071960703</v>
      </c>
      <c r="I25" s="106">
        <f>'orig. data'!D23</f>
        <v>1.6822629699</v>
      </c>
      <c r="J25" s="106">
        <f>'orig. data'!R23</f>
        <v>2.0181513351000002</v>
      </c>
      <c r="K25" s="20">
        <f t="shared" si="4"/>
        <v>1.7588175827999999</v>
      </c>
      <c r="L25" s="6">
        <f>'orig. data'!C23</f>
        <v>131646</v>
      </c>
      <c r="M25" s="12">
        <f>'orig. data'!G23</f>
        <v>0.86866525299999997</v>
      </c>
      <c r="O25" s="6">
        <f>'orig. data'!Q23</f>
        <v>147047</v>
      </c>
      <c r="P25" s="12">
        <f>'orig. data'!U23</f>
        <v>8.9282785700000006E-2</v>
      </c>
      <c r="R25" s="12">
        <f>'orig. data'!AD23</f>
        <v>8.9451661599999996E-2</v>
      </c>
    </row>
    <row r="26" spans="1:21">
      <c r="A26" s="2" t="str">
        <f t="shared" ca="1" si="2"/>
        <v>Transcona</v>
      </c>
      <c r="B26" t="s">
        <v>151</v>
      </c>
      <c r="C26" t="str">
        <f>'orig. data'!AH24</f>
        <v xml:space="preserve"> </v>
      </c>
      <c r="D26" t="str">
        <f>'orig. data'!AI24</f>
        <v xml:space="preserve"> </v>
      </c>
      <c r="E26" t="str">
        <f ca="1">IF(CELL("contents",F26)="s","s",IF(CELL("contents",G26)="s","s",IF(CELL("contents",'orig. data'!AJ24)="t","t","")))</f>
        <v/>
      </c>
      <c r="F26" t="str">
        <f>'orig. data'!AK24</f>
        <v xml:space="preserve"> </v>
      </c>
      <c r="G26" t="str">
        <f>'orig. data'!AL24</f>
        <v xml:space="preserve"> </v>
      </c>
      <c r="H26" s="20">
        <f t="shared" si="3"/>
        <v>1.7071960703</v>
      </c>
      <c r="I26" s="106">
        <f>'orig. data'!D24</f>
        <v>1.4400080155999999</v>
      </c>
      <c r="J26" s="106">
        <f>'orig. data'!R24</f>
        <v>1.7462822964</v>
      </c>
      <c r="K26" s="20">
        <f t="shared" si="4"/>
        <v>1.7588175827999999</v>
      </c>
      <c r="L26" s="6">
        <f>'orig. data'!C24</f>
        <v>66168</v>
      </c>
      <c r="M26" s="12">
        <f>'orig. data'!G24</f>
        <v>0.17095317409999999</v>
      </c>
      <c r="O26" s="6">
        <f>'orig. data'!Q24</f>
        <v>73848</v>
      </c>
      <c r="P26" s="12">
        <f>'orig. data'!U24</f>
        <v>0.94829330199999995</v>
      </c>
      <c r="R26" s="12">
        <f>'orig. data'!AD24</f>
        <v>0.21903670659999999</v>
      </c>
    </row>
    <row r="27" spans="1:21">
      <c r="A27" s="2" t="str">
        <f t="shared" ca="1" si="2"/>
        <v>River Heights</v>
      </c>
      <c r="B27" t="s">
        <v>147</v>
      </c>
      <c r="C27" t="str">
        <f>'orig. data'!AH25</f>
        <v xml:space="preserve"> </v>
      </c>
      <c r="D27" t="str">
        <f>'orig. data'!AI25</f>
        <v xml:space="preserve"> </v>
      </c>
      <c r="E27" t="str">
        <f ca="1">IF(CELL("contents",F27)="s","s",IF(CELL("contents",G27)="s","s",IF(CELL("contents",'orig. data'!AJ25)="t","t","")))</f>
        <v/>
      </c>
      <c r="F27" t="str">
        <f>'orig. data'!AK25</f>
        <v xml:space="preserve"> </v>
      </c>
      <c r="G27" t="str">
        <f>'orig. data'!AL25</f>
        <v xml:space="preserve"> </v>
      </c>
      <c r="H27" s="20">
        <f t="shared" si="3"/>
        <v>1.7071960703</v>
      </c>
      <c r="I27" s="106">
        <f>'orig. data'!D25</f>
        <v>2.0000979479000001</v>
      </c>
      <c r="J27" s="106">
        <f>'orig. data'!R25</f>
        <v>1.9218178612000001</v>
      </c>
      <c r="K27" s="20">
        <f t="shared" si="4"/>
        <v>1.7588175827999999</v>
      </c>
      <c r="L27" s="6">
        <f>'orig. data'!C25</f>
        <v>133971</v>
      </c>
      <c r="M27" s="12">
        <f>'orig. data'!G25</f>
        <v>4.9769266E-2</v>
      </c>
      <c r="O27" s="6">
        <f>'orig. data'!Q25</f>
        <v>138153</v>
      </c>
      <c r="P27" s="12">
        <f>'orig. data'!U25</f>
        <v>0.27253253970000002</v>
      </c>
      <c r="R27" s="12">
        <f>'orig. data'!AD25</f>
        <v>0.69061174150000004</v>
      </c>
      <c r="S27" s="1"/>
      <c r="T27" s="1"/>
      <c r="U27" s="1"/>
    </row>
    <row r="28" spans="1:21">
      <c r="A28" s="2" t="str">
        <f t="shared" ca="1" si="2"/>
        <v>River East</v>
      </c>
      <c r="B28" t="s">
        <v>149</v>
      </c>
      <c r="C28" t="str">
        <f>'orig. data'!AH26</f>
        <v xml:space="preserve"> </v>
      </c>
      <c r="D28" t="str">
        <f>'orig. data'!AI26</f>
        <v xml:space="preserve"> </v>
      </c>
      <c r="E28" t="str">
        <f ca="1">IF(CELL("contents",F28)="s","s",IF(CELL("contents",G28)="s","s",IF(CELL("contents",'orig. data'!AJ26)="t","t","")))</f>
        <v/>
      </c>
      <c r="F28" t="str">
        <f>'orig. data'!AK26</f>
        <v xml:space="preserve"> </v>
      </c>
      <c r="G28" t="str">
        <f>'orig. data'!AL26</f>
        <v xml:space="preserve"> </v>
      </c>
      <c r="H28" s="20">
        <f t="shared" si="3"/>
        <v>1.7071960703</v>
      </c>
      <c r="I28" s="106">
        <f>'orig. data'!D26</f>
        <v>1.7199083080999999</v>
      </c>
      <c r="J28" s="106">
        <f>'orig. data'!R26</f>
        <v>1.8147494467</v>
      </c>
      <c r="K28" s="20">
        <f t="shared" si="4"/>
        <v>1.7588175827999999</v>
      </c>
      <c r="L28" s="6">
        <f>'orig. data'!C26</f>
        <v>202223</v>
      </c>
      <c r="M28" s="12">
        <f>'orig. data'!G26</f>
        <v>0.92352212160000002</v>
      </c>
      <c r="O28" s="6">
        <f>'orig. data'!Q26</f>
        <v>224560</v>
      </c>
      <c r="P28" s="12">
        <f>'orig. data'!U26</f>
        <v>0.67156118149999999</v>
      </c>
      <c r="R28" s="12">
        <f>'orig. data'!AD26</f>
        <v>0.55917232439999998</v>
      </c>
      <c r="S28" s="1"/>
      <c r="T28" s="1"/>
      <c r="U28" s="1"/>
    </row>
    <row r="29" spans="1:21">
      <c r="A29" s="2" t="str">
        <f t="shared" ca="1" si="2"/>
        <v>Seven Oaks</v>
      </c>
      <c r="B29" t="s">
        <v>152</v>
      </c>
      <c r="C29" t="str">
        <f>'orig. data'!AH27</f>
        <v xml:space="preserve"> </v>
      </c>
      <c r="D29" t="str">
        <f>'orig. data'!AI27</f>
        <v xml:space="preserve"> </v>
      </c>
      <c r="E29" t="str">
        <f ca="1">IF(CELL("contents",F29)="s","s",IF(CELL("contents",G29)="s","s",IF(CELL("contents",'orig. data'!AJ27)="t","t","")))</f>
        <v/>
      </c>
      <c r="F29" t="str">
        <f>'orig. data'!AK27</f>
        <v xml:space="preserve"> </v>
      </c>
      <c r="G29" t="str">
        <f>'orig. data'!AL27</f>
        <v xml:space="preserve"> </v>
      </c>
      <c r="H29" s="20">
        <f t="shared" si="3"/>
        <v>1.7071960703</v>
      </c>
      <c r="I29" s="106">
        <f>'orig. data'!D27</f>
        <v>1.6594515179</v>
      </c>
      <c r="J29" s="106">
        <f>'orig. data'!R27</f>
        <v>1.4841294133</v>
      </c>
      <c r="K29" s="20">
        <f t="shared" si="4"/>
        <v>1.7588175827999999</v>
      </c>
      <c r="L29" s="6">
        <f>'orig. data'!C27</f>
        <v>131049</v>
      </c>
      <c r="M29" s="12">
        <f>'orig. data'!G27</f>
        <v>0.74750195340000003</v>
      </c>
      <c r="O29" s="6">
        <f>'orig. data'!Q27</f>
        <v>143283</v>
      </c>
      <c r="P29" s="12">
        <f>'orig. data'!U27</f>
        <v>5.3741730199999997E-2</v>
      </c>
      <c r="R29" s="12">
        <f>'orig. data'!AD27</f>
        <v>0.31857504450000002</v>
      </c>
      <c r="S29" s="1"/>
      <c r="T29" s="1"/>
      <c r="U29" s="1"/>
    </row>
    <row r="30" spans="1:21">
      <c r="A30" s="2" t="str">
        <f t="shared" ca="1" si="2"/>
        <v>St. James - Assiniboia</v>
      </c>
      <c r="B30" t="s">
        <v>153</v>
      </c>
      <c r="C30" t="str">
        <f>'orig. data'!AH28</f>
        <v xml:space="preserve"> </v>
      </c>
      <c r="D30" t="str">
        <f>'orig. data'!AI28</f>
        <v xml:space="preserve"> </v>
      </c>
      <c r="E30" t="str">
        <f ca="1">IF(CELL("contents",F30)="s","s",IF(CELL("contents",G30)="s","s",IF(CELL("contents",'orig. data'!AJ28)="t","t","")))</f>
        <v/>
      </c>
      <c r="F30" t="str">
        <f>'orig. data'!AK28</f>
        <v xml:space="preserve"> </v>
      </c>
      <c r="G30" t="str">
        <f>'orig. data'!AL28</f>
        <v xml:space="preserve"> </v>
      </c>
      <c r="H30" s="20">
        <f t="shared" si="3"/>
        <v>1.7071960703</v>
      </c>
      <c r="I30" s="106">
        <f>'orig. data'!D28</f>
        <v>1.8143868002000001</v>
      </c>
      <c r="J30" s="106">
        <f>'orig. data'!R28</f>
        <v>2.0249944583000001</v>
      </c>
      <c r="K30" s="20">
        <f t="shared" si="4"/>
        <v>1.7588175827999999</v>
      </c>
      <c r="L30" s="6">
        <f>'orig. data'!C28</f>
        <v>145482</v>
      </c>
      <c r="M30" s="12">
        <f>'orig. data'!G28</f>
        <v>0.45141705050000003</v>
      </c>
      <c r="N30" s="9"/>
      <c r="O30" s="6">
        <f>'orig. data'!Q28</f>
        <v>152542</v>
      </c>
      <c r="P30" s="12">
        <f>'orig. data'!U28</f>
        <v>6.6694305199999998E-2</v>
      </c>
      <c r="R30" s="12">
        <f>'orig. data'!AD28</f>
        <v>0.25858010250000002</v>
      </c>
      <c r="S30" s="1"/>
      <c r="T30" s="1"/>
      <c r="U30" s="1"/>
    </row>
    <row r="31" spans="1:21">
      <c r="A31" s="2" t="str">
        <f t="shared" ca="1" si="2"/>
        <v>Inkster (2)</v>
      </c>
      <c r="B31" t="s">
        <v>154</v>
      </c>
      <c r="C31" t="str">
        <f>'orig. data'!AH29</f>
        <v xml:space="preserve"> </v>
      </c>
      <c r="D31">
        <f>'orig. data'!AI29</f>
        <v>2</v>
      </c>
      <c r="E31" t="str">
        <f ca="1">IF(CELL("contents",F31)="s","s",IF(CELL("contents",G31)="s","s",IF(CELL("contents",'orig. data'!AJ29)="t","t","")))</f>
        <v/>
      </c>
      <c r="F31" t="str">
        <f>'orig. data'!AK29</f>
        <v xml:space="preserve"> </v>
      </c>
      <c r="G31" t="str">
        <f>'orig. data'!AL29</f>
        <v xml:space="preserve"> </v>
      </c>
      <c r="H31" s="20">
        <f t="shared" si="3"/>
        <v>1.7071960703</v>
      </c>
      <c r="I31" s="106">
        <f>'orig. data'!D29</f>
        <v>1.2001435543000001</v>
      </c>
      <c r="J31" s="106">
        <f>'orig. data'!R29</f>
        <v>1.1150237042</v>
      </c>
      <c r="K31" s="20">
        <f t="shared" si="4"/>
        <v>1.7588175827999999</v>
      </c>
      <c r="L31" s="6">
        <f>'orig. data'!C29</f>
        <v>58216</v>
      </c>
      <c r="M31" s="12">
        <f>'orig. data'!G29</f>
        <v>1.3446908400000001E-2</v>
      </c>
      <c r="N31" s="9"/>
      <c r="O31" s="6">
        <f>'orig. data'!Q29</f>
        <v>64373</v>
      </c>
      <c r="P31" s="12">
        <f>'orig. data'!U29</f>
        <v>1.3269679E-3</v>
      </c>
      <c r="R31" s="12">
        <f>'orig. data'!AD29</f>
        <v>0.70401625619999997</v>
      </c>
      <c r="S31" s="1"/>
      <c r="T31" s="1"/>
      <c r="U31" s="1"/>
    </row>
    <row r="32" spans="1:21">
      <c r="A32" s="2" t="str">
        <f t="shared" ca="1" si="2"/>
        <v>Downtown</v>
      </c>
      <c r="B32" t="s">
        <v>155</v>
      </c>
      <c r="C32" t="str">
        <f>'orig. data'!AH30</f>
        <v xml:space="preserve"> </v>
      </c>
      <c r="D32" t="str">
        <f>'orig. data'!AI30</f>
        <v xml:space="preserve"> </v>
      </c>
      <c r="E32" t="str">
        <f ca="1">IF(CELL("contents",F32)="s","s",IF(CELL("contents",G32)="s","s",IF(CELL("contents",'orig. data'!AJ30)="t","t","")))</f>
        <v/>
      </c>
      <c r="F32" t="str">
        <f>'orig. data'!AK30</f>
        <v xml:space="preserve"> </v>
      </c>
      <c r="G32" t="str">
        <f>'orig. data'!AL30</f>
        <v xml:space="preserve"> </v>
      </c>
      <c r="H32" s="20">
        <f t="shared" si="3"/>
        <v>1.7071960703</v>
      </c>
      <c r="I32" s="106">
        <f>'orig. data'!D30</f>
        <v>1.6627806384999999</v>
      </c>
      <c r="J32" s="106">
        <f>'orig. data'!R30</f>
        <v>1.5039720875</v>
      </c>
      <c r="K32" s="20">
        <f t="shared" si="4"/>
        <v>1.7588175827999999</v>
      </c>
      <c r="L32" s="6">
        <f>'orig. data'!C30</f>
        <v>140240</v>
      </c>
      <c r="M32" s="12">
        <f>'orig. data'!G30</f>
        <v>0.75908466929999996</v>
      </c>
      <c r="N32" s="9"/>
      <c r="O32" s="6">
        <f>'orig. data'!Q30</f>
        <v>150644</v>
      </c>
      <c r="P32" s="12">
        <f>'orig. data'!U30</f>
        <v>7.59569415E-2</v>
      </c>
      <c r="R32" s="12">
        <f>'orig. data'!AD30</f>
        <v>0.3632795613</v>
      </c>
      <c r="S32" s="1"/>
      <c r="T32" s="1"/>
      <c r="U32" s="1"/>
    </row>
    <row r="33" spans="1:21">
      <c r="A33" s="2" t="str">
        <f t="shared" ca="1" si="2"/>
        <v>Point Douglas (2)</v>
      </c>
      <c r="B33" t="s">
        <v>156</v>
      </c>
      <c r="C33" t="str">
        <f>'orig. data'!AH31</f>
        <v xml:space="preserve"> </v>
      </c>
      <c r="D33">
        <f>'orig. data'!AI31</f>
        <v>2</v>
      </c>
      <c r="E33" t="str">
        <f ca="1">IF(CELL("contents",F33)="s","s",IF(CELL("contents",G33)="s","s",IF(CELL("contents",'orig. data'!AJ31)="t","t","")))</f>
        <v/>
      </c>
      <c r="F33" t="str">
        <f>'orig. data'!AK31</f>
        <v xml:space="preserve"> </v>
      </c>
      <c r="G33" t="str">
        <f>'orig. data'!AL31</f>
        <v xml:space="preserve"> </v>
      </c>
      <c r="H33" s="20">
        <f t="shared" si="3"/>
        <v>1.7071960703</v>
      </c>
      <c r="I33" s="106">
        <f>'orig. data'!D31</f>
        <v>1.4136127829</v>
      </c>
      <c r="J33" s="106">
        <f>'orig. data'!R31</f>
        <v>1.1938726529000001</v>
      </c>
      <c r="K33" s="20">
        <f t="shared" si="4"/>
        <v>1.7588175827999999</v>
      </c>
      <c r="L33" s="6">
        <f>'orig. data'!C31</f>
        <v>82644</v>
      </c>
      <c r="M33" s="12">
        <f>'orig. data'!G31</f>
        <v>7.4714475099999997E-2</v>
      </c>
      <c r="N33" s="9"/>
      <c r="O33" s="6">
        <f>'orig. data'!Q31</f>
        <v>86865</v>
      </c>
      <c r="P33" s="12">
        <f>'orig. data'!U31</f>
        <v>6.9865949999999997E-4</v>
      </c>
      <c r="R33" s="12">
        <f>'orig. data'!AD31</f>
        <v>0.24691370030000001</v>
      </c>
      <c r="S33" s="1"/>
      <c r="T33" s="1"/>
      <c r="U33" s="1"/>
    </row>
    <row r="34" spans="1:21">
      <c r="B34"/>
      <c r="C34"/>
      <c r="D34"/>
      <c r="E34"/>
      <c r="F34"/>
      <c r="G34"/>
      <c r="H34" s="20"/>
      <c r="I34" s="3"/>
      <c r="J34" s="3"/>
      <c r="K34" s="20"/>
      <c r="L34" s="6"/>
      <c r="M34" s="12"/>
      <c r="N34" s="9"/>
      <c r="O34" s="6"/>
      <c r="P34" s="12"/>
      <c r="R34" s="12"/>
      <c r="S34" s="1"/>
      <c r="T34" s="1"/>
      <c r="U34" s="1"/>
    </row>
    <row r="35" spans="1:21">
      <c r="B35"/>
      <c r="C35"/>
      <c r="D35"/>
      <c r="E35"/>
      <c r="F35"/>
      <c r="G35"/>
      <c r="H35" s="21"/>
    </row>
    <row r="36" spans="1:21">
      <c r="B36"/>
      <c r="C36"/>
      <c r="D36"/>
      <c r="E36"/>
      <c r="F36"/>
      <c r="G36"/>
      <c r="H36" s="21"/>
    </row>
    <row r="37" spans="1:21">
      <c r="B37"/>
      <c r="C37"/>
      <c r="D37"/>
      <c r="E37"/>
      <c r="F37"/>
      <c r="G37"/>
      <c r="H37" s="21"/>
    </row>
    <row r="38" spans="1:21">
      <c r="B38"/>
      <c r="C38"/>
      <c r="D38"/>
      <c r="E38"/>
      <c r="F38"/>
      <c r="G38"/>
      <c r="H38" s="21"/>
    </row>
    <row r="39" spans="1:21">
      <c r="B39"/>
      <c r="C39"/>
      <c r="D39"/>
      <c r="E39"/>
      <c r="F39"/>
      <c r="G39"/>
      <c r="H39" s="21"/>
    </row>
    <row r="40" spans="1:21">
      <c r="B40"/>
      <c r="C40"/>
      <c r="D40"/>
      <c r="E40"/>
      <c r="F40"/>
      <c r="G40"/>
      <c r="H40" s="21"/>
    </row>
    <row r="41" spans="1:21">
      <c r="B41"/>
      <c r="C41"/>
      <c r="D41"/>
      <c r="E41"/>
      <c r="F41"/>
      <c r="G41"/>
      <c r="H41" s="21"/>
    </row>
    <row r="42" spans="1:21">
      <c r="H42" s="21"/>
    </row>
    <row r="43" spans="1:21">
      <c r="H43" s="21"/>
    </row>
    <row r="44" spans="1:21">
      <c r="H44" s="21"/>
    </row>
    <row r="45" spans="1:21">
      <c r="H45" s="21"/>
    </row>
    <row r="46" spans="1:21">
      <c r="H46" s="21"/>
    </row>
    <row r="47" spans="1:21">
      <c r="H47" s="21"/>
    </row>
  </sheetData>
  <mergeCells count="3">
    <mergeCell ref="C1:E1"/>
    <mergeCell ref="F1:G1"/>
    <mergeCell ref="I2:J2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topLeftCell="C1" workbookViewId="0">
      <pane ySplit="3" topLeftCell="A89" activePane="bottomLeft" state="frozen"/>
      <selection pane="bottomLeft" activeCell="R101" sqref="R101"/>
    </sheetView>
  </sheetViews>
  <sheetFormatPr defaultRowHeight="13.2"/>
  <cols>
    <col min="1" max="1" width="26.33203125" customWidth="1"/>
    <col min="2" max="2" width="21" customWidth="1"/>
    <col min="3" max="5" width="2.88671875" customWidth="1"/>
    <col min="6" max="7" width="6.6640625" customWidth="1"/>
    <col min="8" max="8" width="22.109375" bestFit="1" customWidth="1"/>
    <col min="9" max="10" width="14.88671875" bestFit="1" customWidth="1"/>
    <col min="14" max="14" width="2.88671875" customWidth="1"/>
    <col min="17" max="17" width="2.88671875" customWidth="1"/>
  </cols>
  <sheetData>
    <row r="1" spans="1:18">
      <c r="A1" s="41" t="s">
        <v>268</v>
      </c>
      <c r="B1" s="5" t="s">
        <v>216</v>
      </c>
      <c r="C1" s="124" t="s">
        <v>125</v>
      </c>
      <c r="D1" s="124"/>
      <c r="E1" s="124"/>
      <c r="F1" s="124" t="s">
        <v>128</v>
      </c>
      <c r="G1" s="124"/>
      <c r="H1" s="6" t="s">
        <v>117</v>
      </c>
      <c r="I1" s="3" t="s">
        <v>119</v>
      </c>
      <c r="J1" s="3" t="s">
        <v>120</v>
      </c>
      <c r="K1" s="6" t="s">
        <v>118</v>
      </c>
      <c r="L1" s="6" t="s">
        <v>121</v>
      </c>
      <c r="M1" s="6" t="s">
        <v>122</v>
      </c>
      <c r="N1" s="7"/>
      <c r="O1" s="6" t="s">
        <v>123</v>
      </c>
      <c r="P1" s="6" t="s">
        <v>124</v>
      </c>
      <c r="Q1" s="7"/>
      <c r="R1" s="6" t="s">
        <v>129</v>
      </c>
    </row>
    <row r="2" spans="1:18">
      <c r="A2" s="36"/>
      <c r="B2" s="2"/>
      <c r="C2" s="13"/>
      <c r="D2" s="13"/>
      <c r="E2" s="13"/>
      <c r="F2" s="14"/>
      <c r="G2" s="14"/>
      <c r="H2" s="6"/>
      <c r="I2" s="125" t="s">
        <v>270</v>
      </c>
      <c r="J2" s="125"/>
      <c r="K2" s="6"/>
      <c r="L2" s="6"/>
      <c r="M2" s="6"/>
      <c r="N2" s="7"/>
      <c r="O2" s="6"/>
      <c r="P2" s="6"/>
      <c r="Q2" s="7"/>
      <c r="R2" s="6"/>
    </row>
    <row r="3" spans="1:18">
      <c r="A3" s="34" t="s">
        <v>0</v>
      </c>
      <c r="B3" s="5"/>
      <c r="C3" s="13">
        <v>1</v>
      </c>
      <c r="D3" s="13">
        <v>2</v>
      </c>
      <c r="E3" s="13" t="s">
        <v>127</v>
      </c>
      <c r="F3" s="13" t="s">
        <v>243</v>
      </c>
      <c r="G3" s="13" t="s">
        <v>244</v>
      </c>
      <c r="H3" s="2" t="s">
        <v>271</v>
      </c>
      <c r="I3" s="5" t="s">
        <v>274</v>
      </c>
      <c r="J3" s="5" t="s">
        <v>273</v>
      </c>
      <c r="K3" s="2" t="s">
        <v>272</v>
      </c>
      <c r="L3" s="2"/>
      <c r="M3" s="2"/>
      <c r="N3" s="10"/>
      <c r="O3" s="2"/>
      <c r="P3" s="2"/>
      <c r="Q3" s="10"/>
      <c r="R3" s="2"/>
    </row>
    <row r="4" spans="1:18">
      <c r="A4" s="33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</v>
      </c>
      <c r="B4" s="2" t="s">
        <v>222</v>
      </c>
      <c r="C4" t="str">
        <f>'orig. data'!AH32</f>
        <v xml:space="preserve"> </v>
      </c>
      <c r="D4" t="str">
        <f>'orig. data'!AI32</f>
        <v xml:space="preserve"> </v>
      </c>
      <c r="E4" t="str">
        <f ca="1">IF(CELL("contents",F4)="s","s",IF(CELL("contents",G4)="s","s",IF(CELL("contents",'orig. data'!AJ32)="t","t","")))</f>
        <v/>
      </c>
      <c r="F4" t="str">
        <f>'orig. data'!AK32</f>
        <v xml:space="preserve"> </v>
      </c>
      <c r="G4" t="str">
        <f>'orig. data'!AL32</f>
        <v xml:space="preserve"> </v>
      </c>
      <c r="H4" s="20">
        <f>'orig. data'!D$18</f>
        <v>1.7071960703</v>
      </c>
      <c r="I4" s="3">
        <f>'orig. data'!D32</f>
        <v>1.5542539724</v>
      </c>
      <c r="J4" s="3">
        <f>'orig. data'!R32</f>
        <v>1.2154275994999999</v>
      </c>
      <c r="K4" s="20">
        <f>'orig. data'!R$18</f>
        <v>1.7588175827999999</v>
      </c>
      <c r="L4" s="6">
        <f>'orig. data'!C32</f>
        <v>29696</v>
      </c>
      <c r="M4" s="12">
        <f>'orig. data'!G32</f>
        <v>0.5646751699</v>
      </c>
      <c r="N4" s="9"/>
      <c r="O4" s="6">
        <f>'orig. data'!Q32</f>
        <v>33958</v>
      </c>
      <c r="P4" s="12">
        <f>'orig. data'!U32</f>
        <v>2.2951810100000001E-2</v>
      </c>
      <c r="Q4" s="10"/>
      <c r="R4" s="12">
        <f>'orig. data'!AD32</f>
        <v>0.2975727044</v>
      </c>
    </row>
    <row r="5" spans="1:18">
      <c r="A5" s="33" t="str">
        <f t="shared" ref="A5:A68" ca="1" si="0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</v>
      </c>
      <c r="B5" s="2" t="s">
        <v>218</v>
      </c>
      <c r="C5" t="str">
        <f>'orig. data'!AH33</f>
        <v xml:space="preserve"> </v>
      </c>
      <c r="D5" t="str">
        <f>'orig. data'!AI33</f>
        <v xml:space="preserve"> </v>
      </c>
      <c r="E5" t="str">
        <f ca="1">IF(CELL("contents",F5)="s","s",IF(CELL("contents",G5)="s","s",IF(CELL("contents",'orig. data'!AJ33)="t","t","")))</f>
        <v/>
      </c>
      <c r="F5" t="str">
        <f>'orig. data'!AK33</f>
        <v xml:space="preserve"> </v>
      </c>
      <c r="G5" t="str">
        <f>'orig. data'!AL33</f>
        <v xml:space="preserve"> </v>
      </c>
      <c r="H5" s="20">
        <f>'orig. data'!D$18</f>
        <v>1.7071960703</v>
      </c>
      <c r="I5" s="106">
        <f>'orig. data'!D33</f>
        <v>1.4481858526</v>
      </c>
      <c r="J5" s="106">
        <f>'orig. data'!R33</f>
        <v>1.8799664847999999</v>
      </c>
      <c r="K5" s="20">
        <f>'orig. data'!R$18</f>
        <v>1.7588175827999999</v>
      </c>
      <c r="L5" s="6">
        <f>'orig. data'!C33</f>
        <v>36681</v>
      </c>
      <c r="M5" s="12">
        <f>'orig. data'!G33</f>
        <v>0.2383162023</v>
      </c>
      <c r="N5" s="9"/>
      <c r="O5" s="6">
        <f>'orig. data'!Q33</f>
        <v>44522</v>
      </c>
      <c r="P5" s="12">
        <f>'orig. data'!U33</f>
        <v>0.69554295700000002</v>
      </c>
      <c r="Q5" s="10"/>
      <c r="R5" s="12">
        <f>'orig. data'!AD33</f>
        <v>0.1449673675</v>
      </c>
    </row>
    <row r="6" spans="1:18">
      <c r="A6" s="33" t="str">
        <f t="shared" ca="1" si="0"/>
        <v>SE Western</v>
      </c>
      <c r="B6" s="2" t="s">
        <v>219</v>
      </c>
      <c r="C6" t="str">
        <f>'orig. data'!AH34</f>
        <v xml:space="preserve"> </v>
      </c>
      <c r="D6" t="str">
        <f>'orig. data'!AI34</f>
        <v xml:space="preserve"> </v>
      </c>
      <c r="E6" t="str">
        <f ca="1">IF(CELL("contents",F6)="s","s",IF(CELL("contents",G6)="s","s",IF(CELL("contents",'orig. data'!AJ34)="t","t","")))</f>
        <v/>
      </c>
      <c r="F6" t="str">
        <f>'orig. data'!AK34</f>
        <v xml:space="preserve"> </v>
      </c>
      <c r="G6" t="str">
        <f>'orig. data'!AL34</f>
        <v xml:space="preserve"> </v>
      </c>
      <c r="H6" s="20">
        <f>'orig. data'!D$18</f>
        <v>1.7071960703</v>
      </c>
      <c r="I6" s="106">
        <f>'orig. data'!D34</f>
        <v>1.8003972484999999</v>
      </c>
      <c r="J6" s="106">
        <f>'orig. data'!R34</f>
        <v>1.1402714425</v>
      </c>
      <c r="K6" s="20">
        <f>'orig. data'!R$18</f>
        <v>1.7588175827999999</v>
      </c>
      <c r="L6" s="6">
        <f>'orig. data'!C34</f>
        <v>20021</v>
      </c>
      <c r="M6" s="12">
        <f>'orig. data'!G34</f>
        <v>0.76810439630000005</v>
      </c>
      <c r="N6" s="9"/>
      <c r="O6" s="6">
        <f>'orig. data'!Q34</f>
        <v>23054</v>
      </c>
      <c r="P6" s="12">
        <f>'orig. data'!U34</f>
        <v>3.3129641699999997E-2</v>
      </c>
      <c r="Q6" s="10"/>
      <c r="R6" s="12">
        <f>'orig. data'!AD34</f>
        <v>0.10133518969999999</v>
      </c>
    </row>
    <row r="7" spans="1:18">
      <c r="A7" s="33" t="str">
        <f t="shared" ca="1" si="0"/>
        <v>SE Southern</v>
      </c>
      <c r="B7" s="2" t="s">
        <v>187</v>
      </c>
      <c r="C7" t="str">
        <f>'orig. data'!AH35</f>
        <v xml:space="preserve"> </v>
      </c>
      <c r="D7" t="str">
        <f>'orig. data'!AI35</f>
        <v xml:space="preserve"> </v>
      </c>
      <c r="E7" t="str">
        <f ca="1">IF(CELL("contents",F7)="s","s",IF(CELL("contents",G7)="s","s",IF(CELL("contents",'orig. data'!AJ35)="t","t","")))</f>
        <v/>
      </c>
      <c r="F7" t="str">
        <f>'orig. data'!AK35</f>
        <v xml:space="preserve"> </v>
      </c>
      <c r="G7" t="str">
        <f>'orig. data'!AL35</f>
        <v xml:space="preserve"> </v>
      </c>
      <c r="H7" s="20">
        <f>'orig. data'!D$18</f>
        <v>1.7071960703</v>
      </c>
      <c r="I7" s="106">
        <f>'orig. data'!D35</f>
        <v>1.4352265691999999</v>
      </c>
      <c r="J7" s="106">
        <f>'orig. data'!R35</f>
        <v>1.9398357349999999</v>
      </c>
      <c r="K7" s="20">
        <f>'orig. data'!R$18</f>
        <v>1.7588175827999999</v>
      </c>
      <c r="L7" s="6">
        <f>'orig. data'!C35</f>
        <v>14307</v>
      </c>
      <c r="M7" s="12">
        <f>'orig. data'!G35</f>
        <v>0.39662180400000002</v>
      </c>
      <c r="N7" s="9"/>
      <c r="O7" s="6">
        <f>'orig. data'!Q35</f>
        <v>15009</v>
      </c>
      <c r="P7" s="12">
        <f>'orig. data'!U35</f>
        <v>0.66820753909999997</v>
      </c>
      <c r="Q7" s="10"/>
      <c r="R7" s="12">
        <f>'orig. data'!AD35</f>
        <v>0.26453986740000002</v>
      </c>
    </row>
    <row r="8" spans="1:18">
      <c r="A8" s="33"/>
      <c r="B8" s="2"/>
      <c r="H8" s="20"/>
      <c r="I8" s="3"/>
      <c r="J8" s="3"/>
      <c r="K8" s="20"/>
      <c r="L8" s="6"/>
      <c r="M8" s="12"/>
      <c r="N8" s="9"/>
      <c r="O8" s="6"/>
      <c r="P8" s="12"/>
      <c r="Q8" s="10"/>
      <c r="R8" s="12"/>
    </row>
    <row r="9" spans="1:18">
      <c r="A9" s="33" t="str">
        <f t="shared" ca="1" si="0"/>
        <v>CE Altona</v>
      </c>
      <c r="B9" s="2" t="s">
        <v>220</v>
      </c>
      <c r="C9" t="str">
        <f>'orig. data'!AH36</f>
        <v xml:space="preserve"> </v>
      </c>
      <c r="D9" t="str">
        <f>'orig. data'!AI36</f>
        <v xml:space="preserve"> </v>
      </c>
      <c r="E9" t="str">
        <f ca="1">IF(CELL("contents",F9)="s","s",IF(CELL("contents",G9)="s","s",IF(CELL("contents",'orig. data'!AJ36)="t","t","")))</f>
        <v/>
      </c>
      <c r="F9" t="str">
        <f>'orig. data'!AK36</f>
        <v xml:space="preserve"> </v>
      </c>
      <c r="G9" t="str">
        <f>'orig. data'!AL36</f>
        <v xml:space="preserve"> </v>
      </c>
      <c r="H9" s="20">
        <f>'orig. data'!D$18</f>
        <v>1.7071960703</v>
      </c>
      <c r="I9" s="3">
        <f>'orig. data'!D36</f>
        <v>1.5652631936000001</v>
      </c>
      <c r="J9" s="3">
        <f>'orig. data'!R36</f>
        <v>1.4839144767000001</v>
      </c>
      <c r="K9" s="20">
        <f>'orig. data'!R$18</f>
        <v>1.7588175827999999</v>
      </c>
      <c r="L9" s="6">
        <f>'orig. data'!C36</f>
        <v>15611</v>
      </c>
      <c r="M9" s="12">
        <f>'orig. data'!G36</f>
        <v>0.6590574978</v>
      </c>
      <c r="N9" s="9"/>
      <c r="O9" s="6">
        <f>'orig. data'!Q36</f>
        <v>16686</v>
      </c>
      <c r="P9" s="12">
        <f>'orig. data'!U36</f>
        <v>0.33862653850000002</v>
      </c>
      <c r="Q9" s="10"/>
      <c r="R9" s="12">
        <f>'orig. data'!AD36</f>
        <v>0.84889102620000001</v>
      </c>
    </row>
    <row r="10" spans="1:18">
      <c r="A10" s="33" t="str">
        <f t="shared" ca="1" si="0"/>
        <v>CE Cartier/SFX</v>
      </c>
      <c r="B10" s="2" t="s">
        <v>245</v>
      </c>
      <c r="C10" t="str">
        <f>'orig. data'!AH37</f>
        <v xml:space="preserve"> </v>
      </c>
      <c r="D10" t="str">
        <f>'orig. data'!AI37</f>
        <v xml:space="preserve"> </v>
      </c>
      <c r="E10" t="str">
        <f ca="1">IF(CELL("contents",F10)="s","s",IF(CELL("contents",G10)="s","s",IF(CELL("contents",'orig. data'!AJ37)="t","t","")))</f>
        <v/>
      </c>
      <c r="F10" t="str">
        <f>'orig. data'!AK37</f>
        <v xml:space="preserve"> </v>
      </c>
      <c r="G10" t="str">
        <f>'orig. data'!AL37</f>
        <v xml:space="preserve"> </v>
      </c>
      <c r="H10" s="20">
        <f>'orig. data'!D$18</f>
        <v>1.7071960703</v>
      </c>
      <c r="I10" s="106">
        <f>'orig. data'!D37</f>
        <v>1.3270847924</v>
      </c>
      <c r="J10" s="106">
        <f>'orig. data'!R37</f>
        <v>1.6682394828</v>
      </c>
      <c r="K10" s="20">
        <f>'orig. data'!R$18</f>
        <v>1.7588175827999999</v>
      </c>
      <c r="L10" s="6">
        <f>'orig. data'!C37</f>
        <v>11947</v>
      </c>
      <c r="M10" s="12">
        <f>'orig. data'!G37</f>
        <v>0.383640643</v>
      </c>
      <c r="N10" s="9"/>
      <c r="O10" s="6">
        <f>'orig. data'!Q37</f>
        <v>14088</v>
      </c>
      <c r="P10" s="12">
        <f>'orig. data'!U37</f>
        <v>0.75144241119999999</v>
      </c>
      <c r="Q10" s="10"/>
      <c r="R10" s="12">
        <f>'orig. data'!AD37</f>
        <v>0.53928643610000004</v>
      </c>
    </row>
    <row r="11" spans="1:18">
      <c r="A11" s="33" t="str">
        <f t="shared" ca="1" si="0"/>
        <v>CE Louise/Pembina</v>
      </c>
      <c r="B11" s="2" t="s">
        <v>221</v>
      </c>
      <c r="C11" t="str">
        <f>'orig. data'!AH38</f>
        <v xml:space="preserve"> </v>
      </c>
      <c r="D11" t="str">
        <f>'orig. data'!AI38</f>
        <v xml:space="preserve"> </v>
      </c>
      <c r="E11" t="str">
        <f ca="1">IF(CELL("contents",F11)="s","s",IF(CELL("contents",G11)="s","s",IF(CELL("contents",'orig. data'!AJ38)="t","t","")))</f>
        <v/>
      </c>
      <c r="F11" t="str">
        <f>'orig. data'!AK38</f>
        <v xml:space="preserve"> </v>
      </c>
      <c r="G11" t="str">
        <f>'orig. data'!AL38</f>
        <v xml:space="preserve"> </v>
      </c>
      <c r="H11" s="20">
        <f>'orig. data'!D$18</f>
        <v>1.7071960703</v>
      </c>
      <c r="I11" s="106">
        <f>'orig. data'!D38</f>
        <v>2.166259395</v>
      </c>
      <c r="J11" s="106">
        <f>'orig. data'!R38</f>
        <v>1.905053205</v>
      </c>
      <c r="K11" s="20">
        <f>'orig. data'!R$18</f>
        <v>1.7588175827999999</v>
      </c>
      <c r="L11" s="6">
        <f>'orig. data'!C38</f>
        <v>11986</v>
      </c>
      <c r="M11" s="12">
        <f>'orig. data'!G38</f>
        <v>0.18649429919999999</v>
      </c>
      <c r="N11" s="10"/>
      <c r="O11" s="6">
        <f>'orig. data'!Q38</f>
        <v>11967</v>
      </c>
      <c r="P11" s="12">
        <f>'orig. data'!U38</f>
        <v>0.76830728079999999</v>
      </c>
      <c r="Q11" s="10"/>
      <c r="R11" s="12">
        <f>'orig. data'!AD38</f>
        <v>0.62897101109999998</v>
      </c>
    </row>
    <row r="12" spans="1:18">
      <c r="A12" s="33" t="str">
        <f t="shared" ca="1" si="0"/>
        <v>CE Morden/Winkler</v>
      </c>
      <c r="B12" s="2" t="s">
        <v>341</v>
      </c>
      <c r="C12" t="str">
        <f>'orig. data'!AH39</f>
        <v xml:space="preserve"> </v>
      </c>
      <c r="D12" t="str">
        <f>'orig. data'!AI39</f>
        <v xml:space="preserve"> </v>
      </c>
      <c r="E12" t="str">
        <f ca="1">IF(CELL("contents",F12)="s","s",IF(CELL("contents",G12)="s","s",IF(CELL("contents",'orig. data'!AJ39)="t","t","")))</f>
        <v/>
      </c>
      <c r="F12" t="str">
        <f>'orig. data'!AK39</f>
        <v xml:space="preserve"> </v>
      </c>
      <c r="G12" t="str">
        <f>'orig. data'!AL39</f>
        <v xml:space="preserve"> </v>
      </c>
      <c r="H12" s="20">
        <f>'orig. data'!D$18</f>
        <v>1.7071960703</v>
      </c>
      <c r="I12" s="106">
        <f>'orig. data'!D39</f>
        <v>1.6984088427999999</v>
      </c>
      <c r="J12" s="106">
        <f>'orig. data'!R39</f>
        <v>1.673976149</v>
      </c>
      <c r="K12" s="20">
        <f>'orig. data'!R$18</f>
        <v>1.7588175827999999</v>
      </c>
      <c r="L12" s="6">
        <f>'orig. data'!C39</f>
        <v>37086</v>
      </c>
      <c r="M12" s="12">
        <f>'orig. data'!G39</f>
        <v>0.96633064499999999</v>
      </c>
      <c r="N12" s="10"/>
      <c r="O12" s="6">
        <f>'orig. data'!Q39</f>
        <v>43076</v>
      </c>
      <c r="P12" s="12">
        <f>'orig. data'!U39</f>
        <v>0.54513685160000003</v>
      </c>
      <c r="Q12" s="10"/>
      <c r="R12" s="12">
        <f>'orig. data'!AD39</f>
        <v>0.93148570789999996</v>
      </c>
    </row>
    <row r="13" spans="1:18">
      <c r="A13" s="33" t="str">
        <f t="shared" ca="1" si="0"/>
        <v>CE Carman (1,t)</v>
      </c>
      <c r="B13" s="2" t="s">
        <v>246</v>
      </c>
      <c r="C13">
        <f>'orig. data'!AH40</f>
        <v>1</v>
      </c>
      <c r="D13" t="str">
        <f>'orig. data'!AI40</f>
        <v xml:space="preserve"> </v>
      </c>
      <c r="E13" t="str">
        <f ca="1">IF(CELL("contents",F13)="s","s",IF(CELL("contents",G13)="s","s",IF(CELL("contents",'orig. data'!AJ40)="t","t","")))</f>
        <v>t</v>
      </c>
      <c r="F13" t="str">
        <f>'orig. data'!AK40</f>
        <v xml:space="preserve"> </v>
      </c>
      <c r="G13" t="str">
        <f>'orig. data'!AL40</f>
        <v xml:space="preserve"> </v>
      </c>
      <c r="H13" s="20">
        <f>'orig. data'!D$18</f>
        <v>1.7071960703</v>
      </c>
      <c r="I13" s="106">
        <f>'orig. data'!D40</f>
        <v>2.7962497759999998</v>
      </c>
      <c r="J13" s="106">
        <f>'orig. data'!R40</f>
        <v>1.8910512741000001</v>
      </c>
      <c r="K13" s="20">
        <f>'orig. data'!R$18</f>
        <v>1.7588175827999999</v>
      </c>
      <c r="L13" s="6">
        <f>'orig. data'!C40</f>
        <v>23145</v>
      </c>
      <c r="M13" s="12">
        <f>'orig. data'!G40</f>
        <v>3.3078899999999999E-5</v>
      </c>
      <c r="N13" s="10"/>
      <c r="O13" s="6">
        <f>'orig. data'!Q40</f>
        <v>24400</v>
      </c>
      <c r="P13" s="12">
        <f>'orig. data'!U40</f>
        <v>0.72213989779999999</v>
      </c>
      <c r="Q13" s="10"/>
      <c r="R13" s="12">
        <f>'orig. data'!AD40</f>
        <v>3.3606533100000002E-2</v>
      </c>
    </row>
    <row r="14" spans="1:18">
      <c r="A14" s="33" t="str">
        <f t="shared" ca="1" si="0"/>
        <v>CE Red River</v>
      </c>
      <c r="B14" s="2" t="s">
        <v>188</v>
      </c>
      <c r="C14" t="str">
        <f>'orig. data'!AH41</f>
        <v xml:space="preserve"> </v>
      </c>
      <c r="D14" t="str">
        <f>'orig. data'!AI41</f>
        <v xml:space="preserve"> </v>
      </c>
      <c r="E14" t="str">
        <f ca="1">IF(CELL("contents",F14)="s","s",IF(CELL("contents",G14)="s","s",IF(CELL("contents",'orig. data'!AJ41)="t","t","")))</f>
        <v/>
      </c>
      <c r="F14" t="str">
        <f>'orig. data'!AK41</f>
        <v xml:space="preserve"> </v>
      </c>
      <c r="G14" t="str">
        <f>'orig. data'!AL41</f>
        <v xml:space="preserve"> </v>
      </c>
      <c r="H14" s="20">
        <f>'orig. data'!D$18</f>
        <v>1.7071960703</v>
      </c>
      <c r="I14" s="106">
        <f>'orig. data'!D41</f>
        <v>1.7739066049000001</v>
      </c>
      <c r="J14" s="106">
        <f>'orig. data'!R41</f>
        <v>1.9509549501000001</v>
      </c>
      <c r="K14" s="20">
        <f>'orig. data'!R$18</f>
        <v>1.7588175827999999</v>
      </c>
      <c r="L14" s="6">
        <f>'orig. data'!C41</f>
        <v>24350</v>
      </c>
      <c r="M14" s="12">
        <f>'orig. data'!G41</f>
        <v>0.80703935579999997</v>
      </c>
      <c r="N14" s="10"/>
      <c r="O14" s="6">
        <f>'orig. data'!Q41</f>
        <v>27425</v>
      </c>
      <c r="P14" s="12">
        <f>'orig. data'!U41</f>
        <v>0.57312951170000004</v>
      </c>
      <c r="Q14" s="10"/>
      <c r="R14" s="12">
        <f>'orig. data'!AD41</f>
        <v>0.65461654160000005</v>
      </c>
    </row>
    <row r="15" spans="1:18">
      <c r="A15" s="33" t="str">
        <f t="shared" ca="1" si="0"/>
        <v>CE Swan Lake</v>
      </c>
      <c r="B15" s="2" t="s">
        <v>189</v>
      </c>
      <c r="C15" t="str">
        <f>'orig. data'!AH42</f>
        <v xml:space="preserve"> </v>
      </c>
      <c r="D15" t="str">
        <f>'orig. data'!AI42</f>
        <v xml:space="preserve"> </v>
      </c>
      <c r="E15" t="str">
        <f ca="1">IF(CELL("contents",F15)="s","s",IF(CELL("contents",G15)="s","s",IF(CELL("contents",'orig. data'!AJ42)="t","t","")))</f>
        <v/>
      </c>
      <c r="F15" t="str">
        <f>'orig. data'!AK42</f>
        <v xml:space="preserve"> </v>
      </c>
      <c r="G15" t="str">
        <f>'orig. data'!AL42</f>
        <v xml:space="preserve"> </v>
      </c>
      <c r="H15" s="20">
        <f>'orig. data'!D$18</f>
        <v>1.7071960703</v>
      </c>
      <c r="I15" s="106">
        <f>'orig. data'!D42</f>
        <v>1.785991447</v>
      </c>
      <c r="J15" s="106">
        <f>'orig. data'!R42</f>
        <v>1.6081831403</v>
      </c>
      <c r="K15" s="20">
        <f>'orig. data'!R$18</f>
        <v>1.7588175827999999</v>
      </c>
      <c r="L15" s="6">
        <f>'orig. data'!C42</f>
        <v>7345</v>
      </c>
      <c r="M15" s="12">
        <f>'orig. data'!G42</f>
        <v>0.86151913179999995</v>
      </c>
      <c r="N15" s="10"/>
      <c r="O15" s="6">
        <f>'orig. data'!Q42</f>
        <v>8027</v>
      </c>
      <c r="P15" s="12">
        <f>'orig. data'!U42</f>
        <v>0.67708141980000003</v>
      </c>
      <c r="Q15" s="10"/>
      <c r="R15" s="12">
        <f>'orig. data'!AD42</f>
        <v>0.77779066910000005</v>
      </c>
    </row>
    <row r="16" spans="1:18">
      <c r="A16" s="33" t="str">
        <f t="shared" ca="1" si="0"/>
        <v>CE Portage</v>
      </c>
      <c r="B16" s="2" t="s">
        <v>190</v>
      </c>
      <c r="C16" t="str">
        <f>'orig. data'!AH43</f>
        <v xml:space="preserve"> </v>
      </c>
      <c r="D16" t="str">
        <f>'orig. data'!AI43</f>
        <v xml:space="preserve"> </v>
      </c>
      <c r="E16" t="str">
        <f ca="1">IF(CELL("contents",F16)="s","s",IF(CELL("contents",G16)="s","s",IF(CELL("contents",'orig. data'!AJ43)="t","t","")))</f>
        <v/>
      </c>
      <c r="F16" t="str">
        <f>'orig. data'!AK43</f>
        <v xml:space="preserve"> </v>
      </c>
      <c r="G16" t="str">
        <f>'orig. data'!AL43</f>
        <v xml:space="preserve"> </v>
      </c>
      <c r="H16" s="20">
        <f>'orig. data'!D$18</f>
        <v>1.7071960703</v>
      </c>
      <c r="I16" s="106">
        <f>'orig. data'!D43</f>
        <v>1.7359223437</v>
      </c>
      <c r="J16" s="106">
        <f>'orig. data'!R43</f>
        <v>2.2224724805</v>
      </c>
      <c r="K16" s="20">
        <f>'orig. data'!R$18</f>
        <v>1.7588175827999999</v>
      </c>
      <c r="L16" s="6">
        <f>'orig. data'!C43</f>
        <v>52147</v>
      </c>
      <c r="M16" s="12">
        <f>'orig. data'!G43</f>
        <v>0.87354394440000005</v>
      </c>
      <c r="N16" s="10"/>
      <c r="O16" s="6">
        <f>'orig. data'!Q43</f>
        <v>55837</v>
      </c>
      <c r="P16" s="12">
        <f>'orig. data'!U43</f>
        <v>2.0271935000000001E-2</v>
      </c>
      <c r="Q16" s="10"/>
      <c r="R16" s="12">
        <f>'orig. data'!AD43</f>
        <v>7.2166355400000007E-2</v>
      </c>
    </row>
    <row r="17" spans="1:18">
      <c r="A17" s="33" t="str">
        <f t="shared" ca="1" si="0"/>
        <v>CE Seven Regions (t)</v>
      </c>
      <c r="B17" s="2" t="s">
        <v>191</v>
      </c>
      <c r="C17" t="str">
        <f>'orig. data'!AH44</f>
        <v xml:space="preserve"> </v>
      </c>
      <c r="D17" t="str">
        <f>'orig. data'!AI44</f>
        <v xml:space="preserve"> </v>
      </c>
      <c r="E17" t="str">
        <f ca="1">IF(CELL("contents",F17)="s","s",IF(CELL("contents",G17)="s","s",IF(CELL("contents",'orig. data'!AJ44)="t","t","")))</f>
        <v>t</v>
      </c>
      <c r="F17" t="str">
        <f>'orig. data'!AK44</f>
        <v xml:space="preserve"> </v>
      </c>
      <c r="G17" t="str">
        <f>'orig. data'!AL44</f>
        <v xml:space="preserve"> </v>
      </c>
      <c r="H17" s="20">
        <f>'orig. data'!D$18</f>
        <v>1.7071960703</v>
      </c>
      <c r="I17" s="106">
        <f>'orig. data'!D44</f>
        <v>1.0325219597999999</v>
      </c>
      <c r="J17" s="106">
        <f>'orig. data'!R44</f>
        <v>2.3839954445</v>
      </c>
      <c r="K17" s="20">
        <f>'orig. data'!R$18</f>
        <v>1.7588175827999999</v>
      </c>
      <c r="L17" s="6">
        <f>'orig. data'!C44</f>
        <v>10036</v>
      </c>
      <c r="M17" s="12">
        <f>'orig. data'!G44</f>
        <v>9.5800331700000005E-2</v>
      </c>
      <c r="N17" s="10"/>
      <c r="O17" s="6">
        <f>'orig. data'!Q44</f>
        <v>10439</v>
      </c>
      <c r="P17" s="12">
        <f>'orig. data'!U44</f>
        <v>0.15935465409999999</v>
      </c>
      <c r="Q17" s="10"/>
      <c r="R17" s="12">
        <f>'orig. data'!AD44</f>
        <v>2.07381939E-2</v>
      </c>
    </row>
    <row r="18" spans="1:18">
      <c r="A18" s="33"/>
      <c r="B18" s="2"/>
      <c r="H18" s="20"/>
      <c r="I18" s="3"/>
      <c r="J18" s="3"/>
      <c r="K18" s="20"/>
      <c r="L18" s="6"/>
      <c r="M18" s="12"/>
      <c r="N18" s="10"/>
      <c r="O18" s="6"/>
      <c r="P18" s="12"/>
      <c r="Q18" s="10"/>
      <c r="R18" s="12"/>
    </row>
    <row r="19" spans="1:18">
      <c r="A19" s="33" t="str">
        <f t="shared" ca="1" si="0"/>
        <v>AS East 2 (t)</v>
      </c>
      <c r="B19" s="2" t="s">
        <v>247</v>
      </c>
      <c r="C19" s="61" t="str">
        <f>'orig. data'!AH45</f>
        <v xml:space="preserve"> </v>
      </c>
      <c r="D19" t="str">
        <f>'orig. data'!AI45</f>
        <v xml:space="preserve"> </v>
      </c>
      <c r="E19" t="str">
        <f ca="1">IF(CELL("contents",F19)="s","s",IF(CELL("contents",G19)="s","s",IF(CELL("contents",'orig. data'!AJ45)="t","t","")))</f>
        <v>t</v>
      </c>
      <c r="F19" t="str">
        <f>'orig. data'!AK45</f>
        <v xml:space="preserve"> </v>
      </c>
      <c r="G19" t="str">
        <f>'orig. data'!AL45</f>
        <v xml:space="preserve"> </v>
      </c>
      <c r="H19" s="20">
        <f>'orig. data'!D$18</f>
        <v>1.7071960703</v>
      </c>
      <c r="I19" s="3">
        <f>'orig. data'!D45</f>
        <v>1.5693835287</v>
      </c>
      <c r="J19" s="3">
        <f>'orig. data'!R45</f>
        <v>2.3220196662000001</v>
      </c>
      <c r="K19" s="20">
        <f>'orig. data'!R$18</f>
        <v>1.7588175827999999</v>
      </c>
      <c r="L19" s="6">
        <f>'orig. data'!C45</f>
        <v>33120</v>
      </c>
      <c r="M19" s="12">
        <f>'orig. data'!G45</f>
        <v>0.51742279359999999</v>
      </c>
      <c r="N19" s="10"/>
      <c r="O19" s="6">
        <f>'orig. data'!Q45</f>
        <v>33334</v>
      </c>
      <c r="P19" s="12">
        <f>'orig. data'!U45</f>
        <v>1.8056335900000001E-2</v>
      </c>
      <c r="Q19" s="10"/>
      <c r="R19" s="12">
        <f>'orig. data'!AD45</f>
        <v>1.9570759100000001E-2</v>
      </c>
    </row>
    <row r="20" spans="1:18">
      <c r="A20" s="33" t="str">
        <f t="shared" ca="1" si="0"/>
        <v>AS West 1</v>
      </c>
      <c r="B20" s="2" t="s">
        <v>248</v>
      </c>
      <c r="C20" s="61" t="str">
        <f>'orig. data'!AH46</f>
        <v xml:space="preserve"> </v>
      </c>
      <c r="D20" t="str">
        <f>'orig. data'!AI46</f>
        <v xml:space="preserve"> </v>
      </c>
      <c r="E20" t="str">
        <f ca="1">IF(CELL("contents",F20)="s","s",IF(CELL("contents",G20)="s","s",IF(CELL("contents",'orig. data'!AJ46)="t","t","")))</f>
        <v/>
      </c>
      <c r="F20" t="str">
        <f>'orig. data'!AK46</f>
        <v xml:space="preserve"> </v>
      </c>
      <c r="G20" t="str">
        <f>'orig. data'!AL46</f>
        <v xml:space="preserve"> </v>
      </c>
      <c r="H20" s="20">
        <f>'orig. data'!D$18</f>
        <v>1.7071960703</v>
      </c>
      <c r="I20" s="106">
        <f>'orig. data'!D46</f>
        <v>1.5593122594</v>
      </c>
      <c r="J20" s="106">
        <f>'orig. data'!R46</f>
        <v>1.8178922921</v>
      </c>
      <c r="K20" s="20">
        <f>'orig. data'!R$18</f>
        <v>1.7588175827999999</v>
      </c>
      <c r="L20" s="6">
        <f>'orig. data'!C46</f>
        <v>23576</v>
      </c>
      <c r="M20" s="12">
        <f>'orig. data'!G46</f>
        <v>0.5544546534</v>
      </c>
      <c r="N20" s="10"/>
      <c r="O20" s="6">
        <f>'orig. data'!Q46</f>
        <v>24216</v>
      </c>
      <c r="P20" s="12">
        <f>'orig. data'!U46</f>
        <v>0.93775069990000004</v>
      </c>
      <c r="Q20" s="10"/>
      <c r="R20" s="12">
        <f>'orig. data'!AD46</f>
        <v>0.46068033870000002</v>
      </c>
    </row>
    <row r="21" spans="1:18">
      <c r="A21" s="33" t="str">
        <f t="shared" ca="1" si="0"/>
        <v>AS North 1</v>
      </c>
      <c r="B21" t="s">
        <v>249</v>
      </c>
      <c r="C21" s="61" t="str">
        <f>'orig. data'!AH47</f>
        <v xml:space="preserve"> </v>
      </c>
      <c r="D21" t="str">
        <f>'orig. data'!AI47</f>
        <v xml:space="preserve"> </v>
      </c>
      <c r="E21" t="str">
        <f ca="1">IF(CELL("contents",F21)="s","s",IF(CELL("contents",G21)="s","s",IF(CELL("contents",'orig. data'!AJ47)="t","t","")))</f>
        <v/>
      </c>
      <c r="F21" t="str">
        <f>'orig. data'!AK47</f>
        <v xml:space="preserve"> </v>
      </c>
      <c r="G21" t="str">
        <f>'orig. data'!AL47</f>
        <v xml:space="preserve"> </v>
      </c>
      <c r="H21" s="20">
        <f>'orig. data'!D$18</f>
        <v>1.7071960703</v>
      </c>
      <c r="I21" s="106">
        <f>'orig. data'!D47</f>
        <v>1.6112918683999999</v>
      </c>
      <c r="J21" s="106">
        <f>'orig. data'!R47</f>
        <v>1.8397611565</v>
      </c>
      <c r="K21" s="20">
        <f>'orig. data'!R$18</f>
        <v>1.7588175827999999</v>
      </c>
      <c r="L21" s="6">
        <f>'orig. data'!C47</f>
        <v>32706</v>
      </c>
      <c r="M21" s="12">
        <f>'orig. data'!G47</f>
        <v>0.64878163440000003</v>
      </c>
      <c r="N21" s="10"/>
      <c r="O21" s="6">
        <f>'orig. data'!Q47</f>
        <v>33057</v>
      </c>
      <c r="P21" s="12">
        <f>'orig. data'!U47</f>
        <v>0.84813065919999997</v>
      </c>
      <c r="Q21" s="10"/>
      <c r="R21" s="12">
        <f>'orig. data'!AD47</f>
        <v>0.44514003600000002</v>
      </c>
    </row>
    <row r="22" spans="1:18">
      <c r="A22" s="33" t="str">
        <f t="shared" ca="1" si="0"/>
        <v>AS West 2</v>
      </c>
      <c r="B22" t="s">
        <v>192</v>
      </c>
      <c r="C22" s="61" t="str">
        <f>'orig. data'!AH48</f>
        <v xml:space="preserve"> </v>
      </c>
      <c r="D22" t="str">
        <f>'orig. data'!AI48</f>
        <v xml:space="preserve"> </v>
      </c>
      <c r="E22" t="str">
        <f ca="1">IF(CELL("contents",F22)="s","s",IF(CELL("contents",G22)="s","s",IF(CELL("contents",'orig. data'!AJ48)="t","t","")))</f>
        <v/>
      </c>
      <c r="F22" t="str">
        <f>'orig. data'!AK48</f>
        <v xml:space="preserve"> </v>
      </c>
      <c r="G22" t="str">
        <f>'orig. data'!AL48</f>
        <v xml:space="preserve"> </v>
      </c>
      <c r="H22" s="20">
        <f>'orig. data'!D$18</f>
        <v>1.7071960703</v>
      </c>
      <c r="I22" s="106">
        <f>'orig. data'!D48</f>
        <v>1.5849282650000001</v>
      </c>
      <c r="J22" s="106">
        <f>'orig. data'!R48</f>
        <v>1.6820028612</v>
      </c>
      <c r="K22" s="20">
        <f>'orig. data'!R$18</f>
        <v>1.7588175827999999</v>
      </c>
      <c r="L22" s="6">
        <f>'orig. data'!C48</f>
        <v>35674</v>
      </c>
      <c r="M22" s="12">
        <f>'orig. data'!G48</f>
        <v>0.55217909430000001</v>
      </c>
      <c r="N22" s="10"/>
      <c r="O22" s="6">
        <f>'orig. data'!Q48</f>
        <v>36236</v>
      </c>
      <c r="P22" s="12">
        <f>'orig. data'!U48</f>
        <v>0.58567681240000002</v>
      </c>
      <c r="Q22" s="10"/>
      <c r="R22" s="12">
        <f>'orig. data'!AD48</f>
        <v>0.7318277084</v>
      </c>
    </row>
    <row r="23" spans="1:18">
      <c r="A23" s="33" t="str">
        <f t="shared" ca="1" si="0"/>
        <v>AS East 1</v>
      </c>
      <c r="B23" t="s">
        <v>193</v>
      </c>
      <c r="C23" s="61" t="str">
        <f>'orig. data'!AH49</f>
        <v xml:space="preserve"> </v>
      </c>
      <c r="D23" t="str">
        <f>'orig. data'!AI49</f>
        <v xml:space="preserve"> </v>
      </c>
      <c r="E23" t="str">
        <f ca="1">IF(CELL("contents",F23)="s","s",IF(CELL("contents",G23)="s","s",IF(CELL("contents",'orig. data'!AJ49)="t","t","")))</f>
        <v/>
      </c>
      <c r="F23" t="str">
        <f>'orig. data'!AK49</f>
        <v xml:space="preserve"> </v>
      </c>
      <c r="G23" t="str">
        <f>'orig. data'!AL49</f>
        <v xml:space="preserve"> </v>
      </c>
      <c r="H23" s="20">
        <f>'orig. data'!D$18</f>
        <v>1.7071960703</v>
      </c>
      <c r="I23" s="106">
        <f>'orig. data'!D49</f>
        <v>1.9740209178000001</v>
      </c>
      <c r="J23" s="106">
        <f>'orig. data'!R49</f>
        <v>2.1479766822999999</v>
      </c>
      <c r="K23" s="20">
        <f>'orig. data'!R$18</f>
        <v>1.7588175827999999</v>
      </c>
      <c r="L23" s="6">
        <f>'orig. data'!C49</f>
        <v>25627</v>
      </c>
      <c r="M23" s="12">
        <f>'orig. data'!G49</f>
        <v>0.27206620329999998</v>
      </c>
      <c r="N23" s="10"/>
      <c r="O23" s="6">
        <f>'orig. data'!Q49</f>
        <v>26522</v>
      </c>
      <c r="P23" s="12">
        <f>'orig. data'!U49</f>
        <v>0.16062963050000001</v>
      </c>
      <c r="Q23" s="10"/>
      <c r="R23" s="12">
        <f>'orig. data'!AD49</f>
        <v>0.64257746640000002</v>
      </c>
    </row>
    <row r="24" spans="1:18">
      <c r="A24" s="33" t="str">
        <f t="shared" ca="1" si="0"/>
        <v>AS North 2</v>
      </c>
      <c r="B24" t="s">
        <v>194</v>
      </c>
      <c r="C24" s="61" t="str">
        <f>'orig. data'!AH50</f>
        <v xml:space="preserve"> </v>
      </c>
      <c r="D24" t="str">
        <f>'orig. data'!AI50</f>
        <v xml:space="preserve"> </v>
      </c>
      <c r="E24" t="str">
        <f ca="1">IF(CELL("contents",F24)="s","s",IF(CELL("contents",G24)="s","s",IF(CELL("contents",'orig. data'!AJ50)="t","t","")))</f>
        <v/>
      </c>
      <c r="F24" t="str">
        <f>'orig. data'!AK50</f>
        <v xml:space="preserve"> </v>
      </c>
      <c r="G24" t="str">
        <f>'orig. data'!AL50</f>
        <v xml:space="preserve"> </v>
      </c>
      <c r="H24" s="20">
        <f>'orig. data'!D$18</f>
        <v>1.7071960703</v>
      </c>
      <c r="I24" s="106">
        <f>'orig. data'!D50</f>
        <v>1.9935586631</v>
      </c>
      <c r="J24" s="106">
        <f>'orig. data'!R50</f>
        <v>2.0258590971000001</v>
      </c>
      <c r="K24" s="20">
        <f>'orig. data'!R$18</f>
        <v>1.7588175827999999</v>
      </c>
      <c r="L24" s="6">
        <f>'orig. data'!C50</f>
        <v>25993</v>
      </c>
      <c r="M24" s="12">
        <f>'orig. data'!G50</f>
        <v>0.2330284836</v>
      </c>
      <c r="N24" s="10"/>
      <c r="O24" s="6">
        <f>'orig. data'!Q50</f>
        <v>26632</v>
      </c>
      <c r="P24" s="12">
        <f>'orig. data'!U50</f>
        <v>0.36202571589999999</v>
      </c>
      <c r="Q24" s="10"/>
      <c r="R24" s="12">
        <f>'orig. data'!AD50</f>
        <v>0.93014532660000004</v>
      </c>
    </row>
    <row r="25" spans="1:18">
      <c r="A25" s="33"/>
      <c r="H25" s="20"/>
      <c r="I25" s="3"/>
      <c r="J25" s="3"/>
      <c r="K25" s="20"/>
      <c r="L25" s="6"/>
      <c r="M25" s="12"/>
      <c r="N25" s="10"/>
      <c r="O25" s="6"/>
      <c r="P25" s="12"/>
      <c r="Q25" s="10"/>
      <c r="R25" s="12"/>
    </row>
    <row r="26" spans="1:18">
      <c r="A26" s="33" t="str">
        <f t="shared" ca="1" si="0"/>
        <v>BDN Rural</v>
      </c>
      <c r="B26" t="s">
        <v>250</v>
      </c>
      <c r="C26" t="str">
        <f>'orig. data'!AH51</f>
        <v xml:space="preserve"> </v>
      </c>
      <c r="D26" t="str">
        <f>'orig. data'!AI51</f>
        <v xml:space="preserve"> </v>
      </c>
      <c r="E26" t="str">
        <f ca="1">IF(CELL("contents",F26)="s","s",IF(CELL("contents",G26)="s","s",IF(CELL("contents",'orig. data'!AJ51)="t","t","")))</f>
        <v/>
      </c>
      <c r="F26" t="str">
        <f>'orig. data'!AK51</f>
        <v xml:space="preserve"> </v>
      </c>
      <c r="G26" t="str">
        <f>'orig. data'!AL51</f>
        <v xml:space="preserve"> </v>
      </c>
      <c r="H26" s="20">
        <f>'orig. data'!D$18</f>
        <v>1.7071960703</v>
      </c>
      <c r="I26" s="3">
        <f>'orig. data'!D51</f>
        <v>0.96752276569999995</v>
      </c>
      <c r="J26" s="3">
        <f>'orig. data'!R51</f>
        <v>2.1676347276999999</v>
      </c>
      <c r="K26" s="20">
        <f>'orig. data'!R$18</f>
        <v>1.7588175827999999</v>
      </c>
      <c r="L26" s="6">
        <f>'orig. data'!C51</f>
        <v>9715</v>
      </c>
      <c r="M26" s="12">
        <f>'orig. data'!G51</f>
        <v>0.1085818403</v>
      </c>
      <c r="N26" s="10"/>
      <c r="O26" s="6">
        <f>'orig. data'!Q51</f>
        <v>10323</v>
      </c>
      <c r="P26" s="12">
        <f>'orig. data'!U51</f>
        <v>0.41582501599999999</v>
      </c>
      <c r="Q26" s="10"/>
      <c r="R26" s="12">
        <f>'orig. data'!AD51</f>
        <v>5.5628797299999998E-2</v>
      </c>
    </row>
    <row r="27" spans="1:18">
      <c r="A27" s="33" t="str">
        <f t="shared" ca="1" si="0"/>
        <v>BDN Southeast</v>
      </c>
      <c r="B27" t="s">
        <v>126</v>
      </c>
      <c r="C27" t="str">
        <f>'orig. data'!AH52</f>
        <v xml:space="preserve"> </v>
      </c>
      <c r="D27" t="str">
        <f>'orig. data'!AI52</f>
        <v xml:space="preserve"> </v>
      </c>
      <c r="E27" t="str">
        <f ca="1">IF(CELL("contents",F27)="s","s",IF(CELL("contents",G27)="s","s",IF(CELL("contents",'orig. data'!AJ52)="t","t","")))</f>
        <v/>
      </c>
      <c r="F27" t="str">
        <f>'orig. data'!AK52</f>
        <v xml:space="preserve"> </v>
      </c>
      <c r="G27" t="str">
        <f>'orig. data'!AL52</f>
        <v xml:space="preserve"> </v>
      </c>
      <c r="H27" s="20">
        <f>'orig. data'!D$18</f>
        <v>1.7071960703</v>
      </c>
      <c r="I27" s="106">
        <f>'orig. data'!D52</f>
        <v>1.4960147494</v>
      </c>
      <c r="J27" s="106">
        <f>'orig. data'!R52</f>
        <v>2.4039465783999998</v>
      </c>
      <c r="K27" s="20">
        <f>'orig. data'!R$18</f>
        <v>1.7588175827999999</v>
      </c>
      <c r="L27" s="6">
        <f>'orig. data'!C52</f>
        <v>8115</v>
      </c>
      <c r="M27" s="12">
        <f>'orig. data'!G52</f>
        <v>0.6766339925</v>
      </c>
      <c r="N27" s="10"/>
      <c r="O27" s="6">
        <f>'orig. data'!Q52</f>
        <v>8700</v>
      </c>
      <c r="P27" s="12">
        <f>'orig. data'!U52</f>
        <v>0.23181851689999999</v>
      </c>
      <c r="Q27" s="10"/>
      <c r="R27" s="12">
        <f>'orig. data'!AD52</f>
        <v>0.23398731640000001</v>
      </c>
    </row>
    <row r="28" spans="1:18">
      <c r="A28" s="33" t="str">
        <f t="shared" ca="1" si="0"/>
        <v>BDN West</v>
      </c>
      <c r="B28" t="s">
        <v>223</v>
      </c>
      <c r="C28" t="str">
        <f>'orig. data'!AH53</f>
        <v xml:space="preserve"> </v>
      </c>
      <c r="D28" t="str">
        <f>'orig. data'!AI53</f>
        <v xml:space="preserve"> </v>
      </c>
      <c r="E28" t="str">
        <f ca="1">IF(CELL("contents",F28)="s","s",IF(CELL("contents",G28)="s","s",IF(CELL("contents",'orig. data'!AJ53)="t","t","")))</f>
        <v/>
      </c>
      <c r="F28" t="str">
        <f>'orig. data'!AK53</f>
        <v xml:space="preserve"> </v>
      </c>
      <c r="G28" t="str">
        <f>'orig. data'!AL53</f>
        <v xml:space="preserve"> </v>
      </c>
      <c r="H28" s="20">
        <f>'orig. data'!D$18</f>
        <v>1.7071960703</v>
      </c>
      <c r="I28" s="106">
        <f>'orig. data'!D53</f>
        <v>1.7138122444999999</v>
      </c>
      <c r="J28" s="106">
        <f>'orig. data'!R53</f>
        <v>2.0512626620000001</v>
      </c>
      <c r="K28" s="20">
        <f>'orig. data'!R$18</f>
        <v>1.7588175827999999</v>
      </c>
      <c r="L28" s="6">
        <f>'orig. data'!C53</f>
        <v>27500</v>
      </c>
      <c r="M28" s="12">
        <f>'orig. data'!G53</f>
        <v>0.9783094175</v>
      </c>
      <c r="N28" s="10"/>
      <c r="O28" s="6">
        <f>'orig. data'!Q53</f>
        <v>28183</v>
      </c>
      <c r="P28" s="12">
        <f>'orig. data'!U53</f>
        <v>0.30614704710000001</v>
      </c>
      <c r="Q28" s="10"/>
      <c r="R28" s="12">
        <f>'orig. data'!AD53</f>
        <v>0.34611554579999998</v>
      </c>
    </row>
    <row r="29" spans="1:18">
      <c r="A29" s="33" t="str">
        <f t="shared" ca="1" si="0"/>
        <v>BDN Southwest</v>
      </c>
      <c r="B29" t="s">
        <v>195</v>
      </c>
      <c r="C29" t="str">
        <f>'orig. data'!AH54</f>
        <v xml:space="preserve"> </v>
      </c>
      <c r="D29" t="str">
        <f>'orig. data'!AI54</f>
        <v xml:space="preserve"> </v>
      </c>
      <c r="E29" t="str">
        <f ca="1">IF(CELL("contents",F29)="s","s",IF(CELL("contents",G29)="s","s",IF(CELL("contents",'orig. data'!AJ54)="t","t","")))</f>
        <v/>
      </c>
      <c r="F29" t="str">
        <f>'orig. data'!AK54</f>
        <v xml:space="preserve"> </v>
      </c>
      <c r="G29" t="str">
        <f>'orig. data'!AL54</f>
        <v xml:space="preserve"> </v>
      </c>
      <c r="H29" s="20">
        <f>'orig. data'!D$18</f>
        <v>1.7071960703</v>
      </c>
      <c r="I29" s="106">
        <f>'orig. data'!D54</f>
        <v>2.0341379958000001</v>
      </c>
      <c r="J29" s="106">
        <f>'orig. data'!R54</f>
        <v>1.3473062151999999</v>
      </c>
      <c r="K29" s="20">
        <f>'orig. data'!R$18</f>
        <v>1.7588175827999999</v>
      </c>
      <c r="L29" s="6">
        <f>'orig. data'!C54</f>
        <v>12373</v>
      </c>
      <c r="M29" s="12">
        <f>'orig. data'!G54</f>
        <v>0.38239649489999999</v>
      </c>
      <c r="N29" s="10"/>
      <c r="O29" s="6">
        <f>'orig. data'!Q54</f>
        <v>15599</v>
      </c>
      <c r="P29" s="12">
        <f>'orig. data'!U54</f>
        <v>0.1871871209</v>
      </c>
      <c r="Q29" s="10"/>
      <c r="R29" s="12">
        <f>'orig. data'!AD54</f>
        <v>0.16399864450000001</v>
      </c>
    </row>
    <row r="30" spans="1:18">
      <c r="A30" s="33" t="str">
        <f t="shared" ca="1" si="0"/>
        <v>BDN North End</v>
      </c>
      <c r="B30" t="s">
        <v>196</v>
      </c>
      <c r="C30" t="str">
        <f>'orig. data'!AH55</f>
        <v xml:space="preserve"> </v>
      </c>
      <c r="D30" t="str">
        <f>'orig. data'!AI55</f>
        <v xml:space="preserve"> </v>
      </c>
      <c r="E30" t="str">
        <f ca="1">IF(CELL("contents",F30)="s","s",IF(CELL("contents",G30)="s","s",IF(CELL("contents",'orig. data'!AJ55)="t","t","")))</f>
        <v/>
      </c>
      <c r="F30" t="str">
        <f>'orig. data'!AK55</f>
        <v xml:space="preserve"> </v>
      </c>
      <c r="G30" t="str">
        <f>'orig. data'!AL55</f>
        <v xml:space="preserve"> </v>
      </c>
      <c r="H30" s="20">
        <f>'orig. data'!D$18</f>
        <v>1.7071960703</v>
      </c>
      <c r="I30" s="106">
        <f>'orig. data'!D55</f>
        <v>0.68227133070000001</v>
      </c>
      <c r="J30" s="106">
        <f>'orig. data'!R55</f>
        <v>1.3179840591</v>
      </c>
      <c r="K30" s="20">
        <f>'orig. data'!R$18</f>
        <v>1.7588175827999999</v>
      </c>
      <c r="L30" s="6">
        <f>'orig. data'!C55</f>
        <v>9926</v>
      </c>
      <c r="M30" s="12">
        <f>'orig. data'!G55</f>
        <v>2.4768514500000002E-2</v>
      </c>
      <c r="N30" s="10"/>
      <c r="O30" s="6">
        <f>'orig. data'!Q55</f>
        <v>12498</v>
      </c>
      <c r="P30" s="12">
        <f>'orig. data'!U55</f>
        <v>0.22994720239999999</v>
      </c>
      <c r="Q30" s="10"/>
      <c r="R30" s="12">
        <f>'orig. data'!AD55</f>
        <v>0.17285668179999999</v>
      </c>
    </row>
    <row r="31" spans="1:18">
      <c r="A31" s="33" t="str">
        <f t="shared" ca="1" si="0"/>
        <v>BDN East (2,t)</v>
      </c>
      <c r="B31" t="s">
        <v>157</v>
      </c>
      <c r="C31" t="str">
        <f>'orig. data'!AH56</f>
        <v xml:space="preserve"> </v>
      </c>
      <c r="D31">
        <f>'orig. data'!AI56</f>
        <v>2</v>
      </c>
      <c r="E31" t="str">
        <f ca="1">IF(CELL("contents",F31)="s","s",IF(CELL("contents",G31)="s","s",IF(CELL("contents",'orig. data'!AJ56)="t","t","")))</f>
        <v>t</v>
      </c>
      <c r="F31" t="str">
        <f>'orig. data'!AK56</f>
        <v xml:space="preserve"> </v>
      </c>
      <c r="G31" t="str">
        <f>'orig. data'!AL56</f>
        <v xml:space="preserve"> </v>
      </c>
      <c r="H31" s="20">
        <f>'orig. data'!D$18</f>
        <v>1.7071960703</v>
      </c>
      <c r="I31" s="106">
        <f>'orig. data'!D56</f>
        <v>1.2989166518999999</v>
      </c>
      <c r="J31" s="106">
        <f>'orig. data'!R56</f>
        <v>2.8527373077</v>
      </c>
      <c r="K31" s="20">
        <f>'orig. data'!R$18</f>
        <v>1.7588175827999999</v>
      </c>
      <c r="L31" s="6">
        <f>'orig. data'!C56</f>
        <v>12364</v>
      </c>
      <c r="M31" s="12">
        <f>'orig. data'!G56</f>
        <v>0.2472266759</v>
      </c>
      <c r="N31" s="10"/>
      <c r="O31" s="6">
        <f>'orig. data'!Q56</f>
        <v>13042</v>
      </c>
      <c r="P31" s="12">
        <f>'orig. data'!U56</f>
        <v>3.2467462000000001E-3</v>
      </c>
      <c r="Q31" s="10"/>
      <c r="R31" s="12">
        <f>'orig. data'!AD56</f>
        <v>5.3940910999999998E-3</v>
      </c>
    </row>
    <row r="32" spans="1:18">
      <c r="A32" s="33" t="str">
        <f t="shared" ca="1" si="0"/>
        <v>BDN Central (1,t)</v>
      </c>
      <c r="B32" t="s">
        <v>212</v>
      </c>
      <c r="C32">
        <f>'orig. data'!AH57</f>
        <v>1</v>
      </c>
      <c r="D32" t="str">
        <f>'orig. data'!AI57</f>
        <v xml:space="preserve"> </v>
      </c>
      <c r="E32" t="str">
        <f ca="1">IF(CELL("contents",F32)="s","s",IF(CELL("contents",G32)="s","s",IF(CELL("contents",'orig. data'!AJ57)="t","t","")))</f>
        <v>t</v>
      </c>
      <c r="F32" t="str">
        <f>'orig. data'!AK57</f>
        <v xml:space="preserve"> </v>
      </c>
      <c r="G32" t="str">
        <f>'orig. data'!AL57</f>
        <v xml:space="preserve"> </v>
      </c>
      <c r="H32" s="20">
        <f>'orig. data'!D$18</f>
        <v>1.7071960703</v>
      </c>
      <c r="I32" s="106">
        <f>'orig. data'!D57</f>
        <v>0.91066854789999996</v>
      </c>
      <c r="J32" s="106">
        <f>'orig. data'!R57</f>
        <v>2.0951664635</v>
      </c>
      <c r="K32" s="20">
        <f>'orig. data'!R$18</f>
        <v>1.7588175827999999</v>
      </c>
      <c r="L32" s="6">
        <f>'orig. data'!C57</f>
        <v>19392</v>
      </c>
      <c r="M32" s="12">
        <f>'orig. data'!G57</f>
        <v>4.0732659999999999E-3</v>
      </c>
      <c r="N32" s="10"/>
      <c r="O32" s="6">
        <f>'orig. data'!Q57</f>
        <v>19869</v>
      </c>
      <c r="P32" s="12">
        <f>'orig. data'!U57</f>
        <v>0.3069264981</v>
      </c>
      <c r="Q32" s="10"/>
      <c r="R32" s="12">
        <f>'orig. data'!AD57</f>
        <v>1.6171197E-3</v>
      </c>
    </row>
    <row r="33" spans="1:18">
      <c r="A33" s="33"/>
      <c r="H33" s="20"/>
      <c r="I33" s="3"/>
      <c r="J33" s="3"/>
      <c r="K33" s="20"/>
      <c r="L33" s="6"/>
      <c r="M33" s="12"/>
      <c r="N33" s="10"/>
      <c r="O33" s="6"/>
      <c r="P33" s="12"/>
      <c r="Q33" s="10"/>
      <c r="R33" s="12"/>
    </row>
    <row r="34" spans="1:18">
      <c r="A34" s="33" t="str">
        <f t="shared" ca="1" si="0"/>
        <v>IL Southwest (1)</v>
      </c>
      <c r="B34" t="s">
        <v>213</v>
      </c>
      <c r="C34">
        <f>'orig. data'!AH58</f>
        <v>1</v>
      </c>
      <c r="D34" t="str">
        <f>'orig. data'!AI58</f>
        <v xml:space="preserve"> </v>
      </c>
      <c r="E34" t="str">
        <f ca="1">IF(CELL("contents",F34)="s","s",IF(CELL("contents",G34)="s","s",IF(CELL("contents",'orig. data'!AJ58)="t","t","")))</f>
        <v/>
      </c>
      <c r="F34" t="str">
        <f>'orig. data'!AK58</f>
        <v xml:space="preserve"> </v>
      </c>
      <c r="G34" t="str">
        <f>'orig. data'!AL58</f>
        <v xml:space="preserve"> </v>
      </c>
      <c r="H34" s="20">
        <f>'orig. data'!D$18</f>
        <v>1.7071960703</v>
      </c>
      <c r="I34" s="3">
        <f>'orig. data'!D58</f>
        <v>2.3957040863999999</v>
      </c>
      <c r="J34" s="3">
        <f>'orig. data'!R58</f>
        <v>2.0811795458</v>
      </c>
      <c r="K34" s="20">
        <f>'orig. data'!R$18</f>
        <v>1.7588175827999999</v>
      </c>
      <c r="L34" s="6">
        <f>'orig. data'!C58</f>
        <v>41398</v>
      </c>
      <c r="M34" s="12">
        <f>'orig. data'!G58</f>
        <v>1.3061269E-3</v>
      </c>
      <c r="N34" s="10"/>
      <c r="O34" s="6">
        <f>'orig. data'!Q58</f>
        <v>46463</v>
      </c>
      <c r="P34" s="12">
        <f>'orig. data'!U58</f>
        <v>0.1737751538</v>
      </c>
      <c r="Q34" s="10"/>
      <c r="R34" s="12">
        <f>'orig. data'!AD58</f>
        <v>0.34522421320000002</v>
      </c>
    </row>
    <row r="35" spans="1:18">
      <c r="A35" s="33" t="str">
        <f t="shared" ca="1" si="0"/>
        <v>IL Northeast</v>
      </c>
      <c r="B35" t="s">
        <v>197</v>
      </c>
      <c r="C35" t="str">
        <f>'orig. data'!AH59</f>
        <v xml:space="preserve"> </v>
      </c>
      <c r="D35" t="str">
        <f>'orig. data'!AI59</f>
        <v xml:space="preserve"> </v>
      </c>
      <c r="E35" t="str">
        <f ca="1">IF(CELL("contents",F35)="s","s",IF(CELL("contents",G35)="s","s",IF(CELL("contents",'orig. data'!AJ59)="t","t","")))</f>
        <v/>
      </c>
      <c r="F35" t="str">
        <f>'orig. data'!AK59</f>
        <v xml:space="preserve"> </v>
      </c>
      <c r="G35" t="str">
        <f>'orig. data'!AL59</f>
        <v xml:space="preserve"> </v>
      </c>
      <c r="H35" s="20">
        <f>'orig. data'!D$18</f>
        <v>1.7071960703</v>
      </c>
      <c r="I35" s="106">
        <f>'orig. data'!D59</f>
        <v>1.8117168065</v>
      </c>
      <c r="J35" s="106">
        <f>'orig. data'!R59</f>
        <v>1.7850942865999999</v>
      </c>
      <c r="K35" s="20">
        <f>'orig. data'!R$18</f>
        <v>1.7588175827999999</v>
      </c>
      <c r="L35" s="6">
        <f>'orig. data'!C59</f>
        <v>39675</v>
      </c>
      <c r="M35" s="12">
        <f>'orig. data'!G59</f>
        <v>0.59633866579999995</v>
      </c>
      <c r="N35" s="10"/>
      <c r="O35" s="6">
        <f>'orig. data'!Q59</f>
        <v>44783</v>
      </c>
      <c r="P35" s="12">
        <f>'orig. data'!U59</f>
        <v>0.94737622580000003</v>
      </c>
      <c r="Q35" s="10"/>
      <c r="R35" s="12">
        <f>'orig. data'!AD59</f>
        <v>0.92340847250000002</v>
      </c>
    </row>
    <row r="36" spans="1:18">
      <c r="A36" s="33" t="str">
        <f t="shared" ca="1" si="0"/>
        <v>IL Southeast</v>
      </c>
      <c r="B36" t="s">
        <v>198</v>
      </c>
      <c r="C36" t="str">
        <f>'orig. data'!AH60</f>
        <v xml:space="preserve"> </v>
      </c>
      <c r="D36" t="str">
        <f>'orig. data'!AI60</f>
        <v xml:space="preserve"> </v>
      </c>
      <c r="E36" t="str">
        <f ca="1">IF(CELL("contents",F36)="s","s",IF(CELL("contents",G36)="s","s",IF(CELL("contents",'orig. data'!AJ60)="t","t","")))</f>
        <v/>
      </c>
      <c r="F36" t="str">
        <f>'orig. data'!AK60</f>
        <v xml:space="preserve"> </v>
      </c>
      <c r="G36" t="str">
        <f>'orig. data'!AL60</f>
        <v xml:space="preserve"> </v>
      </c>
      <c r="H36" s="20">
        <f>'orig. data'!D$18</f>
        <v>1.7071960703</v>
      </c>
      <c r="I36" s="106">
        <f>'orig. data'!D60</f>
        <v>1.5714242790999999</v>
      </c>
      <c r="J36" s="106">
        <f>'orig. data'!R60</f>
        <v>1.7840058793</v>
      </c>
      <c r="K36" s="20">
        <f>'orig. data'!R$18</f>
        <v>1.7588175827999999</v>
      </c>
      <c r="L36" s="6">
        <f>'orig. data'!C60</f>
        <v>67350</v>
      </c>
      <c r="M36" s="12">
        <f>'orig. data'!G60</f>
        <v>0.41977133999999999</v>
      </c>
      <c r="N36" s="10"/>
      <c r="O36" s="6">
        <f>'orig. data'!Q60</f>
        <v>74061</v>
      </c>
      <c r="P36" s="12">
        <f>'orig. data'!U60</f>
        <v>0.93325721490000002</v>
      </c>
      <c r="Q36" s="10"/>
      <c r="R36" s="12">
        <f>'orig. data'!AD60</f>
        <v>0.35186466750000001</v>
      </c>
    </row>
    <row r="37" spans="1:18">
      <c r="A37" s="33" t="str">
        <f t="shared" ca="1" si="0"/>
        <v>IL Northwest</v>
      </c>
      <c r="B37" t="s">
        <v>199</v>
      </c>
      <c r="C37" t="str">
        <f>'orig. data'!AH61</f>
        <v xml:space="preserve"> </v>
      </c>
      <c r="D37" t="str">
        <f>'orig. data'!AI61</f>
        <v xml:space="preserve"> </v>
      </c>
      <c r="E37" t="str">
        <f ca="1">IF(CELL("contents",F37)="s","s",IF(CELL("contents",G37)="s","s",IF(CELL("contents",'orig. data'!AJ61)="t","t","")))</f>
        <v/>
      </c>
      <c r="F37" t="str">
        <f>'orig. data'!AK61</f>
        <v xml:space="preserve"> </v>
      </c>
      <c r="G37" t="str">
        <f>'orig. data'!AL61</f>
        <v xml:space="preserve"> </v>
      </c>
      <c r="H37" s="20">
        <f>'orig. data'!D$18</f>
        <v>1.7071960703</v>
      </c>
      <c r="I37" s="106">
        <f>'orig. data'!D61</f>
        <v>1.6416306569000001</v>
      </c>
      <c r="J37" s="106">
        <f>'orig. data'!R61</f>
        <v>2.1616752734000002</v>
      </c>
      <c r="K37" s="20">
        <f>'orig. data'!R$18</f>
        <v>1.7588175827999999</v>
      </c>
      <c r="L37" s="6">
        <f>'orig. data'!C61</f>
        <v>19343</v>
      </c>
      <c r="M37" s="12">
        <f>'orig. data'!G61</f>
        <v>0.82269184080000002</v>
      </c>
      <c r="N37" s="10"/>
      <c r="O37" s="6">
        <f>'orig. data'!Q61</f>
        <v>20891</v>
      </c>
      <c r="P37" s="12">
        <f>'orig. data'!U61</f>
        <v>0.21353759559999999</v>
      </c>
      <c r="Q37" s="10"/>
      <c r="R37" s="12">
        <f>'orig. data'!AD61</f>
        <v>0.22769649310000001</v>
      </c>
    </row>
    <row r="38" spans="1:18">
      <c r="A38" s="33"/>
      <c r="H38" s="20"/>
      <c r="I38" s="3"/>
      <c r="J38" s="3"/>
      <c r="K38" s="20"/>
      <c r="L38" s="6"/>
      <c r="M38" s="12"/>
      <c r="N38" s="10"/>
      <c r="O38" s="6"/>
      <c r="P38" s="12"/>
      <c r="Q38" s="10"/>
      <c r="R38" s="12"/>
    </row>
    <row r="39" spans="1:18">
      <c r="A39" s="33" t="str">
        <f t="shared" ca="1" si="0"/>
        <v>NE Iron Rose</v>
      </c>
      <c r="B39" t="s">
        <v>159</v>
      </c>
      <c r="C39" t="str">
        <f>'orig. data'!AH62</f>
        <v xml:space="preserve"> </v>
      </c>
      <c r="D39" t="str">
        <f>'orig. data'!AI62</f>
        <v xml:space="preserve"> </v>
      </c>
      <c r="E39" t="str">
        <f ca="1">IF(CELL("contents",F39)="s","s",IF(CELL("contents",G39)="s","s",IF(CELL("contents",'orig. data'!AJ62)="t","t","")))</f>
        <v/>
      </c>
      <c r="F39" t="str">
        <f>'orig. data'!AK62</f>
        <v xml:space="preserve"> </v>
      </c>
      <c r="G39" t="str">
        <f>'orig. data'!AL62</f>
        <v xml:space="preserve"> </v>
      </c>
      <c r="H39" s="20">
        <f>'orig. data'!D$18</f>
        <v>1.7071960703</v>
      </c>
      <c r="I39" s="3">
        <f>'orig. data'!D62</f>
        <v>1.3534041568999999</v>
      </c>
      <c r="J39" s="3">
        <f>'orig. data'!R62</f>
        <v>1.4103513694000001</v>
      </c>
      <c r="K39" s="20">
        <f>'orig. data'!R$18</f>
        <v>1.7588175827999999</v>
      </c>
      <c r="L39" s="6">
        <f>'orig. data'!C62</f>
        <v>7626</v>
      </c>
      <c r="M39" s="12">
        <f>'orig. data'!G62</f>
        <v>0.44177405559999999</v>
      </c>
      <c r="N39" s="10"/>
      <c r="O39" s="6">
        <f>'orig. data'!Q62</f>
        <v>8204</v>
      </c>
      <c r="P39" s="12">
        <f>'orig. data'!U62</f>
        <v>0.40103696999999999</v>
      </c>
      <c r="Q39" s="10"/>
      <c r="R39" s="12">
        <f>'orig. data'!AD62</f>
        <v>0.92134576729999995</v>
      </c>
    </row>
    <row r="40" spans="1:18">
      <c r="A40" s="33" t="str">
        <f t="shared" ca="1" si="0"/>
        <v>NE Springfield</v>
      </c>
      <c r="B40" t="s">
        <v>224</v>
      </c>
      <c r="C40" t="str">
        <f>'orig. data'!AH63</f>
        <v xml:space="preserve"> </v>
      </c>
      <c r="D40" t="str">
        <f>'orig. data'!AI63</f>
        <v xml:space="preserve"> </v>
      </c>
      <c r="E40" t="str">
        <f ca="1">IF(CELL("contents",F40)="s","s",IF(CELL("contents",G40)="s","s",IF(CELL("contents",'orig. data'!AJ63)="t","t","")))</f>
        <v/>
      </c>
      <c r="F40" t="str">
        <f>'orig. data'!AK63</f>
        <v xml:space="preserve"> </v>
      </c>
      <c r="G40" t="str">
        <f>'orig. data'!AL63</f>
        <v xml:space="preserve"> </v>
      </c>
      <c r="H40" s="20">
        <f>'orig. data'!D$18</f>
        <v>1.7071960703</v>
      </c>
      <c r="I40" s="106">
        <f>'orig. data'!D63</f>
        <v>2.0501499729999999</v>
      </c>
      <c r="J40" s="106">
        <f>'orig. data'!R63</f>
        <v>1.9518584082999999</v>
      </c>
      <c r="K40" s="20">
        <f>'orig. data'!R$18</f>
        <v>1.7588175827999999</v>
      </c>
      <c r="L40" s="6">
        <f>'orig. data'!C63</f>
        <v>25651</v>
      </c>
      <c r="M40" s="12">
        <f>'orig. data'!G63</f>
        <v>0.24927408279999999</v>
      </c>
      <c r="N40" s="10"/>
      <c r="O40" s="6">
        <f>'orig. data'!Q63</f>
        <v>29146</v>
      </c>
      <c r="P40" s="12">
        <f>'orig. data'!U63</f>
        <v>0.58317053090000004</v>
      </c>
      <c r="Q40" s="10"/>
      <c r="R40" s="12">
        <f>'orig. data'!AD63</f>
        <v>0.82113107350000003</v>
      </c>
    </row>
    <row r="41" spans="1:18">
      <c r="A41" s="33" t="str">
        <f t="shared" ca="1" si="0"/>
        <v>NE Winnipeg River</v>
      </c>
      <c r="B41" t="s">
        <v>160</v>
      </c>
      <c r="C41" t="str">
        <f>'orig. data'!AH64</f>
        <v xml:space="preserve"> </v>
      </c>
      <c r="D41" t="str">
        <f>'orig. data'!AI64</f>
        <v xml:space="preserve"> </v>
      </c>
      <c r="E41" t="str">
        <f ca="1">IF(CELL("contents",F41)="s","s",IF(CELL("contents",G41)="s","s",IF(CELL("contents",'orig. data'!AJ64)="t","t","")))</f>
        <v/>
      </c>
      <c r="F41" t="str">
        <f>'orig. data'!AK64</f>
        <v xml:space="preserve"> </v>
      </c>
      <c r="G41" t="str">
        <f>'orig. data'!AL64</f>
        <v xml:space="preserve"> </v>
      </c>
      <c r="H41" s="20">
        <f>'orig. data'!D$18</f>
        <v>1.7071960703</v>
      </c>
      <c r="I41" s="106">
        <f>'orig. data'!D64</f>
        <v>1.9980985307000001</v>
      </c>
      <c r="J41" s="106">
        <f>'orig. data'!R64</f>
        <v>1.9392040874000001</v>
      </c>
      <c r="K41" s="20">
        <f>'orig. data'!R$18</f>
        <v>1.7588175827999999</v>
      </c>
      <c r="L41" s="6">
        <f>'orig. data'!C64</f>
        <v>15192</v>
      </c>
      <c r="M41" s="12">
        <f>'orig. data'!G64</f>
        <v>0.3827856207</v>
      </c>
      <c r="N41" s="10"/>
      <c r="O41" s="6">
        <f>'orig. data'!Q64</f>
        <v>17146</v>
      </c>
      <c r="P41" s="12">
        <f>'orig. data'!U64</f>
        <v>0.6509491731</v>
      </c>
      <c r="Q41" s="10"/>
      <c r="R41" s="12">
        <f>'orig. data'!AD64</f>
        <v>0.9028161482</v>
      </c>
    </row>
    <row r="42" spans="1:18">
      <c r="A42" s="33" t="str">
        <f t="shared" ca="1" si="0"/>
        <v>NE Brokenhead</v>
      </c>
      <c r="B42" t="s">
        <v>161</v>
      </c>
      <c r="C42" t="str">
        <f>'orig. data'!AH65</f>
        <v xml:space="preserve"> </v>
      </c>
      <c r="D42" t="str">
        <f>'orig. data'!AI65</f>
        <v xml:space="preserve"> </v>
      </c>
      <c r="E42" t="str">
        <f ca="1">IF(CELL("contents",F42)="s","s",IF(CELL("contents",G42)="s","s",IF(CELL("contents",'orig. data'!AJ65)="t","t","")))</f>
        <v/>
      </c>
      <c r="F42" t="str">
        <f>'orig. data'!AK65</f>
        <v xml:space="preserve"> </v>
      </c>
      <c r="G42" t="str">
        <f>'orig. data'!AL65</f>
        <v xml:space="preserve"> </v>
      </c>
      <c r="H42" s="20">
        <f>'orig. data'!D$18</f>
        <v>1.7071960703</v>
      </c>
      <c r="I42" s="106">
        <f>'orig. data'!D65</f>
        <v>1.7494287697999999</v>
      </c>
      <c r="J42" s="106">
        <f>'orig. data'!R65</f>
        <v>1.7474171689</v>
      </c>
      <c r="K42" s="20">
        <f>'orig. data'!R$18</f>
        <v>1.7588175827999999</v>
      </c>
      <c r="L42" s="6">
        <f>'orig. data'!C65</f>
        <v>16310</v>
      </c>
      <c r="M42" s="12">
        <f>'orig. data'!G65</f>
        <v>0.89390176580000003</v>
      </c>
      <c r="N42" s="10"/>
      <c r="O42" s="6">
        <f>'orig. data'!Q65</f>
        <v>18600</v>
      </c>
      <c r="P42" s="12">
        <f>'orig. data'!U65</f>
        <v>0.87069990320000001</v>
      </c>
      <c r="Q42" s="10"/>
      <c r="R42" s="12">
        <f>'orig. data'!AD65</f>
        <v>0.99636101020000001</v>
      </c>
    </row>
    <row r="43" spans="1:18">
      <c r="A43" s="33" t="str">
        <f t="shared" ca="1" si="0"/>
        <v>NE Blue Water</v>
      </c>
      <c r="B43" t="s">
        <v>225</v>
      </c>
      <c r="C43" t="str">
        <f>'orig. data'!AH66</f>
        <v xml:space="preserve"> </v>
      </c>
      <c r="D43" t="str">
        <f>'orig. data'!AI66</f>
        <v xml:space="preserve"> </v>
      </c>
      <c r="E43" t="str">
        <f ca="1">IF(CELL("contents",F43)="s","s",IF(CELL("contents",G43)="s","s",IF(CELL("contents",'orig. data'!AJ66)="t","t","")))</f>
        <v/>
      </c>
      <c r="F43" t="str">
        <f>'orig. data'!AK66</f>
        <v xml:space="preserve"> </v>
      </c>
      <c r="G43" t="str">
        <f>'orig. data'!AL66</f>
        <v xml:space="preserve"> </v>
      </c>
      <c r="H43" s="20">
        <f>'orig. data'!D$18</f>
        <v>1.7071960703</v>
      </c>
      <c r="I43" s="106">
        <f>'orig. data'!D66</f>
        <v>2.3356798311999998</v>
      </c>
      <c r="J43" s="106">
        <f>'orig. data'!R66</f>
        <v>1.7171629709</v>
      </c>
      <c r="K43" s="20">
        <f>'orig. data'!R$18</f>
        <v>1.7588175827999999</v>
      </c>
      <c r="L43" s="6">
        <f>'orig. data'!C66</f>
        <v>15421</v>
      </c>
      <c r="M43" s="12">
        <f>'orig. data'!G66</f>
        <v>6.4806500399999994E-2</v>
      </c>
      <c r="N43" s="10"/>
      <c r="O43" s="6">
        <f>'orig. data'!Q66</f>
        <v>17079</v>
      </c>
      <c r="P43" s="12">
        <f>'orig. data'!U66</f>
        <v>0.80866869699999999</v>
      </c>
      <c r="Q43" s="10"/>
      <c r="R43" s="12">
        <f>'orig. data'!AD66</f>
        <v>0.22501256929999999</v>
      </c>
    </row>
    <row r="44" spans="1:18">
      <c r="A44" s="33" t="str">
        <f t="shared" ca="1" si="0"/>
        <v>NE Northern Remote (s)</v>
      </c>
      <c r="B44" t="s">
        <v>226</v>
      </c>
      <c r="C44" t="str">
        <f>'orig. data'!AH67</f>
        <v xml:space="preserve"> </v>
      </c>
      <c r="D44" t="str">
        <f>'orig. data'!AI67</f>
        <v xml:space="preserve"> </v>
      </c>
      <c r="E44" t="str">
        <f ca="1">IF(CELL("contents",F44)="s","s",IF(CELL("contents",G44)="s","s",IF(CELL("contents",'orig. data'!AJ67)="t","t","")))</f>
        <v>s</v>
      </c>
      <c r="F44" t="str">
        <f>'orig. data'!AK67</f>
        <v>s</v>
      </c>
      <c r="G44" t="str">
        <f>'orig. data'!AL67</f>
        <v xml:space="preserve"> </v>
      </c>
      <c r="H44" s="20">
        <f>'orig. data'!D$18</f>
        <v>1.7071960703</v>
      </c>
      <c r="I44" s="3" t="str">
        <f>'orig. data'!C67</f>
        <v xml:space="preserve"> </v>
      </c>
      <c r="J44" s="106">
        <f>'orig. data'!R67</f>
        <v>0</v>
      </c>
      <c r="K44" s="20">
        <f>'orig. data'!R$18</f>
        <v>1.7588175827999999</v>
      </c>
      <c r="L44" s="6" t="str">
        <f>'orig. data'!C67</f>
        <v xml:space="preserve"> </v>
      </c>
      <c r="M44" s="12" t="str">
        <f>'orig. data'!G67</f>
        <v xml:space="preserve"> </v>
      </c>
      <c r="N44" s="10"/>
      <c r="O44" s="6">
        <f>'orig. data'!Q67</f>
        <v>4033</v>
      </c>
      <c r="P44" s="12" t="str">
        <f>'orig. data'!U67</f>
        <v xml:space="preserve"> </v>
      </c>
      <c r="Q44" s="10"/>
      <c r="R44" s="12" t="str">
        <f>'orig. data'!AD67</f>
        <v xml:space="preserve"> </v>
      </c>
    </row>
    <row r="45" spans="1:18">
      <c r="A45" s="33"/>
      <c r="H45" s="20"/>
      <c r="I45" s="3"/>
      <c r="J45" s="3"/>
      <c r="K45" s="20"/>
      <c r="L45" s="6"/>
      <c r="M45" s="12"/>
      <c r="N45" s="10"/>
      <c r="O45" s="6"/>
      <c r="P45" s="12"/>
      <c r="Q45" s="10"/>
      <c r="R45" s="12"/>
    </row>
    <row r="46" spans="1:18">
      <c r="A46" s="33" t="str">
        <f t="shared" ca="1" si="0"/>
        <v>PL West</v>
      </c>
      <c r="B46" t="s">
        <v>200</v>
      </c>
      <c r="C46" t="str">
        <f>'orig. data'!AH68</f>
        <v xml:space="preserve"> </v>
      </c>
      <c r="D46" t="str">
        <f>'orig. data'!AI68</f>
        <v xml:space="preserve"> </v>
      </c>
      <c r="E46" t="str">
        <f ca="1">IF(CELL("contents",F46)="s","s",IF(CELL("contents",G46)="s","s",IF(CELL("contents",'orig. data'!AJ68)="t","t","")))</f>
        <v/>
      </c>
      <c r="F46" t="str">
        <f>'orig. data'!AK68</f>
        <v xml:space="preserve"> </v>
      </c>
      <c r="G46" t="str">
        <f>'orig. data'!AL68</f>
        <v xml:space="preserve"> </v>
      </c>
      <c r="H46" s="20">
        <f>'orig. data'!D$18</f>
        <v>1.7071960703</v>
      </c>
      <c r="I46" s="3">
        <f>'orig. data'!D68</f>
        <v>1.4282065075999999</v>
      </c>
      <c r="J46" s="3">
        <f>'orig. data'!R68</f>
        <v>2.1804463549999999</v>
      </c>
      <c r="K46" s="20">
        <f>'orig. data'!R$18</f>
        <v>1.7588175827999999</v>
      </c>
      <c r="L46" s="6">
        <f>'orig. data'!C68</f>
        <v>15492</v>
      </c>
      <c r="M46" s="12">
        <f>'orig. data'!G68</f>
        <v>0.3554055827</v>
      </c>
      <c r="N46" s="10"/>
      <c r="O46" s="6">
        <f>'orig. data'!Q68</f>
        <v>15764</v>
      </c>
      <c r="P46" s="12">
        <f>'orig. data'!U68</f>
        <v>0.2186786822</v>
      </c>
      <c r="Q46" s="10"/>
      <c r="R46" s="12">
        <f>'orig. data'!AD68</f>
        <v>8.7794109199999998E-2</v>
      </c>
    </row>
    <row r="47" spans="1:18">
      <c r="A47" s="33" t="str">
        <f t="shared" ca="1" si="0"/>
        <v>PL East</v>
      </c>
      <c r="B47" t="s">
        <v>201</v>
      </c>
      <c r="C47" t="str">
        <f>'orig. data'!AH69</f>
        <v xml:space="preserve"> </v>
      </c>
      <c r="D47" t="str">
        <f>'orig. data'!AI69</f>
        <v xml:space="preserve"> </v>
      </c>
      <c r="E47" t="str">
        <f ca="1">IF(CELL("contents",F47)="s","s",IF(CELL("contents",G47)="s","s",IF(CELL("contents",'orig. data'!AJ69)="t","t","")))</f>
        <v/>
      </c>
      <c r="F47" t="str">
        <f>'orig. data'!AK69</f>
        <v xml:space="preserve"> </v>
      </c>
      <c r="G47" t="str">
        <f>'orig. data'!AL69</f>
        <v xml:space="preserve"> </v>
      </c>
      <c r="H47" s="20">
        <f>'orig. data'!D$18</f>
        <v>1.7071960703</v>
      </c>
      <c r="I47" s="106">
        <f>'orig. data'!D69</f>
        <v>1.9618648017</v>
      </c>
      <c r="J47" s="106">
        <f>'orig. data'!R69</f>
        <v>1.8790295574</v>
      </c>
      <c r="K47" s="20">
        <f>'orig. data'!R$18</f>
        <v>1.7588175827999999</v>
      </c>
      <c r="L47" s="6">
        <f>'orig. data'!C69</f>
        <v>17664</v>
      </c>
      <c r="M47" s="12">
        <f>'orig. data'!G69</f>
        <v>0.39976818089999999</v>
      </c>
      <c r="N47" s="10"/>
      <c r="O47" s="6">
        <f>'orig. data'!Q69</f>
        <v>18115</v>
      </c>
      <c r="P47" s="12">
        <f>'orig. data'!U69</f>
        <v>0.79172650570000003</v>
      </c>
      <c r="Q47" s="10"/>
      <c r="R47" s="12">
        <f>'orig. data'!AD69</f>
        <v>0.85379632429999996</v>
      </c>
    </row>
    <row r="48" spans="1:18">
      <c r="A48" s="33" t="str">
        <f t="shared" ca="1" si="0"/>
        <v>PL Central</v>
      </c>
      <c r="B48" t="s">
        <v>158</v>
      </c>
      <c r="C48" t="str">
        <f>'orig. data'!AH70</f>
        <v xml:space="preserve"> </v>
      </c>
      <c r="D48" t="str">
        <f>'orig. data'!AI70</f>
        <v xml:space="preserve"> </v>
      </c>
      <c r="E48" t="str">
        <f ca="1">IF(CELL("contents",F48)="s","s",IF(CELL("contents",G48)="s","s",IF(CELL("contents",'orig. data'!AJ70)="t","t","")))</f>
        <v/>
      </c>
      <c r="F48" t="str">
        <f>'orig. data'!AK70</f>
        <v xml:space="preserve"> </v>
      </c>
      <c r="G48" t="str">
        <f>'orig. data'!AL70</f>
        <v xml:space="preserve"> </v>
      </c>
      <c r="H48" s="20">
        <f>'orig. data'!D$18</f>
        <v>1.7071960703</v>
      </c>
      <c r="I48" s="106">
        <f>'orig. data'!D70</f>
        <v>1.5241396243000001</v>
      </c>
      <c r="J48" s="106">
        <f>'orig. data'!R70</f>
        <v>1.5744158503000001</v>
      </c>
      <c r="K48" s="20">
        <f>'orig. data'!R$18</f>
        <v>1.7588175827999999</v>
      </c>
      <c r="L48" s="6">
        <f>'orig. data'!C70</f>
        <v>39063</v>
      </c>
      <c r="M48" s="12">
        <f>'orig. data'!G70</f>
        <v>0.3367280245</v>
      </c>
      <c r="N48" s="10"/>
      <c r="O48" s="6">
        <f>'orig. data'!Q70</f>
        <v>39024</v>
      </c>
      <c r="P48" s="12">
        <f>'orig. data'!U70</f>
        <v>0.26066722260000003</v>
      </c>
      <c r="Q48" s="10"/>
      <c r="R48" s="12">
        <f>'orig. data'!AD70</f>
        <v>0.8445537005</v>
      </c>
    </row>
    <row r="49" spans="1:18">
      <c r="A49" s="33" t="str">
        <f t="shared" ca="1" si="0"/>
        <v>PL North</v>
      </c>
      <c r="B49" t="s">
        <v>233</v>
      </c>
      <c r="C49" t="str">
        <f>'orig. data'!AH71</f>
        <v xml:space="preserve"> </v>
      </c>
      <c r="D49" t="str">
        <f>'orig. data'!AI71</f>
        <v xml:space="preserve"> </v>
      </c>
      <c r="E49" t="str">
        <f ca="1">IF(CELL("contents",F49)="s","s",IF(CELL("contents",G49)="s","s",IF(CELL("contents",'orig. data'!AJ71)="t","t","")))</f>
        <v/>
      </c>
      <c r="F49" t="str">
        <f>'orig. data'!AK71</f>
        <v xml:space="preserve"> </v>
      </c>
      <c r="G49" t="str">
        <f>'orig. data'!AL71</f>
        <v xml:space="preserve"> </v>
      </c>
      <c r="H49" s="20">
        <f>'orig. data'!D$18</f>
        <v>1.7071960703</v>
      </c>
      <c r="I49" s="106">
        <f>'orig. data'!D71</f>
        <v>2.0826746527000002</v>
      </c>
      <c r="J49" s="106">
        <f>'orig. data'!R71</f>
        <v>1.4990895297</v>
      </c>
      <c r="K49" s="20">
        <f>'orig. data'!R$18</f>
        <v>1.7588175827999999</v>
      </c>
      <c r="L49" s="6">
        <f>'orig. data'!C71</f>
        <v>33789</v>
      </c>
      <c r="M49" s="12">
        <f>'orig. data'!G71</f>
        <v>8.19380938E-2</v>
      </c>
      <c r="N49" s="10"/>
      <c r="O49" s="6">
        <f>'orig. data'!Q71</f>
        <v>34478</v>
      </c>
      <c r="P49" s="12">
        <f>'orig. data'!U71</f>
        <v>0.18033313979999999</v>
      </c>
      <c r="Q49" s="10"/>
      <c r="R49" s="12">
        <f>'orig. data'!AD71</f>
        <v>6.1851849700000003E-2</v>
      </c>
    </row>
    <row r="50" spans="1:18">
      <c r="A50" s="33"/>
      <c r="H50" s="20"/>
      <c r="I50" s="3"/>
      <c r="J50" s="3"/>
      <c r="K50" s="20"/>
      <c r="L50" s="6"/>
      <c r="M50" s="12"/>
      <c r="N50" s="10"/>
      <c r="O50" s="6"/>
      <c r="P50" s="12"/>
      <c r="Q50" s="10"/>
      <c r="R50" s="12"/>
    </row>
    <row r="51" spans="1:18">
      <c r="A51" s="33" t="str">
        <f t="shared" ca="1" si="0"/>
        <v>NM F Flon/Snow L/Cran</v>
      </c>
      <c r="B51" t="s">
        <v>202</v>
      </c>
      <c r="C51" t="str">
        <f>'orig. data'!AH72</f>
        <v xml:space="preserve"> </v>
      </c>
      <c r="D51" t="str">
        <f>'orig. data'!AI72</f>
        <v xml:space="preserve"> </v>
      </c>
      <c r="E51" t="str">
        <f ca="1">IF(CELL("contents",F51)="s","s",IF(CELL("contents",G51)="s","s",IF(CELL("contents",'orig. data'!AJ72)="t","t","")))</f>
        <v/>
      </c>
      <c r="F51" t="str">
        <f>'orig. data'!AK72</f>
        <v xml:space="preserve"> </v>
      </c>
      <c r="G51" t="str">
        <f>'orig. data'!AL72</f>
        <v xml:space="preserve"> </v>
      </c>
      <c r="H51" s="20">
        <f>'orig. data'!D$18</f>
        <v>1.7071960703</v>
      </c>
      <c r="I51" s="3">
        <f>'orig. data'!D72</f>
        <v>1.4975388273000001</v>
      </c>
      <c r="J51" s="3">
        <f>'orig. data'!R72</f>
        <v>1.3885917785999999</v>
      </c>
      <c r="K51" s="20">
        <f>'orig. data'!R$18</f>
        <v>1.7588175827999999</v>
      </c>
      <c r="L51" s="6">
        <f>'orig. data'!C72</f>
        <v>19102</v>
      </c>
      <c r="M51" s="12">
        <f>'orig. data'!G72</f>
        <v>0.51363326099999995</v>
      </c>
      <c r="N51" s="10"/>
      <c r="O51" s="6">
        <f>'orig. data'!Q72</f>
        <v>20255</v>
      </c>
      <c r="P51" s="12">
        <f>'orig. data'!U72</f>
        <v>0.20692551340000001</v>
      </c>
      <c r="Q51" s="10"/>
      <c r="R51" s="12">
        <f>'orig. data'!AD72</f>
        <v>0.7915413617</v>
      </c>
    </row>
    <row r="52" spans="1:18">
      <c r="A52" s="33" t="str">
        <f t="shared" ca="1" si="0"/>
        <v>NM The Pas/OCN/Kelsey</v>
      </c>
      <c r="B52" t="s">
        <v>232</v>
      </c>
      <c r="C52" t="str">
        <f>'orig. data'!AH73</f>
        <v xml:space="preserve"> </v>
      </c>
      <c r="D52" t="str">
        <f>'orig. data'!AI73</f>
        <v xml:space="preserve"> </v>
      </c>
      <c r="E52" t="str">
        <f ca="1">IF(CELL("contents",F52)="s","s",IF(CELL("contents",G52)="s","s",IF(CELL("contents",'orig. data'!AJ73)="t","t","")))</f>
        <v/>
      </c>
      <c r="F52" t="str">
        <f>'orig. data'!AK73</f>
        <v xml:space="preserve"> </v>
      </c>
      <c r="G52" t="str">
        <f>'orig. data'!AL73</f>
        <v xml:space="preserve"> </v>
      </c>
      <c r="H52" s="20">
        <f>'orig. data'!D$18</f>
        <v>1.7071960703</v>
      </c>
      <c r="I52" s="106">
        <f>'orig. data'!D73</f>
        <v>1.3968914357</v>
      </c>
      <c r="J52" s="106">
        <f>'orig. data'!R73</f>
        <v>1.5898525749000001</v>
      </c>
      <c r="K52" s="20">
        <f>'orig. data'!R$18</f>
        <v>1.7588175827999999</v>
      </c>
      <c r="L52" s="6">
        <f>'orig. data'!C73</f>
        <v>19023</v>
      </c>
      <c r="M52" s="12">
        <f>'orig. data'!G73</f>
        <v>0.37082708339999998</v>
      </c>
      <c r="N52" s="10"/>
      <c r="O52" s="6">
        <f>'orig. data'!Q73</f>
        <v>20703</v>
      </c>
      <c r="P52" s="12">
        <f>'orig. data'!U73</f>
        <v>0.53990134229999998</v>
      </c>
      <c r="Q52" s="10"/>
      <c r="R52" s="12">
        <f>'orig. data'!AD73</f>
        <v>0.66624597109999995</v>
      </c>
    </row>
    <row r="53" spans="1:18">
      <c r="A53" s="33" t="str">
        <f t="shared" ca="1" si="0"/>
        <v>NM Nor-Man Other</v>
      </c>
      <c r="B53" t="s">
        <v>231</v>
      </c>
      <c r="C53" t="str">
        <f>'orig. data'!AH74</f>
        <v xml:space="preserve"> </v>
      </c>
      <c r="D53" t="str">
        <f>'orig. data'!AI74</f>
        <v xml:space="preserve"> </v>
      </c>
      <c r="E53" t="str">
        <f ca="1">IF(CELL("contents",F53)="s","s",IF(CELL("contents",G53)="s","s",IF(CELL("contents",'orig. data'!AJ74)="t","t","")))</f>
        <v/>
      </c>
      <c r="F53" t="str">
        <f>'orig. data'!AK74</f>
        <v xml:space="preserve"> </v>
      </c>
      <c r="G53" t="str">
        <f>'orig. data'!AL74</f>
        <v xml:space="preserve"> </v>
      </c>
      <c r="H53" s="20">
        <f>'orig. data'!D$18</f>
        <v>1.7071960703</v>
      </c>
      <c r="I53" s="106">
        <f>'orig. data'!D74</f>
        <v>1.5754977941999999</v>
      </c>
      <c r="J53" s="106">
        <f>'orig. data'!R74</f>
        <v>1.8009074631999999</v>
      </c>
      <c r="K53" s="20">
        <f>'orig. data'!R$18</f>
        <v>1.7588175827999999</v>
      </c>
      <c r="L53" s="6">
        <f>'orig. data'!C74</f>
        <v>5593</v>
      </c>
      <c r="M53" s="12">
        <f>'orig. data'!G74</f>
        <v>0.83193460590000001</v>
      </c>
      <c r="N53" s="10"/>
      <c r="O53" s="6">
        <f>'orig. data'!Q74</f>
        <v>6820</v>
      </c>
      <c r="P53" s="12">
        <f>'orig. data'!U74</f>
        <v>0.99589386790000001</v>
      </c>
      <c r="Q53" s="10"/>
      <c r="R53" s="12">
        <f>'orig. data'!AD74</f>
        <v>0.79074685840000003</v>
      </c>
    </row>
    <row r="54" spans="1:18">
      <c r="A54" s="33"/>
      <c r="H54" s="20"/>
      <c r="I54" s="3"/>
      <c r="J54" s="3"/>
      <c r="K54" s="20"/>
      <c r="L54" s="6"/>
      <c r="M54" s="12"/>
      <c r="N54" s="10"/>
      <c r="O54" s="6"/>
      <c r="P54" s="12"/>
      <c r="Q54" s="10"/>
      <c r="R54" s="12"/>
    </row>
    <row r="55" spans="1:18">
      <c r="A55" s="33" t="str">
        <f t="shared" ca="1" si="0"/>
        <v>BW Thompson</v>
      </c>
      <c r="B55" t="s">
        <v>203</v>
      </c>
      <c r="C55" t="str">
        <f>'orig. data'!AH75</f>
        <v xml:space="preserve"> </v>
      </c>
      <c r="D55" t="str">
        <f>'orig. data'!AI75</f>
        <v xml:space="preserve"> </v>
      </c>
      <c r="E55" t="str">
        <f ca="1">IF(CELL("contents",F55)="s","s",IF(CELL("contents",G55)="s","s",IF(CELL("contents",'orig. data'!AJ75)="t","t","")))</f>
        <v/>
      </c>
      <c r="F55" t="str">
        <f>'orig. data'!AK75</f>
        <v xml:space="preserve"> </v>
      </c>
      <c r="G55" t="str">
        <f>'orig. data'!AL75</f>
        <v xml:space="preserve"> </v>
      </c>
      <c r="H55" s="20">
        <f>'orig. data'!D$18</f>
        <v>1.7071960703</v>
      </c>
      <c r="I55" s="3">
        <f>'orig. data'!D75</f>
        <v>1.4008843405</v>
      </c>
      <c r="J55" s="3">
        <f>'orig. data'!R75</f>
        <v>1.9912700774000001</v>
      </c>
      <c r="K55" s="20">
        <f>'orig. data'!R$18</f>
        <v>1.7588175827999999</v>
      </c>
      <c r="L55" s="6">
        <f>'orig. data'!C75</f>
        <v>21751</v>
      </c>
      <c r="M55" s="12">
        <f>'orig. data'!G75</f>
        <v>0.42998869229999997</v>
      </c>
      <c r="N55" s="10"/>
      <c r="O55" s="6">
        <f>'orig. data'!Q75</f>
        <v>23457</v>
      </c>
      <c r="P55" s="12">
        <f>'orig. data'!U75</f>
        <v>0.5966105558</v>
      </c>
      <c r="Q55" s="10"/>
      <c r="R55" s="12">
        <f>'orig. data'!AD75</f>
        <v>0.26499903860000001</v>
      </c>
    </row>
    <row r="56" spans="1:18">
      <c r="A56" s="33" t="str">
        <f t="shared" ca="1" si="0"/>
        <v>BW Gillam/Fox Lake (s)</v>
      </c>
      <c r="B56" t="s">
        <v>162</v>
      </c>
      <c r="C56" t="str">
        <f>'orig. data'!AH76</f>
        <v xml:space="preserve"> </v>
      </c>
      <c r="D56" t="str">
        <f>'orig. data'!AI76</f>
        <v xml:space="preserve"> </v>
      </c>
      <c r="E56" t="str">
        <f ca="1">IF(CELL("contents",F56)="s","s",IF(CELL("contents",G56)="s","s",IF(CELL("contents",'orig. data'!AJ76)="t","t","")))</f>
        <v>s</v>
      </c>
      <c r="F56" t="str">
        <f>'orig. data'!AK76</f>
        <v>s</v>
      </c>
      <c r="G56" t="str">
        <f>'orig. data'!AL76</f>
        <v>s</v>
      </c>
      <c r="H56" s="20">
        <f>'orig. data'!D$18</f>
        <v>1.7071960703</v>
      </c>
      <c r="I56" s="106" t="str">
        <f>'orig. data'!D76</f>
        <v xml:space="preserve"> </v>
      </c>
      <c r="J56" s="106" t="str">
        <f>'orig. data'!R76</f>
        <v xml:space="preserve"> </v>
      </c>
      <c r="K56" s="20">
        <f>'orig. data'!R$18</f>
        <v>1.7588175827999999</v>
      </c>
      <c r="L56" s="6" t="str">
        <f>'orig. data'!C76</f>
        <v xml:space="preserve"> </v>
      </c>
      <c r="M56" s="12" t="str">
        <f>'orig. data'!G76</f>
        <v xml:space="preserve"> </v>
      </c>
      <c r="N56" s="10"/>
      <c r="O56" s="6" t="str">
        <f>'orig. data'!Q76</f>
        <v xml:space="preserve"> </v>
      </c>
      <c r="P56" s="12" t="str">
        <f>'orig. data'!U76</f>
        <v xml:space="preserve"> </v>
      </c>
      <c r="Q56" s="10"/>
      <c r="R56" s="12" t="str">
        <f>'orig. data'!AD76</f>
        <v xml:space="preserve"> </v>
      </c>
    </row>
    <row r="57" spans="1:18">
      <c r="A57" s="33" t="str">
        <f t="shared" ca="1" si="0"/>
        <v>BW Lynn/Leaf/SIL (s)</v>
      </c>
      <c r="B57" t="s">
        <v>251</v>
      </c>
      <c r="C57" t="str">
        <f>'orig. data'!AH77</f>
        <v xml:space="preserve"> </v>
      </c>
      <c r="D57" t="str">
        <f>'orig. data'!AI77</f>
        <v xml:space="preserve"> </v>
      </c>
      <c r="E57" t="str">
        <f ca="1">IF(CELL("contents",F57)="s","s",IF(CELL("contents",G57)="s","s",IF(CELL("contents",'orig. data'!AJ77)="t","t","")))</f>
        <v>s</v>
      </c>
      <c r="F57" t="str">
        <f>'orig. data'!AK77</f>
        <v xml:space="preserve"> </v>
      </c>
      <c r="G57" t="str">
        <f>'orig. data'!AL77</f>
        <v>s</v>
      </c>
      <c r="H57" s="20">
        <f>'orig. data'!D$18</f>
        <v>1.7071960703</v>
      </c>
      <c r="I57" s="106">
        <f>'orig. data'!D77</f>
        <v>2.0371470422</v>
      </c>
      <c r="J57" s="106" t="str">
        <f>'orig. data'!R77</f>
        <v xml:space="preserve"> </v>
      </c>
      <c r="K57" s="20">
        <f>'orig. data'!R$18</f>
        <v>1.7588175827999999</v>
      </c>
      <c r="L57" s="6">
        <f>'orig. data'!C77</f>
        <v>4792</v>
      </c>
      <c r="M57" s="12">
        <f>'orig. data'!G77</f>
        <v>0.66539456100000005</v>
      </c>
      <c r="N57" s="10"/>
      <c r="O57" s="6" t="str">
        <f>'orig. data'!Q77</f>
        <v xml:space="preserve"> </v>
      </c>
      <c r="P57" s="12" t="str">
        <f>'orig. data'!U77</f>
        <v xml:space="preserve"> </v>
      </c>
      <c r="Q57" s="10"/>
      <c r="R57" s="12" t="str">
        <f>'orig. data'!AD77</f>
        <v xml:space="preserve"> </v>
      </c>
    </row>
    <row r="58" spans="1:18">
      <c r="A58" s="33" t="str">
        <f t="shared" ca="1" si="0"/>
        <v>BW Thick Por/Pik/Wab (s)</v>
      </c>
      <c r="B58" t="s">
        <v>214</v>
      </c>
      <c r="C58" t="str">
        <f>'orig. data'!AH78</f>
        <v xml:space="preserve"> </v>
      </c>
      <c r="D58" t="str">
        <f>'orig. data'!AI78</f>
        <v xml:space="preserve"> </v>
      </c>
      <c r="E58" t="str">
        <f ca="1">IF(CELL("contents",F58)="s","s",IF(CELL("contents",G58)="s","s",IF(CELL("contents",'orig. data'!AJ78)="t","t","")))</f>
        <v>s</v>
      </c>
      <c r="F58" t="str">
        <f>'orig. data'!AK78</f>
        <v xml:space="preserve"> </v>
      </c>
      <c r="G58" t="str">
        <f>'orig. data'!AL78</f>
        <v>s</v>
      </c>
      <c r="H58" s="20">
        <f>'orig. data'!D$18</f>
        <v>1.7071960703</v>
      </c>
      <c r="I58" s="106">
        <f>'orig. data'!D78</f>
        <v>0</v>
      </c>
      <c r="J58" s="106" t="str">
        <f>'orig. data'!R78</f>
        <v xml:space="preserve"> </v>
      </c>
      <c r="K58" s="20">
        <f>'orig. data'!R$18</f>
        <v>1.7588175827999999</v>
      </c>
      <c r="L58" s="6">
        <f>'orig. data'!C78</f>
        <v>1374</v>
      </c>
      <c r="M58" s="12" t="str">
        <f>'orig. data'!G78</f>
        <v xml:space="preserve"> </v>
      </c>
      <c r="N58" s="10"/>
      <c r="O58" s="6" t="str">
        <f>'orig. data'!Q78</f>
        <v xml:space="preserve"> </v>
      </c>
      <c r="P58" s="12" t="str">
        <f>'orig. data'!U78</f>
        <v xml:space="preserve"> </v>
      </c>
      <c r="Q58" s="10"/>
      <c r="R58" s="12" t="str">
        <f>'orig. data'!AD78</f>
        <v xml:space="preserve"> </v>
      </c>
    </row>
    <row r="59" spans="1:18">
      <c r="A59" s="33" t="str">
        <f t="shared" ca="1" si="0"/>
        <v>BW Oxford H &amp; Gods (s)</v>
      </c>
      <c r="B59" t="s">
        <v>252</v>
      </c>
      <c r="C59" t="str">
        <f>'orig. data'!AH79</f>
        <v xml:space="preserve"> </v>
      </c>
      <c r="D59" t="str">
        <f>'orig. data'!AI79</f>
        <v xml:space="preserve"> </v>
      </c>
      <c r="E59" t="str">
        <f ca="1">IF(CELL("contents",F59)="s","s",IF(CELL("contents",G59)="s","s",IF(CELL("contents",'orig. data'!AJ79)="t","t","")))</f>
        <v>s</v>
      </c>
      <c r="F59" t="str">
        <f>'orig. data'!AK79</f>
        <v xml:space="preserve"> </v>
      </c>
      <c r="G59" t="str">
        <f>'orig. data'!AL79</f>
        <v>s</v>
      </c>
      <c r="H59" s="20">
        <f>'orig. data'!D$18</f>
        <v>1.7071960703</v>
      </c>
      <c r="I59" s="106">
        <f>'orig. data'!D79</f>
        <v>0</v>
      </c>
      <c r="J59" s="106" t="str">
        <f>'orig. data'!R79</f>
        <v xml:space="preserve"> </v>
      </c>
      <c r="K59" s="20">
        <f>'orig. data'!R$18</f>
        <v>1.7588175827999999</v>
      </c>
      <c r="L59" s="6">
        <f>'orig. data'!C79</f>
        <v>3088</v>
      </c>
      <c r="M59" s="12" t="str">
        <f>'orig. data'!G79</f>
        <v xml:space="preserve"> </v>
      </c>
      <c r="N59" s="10"/>
      <c r="O59" s="6" t="str">
        <f>'orig. data'!Q79</f>
        <v xml:space="preserve"> </v>
      </c>
      <c r="P59" s="12" t="str">
        <f>'orig. data'!U79</f>
        <v xml:space="preserve"> </v>
      </c>
      <c r="Q59" s="10"/>
      <c r="R59" s="12" t="str">
        <f>'orig. data'!AD79</f>
        <v xml:space="preserve"> </v>
      </c>
    </row>
    <row r="60" spans="1:18">
      <c r="A60" s="33" t="str">
        <f t="shared" ca="1" si="0"/>
        <v>BW Cross Lake (s)</v>
      </c>
      <c r="B60" t="s">
        <v>253</v>
      </c>
      <c r="C60" t="str">
        <f>'orig. data'!AH80</f>
        <v xml:space="preserve"> </v>
      </c>
      <c r="D60" t="str">
        <f>'orig. data'!AI80</f>
        <v xml:space="preserve"> </v>
      </c>
      <c r="E60" t="str">
        <f ca="1">IF(CELL("contents",F60)="s","s",IF(CELL("contents",G60)="s","s",IF(CELL("contents",'orig. data'!AJ80)="t","t","")))</f>
        <v>s</v>
      </c>
      <c r="F60" t="str">
        <f>'orig. data'!AK80</f>
        <v>s</v>
      </c>
      <c r="G60" t="str">
        <f>'orig. data'!AL80</f>
        <v>s</v>
      </c>
      <c r="H60" s="20">
        <f>'orig. data'!D$18</f>
        <v>1.7071960703</v>
      </c>
      <c r="I60" s="106" t="str">
        <f>'orig. data'!D80</f>
        <v xml:space="preserve"> </v>
      </c>
      <c r="J60" s="106" t="str">
        <f>'orig. data'!R80</f>
        <v xml:space="preserve"> </v>
      </c>
      <c r="K60" s="20">
        <f>'orig. data'!R$18</f>
        <v>1.7588175827999999</v>
      </c>
      <c r="L60" s="6" t="str">
        <f>'orig. data'!C80</f>
        <v xml:space="preserve"> </v>
      </c>
      <c r="M60" s="12" t="str">
        <f>'orig. data'!G80</f>
        <v xml:space="preserve"> </v>
      </c>
      <c r="N60" s="10"/>
      <c r="O60" s="6" t="str">
        <f>'orig. data'!Q80</f>
        <v xml:space="preserve"> </v>
      </c>
      <c r="P60" s="12" t="str">
        <f>'orig. data'!U80</f>
        <v xml:space="preserve"> </v>
      </c>
      <c r="Q60" s="10"/>
      <c r="R60" s="12" t="str">
        <f>'orig. data'!AD80</f>
        <v xml:space="preserve"> </v>
      </c>
    </row>
    <row r="61" spans="1:18">
      <c r="A61" s="33" t="str">
        <f t="shared" ca="1" si="0"/>
        <v>BW Tad/Broch/Lac Br (s)</v>
      </c>
      <c r="B61" t="s">
        <v>230</v>
      </c>
      <c r="C61" t="str">
        <f>'orig. data'!AH81</f>
        <v xml:space="preserve"> </v>
      </c>
      <c r="D61" t="str">
        <f>'orig. data'!AI81</f>
        <v xml:space="preserve"> </v>
      </c>
      <c r="E61" t="str">
        <f ca="1">IF(CELL("contents",F61)="s","s",IF(CELL("contents",G61)="s","s",IF(CELL("contents",'orig. data'!AJ81)="t","t","")))</f>
        <v>s</v>
      </c>
      <c r="F61" t="str">
        <f>'orig. data'!AK81</f>
        <v xml:space="preserve"> </v>
      </c>
      <c r="G61" t="str">
        <f>'orig. data'!AL81</f>
        <v>s</v>
      </c>
      <c r="H61" s="20">
        <f>'orig. data'!D$18</f>
        <v>1.7071960703</v>
      </c>
      <c r="I61" s="106">
        <f>'orig. data'!D81</f>
        <v>0</v>
      </c>
      <c r="J61" s="106" t="str">
        <f>'orig. data'!R81</f>
        <v xml:space="preserve"> </v>
      </c>
      <c r="K61" s="20">
        <f>'orig. data'!R$18</f>
        <v>1.7588175827999999</v>
      </c>
      <c r="L61" s="6">
        <f>'orig. data'!C81</f>
        <v>1610</v>
      </c>
      <c r="M61" s="12" t="str">
        <f>'orig. data'!G81</f>
        <v xml:space="preserve"> </v>
      </c>
      <c r="N61" s="10"/>
      <c r="O61" s="6" t="str">
        <f>'orig. data'!Q81</f>
        <v xml:space="preserve"> </v>
      </c>
      <c r="P61" s="12" t="str">
        <f>'orig. data'!U81</f>
        <v xml:space="preserve"> </v>
      </c>
      <c r="Q61" s="10"/>
      <c r="R61" s="12" t="str">
        <f>'orig. data'!AD81</f>
        <v xml:space="preserve"> </v>
      </c>
    </row>
    <row r="62" spans="1:18">
      <c r="A62" s="33" t="str">
        <f t="shared" ca="1" si="0"/>
        <v>BW Norway House (s)</v>
      </c>
      <c r="B62" t="s">
        <v>229</v>
      </c>
      <c r="C62" t="str">
        <f>'orig. data'!AH82</f>
        <v xml:space="preserve"> </v>
      </c>
      <c r="D62" t="str">
        <f>'orig. data'!AI82</f>
        <v xml:space="preserve"> </v>
      </c>
      <c r="E62" t="str">
        <f ca="1">IF(CELL("contents",F62)="s","s",IF(CELL("contents",G62)="s","s",IF(CELL("contents",'orig. data'!AJ82)="t","t","")))</f>
        <v>s</v>
      </c>
      <c r="F62" t="str">
        <f>'orig. data'!AK82</f>
        <v>s</v>
      </c>
      <c r="G62" t="str">
        <f>'orig. data'!AL82</f>
        <v xml:space="preserve"> </v>
      </c>
      <c r="H62" s="20">
        <f>'orig. data'!D$18</f>
        <v>1.7071960703</v>
      </c>
      <c r="I62" s="106" t="str">
        <f>'orig. data'!D82</f>
        <v xml:space="preserve"> </v>
      </c>
      <c r="J62" s="106">
        <f>'orig. data'!R82</f>
        <v>1.7827837224</v>
      </c>
      <c r="K62" s="20">
        <f>'orig. data'!R$18</f>
        <v>1.7588175827999999</v>
      </c>
      <c r="L62" s="6" t="str">
        <f>'orig. data'!C82</f>
        <v xml:space="preserve"> </v>
      </c>
      <c r="M62" s="12" t="str">
        <f>'orig. data'!G82</f>
        <v xml:space="preserve"> </v>
      </c>
      <c r="N62" s="10"/>
      <c r="O62" s="6">
        <f>'orig. data'!Q82</f>
        <v>5808</v>
      </c>
      <c r="P62" s="12">
        <f>'orig. data'!U82</f>
        <v>0.98228836789999996</v>
      </c>
      <c r="Q62" s="10"/>
      <c r="R62" s="12" t="str">
        <f>'orig. data'!AD82</f>
        <v xml:space="preserve"> </v>
      </c>
    </row>
    <row r="63" spans="1:18">
      <c r="A63" s="33" t="str">
        <f t="shared" ca="1" si="0"/>
        <v>BW Island Lake (1,2)</v>
      </c>
      <c r="B63" t="s">
        <v>254</v>
      </c>
      <c r="C63">
        <f>'orig. data'!AH83</f>
        <v>1</v>
      </c>
      <c r="D63">
        <f>'orig. data'!AI83</f>
        <v>2</v>
      </c>
      <c r="E63" t="str">
        <f ca="1">IF(CELL("contents",F63)="s","s",IF(CELL("contents",G63)="s","s",IF(CELL("contents",'orig. data'!AJ83)="t","t","")))</f>
        <v/>
      </c>
      <c r="F63" t="str">
        <f>'orig. data'!AK83</f>
        <v xml:space="preserve"> </v>
      </c>
      <c r="G63" t="str">
        <f>'orig. data'!AL83</f>
        <v xml:space="preserve"> </v>
      </c>
      <c r="H63" s="20">
        <f>'orig. data'!D$18</f>
        <v>1.7071960703</v>
      </c>
      <c r="I63" s="106">
        <f>'orig. data'!D83</f>
        <v>6.3004875124000002</v>
      </c>
      <c r="J63" s="106">
        <f>'orig. data'!R83</f>
        <v>3.8434728721</v>
      </c>
      <c r="K63" s="20">
        <f>'orig. data'!R$18</f>
        <v>1.7588175827999999</v>
      </c>
      <c r="L63" s="6">
        <f>'orig. data'!C83</f>
        <v>5572</v>
      </c>
      <c r="M63" s="12">
        <f>'orig. data'!G83</f>
        <v>7.5861749999999999E-11</v>
      </c>
      <c r="N63" s="10"/>
      <c r="O63" s="6">
        <f>'orig. data'!Q83</f>
        <v>6652</v>
      </c>
      <c r="P63" s="12">
        <f>'orig. data'!U83</f>
        <v>1.7677458000000001E-3</v>
      </c>
      <c r="Q63" s="10"/>
      <c r="R63" s="12">
        <f>'orig. data'!AD83</f>
        <v>0.11589701400000001</v>
      </c>
    </row>
    <row r="64" spans="1:18">
      <c r="A64" s="33" t="str">
        <f t="shared" ca="1" si="0"/>
        <v>BW Sha/York/Split/War (s)</v>
      </c>
      <c r="B64" t="s">
        <v>228</v>
      </c>
      <c r="C64" t="str">
        <f>'orig. data'!AH84</f>
        <v xml:space="preserve"> </v>
      </c>
      <c r="D64" t="str">
        <f>'orig. data'!AI84</f>
        <v xml:space="preserve"> </v>
      </c>
      <c r="E64" t="str">
        <f ca="1">IF(CELL("contents",F64)="s","s",IF(CELL("contents",G64)="s","s",IF(CELL("contents",'orig. data'!AJ84)="t","t","")))</f>
        <v>s</v>
      </c>
      <c r="F64" t="str">
        <f>'orig. data'!AK84</f>
        <v>s</v>
      </c>
      <c r="G64" t="str">
        <f>'orig. data'!AL84</f>
        <v>s</v>
      </c>
      <c r="H64" s="20">
        <f>'orig. data'!D$18</f>
        <v>1.7071960703</v>
      </c>
      <c r="I64" s="106" t="str">
        <f>'orig. data'!D84</f>
        <v xml:space="preserve"> </v>
      </c>
      <c r="J64" s="106" t="str">
        <f>'orig. data'!R84</f>
        <v xml:space="preserve"> </v>
      </c>
      <c r="K64" s="20">
        <f>'orig. data'!R$18</f>
        <v>1.7588175827999999</v>
      </c>
      <c r="L64" s="6" t="str">
        <f>'orig. data'!C84</f>
        <v xml:space="preserve"> </v>
      </c>
      <c r="M64" s="12" t="str">
        <f>'orig. data'!G84</f>
        <v xml:space="preserve"> </v>
      </c>
      <c r="N64" s="10"/>
      <c r="O64" s="6" t="str">
        <f>'orig. data'!Q84</f>
        <v xml:space="preserve"> </v>
      </c>
      <c r="P64" s="12" t="str">
        <f>'orig. data'!U84</f>
        <v xml:space="preserve"> </v>
      </c>
      <c r="Q64" s="10"/>
      <c r="R64" s="12" t="str">
        <f>'orig. data'!AD84</f>
        <v xml:space="preserve"> </v>
      </c>
    </row>
    <row r="65" spans="1:18">
      <c r="A65" s="33" t="str">
        <f t="shared" ca="1" si="0"/>
        <v>BW Nelson House (s)</v>
      </c>
      <c r="B65" t="s">
        <v>342</v>
      </c>
      <c r="C65" t="str">
        <f>'orig. data'!AH85</f>
        <v xml:space="preserve"> </v>
      </c>
      <c r="D65" t="str">
        <f>'orig. data'!AI85</f>
        <v xml:space="preserve"> </v>
      </c>
      <c r="E65" t="str">
        <f ca="1">IF(CELL("contents",F65)="s","s",IF(CELL("contents",G65)="s","s",IF(CELL("contents",'orig. data'!AJ85)="t","t","")))</f>
        <v>s</v>
      </c>
      <c r="F65" t="str">
        <f>'orig. data'!AK85</f>
        <v>s</v>
      </c>
      <c r="G65" t="str">
        <f>'orig. data'!AL85</f>
        <v>s</v>
      </c>
      <c r="H65" s="20">
        <f>'orig. data'!D$18</f>
        <v>1.7071960703</v>
      </c>
      <c r="I65" s="106" t="str">
        <f>'orig. data'!D85</f>
        <v xml:space="preserve"> </v>
      </c>
      <c r="J65" s="106" t="str">
        <f>'orig. data'!R85</f>
        <v xml:space="preserve"> </v>
      </c>
      <c r="K65" s="20">
        <f>'orig. data'!R$18</f>
        <v>1.7588175827999999</v>
      </c>
      <c r="L65" s="6" t="str">
        <f>'orig. data'!C85</f>
        <v xml:space="preserve"> </v>
      </c>
      <c r="M65" s="12" t="str">
        <f>'orig. data'!G85</f>
        <v xml:space="preserve"> </v>
      </c>
      <c r="N65" s="10"/>
      <c r="O65" s="6" t="str">
        <f>'orig. data'!Q85</f>
        <v xml:space="preserve"> </v>
      </c>
      <c r="P65" s="12" t="str">
        <f>'orig. data'!U85</f>
        <v xml:space="preserve"> </v>
      </c>
      <c r="Q65" s="10"/>
      <c r="R65" s="12" t="str">
        <f>'orig. data'!AD85</f>
        <v xml:space="preserve"> </v>
      </c>
    </row>
    <row r="66" spans="1:18">
      <c r="A66" s="33"/>
      <c r="H66" s="20"/>
      <c r="I66" s="3"/>
      <c r="J66" s="3"/>
      <c r="K66" s="20"/>
      <c r="L66" s="6"/>
      <c r="M66" s="12"/>
      <c r="N66" s="10"/>
      <c r="O66" s="6"/>
      <c r="P66" s="12"/>
      <c r="Q66" s="10"/>
      <c r="R66" s="12"/>
    </row>
    <row r="67" spans="1:18">
      <c r="A67" s="33" t="str">
        <f t="shared" ca="1" si="0"/>
        <v>Fort Garry S</v>
      </c>
      <c r="B67" t="s">
        <v>255</v>
      </c>
      <c r="C67" t="str">
        <f>'orig. data'!AH86</f>
        <v xml:space="preserve"> </v>
      </c>
      <c r="D67" t="str">
        <f>'orig. data'!AI86</f>
        <v xml:space="preserve"> </v>
      </c>
      <c r="E67" t="str">
        <f ca="1">IF(CELL("contents",F67)="s","s",IF(CELL("contents",G67)="s","s",IF(CELL("contents",'orig. data'!AJ86)="t","t","")))</f>
        <v/>
      </c>
      <c r="F67" t="str">
        <f>'orig. data'!AK86</f>
        <v xml:space="preserve"> </v>
      </c>
      <c r="G67" t="str">
        <f>'orig. data'!AL86</f>
        <v xml:space="preserve"> </v>
      </c>
      <c r="H67" s="20">
        <f>'orig. data'!D$18</f>
        <v>1.7071960703</v>
      </c>
      <c r="I67" s="3">
        <f>'orig. data'!D86</f>
        <v>1.9705199099999999</v>
      </c>
      <c r="J67" s="3">
        <f>'orig. data'!R86</f>
        <v>1.5746102579000001</v>
      </c>
      <c r="K67" s="20">
        <f>'orig. data'!R$18</f>
        <v>1.7588175827999999</v>
      </c>
      <c r="L67" s="6">
        <f>'orig. data'!C86</f>
        <v>70596</v>
      </c>
      <c r="M67" s="12">
        <f>'orig. data'!G86</f>
        <v>0.12759787249999999</v>
      </c>
      <c r="N67" s="10"/>
      <c r="O67" s="6">
        <f>'orig. data'!Q86</f>
        <v>78301</v>
      </c>
      <c r="P67" s="12">
        <f>'orig. data'!U86</f>
        <v>0.1713257882</v>
      </c>
      <c r="Q67" s="10"/>
      <c r="R67" s="12">
        <f>'orig. data'!AD86</f>
        <v>9.2694407600000001E-2</v>
      </c>
    </row>
    <row r="68" spans="1:18">
      <c r="A68" s="33" t="str">
        <f t="shared" ca="1" si="0"/>
        <v>Fort Garry N</v>
      </c>
      <c r="B68" t="s">
        <v>256</v>
      </c>
      <c r="C68" t="str">
        <f>'orig. data'!AH87</f>
        <v xml:space="preserve"> </v>
      </c>
      <c r="D68" t="str">
        <f>'orig. data'!AI87</f>
        <v xml:space="preserve"> </v>
      </c>
      <c r="E68" t="str">
        <f ca="1">IF(CELL("contents",F68)="s","s",IF(CELL("contents",G68)="s","s",IF(CELL("contents",'orig. data'!AJ87)="t","t","")))</f>
        <v/>
      </c>
      <c r="F68" t="str">
        <f>'orig. data'!AK87</f>
        <v xml:space="preserve"> </v>
      </c>
      <c r="G68" t="str">
        <f>'orig. data'!AL87</f>
        <v xml:space="preserve"> </v>
      </c>
      <c r="H68" s="20">
        <f>'orig. data'!D$18</f>
        <v>1.7071960703</v>
      </c>
      <c r="I68" s="106">
        <f>'orig. data'!D87</f>
        <v>2.1138272970999998</v>
      </c>
      <c r="J68" s="106">
        <f>'orig. data'!R87</f>
        <v>1.9487299436000001</v>
      </c>
      <c r="K68" s="20">
        <f>'orig. data'!R$18</f>
        <v>1.7588175827999999</v>
      </c>
      <c r="L68" s="6">
        <f>'orig. data'!C87</f>
        <v>58310</v>
      </c>
      <c r="M68" s="12">
        <f>'orig. data'!G87</f>
        <v>2.32234919E-2</v>
      </c>
      <c r="N68" s="10"/>
      <c r="O68" s="6">
        <f>'orig. data'!Q87</f>
        <v>68815</v>
      </c>
      <c r="P68" s="12">
        <f>'orig. data'!U87</f>
        <v>0.37196861889999999</v>
      </c>
      <c r="Q68" s="10"/>
      <c r="R68" s="12">
        <f>'orig. data'!AD87</f>
        <v>0.52739754579999998</v>
      </c>
    </row>
    <row r="69" spans="1:18">
      <c r="A69" s="33"/>
      <c r="H69" s="20"/>
      <c r="I69" s="3"/>
      <c r="J69" s="3"/>
      <c r="K69" s="20"/>
      <c r="L69" s="6"/>
      <c r="M69" s="12"/>
      <c r="N69" s="10"/>
      <c r="O69" s="6"/>
      <c r="P69" s="12"/>
      <c r="Q69" s="10"/>
      <c r="R69" s="12"/>
    </row>
    <row r="70" spans="1:18">
      <c r="A70" s="33" t="str">
        <f t="shared" ref="A70:A105" ca="1" si="1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 (2)</v>
      </c>
      <c r="B70" t="s">
        <v>146</v>
      </c>
      <c r="C70" t="str">
        <f>'orig. data'!AH88</f>
        <v xml:space="preserve"> </v>
      </c>
      <c r="D70">
        <f>'orig. data'!AI88</f>
        <v>2</v>
      </c>
      <c r="E70" t="str">
        <f ca="1">IF(CELL("contents",F70)="s","s",IF(CELL("contents",G70)="s","s",IF(CELL("contents",'orig. data'!AJ88)="t","t","")))</f>
        <v/>
      </c>
      <c r="F70" t="str">
        <f>'orig. data'!AK88</f>
        <v xml:space="preserve"> </v>
      </c>
      <c r="G70" t="str">
        <f>'orig. data'!AL88</f>
        <v xml:space="preserve"> </v>
      </c>
      <c r="H70" s="20">
        <f>'orig. data'!D$18</f>
        <v>1.7071960703</v>
      </c>
      <c r="I70" s="3">
        <f>'orig. data'!D88</f>
        <v>0.86693614969999999</v>
      </c>
      <c r="J70" s="3">
        <f>'orig. data'!R88</f>
        <v>0.87651468560000001</v>
      </c>
      <c r="K70" s="20">
        <f>'orig. data'!R$18</f>
        <v>1.7588175827999999</v>
      </c>
      <c r="L70" s="6">
        <f>'orig. data'!C88</f>
        <v>86008</v>
      </c>
      <c r="M70" s="12">
        <f>'orig. data'!G88</f>
        <v>6.8326228999999999E-3</v>
      </c>
      <c r="N70" s="10"/>
      <c r="O70" s="6">
        <f>'orig. data'!Q88</f>
        <v>94600</v>
      </c>
      <c r="P70" s="12">
        <f>'orig. data'!U88</f>
        <v>4.1288647000000001E-3</v>
      </c>
      <c r="Q70" s="10"/>
      <c r="R70" s="12">
        <f>'orig. data'!AD88</f>
        <v>0.97520648789999997</v>
      </c>
    </row>
    <row r="71" spans="1:18">
      <c r="A71" s="33"/>
      <c r="H71" s="20"/>
      <c r="I71" s="3"/>
      <c r="J71" s="3"/>
      <c r="K71" s="20"/>
      <c r="L71" s="6"/>
      <c r="M71" s="12"/>
      <c r="N71" s="10"/>
      <c r="O71" s="6"/>
      <c r="P71" s="12"/>
      <c r="Q71" s="10"/>
      <c r="R71" s="12"/>
    </row>
    <row r="72" spans="1:18">
      <c r="A72" s="33" t="str">
        <f t="shared" ca="1" si="1"/>
        <v>St. Boniface E</v>
      </c>
      <c r="B72" t="s">
        <v>257</v>
      </c>
      <c r="C72" t="str">
        <f>'orig. data'!AH89</f>
        <v xml:space="preserve"> </v>
      </c>
      <c r="D72" t="str">
        <f>'orig. data'!AI89</f>
        <v xml:space="preserve"> </v>
      </c>
      <c r="E72" t="str">
        <f ca="1">IF(CELL("contents",F72)="s","s",IF(CELL("contents",G72)="s","s",IF(CELL("contents",'orig. data'!AJ89)="t","t","")))</f>
        <v/>
      </c>
      <c r="F72" t="str">
        <f>'orig. data'!AK89</f>
        <v xml:space="preserve"> </v>
      </c>
      <c r="G72" t="str">
        <f>'orig. data'!AL89</f>
        <v xml:space="preserve"> </v>
      </c>
      <c r="H72" s="20">
        <f>'orig. data'!D$18</f>
        <v>1.7071960703</v>
      </c>
      <c r="I72" s="3">
        <f>'orig. data'!D89</f>
        <v>1.7196620533</v>
      </c>
      <c r="J72" s="3">
        <f>'orig. data'!R89</f>
        <v>2.1370597059000001</v>
      </c>
      <c r="K72" s="20">
        <f>'orig. data'!R$18</f>
        <v>1.7588175827999999</v>
      </c>
      <c r="L72" s="6">
        <f>'orig. data'!C89</f>
        <v>66695</v>
      </c>
      <c r="M72" s="12">
        <f>'orig. data'!G89</f>
        <v>0.94241534309999997</v>
      </c>
      <c r="N72" s="10"/>
      <c r="O72" s="6">
        <f>'orig. data'!Q89</f>
        <v>77526</v>
      </c>
      <c r="P72" s="12">
        <f>'orig. data'!U89</f>
        <v>3.9112737500000001E-2</v>
      </c>
      <c r="Q72" s="10"/>
      <c r="R72" s="12">
        <f>'orig. data'!AD89</f>
        <v>9.2694756000000003E-2</v>
      </c>
    </row>
    <row r="73" spans="1:18">
      <c r="A73" s="33" t="str">
        <f t="shared" ca="1" si="1"/>
        <v>St. Boniface W</v>
      </c>
      <c r="B73" t="s">
        <v>204</v>
      </c>
      <c r="C73" t="str">
        <f>'orig. data'!AH90</f>
        <v xml:space="preserve"> </v>
      </c>
      <c r="D73" t="str">
        <f>'orig. data'!AI90</f>
        <v xml:space="preserve"> </v>
      </c>
      <c r="E73" t="str">
        <f ca="1">IF(CELL("contents",F73)="s","s",IF(CELL("contents",G73)="s","s",IF(CELL("contents",'orig. data'!AJ90)="t","t","")))</f>
        <v/>
      </c>
      <c r="F73" t="str">
        <f>'orig. data'!AK90</f>
        <v xml:space="preserve"> </v>
      </c>
      <c r="G73" t="str">
        <f>'orig. data'!AL90</f>
        <v xml:space="preserve"> </v>
      </c>
      <c r="H73" s="20">
        <f>'orig. data'!D$18</f>
        <v>1.7071960703</v>
      </c>
      <c r="I73" s="106">
        <f>'orig. data'!D90</f>
        <v>1.6807039116</v>
      </c>
      <c r="J73" s="106">
        <f>'orig. data'!R90</f>
        <v>1.9845289245</v>
      </c>
      <c r="K73" s="20">
        <f>'orig. data'!R$18</f>
        <v>1.7588175827999999</v>
      </c>
      <c r="L73" s="6">
        <f>'orig. data'!C90</f>
        <v>37594</v>
      </c>
      <c r="M73" s="12">
        <f>'orig. data'!G90</f>
        <v>0.89392388690000002</v>
      </c>
      <c r="N73" s="10"/>
      <c r="O73" s="6">
        <f>'orig. data'!Q90</f>
        <v>39196</v>
      </c>
      <c r="P73" s="12">
        <f>'orig. data'!U90</f>
        <v>0.36950517290000001</v>
      </c>
      <c r="Q73" s="10"/>
      <c r="R73" s="12">
        <f>'orig. data'!AD90</f>
        <v>0.29729551869999998</v>
      </c>
    </row>
    <row r="74" spans="1:18">
      <c r="A74" s="33"/>
      <c r="H74" s="20"/>
      <c r="I74" s="3"/>
      <c r="J74" s="3"/>
      <c r="K74" s="20"/>
      <c r="L74" s="6"/>
      <c r="M74" s="12"/>
      <c r="N74" s="10"/>
      <c r="O74" s="6"/>
      <c r="P74" s="12"/>
      <c r="Q74" s="10"/>
      <c r="R74" s="12"/>
    </row>
    <row r="75" spans="1:18">
      <c r="A75" s="33" t="str">
        <f t="shared" ca="1" si="1"/>
        <v>St. Vital S (t)</v>
      </c>
      <c r="B75" t="s">
        <v>265</v>
      </c>
      <c r="C75" t="str">
        <f>'orig. data'!AH91</f>
        <v xml:space="preserve"> </v>
      </c>
      <c r="D75" t="str">
        <f>'orig. data'!AI91</f>
        <v xml:space="preserve"> </v>
      </c>
      <c r="E75" t="str">
        <f ca="1">IF(CELL("contents",F75)="s","s",IF(CELL("contents",G75)="s","s",IF(CELL("contents",'orig. data'!AJ91)="t","t","")))</f>
        <v>t</v>
      </c>
      <c r="F75" t="str">
        <f>'orig. data'!AK91</f>
        <v xml:space="preserve"> </v>
      </c>
      <c r="G75" t="str">
        <f>'orig. data'!AL91</f>
        <v xml:space="preserve"> </v>
      </c>
      <c r="H75" s="20">
        <f>'orig. data'!D$18</f>
        <v>1.7071960703</v>
      </c>
      <c r="I75" s="3">
        <f>'orig. data'!D91</f>
        <v>1.3329446682999999</v>
      </c>
      <c r="J75" s="3">
        <f>'orig. data'!R91</f>
        <v>2.0900060306000001</v>
      </c>
      <c r="K75" s="20">
        <f>'orig. data'!R$18</f>
        <v>1.7588175827999999</v>
      </c>
      <c r="L75" s="6">
        <f>'orig. data'!C91</f>
        <v>67238</v>
      </c>
      <c r="M75" s="12">
        <f>'orig. data'!G91</f>
        <v>4.4512278400000001E-2</v>
      </c>
      <c r="N75" s="10"/>
      <c r="O75" s="6">
        <f>'orig. data'!Q91</f>
        <v>79741</v>
      </c>
      <c r="P75" s="12">
        <f>'orig. data'!U91</f>
        <v>8.68646681E-2</v>
      </c>
      <c r="Q75" s="10"/>
      <c r="R75" s="12">
        <f>'orig. data'!AD91</f>
        <v>2.6800668999999999E-3</v>
      </c>
    </row>
    <row r="76" spans="1:18">
      <c r="A76" s="33" t="str">
        <f t="shared" ca="1" si="1"/>
        <v>St. Vital N</v>
      </c>
      <c r="B76" t="s">
        <v>264</v>
      </c>
      <c r="C76" t="str">
        <f>'orig. data'!AH92</f>
        <v xml:space="preserve"> </v>
      </c>
      <c r="D76" t="str">
        <f>'orig. data'!AI92</f>
        <v xml:space="preserve"> </v>
      </c>
      <c r="E76" t="str">
        <f ca="1">IF(CELL("contents",F76)="s","s",IF(CELL("contents",G76)="s","s",IF(CELL("contents",'orig. data'!AJ92)="t","t","")))</f>
        <v/>
      </c>
      <c r="F76" t="str">
        <f>'orig. data'!AK92</f>
        <v xml:space="preserve"> </v>
      </c>
      <c r="G76" t="str">
        <f>'orig. data'!AL92</f>
        <v xml:space="preserve"> </v>
      </c>
      <c r="H76" s="20">
        <f>'orig. data'!D$18</f>
        <v>1.7071960703</v>
      </c>
      <c r="I76" s="106">
        <f>'orig. data'!D92</f>
        <v>1.9248354250999999</v>
      </c>
      <c r="J76" s="106">
        <f>'orig. data'!R92</f>
        <v>1.9438629202</v>
      </c>
      <c r="K76" s="20">
        <f>'orig. data'!R$18</f>
        <v>1.7588175827999999</v>
      </c>
      <c r="L76" s="6">
        <f>'orig. data'!C92</f>
        <v>64408</v>
      </c>
      <c r="M76" s="12">
        <f>'orig. data'!G92</f>
        <v>0.1640429108</v>
      </c>
      <c r="N76" s="10"/>
      <c r="O76" s="6">
        <f>'orig. data'!Q92</f>
        <v>67306</v>
      </c>
      <c r="P76" s="12">
        <f>'orig. data'!U92</f>
        <v>0.35761962200000003</v>
      </c>
      <c r="Q76" s="10"/>
      <c r="R76" s="12">
        <f>'orig. data'!AD92</f>
        <v>0.93418184530000004</v>
      </c>
    </row>
    <row r="77" spans="1:18">
      <c r="A77" s="33"/>
      <c r="H77" s="20"/>
      <c r="I77" s="3"/>
      <c r="J77" s="3"/>
      <c r="K77" s="20"/>
      <c r="L77" s="6"/>
      <c r="M77" s="12"/>
      <c r="N77" s="10"/>
      <c r="O77" s="6"/>
      <c r="P77" s="12"/>
      <c r="Q77" s="10"/>
      <c r="R77" s="12"/>
    </row>
    <row r="78" spans="1:18">
      <c r="A78" s="33" t="str">
        <f t="shared" ca="1" si="1"/>
        <v>Transcona</v>
      </c>
      <c r="B78" t="s">
        <v>151</v>
      </c>
      <c r="C78" t="str">
        <f>'orig. data'!AH93</f>
        <v xml:space="preserve"> </v>
      </c>
      <c r="D78" t="str">
        <f>'orig. data'!AI93</f>
        <v xml:space="preserve"> </v>
      </c>
      <c r="E78" t="str">
        <f ca="1">IF(CELL("contents",F78)="s","s",IF(CELL("contents",G78)="s","s",IF(CELL("contents",'orig. data'!AJ93)="t","t","")))</f>
        <v/>
      </c>
      <c r="F78" t="str">
        <f>'orig. data'!AK93</f>
        <v xml:space="preserve"> </v>
      </c>
      <c r="G78" t="str">
        <f>'orig. data'!AL93</f>
        <v xml:space="preserve"> </v>
      </c>
      <c r="H78" s="20">
        <f>'orig. data'!D$18</f>
        <v>1.7071960703</v>
      </c>
      <c r="I78" s="3">
        <f>'orig. data'!D93</f>
        <v>1.4337317647000001</v>
      </c>
      <c r="J78" s="3">
        <f>'orig. data'!R93</f>
        <v>1.7394905451</v>
      </c>
      <c r="K78" s="20">
        <f>'orig. data'!R$18</f>
        <v>1.7588175827999999</v>
      </c>
      <c r="L78" s="6">
        <f>'orig. data'!C93</f>
        <v>66168</v>
      </c>
      <c r="M78" s="12">
        <f>'orig. data'!G93</f>
        <v>0.1197152395</v>
      </c>
      <c r="N78" s="10"/>
      <c r="O78" s="6">
        <f>'orig. data'!Q93</f>
        <v>73848</v>
      </c>
      <c r="P78" s="12">
        <f>'orig. data'!U93</f>
        <v>0.73360135449999997</v>
      </c>
      <c r="Q78" s="10"/>
      <c r="R78" s="12">
        <f>'orig. data'!AD93</f>
        <v>0.18758413299999999</v>
      </c>
    </row>
    <row r="79" spans="1:18">
      <c r="A79" s="33"/>
      <c r="H79" s="20"/>
      <c r="I79" s="3"/>
      <c r="J79" s="3"/>
      <c r="K79" s="20"/>
      <c r="L79" s="6"/>
      <c r="M79" s="12"/>
      <c r="N79" s="10"/>
      <c r="O79" s="6"/>
      <c r="P79" s="12"/>
      <c r="Q79" s="10"/>
      <c r="R79" s="12"/>
    </row>
    <row r="80" spans="1:18">
      <c r="A80" s="33" t="str">
        <f t="shared" ca="1" si="1"/>
        <v>River Heights W</v>
      </c>
      <c r="B80" t="s">
        <v>227</v>
      </c>
      <c r="C80" t="str">
        <f>'orig. data'!AH94</f>
        <v xml:space="preserve"> </v>
      </c>
      <c r="D80" t="str">
        <f>'orig. data'!AI94</f>
        <v xml:space="preserve"> </v>
      </c>
      <c r="E80" t="str">
        <f ca="1">IF(CELL("contents",F80)="s","s",IF(CELL("contents",G80)="s","s",IF(CELL("contents",'orig. data'!AJ94)="t","t","")))</f>
        <v/>
      </c>
      <c r="F80" t="str">
        <f>'orig. data'!AK94</f>
        <v xml:space="preserve"> </v>
      </c>
      <c r="G80" t="str">
        <f>'orig. data'!AL94</f>
        <v xml:space="preserve"> </v>
      </c>
      <c r="H80" s="20">
        <f>'orig. data'!D$18</f>
        <v>1.7071960703</v>
      </c>
      <c r="I80" s="3">
        <f>'orig. data'!D94</f>
        <v>1.9166209316</v>
      </c>
      <c r="J80" s="3">
        <f>'orig. data'!R94</f>
        <v>1.9332685379000001</v>
      </c>
      <c r="K80" s="20">
        <f>'orig. data'!R$18</f>
        <v>1.7588175827999999</v>
      </c>
      <c r="L80" s="6">
        <f>'orig. data'!C94</f>
        <v>85113</v>
      </c>
      <c r="M80" s="12">
        <f>'orig. data'!G94</f>
        <v>0.1326820615</v>
      </c>
      <c r="N80" s="10"/>
      <c r="O80" s="6">
        <f>'orig. data'!Q94</f>
        <v>88092</v>
      </c>
      <c r="P80" s="12">
        <f>'orig. data'!U94</f>
        <v>0.34421673320000001</v>
      </c>
      <c r="Q80" s="10"/>
      <c r="R80" s="12">
        <f>'orig. data'!AD94</f>
        <v>0.93534001560000002</v>
      </c>
    </row>
    <row r="81" spans="1:18">
      <c r="A81" s="33" t="str">
        <f t="shared" ca="1" si="1"/>
        <v>River Heights E</v>
      </c>
      <c r="B81" t="s">
        <v>205</v>
      </c>
      <c r="C81" t="str">
        <f>'orig. data'!AH95</f>
        <v xml:space="preserve"> </v>
      </c>
      <c r="D81" t="str">
        <f>'orig. data'!AI95</f>
        <v xml:space="preserve"> </v>
      </c>
      <c r="E81" t="str">
        <f ca="1">IF(CELL("contents",F81)="s","s",IF(CELL("contents",G81)="s","s",IF(CELL("contents",'orig. data'!AJ95)="t","t","")))</f>
        <v/>
      </c>
      <c r="F81" t="str">
        <f>'orig. data'!AK95</f>
        <v xml:space="preserve"> </v>
      </c>
      <c r="G81" t="str">
        <f>'orig. data'!AL95</f>
        <v xml:space="preserve"> </v>
      </c>
      <c r="H81" s="20">
        <f>'orig. data'!D$18</f>
        <v>1.7071960703</v>
      </c>
      <c r="I81" s="106">
        <f>'orig. data'!D95</f>
        <v>2.1338527994000001</v>
      </c>
      <c r="J81" s="3">
        <f>'orig. data'!R95</f>
        <v>1.9084789401</v>
      </c>
      <c r="K81" s="20">
        <f>'orig. data'!R$18</f>
        <v>1.7588175827999999</v>
      </c>
      <c r="L81" s="6">
        <f>'orig. data'!C95</f>
        <v>48858</v>
      </c>
      <c r="M81" s="12">
        <f>'orig. data'!G95</f>
        <v>1.6436132199999998E-2</v>
      </c>
      <c r="N81" s="10"/>
      <c r="O81" s="6">
        <f>'orig. data'!Q95</f>
        <v>50061</v>
      </c>
      <c r="P81" s="12">
        <f>'orig. data'!U95</f>
        <v>0.54692025840000003</v>
      </c>
      <c r="Q81" s="10"/>
      <c r="R81" s="12">
        <f>'orig. data'!AD95</f>
        <v>0.40566471900000001</v>
      </c>
    </row>
    <row r="82" spans="1:18">
      <c r="A82" s="33"/>
      <c r="H82" s="20"/>
      <c r="I82" s="3"/>
      <c r="J82" s="3"/>
      <c r="K82" s="20"/>
      <c r="L82" s="6"/>
      <c r="M82" s="12"/>
      <c r="N82" s="10"/>
      <c r="O82" s="6"/>
      <c r="P82" s="12"/>
      <c r="Q82" s="10"/>
      <c r="R82" s="12"/>
    </row>
    <row r="83" spans="1:18">
      <c r="A83" s="33" t="str">
        <f t="shared" ca="1" si="1"/>
        <v>River East N (t)</v>
      </c>
      <c r="B83" t="s">
        <v>235</v>
      </c>
      <c r="C83" t="str">
        <f>'orig. data'!AH96</f>
        <v xml:space="preserve"> </v>
      </c>
      <c r="D83" t="str">
        <f>'orig. data'!AI96</f>
        <v xml:space="preserve"> </v>
      </c>
      <c r="E83" t="str">
        <f ca="1">IF(CELL("contents",F83)="s","s",IF(CELL("contents",G83)="s","s",IF(CELL("contents",'orig. data'!AJ96)="t","t","")))</f>
        <v>t</v>
      </c>
      <c r="F83" t="str">
        <f>'orig. data'!AK96</f>
        <v xml:space="preserve"> </v>
      </c>
      <c r="G83" t="str">
        <f>'orig. data'!AL96</f>
        <v xml:space="preserve"> </v>
      </c>
      <c r="H83" s="20">
        <f>'orig. data'!D$18</f>
        <v>1.7071960703</v>
      </c>
      <c r="I83" s="3">
        <f>'orig. data'!D96</f>
        <v>0.74516746560000002</v>
      </c>
      <c r="J83" s="3">
        <f>'orig. data'!R96</f>
        <v>2.4004835796999999</v>
      </c>
      <c r="K83" s="20">
        <f>'orig. data'!R$18</f>
        <v>1.7588175827999999</v>
      </c>
      <c r="L83" s="6">
        <f>'orig. data'!C96</f>
        <v>17119</v>
      </c>
      <c r="M83" s="12">
        <f>'orig. data'!G96</f>
        <v>1.2984860000000001E-2</v>
      </c>
      <c r="N83" s="10"/>
      <c r="O83" s="6">
        <f>'orig. data'!Q96</f>
        <v>23264</v>
      </c>
      <c r="P83" s="12">
        <f>'orig. data'!U96</f>
        <v>6.2209973699999997E-2</v>
      </c>
      <c r="Q83" s="10"/>
      <c r="R83" s="12">
        <f>'orig. data'!AD96</f>
        <v>1.4486827E-3</v>
      </c>
    </row>
    <row r="84" spans="1:18">
      <c r="A84" s="33" t="str">
        <f t="shared" ca="1" si="1"/>
        <v>River East E</v>
      </c>
      <c r="B84" t="s">
        <v>234</v>
      </c>
      <c r="C84" t="str">
        <f>'orig. data'!AH97</f>
        <v xml:space="preserve"> </v>
      </c>
      <c r="D84" t="str">
        <f>'orig. data'!AI97</f>
        <v xml:space="preserve"> </v>
      </c>
      <c r="E84" t="str">
        <f ca="1">IF(CELL("contents",F84)="s","s",IF(CELL("contents",G84)="s","s",IF(CELL("contents",'orig. data'!AJ97)="t","t","")))</f>
        <v/>
      </c>
      <c r="F84" t="str">
        <f>'orig. data'!AK97</f>
        <v xml:space="preserve"> </v>
      </c>
      <c r="G84" t="str">
        <f>'orig. data'!AL97</f>
        <v xml:space="preserve"> </v>
      </c>
      <c r="H84" s="20">
        <f>'orig. data'!D$18</f>
        <v>1.7071960703</v>
      </c>
      <c r="I84" s="106">
        <f>'orig. data'!D97</f>
        <v>1.6833646733000001</v>
      </c>
      <c r="J84" s="106">
        <f>'orig. data'!R97</f>
        <v>1.92660776</v>
      </c>
      <c r="K84" s="20">
        <f>'orig. data'!R$18</f>
        <v>1.7588175827999999</v>
      </c>
      <c r="L84" s="6">
        <f>'orig. data'!C97</f>
        <v>54084</v>
      </c>
      <c r="M84" s="12">
        <f>'orig. data'!G97</f>
        <v>0.90459476800000005</v>
      </c>
      <c r="N84" s="10"/>
      <c r="O84" s="6">
        <f>'orig. data'!Q97</f>
        <v>61616</v>
      </c>
      <c r="P84" s="12">
        <f>'orig. data'!U97</f>
        <v>0.49578753409999998</v>
      </c>
      <c r="Q84" s="10"/>
      <c r="R84" s="12">
        <f>'orig. data'!AD97</f>
        <v>0.3797891625</v>
      </c>
    </row>
    <row r="85" spans="1:18">
      <c r="A85" s="33" t="str">
        <f t="shared" ca="1" si="1"/>
        <v>River East W</v>
      </c>
      <c r="B85" t="s">
        <v>236</v>
      </c>
      <c r="C85" t="str">
        <f>'orig. data'!AH98</f>
        <v xml:space="preserve"> </v>
      </c>
      <c r="D85" t="str">
        <f>'orig. data'!AI98</f>
        <v xml:space="preserve"> </v>
      </c>
      <c r="E85" t="str">
        <f ca="1">IF(CELL("contents",F85)="s","s",IF(CELL("contents",G85)="s","s",IF(CELL("contents",'orig. data'!AJ98)="t","t","")))</f>
        <v/>
      </c>
      <c r="F85" t="str">
        <f>'orig. data'!AK98</f>
        <v xml:space="preserve"> </v>
      </c>
      <c r="G85" t="str">
        <f>'orig. data'!AL98</f>
        <v xml:space="preserve"> </v>
      </c>
      <c r="H85" s="20">
        <f>'orig. data'!D$18</f>
        <v>1.7071960703</v>
      </c>
      <c r="I85" s="106">
        <f>'orig. data'!D98</f>
        <v>1.8921354209000001</v>
      </c>
      <c r="J85" s="106">
        <f>'orig. data'!R98</f>
        <v>1.7824051221999999</v>
      </c>
      <c r="K85" s="20">
        <f>'orig. data'!R$18</f>
        <v>1.7588175827999999</v>
      </c>
      <c r="L85" s="6">
        <f>'orig. data'!C98</f>
        <v>97612</v>
      </c>
      <c r="M85" s="12">
        <f>'orig. data'!G98</f>
        <v>0.1431773764</v>
      </c>
      <c r="N85" s="10"/>
      <c r="O85" s="6">
        <f>'orig. data'!Q98</f>
        <v>103385</v>
      </c>
      <c r="P85" s="12">
        <f>'orig. data'!U98</f>
        <v>0.90243946939999997</v>
      </c>
      <c r="Q85" s="10"/>
      <c r="R85" s="12">
        <f>'orig. data'!AD98</f>
        <v>0.53802875999999999</v>
      </c>
    </row>
    <row r="86" spans="1:18">
      <c r="A86" s="33" t="str">
        <f t="shared" ca="1" si="1"/>
        <v>River East S</v>
      </c>
      <c r="B86" t="s">
        <v>237</v>
      </c>
      <c r="C86" t="str">
        <f>'orig. data'!AH99</f>
        <v xml:space="preserve"> </v>
      </c>
      <c r="D86" t="str">
        <f>'orig. data'!AI99</f>
        <v xml:space="preserve"> </v>
      </c>
      <c r="E86" t="str">
        <f ca="1">IF(CELL("contents",F86)="s","s",IF(CELL("contents",G86)="s","s",IF(CELL("contents",'orig. data'!AJ99)="t","t","")))</f>
        <v/>
      </c>
      <c r="F86" t="str">
        <f>'orig. data'!AK99</f>
        <v xml:space="preserve"> </v>
      </c>
      <c r="G86" t="str">
        <f>'orig. data'!AL99</f>
        <v xml:space="preserve"> </v>
      </c>
      <c r="H86" s="20">
        <f>'orig. data'!D$18</f>
        <v>1.7071960703</v>
      </c>
      <c r="I86" s="106">
        <f>'orig. data'!D99</f>
        <v>1.4429655785</v>
      </c>
      <c r="J86" s="106">
        <f>'orig. data'!R99</f>
        <v>1.4479812240000001</v>
      </c>
      <c r="K86" s="20">
        <f>'orig. data'!R$18</f>
        <v>1.7588175827999999</v>
      </c>
      <c r="L86" s="6">
        <f>'orig. data'!C99</f>
        <v>33408</v>
      </c>
      <c r="M86" s="12">
        <f>'orig. data'!G99</f>
        <v>0.24191300169999999</v>
      </c>
      <c r="N86" s="10"/>
      <c r="O86" s="6">
        <f>'orig. data'!Q99</f>
        <v>36295</v>
      </c>
      <c r="P86" s="12">
        <f>'orig. data'!U99</f>
        <v>0.1399016602</v>
      </c>
      <c r="Q86" s="10"/>
      <c r="R86" s="12">
        <f>'orig. data'!AD99</f>
        <v>0.98644057760000003</v>
      </c>
    </row>
    <row r="87" spans="1:18">
      <c r="A87" s="33"/>
      <c r="H87" s="20"/>
      <c r="I87" s="3"/>
      <c r="J87" s="3"/>
      <c r="K87" s="20"/>
      <c r="L87" s="6"/>
      <c r="M87" s="12"/>
      <c r="N87" s="10"/>
      <c r="O87" s="6"/>
      <c r="P87" s="12"/>
      <c r="Q87" s="10"/>
      <c r="R87" s="12"/>
    </row>
    <row r="88" spans="1:18">
      <c r="A88" s="33" t="str">
        <f t="shared" ca="1" si="1"/>
        <v>Seven Oaks N</v>
      </c>
      <c r="B88" t="s">
        <v>163</v>
      </c>
      <c r="C88" t="str">
        <f>'orig. data'!AH100</f>
        <v xml:space="preserve"> </v>
      </c>
      <c r="D88" t="str">
        <f>'orig. data'!AI100</f>
        <v xml:space="preserve"> </v>
      </c>
      <c r="E88" t="str">
        <f ca="1">IF(CELL("contents",F88)="s","s",IF(CELL("contents",G88)="s","s",IF(CELL("contents",'orig. data'!AJ100)="t","t","")))</f>
        <v/>
      </c>
      <c r="F88" t="str">
        <f>'orig. data'!AK100</f>
        <v xml:space="preserve"> </v>
      </c>
      <c r="G88" t="str">
        <f>'orig. data'!AL100</f>
        <v xml:space="preserve"> </v>
      </c>
      <c r="H88" s="20">
        <f>'orig. data'!D$18</f>
        <v>1.7071960703</v>
      </c>
      <c r="I88" s="3">
        <f>'orig. data'!D100</f>
        <v>1.3281734064999999</v>
      </c>
      <c r="J88" s="3">
        <f>'orig. data'!R100</f>
        <v>1.4948937542</v>
      </c>
      <c r="K88" s="20">
        <f>'orig. data'!R$18</f>
        <v>1.7588175827999999</v>
      </c>
      <c r="L88" s="6">
        <f>'orig. data'!C100</f>
        <v>9599</v>
      </c>
      <c r="M88" s="12">
        <f>'orig. data'!G100</f>
        <v>0.3851749579</v>
      </c>
      <c r="N88" s="10"/>
      <c r="O88" s="6">
        <f>'orig. data'!Q100</f>
        <v>11333</v>
      </c>
      <c r="P88" s="12">
        <f>'orig. data'!U100</f>
        <v>0.46124133789999999</v>
      </c>
      <c r="Q88" s="10"/>
      <c r="R88" s="12">
        <f>'orig. data'!AD100</f>
        <v>0.75682521209999998</v>
      </c>
    </row>
    <row r="89" spans="1:18">
      <c r="A89" s="33" t="str">
        <f t="shared" ca="1" si="1"/>
        <v>Seven Oaks W (1,2)</v>
      </c>
      <c r="B89" t="s">
        <v>206</v>
      </c>
      <c r="C89">
        <f>'orig. data'!AH101</f>
        <v>1</v>
      </c>
      <c r="D89">
        <f>'orig. data'!AI101</f>
        <v>2</v>
      </c>
      <c r="E89" t="str">
        <f ca="1">IF(CELL("contents",F89)="s","s",IF(CELL("contents",G89)="s","s",IF(CELL("contents",'orig. data'!AJ101)="t","t","")))</f>
        <v/>
      </c>
      <c r="F89" t="str">
        <f>'orig. data'!AK101</f>
        <v xml:space="preserve"> </v>
      </c>
      <c r="G89" t="str">
        <f>'orig. data'!AL101</f>
        <v xml:space="preserve"> </v>
      </c>
      <c r="H89" s="20">
        <f>'orig. data'!D$18</f>
        <v>1.7071960703</v>
      </c>
      <c r="I89" s="106">
        <f>'orig. data'!D101</f>
        <v>0.84169737119999999</v>
      </c>
      <c r="J89" s="106">
        <f>'orig. data'!R101</f>
        <v>0.8068960892</v>
      </c>
      <c r="K89" s="20">
        <f>'orig. data'!R$18</f>
        <v>1.7588175827999999</v>
      </c>
      <c r="L89" s="6">
        <f>'orig. data'!C101</f>
        <v>42716</v>
      </c>
      <c r="M89" s="12">
        <f>'orig. data'!G101</f>
        <v>1.919581E-4</v>
      </c>
      <c r="N89" s="10"/>
      <c r="O89" s="6">
        <f>'orig. data'!Q101</f>
        <v>47799</v>
      </c>
      <c r="P89" s="12">
        <f>'orig. data'!U101</f>
        <v>4.5230421000000004E-6</v>
      </c>
      <c r="Q89" s="10"/>
      <c r="R89" s="12">
        <f>'orig. data'!AD101</f>
        <v>0.86946247990000003</v>
      </c>
    </row>
    <row r="90" spans="1:18">
      <c r="A90" s="33" t="str">
        <f t="shared" ca="1" si="1"/>
        <v>Seven Oaks E</v>
      </c>
      <c r="B90" t="s">
        <v>207</v>
      </c>
      <c r="C90" t="str">
        <f>'orig. data'!AH102</f>
        <v xml:space="preserve"> </v>
      </c>
      <c r="D90" t="str">
        <f>'orig. data'!AI102</f>
        <v xml:space="preserve"> </v>
      </c>
      <c r="E90" t="str">
        <f ca="1">IF(CELL("contents",F90)="s","s",IF(CELL("contents",G90)="s","s",IF(CELL("contents",'orig. data'!AJ102)="t","t","")))</f>
        <v/>
      </c>
      <c r="F90" t="str">
        <f>'orig. data'!AK102</f>
        <v xml:space="preserve"> </v>
      </c>
      <c r="G90" t="str">
        <f>'orig. data'!AL102</f>
        <v xml:space="preserve"> </v>
      </c>
      <c r="H90" s="20">
        <f>'orig. data'!D$18</f>
        <v>1.7071960703</v>
      </c>
      <c r="I90" s="106">
        <f>'orig. data'!D102</f>
        <v>1.9845658275</v>
      </c>
      <c r="J90" s="106">
        <f>'orig. data'!R102</f>
        <v>1.7980454471</v>
      </c>
      <c r="K90" s="20">
        <f>'orig. data'!R$18</f>
        <v>1.7588175827999999</v>
      </c>
      <c r="L90" s="6">
        <f>'orig. data'!C102</f>
        <v>78734</v>
      </c>
      <c r="M90" s="12">
        <f>'orig. data'!G102</f>
        <v>5.2343249600000002E-2</v>
      </c>
      <c r="N90" s="10"/>
      <c r="O90" s="6">
        <f>'orig. data'!Q102</f>
        <v>84151</v>
      </c>
      <c r="P90" s="12">
        <f>'orig. data'!U102</f>
        <v>0.99874680999999998</v>
      </c>
      <c r="Q90" s="10"/>
      <c r="R90" s="12">
        <f>'orig. data'!AD102</f>
        <v>0.36898190310000001</v>
      </c>
    </row>
    <row r="91" spans="1:18">
      <c r="A91" s="33"/>
      <c r="H91" s="20"/>
      <c r="I91" s="3"/>
      <c r="J91" s="3"/>
      <c r="K91" s="20"/>
      <c r="L91" s="6"/>
      <c r="M91" s="12"/>
      <c r="N91" s="10"/>
      <c r="O91" s="6"/>
      <c r="P91" s="12"/>
      <c r="Q91" s="10"/>
      <c r="R91" s="12"/>
    </row>
    <row r="92" spans="1:18">
      <c r="A92" s="33" t="str">
        <f t="shared" ca="1" si="1"/>
        <v>St. James - Assiniboia W (t)</v>
      </c>
      <c r="B92" t="s">
        <v>258</v>
      </c>
      <c r="C92" t="str">
        <f>'orig. data'!AH103</f>
        <v xml:space="preserve"> </v>
      </c>
      <c r="D92" t="str">
        <f>'orig. data'!AI103</f>
        <v xml:space="preserve"> </v>
      </c>
      <c r="E92" t="str">
        <f ca="1">IF(CELL("contents",F92)="s","s",IF(CELL("contents",G92)="s","s",IF(CELL("contents",'orig. data'!AJ103)="t","t","")))</f>
        <v>t</v>
      </c>
      <c r="F92" t="str">
        <f>'orig. data'!AK103</f>
        <v xml:space="preserve"> </v>
      </c>
      <c r="G92" t="str">
        <f>'orig. data'!AL103</f>
        <v xml:space="preserve"> </v>
      </c>
      <c r="H92" s="20">
        <f>'orig. data'!D$18</f>
        <v>1.7071960703</v>
      </c>
      <c r="I92" s="3">
        <f>'orig. data'!D103</f>
        <v>1.5617786273000001</v>
      </c>
      <c r="J92" s="3">
        <f>'orig. data'!R103</f>
        <v>2.0219412044</v>
      </c>
      <c r="K92" s="20">
        <f>'orig. data'!R$18</f>
        <v>1.7588175827999999</v>
      </c>
      <c r="L92" s="6">
        <f>'orig. data'!C103</f>
        <v>79261</v>
      </c>
      <c r="M92" s="12">
        <f>'orig. data'!G103</f>
        <v>0.3267463719</v>
      </c>
      <c r="N92" s="10"/>
      <c r="O92" s="6">
        <f>'orig. data'!Q103</f>
        <v>83441</v>
      </c>
      <c r="P92" s="12">
        <f>'orig. data'!U103</f>
        <v>0.1250338862</v>
      </c>
      <c r="Q92" s="10"/>
      <c r="R92" s="12">
        <f>'orig. data'!AD103</f>
        <v>2.7086574200000001E-2</v>
      </c>
    </row>
    <row r="93" spans="1:18">
      <c r="A93" s="33" t="str">
        <f t="shared" ca="1" si="1"/>
        <v>St. James - Assiniboia E</v>
      </c>
      <c r="B93" t="s">
        <v>208</v>
      </c>
      <c r="C93" t="str">
        <f>'orig. data'!AH104</f>
        <v xml:space="preserve"> </v>
      </c>
      <c r="D93" t="str">
        <f>'orig. data'!AI104</f>
        <v xml:space="preserve"> </v>
      </c>
      <c r="E93" t="str">
        <f ca="1">IF(CELL("contents",F93)="s","s",IF(CELL("contents",G93)="s","s",IF(CELL("contents",'orig. data'!AJ104)="t","t","")))</f>
        <v/>
      </c>
      <c r="F93" t="str">
        <f>'orig. data'!AK104</f>
        <v xml:space="preserve"> </v>
      </c>
      <c r="G93" t="str">
        <f>'orig. data'!AL104</f>
        <v xml:space="preserve"> </v>
      </c>
      <c r="H93" s="20">
        <f>'orig. data'!D$18</f>
        <v>1.7071960703</v>
      </c>
      <c r="I93" s="106">
        <f>'orig. data'!D104</f>
        <v>2.1027903643000001</v>
      </c>
      <c r="J93" s="3">
        <f>'orig. data'!R104</f>
        <v>2.1585414894000001</v>
      </c>
      <c r="K93" s="20">
        <f>'orig. data'!R$18</f>
        <v>1.7588175827999999</v>
      </c>
      <c r="L93" s="6">
        <f>'orig. data'!C104</f>
        <v>66221</v>
      </c>
      <c r="M93" s="12">
        <f>'orig. data'!G104</f>
        <v>8.0929486999999998E-3</v>
      </c>
      <c r="N93" s="10"/>
      <c r="O93" s="6">
        <f>'orig. data'!Q104</f>
        <v>69101</v>
      </c>
      <c r="P93" s="12">
        <f>'orig. data'!U104</f>
        <v>1.9912582200000001E-2</v>
      </c>
      <c r="Q93" s="10"/>
      <c r="R93" s="12">
        <f>'orig. data'!AD104</f>
        <v>0.81046732769999996</v>
      </c>
    </row>
    <row r="94" spans="1:18">
      <c r="A94" s="33"/>
      <c r="H94" s="20"/>
      <c r="I94" s="3"/>
      <c r="J94" s="3"/>
      <c r="K94" s="20"/>
      <c r="L94" s="6"/>
      <c r="M94" s="12"/>
      <c r="N94" s="10"/>
      <c r="O94" s="6"/>
      <c r="P94" s="12"/>
      <c r="Q94" s="10"/>
      <c r="R94" s="12"/>
    </row>
    <row r="95" spans="1:18">
      <c r="A95" s="33" t="str">
        <f t="shared" ca="1" si="1"/>
        <v>Inkster West (1,2)</v>
      </c>
      <c r="B95" t="s">
        <v>259</v>
      </c>
      <c r="C95">
        <f>'orig. data'!AH105</f>
        <v>1</v>
      </c>
      <c r="D95">
        <f>'orig. data'!AI105</f>
        <v>2</v>
      </c>
      <c r="E95" t="str">
        <f ca="1">IF(CELL("contents",F95)="s","s",IF(CELL("contents",G95)="s","s",IF(CELL("contents",'orig. data'!AJ105)="t","t","")))</f>
        <v/>
      </c>
      <c r="F95" t="str">
        <f>'orig. data'!AK105</f>
        <v xml:space="preserve"> </v>
      </c>
      <c r="G95" t="str">
        <f>'orig. data'!AL105</f>
        <v xml:space="preserve"> </v>
      </c>
      <c r="H95" s="20">
        <f>'orig. data'!D$18</f>
        <v>1.7071960703</v>
      </c>
      <c r="I95" s="3">
        <f>'orig. data'!D105</f>
        <v>0.63172072040000005</v>
      </c>
      <c r="J95" s="3">
        <f>'orig. data'!R105</f>
        <v>0.76415480899999999</v>
      </c>
      <c r="K95" s="20">
        <f>'orig. data'!R$18</f>
        <v>1.7588175827999999</v>
      </c>
      <c r="L95" s="6">
        <f>'orig. data'!C105</f>
        <v>31382</v>
      </c>
      <c r="M95" s="12">
        <f>'orig. data'!G105</f>
        <v>3.4535270000000002E-4</v>
      </c>
      <c r="N95" s="10"/>
      <c r="O95" s="6">
        <f>'orig. data'!Q105</f>
        <v>35632</v>
      </c>
      <c r="P95" s="12">
        <f>'orig. data'!U105</f>
        <v>1.981578E-4</v>
      </c>
      <c r="Q95" s="10"/>
      <c r="R95" s="12">
        <f>'orig. data'!AD105</f>
        <v>0.59696675210000005</v>
      </c>
    </row>
    <row r="96" spans="1:18">
      <c r="A96" s="33" t="str">
        <f t="shared" ca="1" si="1"/>
        <v>Inkster East</v>
      </c>
      <c r="B96" t="s">
        <v>260</v>
      </c>
      <c r="C96" t="str">
        <f>'orig. data'!AH106</f>
        <v xml:space="preserve"> </v>
      </c>
      <c r="D96" t="str">
        <f>'orig. data'!AI106</f>
        <v xml:space="preserve"> </v>
      </c>
      <c r="E96" t="str">
        <f ca="1">IF(CELL("contents",F96)="s","s",IF(CELL("contents",G96)="s","s",IF(CELL("contents",'orig. data'!AJ106)="t","t","")))</f>
        <v/>
      </c>
      <c r="F96" t="str">
        <f>'orig. data'!AK106</f>
        <v xml:space="preserve"> </v>
      </c>
      <c r="G96" t="str">
        <f>'orig. data'!AL106</f>
        <v xml:space="preserve"> </v>
      </c>
      <c r="H96" s="20">
        <f>'orig. data'!D$18</f>
        <v>1.7071960703</v>
      </c>
      <c r="I96" s="106">
        <f>'orig. data'!D106</f>
        <v>1.5819116710000001</v>
      </c>
      <c r="J96" s="3">
        <f>'orig. data'!R106</f>
        <v>1.4186002015000001</v>
      </c>
      <c r="K96" s="20">
        <f>'orig. data'!R$18</f>
        <v>1.7588175827999999</v>
      </c>
      <c r="L96" s="6">
        <f>'orig. data'!C106</f>
        <v>26834</v>
      </c>
      <c r="M96" s="12">
        <f>'orig. data'!G106</f>
        <v>0.61106445809999999</v>
      </c>
      <c r="N96" s="10"/>
      <c r="O96" s="6">
        <f>'orig. data'!Q106</f>
        <v>28741</v>
      </c>
      <c r="P96" s="12">
        <f>'orig. data'!U106</f>
        <v>0.140670146</v>
      </c>
      <c r="Q96" s="10"/>
      <c r="R96" s="12">
        <f>'orig. data'!AD106</f>
        <v>0.61844733839999999</v>
      </c>
    </row>
    <row r="97" spans="1:19">
      <c r="A97" s="33"/>
      <c r="H97" s="20"/>
      <c r="I97" s="3"/>
      <c r="J97" s="3"/>
      <c r="K97" s="20"/>
      <c r="L97" s="6"/>
      <c r="M97" s="12"/>
      <c r="N97" s="10"/>
      <c r="O97" s="6"/>
      <c r="P97" s="12"/>
      <c r="Q97" s="10"/>
      <c r="R97" s="12"/>
    </row>
    <row r="98" spans="1:19">
      <c r="A98" s="33" t="str">
        <f t="shared" ca="1" si="1"/>
        <v>Downtown W</v>
      </c>
      <c r="B98" t="s">
        <v>209</v>
      </c>
      <c r="C98" t="str">
        <f>'orig. data'!AH107</f>
        <v xml:space="preserve"> </v>
      </c>
      <c r="D98" t="str">
        <f>'orig. data'!AI107</f>
        <v xml:space="preserve"> </v>
      </c>
      <c r="E98" t="str">
        <f ca="1">IF(CELL("contents",F98)="s","s",IF(CELL("contents",G98)="s","s",IF(CELL("contents",'orig. data'!AJ107)="t","t","")))</f>
        <v/>
      </c>
      <c r="F98" t="str">
        <f>'orig. data'!AK107</f>
        <v xml:space="preserve"> </v>
      </c>
      <c r="G98" t="str">
        <f>'orig. data'!AL107</f>
        <v xml:space="preserve"> </v>
      </c>
      <c r="H98" s="20">
        <f>'orig. data'!D$18</f>
        <v>1.7071960703</v>
      </c>
      <c r="I98" s="3">
        <f>'orig. data'!D107</f>
        <v>1.6941167909999999</v>
      </c>
      <c r="J98" s="3">
        <f>'orig. data'!R107</f>
        <v>1.5528415107</v>
      </c>
      <c r="K98" s="20">
        <f>'orig. data'!R$18</f>
        <v>1.7588175827999999</v>
      </c>
      <c r="L98" s="6">
        <f>'orig. data'!C107</f>
        <v>76232</v>
      </c>
      <c r="M98" s="12">
        <f>'orig. data'!G107</f>
        <v>0.93195963520000003</v>
      </c>
      <c r="N98" s="10"/>
      <c r="O98" s="6">
        <f>'orig. data'!Q107</f>
        <v>81200</v>
      </c>
      <c r="P98" s="12">
        <f>'orig. data'!U107</f>
        <v>0.12230293890000001</v>
      </c>
      <c r="Q98" s="10"/>
      <c r="R98" s="12">
        <f>'orig. data'!AD107</f>
        <v>0.49974848929999999</v>
      </c>
    </row>
    <row r="99" spans="1:19">
      <c r="A99" s="33" t="str">
        <f t="shared" ca="1" si="1"/>
        <v>Downtown E</v>
      </c>
      <c r="B99" t="s">
        <v>261</v>
      </c>
      <c r="C99" t="str">
        <f>'orig. data'!AH108</f>
        <v xml:space="preserve"> </v>
      </c>
      <c r="D99" t="str">
        <f>'orig. data'!AI108</f>
        <v xml:space="preserve"> </v>
      </c>
      <c r="E99" t="str">
        <f ca="1">IF(CELL("contents",F99)="s","s",IF(CELL("contents",G99)="s","s",IF(CELL("contents",'orig. data'!AJ108)="t","t","")))</f>
        <v/>
      </c>
      <c r="F99" t="str">
        <f>'orig. data'!AK108</f>
        <v xml:space="preserve"> </v>
      </c>
      <c r="G99" t="str">
        <f>'orig. data'!AL108</f>
        <v xml:space="preserve"> </v>
      </c>
      <c r="H99" s="20">
        <f>'orig. data'!D$18</f>
        <v>1.7071960703</v>
      </c>
      <c r="I99" s="106">
        <f>'orig. data'!D108</f>
        <v>1.568785608</v>
      </c>
      <c r="J99" s="3">
        <f>'orig. data'!R108</f>
        <v>1.3940297184999999</v>
      </c>
      <c r="K99" s="20">
        <f>'orig. data'!R$18</f>
        <v>1.7588175827999999</v>
      </c>
      <c r="L99" s="6">
        <f>'orig. data'!C108</f>
        <v>64008</v>
      </c>
      <c r="M99" s="12">
        <f>'orig. data'!G108</f>
        <v>0.39661391229999998</v>
      </c>
      <c r="N99" s="10"/>
      <c r="O99" s="6">
        <f>'orig. data'!Q108</f>
        <v>69444</v>
      </c>
      <c r="P99" s="12">
        <f>'orig. data'!U108</f>
        <v>1.6841398E-2</v>
      </c>
      <c r="Q99" s="10"/>
      <c r="R99" s="12">
        <f>'orig. data'!AD108</f>
        <v>0.41307496249999998</v>
      </c>
    </row>
    <row r="100" spans="1:19">
      <c r="A100" s="33"/>
      <c r="H100" s="20"/>
      <c r="I100" s="3"/>
      <c r="J100" s="3"/>
      <c r="K100" s="20"/>
      <c r="L100" s="6"/>
      <c r="M100" s="12"/>
      <c r="N100" s="10"/>
      <c r="O100" s="6"/>
      <c r="P100" s="12"/>
      <c r="Q100" s="10"/>
      <c r="R100" s="12"/>
    </row>
    <row r="101" spans="1:19">
      <c r="A101" s="33" t="str">
        <f t="shared" ca="1" si="1"/>
        <v>Point Douglas N</v>
      </c>
      <c r="B101" t="s">
        <v>262</v>
      </c>
      <c r="C101" t="str">
        <f>'orig. data'!AH109</f>
        <v xml:space="preserve"> </v>
      </c>
      <c r="D101" t="str">
        <f>'orig. data'!AI109</f>
        <v xml:space="preserve"> </v>
      </c>
      <c r="E101" t="str">
        <f ca="1">IF(CELL("contents",F101)="s","s",IF(CELL("contents",G101)="s","s",IF(CELL("contents",'orig. data'!AJ109)="t","t","")))</f>
        <v/>
      </c>
      <c r="F101" t="str">
        <f>'orig. data'!AK109</f>
        <v xml:space="preserve"> </v>
      </c>
      <c r="G101" t="str">
        <f>'orig. data'!AL109</f>
        <v xml:space="preserve"> </v>
      </c>
      <c r="H101" s="20">
        <f>'orig. data'!D$18</f>
        <v>1.7071960703</v>
      </c>
      <c r="I101" s="3">
        <f>'orig. data'!D109</f>
        <v>1.5564352831999999</v>
      </c>
      <c r="J101" s="3">
        <f>'orig. data'!R109</f>
        <v>1.3463014822999999</v>
      </c>
      <c r="K101" s="20">
        <f>'orig. data'!R$18</f>
        <v>1.7588175827999999</v>
      </c>
      <c r="L101" s="6">
        <f>'orig. data'!C109</f>
        <v>54522</v>
      </c>
      <c r="M101" s="12">
        <f>'orig. data'!G109</f>
        <v>0.38039716820000002</v>
      </c>
      <c r="N101" s="10"/>
      <c r="O101" s="6">
        <f>'orig. data'!Q109</f>
        <v>57925</v>
      </c>
      <c r="P101" s="12">
        <f>'orig. data'!U109</f>
        <v>1.2965272700000001E-2</v>
      </c>
      <c r="Q101" s="10"/>
      <c r="R101" s="12">
        <f>'orig. data'!AD109</f>
        <v>0.35120375720000002</v>
      </c>
    </row>
    <row r="102" spans="1:19">
      <c r="A102" s="33" t="str">
        <f t="shared" ca="1" si="1"/>
        <v>Point Douglas S (2)</v>
      </c>
      <c r="B102" t="s">
        <v>263</v>
      </c>
      <c r="C102" t="str">
        <f>'orig. data'!AH110</f>
        <v xml:space="preserve"> </v>
      </c>
      <c r="D102">
        <f>'orig. data'!AI110</f>
        <v>2</v>
      </c>
      <c r="E102" t="str">
        <f ca="1">IF(CELL("contents",F102)="s","s",IF(CELL("contents",G102)="s","s",IF(CELL("contents",'orig. data'!AJ110)="t","t","")))</f>
        <v/>
      </c>
      <c r="F102" t="str">
        <f>'orig. data'!AK110</f>
        <v xml:space="preserve"> </v>
      </c>
      <c r="G102" t="str">
        <f>'orig. data'!AL110</f>
        <v xml:space="preserve"> </v>
      </c>
      <c r="H102" s="20">
        <f>'orig. data'!D$18</f>
        <v>1.7071960703</v>
      </c>
      <c r="I102" s="106">
        <f>'orig. data'!D110</f>
        <v>1.0733924057999999</v>
      </c>
      <c r="J102" s="3">
        <f>'orig. data'!R110</f>
        <v>0.87365430060000004</v>
      </c>
      <c r="K102" s="20">
        <f>'orig. data'!R$18</f>
        <v>1.7588175827999999</v>
      </c>
      <c r="L102" s="6">
        <f>'orig. data'!C110</f>
        <v>28122</v>
      </c>
      <c r="M102" s="12">
        <f>'orig. data'!G110</f>
        <v>8.9290732000000001E-3</v>
      </c>
      <c r="N102" s="10"/>
      <c r="O102" s="6">
        <f>'orig. data'!Q110</f>
        <v>28940</v>
      </c>
      <c r="P102" s="12">
        <f>'orig. data'!U110</f>
        <v>4.2166380000000002E-4</v>
      </c>
      <c r="Q102" s="10"/>
      <c r="R102" s="12">
        <f>'orig. data'!AD110</f>
        <v>0.4457726615</v>
      </c>
    </row>
    <row r="103" spans="1:19">
      <c r="A103" s="33"/>
      <c r="H103" s="20"/>
      <c r="I103" s="3"/>
      <c r="J103" s="3"/>
      <c r="K103" s="20"/>
      <c r="L103" s="6"/>
      <c r="M103" s="12"/>
      <c r="N103" s="10"/>
      <c r="O103" s="6"/>
      <c r="P103" s="12"/>
      <c r="Q103" s="10"/>
      <c r="R103" s="12"/>
    </row>
    <row r="104" spans="1:19" s="37" customFormat="1">
      <c r="A104" s="33" t="str">
        <f t="shared" ca="1" si="1"/>
        <v>Winnipeg</v>
      </c>
      <c r="B104" s="37" t="s">
        <v>141</v>
      </c>
      <c r="C104" s="37" t="str">
        <f>'orig. data'!AH8</f>
        <v xml:space="preserve"> </v>
      </c>
      <c r="D104" s="37" t="str">
        <f>'orig. data'!AI8</f>
        <v xml:space="preserve"> </v>
      </c>
      <c r="E104" t="str">
        <f ca="1">IF(CELL("contents",F104)="s","s",IF(CELL("contents",G104)="s","s",IF(CELL("contents",'orig. data'!AJ8)="t","t","")))</f>
        <v/>
      </c>
      <c r="F104" s="37" t="str">
        <f>'orig. data'!AK8</f>
        <v xml:space="preserve"> </v>
      </c>
      <c r="G104" s="37" t="str">
        <f>'orig. data'!AL8</f>
        <v xml:space="preserve"> </v>
      </c>
      <c r="H104" s="20">
        <f>'orig. data'!D$18</f>
        <v>1.7071960703</v>
      </c>
      <c r="I104" s="38">
        <f>'orig. data'!D8</f>
        <v>1.7148220921999999</v>
      </c>
      <c r="J104" s="38">
        <f>'orig. data'!R8</f>
        <v>1.7766438239</v>
      </c>
      <c r="K104" s="20">
        <f>'orig. data'!R$18</f>
        <v>1.7588175827999999</v>
      </c>
      <c r="L104" s="39">
        <f>'orig. data'!C8</f>
        <v>1410842</v>
      </c>
      <c r="M104" s="40">
        <f>'orig. data'!G8</f>
        <v>0.89089114780000001</v>
      </c>
      <c r="N104" s="10"/>
      <c r="O104" s="39">
        <f>'orig. data'!Q8</f>
        <v>1539753</v>
      </c>
      <c r="P104" s="40">
        <f>'orig. data'!U8</f>
        <v>0.83741092900000003</v>
      </c>
      <c r="Q104" s="10"/>
      <c r="R104" s="40">
        <f>'orig. data'!AD8</f>
        <v>0.30564835070000002</v>
      </c>
    </row>
    <row r="105" spans="1:19" s="37" customFormat="1">
      <c r="A105" s="33" t="str">
        <f t="shared" ca="1" si="1"/>
        <v>Manitoba</v>
      </c>
      <c r="B105" s="37" t="s">
        <v>142</v>
      </c>
      <c r="C105" s="37" t="str">
        <f>'orig. data'!AH18</f>
        <v xml:space="preserve"> </v>
      </c>
      <c r="D105" s="37" t="str">
        <f>'orig. data'!AI18</f>
        <v xml:space="preserve"> </v>
      </c>
      <c r="E105" t="str">
        <f ca="1">IF(CELL("contents",F105)="s","s",IF(CELL("contents",G105)="s","s",IF(CELL("contents",'orig. data'!AJ18)="t","t","")))</f>
        <v/>
      </c>
      <c r="F105" s="37" t="str">
        <f>'orig. data'!AK18</f>
        <v xml:space="preserve"> </v>
      </c>
      <c r="G105" s="37" t="str">
        <f>'orig. data'!AL18</f>
        <v xml:space="preserve"> </v>
      </c>
      <c r="H105" s="20">
        <f>'orig. data'!D$18</f>
        <v>1.7071960703</v>
      </c>
      <c r="I105" s="38">
        <f>'orig. data'!D18</f>
        <v>1.7071960703</v>
      </c>
      <c r="J105" s="38">
        <f>'orig. data'!R18</f>
        <v>1.7588175827999999</v>
      </c>
      <c r="K105" s="20">
        <f>'orig. data'!R$18</f>
        <v>1.7588175827999999</v>
      </c>
      <c r="L105" s="39">
        <f>'orig. data'!C18</f>
        <v>2449045</v>
      </c>
      <c r="M105" s="40" t="str">
        <f>'orig. data'!G18</f>
        <v xml:space="preserve"> </v>
      </c>
      <c r="N105" s="10"/>
      <c r="O105" s="39">
        <f>'orig. data'!Q18</f>
        <v>2666366</v>
      </c>
      <c r="P105" s="40" t="str">
        <f>'orig. data'!U18</f>
        <v xml:space="preserve"> </v>
      </c>
      <c r="Q105" s="10"/>
      <c r="R105" s="40">
        <f>'orig. data'!AD18</f>
        <v>0.58238880550000005</v>
      </c>
    </row>
    <row r="106" spans="1:19">
      <c r="H106" s="20"/>
      <c r="I106" s="11"/>
      <c r="J106" s="11"/>
      <c r="K106" s="20"/>
      <c r="L106" s="6"/>
      <c r="M106" s="12"/>
      <c r="N106" s="35"/>
      <c r="O106" s="6"/>
      <c r="P106" s="12"/>
      <c r="Q106" s="35"/>
      <c r="R106" s="12"/>
    </row>
    <row r="108" spans="1:19">
      <c r="S108" t="s">
        <v>217</v>
      </c>
    </row>
  </sheetData>
  <mergeCells count="3">
    <mergeCell ref="C1:E1"/>
    <mergeCell ref="F1:G1"/>
    <mergeCell ref="I2:J2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110"/>
  <sheetViews>
    <sheetView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V3" sqref="V3"/>
    </sheetView>
  </sheetViews>
  <sheetFormatPr defaultRowHeight="13.2"/>
  <cols>
    <col min="1" max="1" width="30.109375" customWidth="1"/>
    <col min="39" max="149" width="8.88671875" style="37"/>
  </cols>
  <sheetData>
    <row r="1" spans="1:149">
      <c r="A1" s="107" t="s">
        <v>269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 t="s">
        <v>344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</row>
    <row r="2" spans="1:149">
      <c r="A2" s="107" t="s">
        <v>345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</row>
    <row r="3" spans="1:149">
      <c r="A3" s="107" t="s">
        <v>0</v>
      </c>
      <c r="B3" s="107" t="s">
        <v>346</v>
      </c>
      <c r="C3" s="107" t="s">
        <v>108</v>
      </c>
      <c r="D3" s="107" t="s">
        <v>109</v>
      </c>
      <c r="E3" s="107" t="s">
        <v>164</v>
      </c>
      <c r="F3" s="107" t="s">
        <v>165</v>
      </c>
      <c r="G3" s="107" t="s">
        <v>110</v>
      </c>
      <c r="H3" s="107" t="s">
        <v>111</v>
      </c>
      <c r="I3" s="107" t="s">
        <v>166</v>
      </c>
      <c r="J3" s="107" t="s">
        <v>167</v>
      </c>
      <c r="K3" s="107" t="s">
        <v>168</v>
      </c>
      <c r="L3" s="107" t="s">
        <v>169</v>
      </c>
      <c r="M3" s="107" t="s">
        <v>170</v>
      </c>
      <c r="N3" s="107" t="s">
        <v>171</v>
      </c>
      <c r="O3" s="107" t="s">
        <v>172</v>
      </c>
      <c r="P3" s="107" t="s">
        <v>347</v>
      </c>
      <c r="Q3" s="107" t="s">
        <v>112</v>
      </c>
      <c r="R3" s="107" t="s">
        <v>113</v>
      </c>
      <c r="S3" s="107" t="s">
        <v>173</v>
      </c>
      <c r="T3" s="107" t="s">
        <v>174</v>
      </c>
      <c r="U3" s="107" t="s">
        <v>114</v>
      </c>
      <c r="V3" s="107" t="s">
        <v>115</v>
      </c>
      <c r="W3" s="107" t="s">
        <v>175</v>
      </c>
      <c r="X3" s="107" t="s">
        <v>176</v>
      </c>
      <c r="Y3" s="107" t="s">
        <v>177</v>
      </c>
      <c r="Z3" s="107" t="s">
        <v>178</v>
      </c>
      <c r="AA3" s="107" t="s">
        <v>179</v>
      </c>
      <c r="AB3" s="107" t="s">
        <v>180</v>
      </c>
      <c r="AC3" s="107" t="s">
        <v>181</v>
      </c>
      <c r="AD3" s="107" t="s">
        <v>116</v>
      </c>
      <c r="AE3" s="107" t="s">
        <v>182</v>
      </c>
      <c r="AF3" s="107" t="s">
        <v>183</v>
      </c>
      <c r="AG3" s="107" t="s">
        <v>184</v>
      </c>
      <c r="AH3" s="107" t="s">
        <v>238</v>
      </c>
      <c r="AI3" s="107" t="s">
        <v>239</v>
      </c>
      <c r="AJ3" s="107" t="s">
        <v>240</v>
      </c>
      <c r="AK3" s="107" t="s">
        <v>241</v>
      </c>
      <c r="AL3" s="107" t="s">
        <v>242</v>
      </c>
    </row>
    <row r="4" spans="1:149">
      <c r="A4" s="107" t="s">
        <v>3</v>
      </c>
      <c r="B4" s="107">
        <v>145</v>
      </c>
      <c r="C4" s="107">
        <v>100705</v>
      </c>
      <c r="D4" s="107">
        <v>1.5429568975000001</v>
      </c>
      <c r="E4" s="107">
        <v>1.2692661193999999</v>
      </c>
      <c r="F4" s="107">
        <v>1.8756633864000001</v>
      </c>
      <c r="G4" s="107">
        <v>0.30995224469999999</v>
      </c>
      <c r="H4" s="107">
        <v>1.4398490640999999</v>
      </c>
      <c r="I4" s="107">
        <v>0.1195729564</v>
      </c>
      <c r="J4" s="107">
        <v>-0.1012</v>
      </c>
      <c r="K4" s="107">
        <v>-0.2964</v>
      </c>
      <c r="L4" s="107">
        <v>9.4100000000000003E-2</v>
      </c>
      <c r="M4" s="107">
        <v>0.90379595199999996</v>
      </c>
      <c r="N4" s="107">
        <v>0.74347999119999997</v>
      </c>
      <c r="O4" s="107">
        <v>1.0986807075</v>
      </c>
      <c r="P4" s="107">
        <v>166</v>
      </c>
      <c r="Q4" s="107">
        <v>116543</v>
      </c>
      <c r="R4" s="107">
        <v>1.5986749600000001</v>
      </c>
      <c r="S4" s="107">
        <v>1.3280236757999999</v>
      </c>
      <c r="T4" s="107">
        <v>1.9244849879999999</v>
      </c>
      <c r="U4" s="107">
        <v>0.31308187430000001</v>
      </c>
      <c r="V4" s="107">
        <v>1.4243669718</v>
      </c>
      <c r="W4" s="107">
        <v>0.1105523174</v>
      </c>
      <c r="X4" s="107">
        <v>-9.5500000000000002E-2</v>
      </c>
      <c r="Y4" s="107">
        <v>-0.28089999999999998</v>
      </c>
      <c r="Z4" s="107">
        <v>0.09</v>
      </c>
      <c r="AA4" s="107">
        <v>0.90894870260000005</v>
      </c>
      <c r="AB4" s="107">
        <v>0.75506618130000003</v>
      </c>
      <c r="AC4" s="107">
        <v>1.0941924887000001</v>
      </c>
      <c r="AD4" s="107">
        <v>0.77840633790000002</v>
      </c>
      <c r="AE4" s="107">
        <v>-3.5499999999999997E-2</v>
      </c>
      <c r="AF4" s="107">
        <v>-0.28260000000000002</v>
      </c>
      <c r="AG4" s="107">
        <v>0.21160000000000001</v>
      </c>
      <c r="AH4" s="107" t="s">
        <v>217</v>
      </c>
      <c r="AI4" s="107" t="s">
        <v>217</v>
      </c>
      <c r="AJ4" s="107" t="s">
        <v>217</v>
      </c>
      <c r="AK4" s="107" t="s">
        <v>217</v>
      </c>
      <c r="AL4" s="107" t="s">
        <v>217</v>
      </c>
    </row>
    <row r="5" spans="1:149" s="48" customFormat="1">
      <c r="A5" s="107" t="s">
        <v>1</v>
      </c>
      <c r="B5" s="107">
        <v>369</v>
      </c>
      <c r="C5" s="107">
        <v>193653</v>
      </c>
      <c r="D5" s="107">
        <v>1.8145109985000001</v>
      </c>
      <c r="E5" s="107">
        <v>1.5644285993</v>
      </c>
      <c r="F5" s="107">
        <v>2.104570426</v>
      </c>
      <c r="G5" s="107">
        <v>0.42039601539999999</v>
      </c>
      <c r="H5" s="107">
        <v>1.9054700934</v>
      </c>
      <c r="I5" s="107">
        <v>9.9194810899999999E-2</v>
      </c>
      <c r="J5" s="107">
        <v>6.0999999999999999E-2</v>
      </c>
      <c r="K5" s="107">
        <v>-8.7300000000000003E-2</v>
      </c>
      <c r="L5" s="107">
        <v>0.20930000000000001</v>
      </c>
      <c r="M5" s="107">
        <v>1.0628603416</v>
      </c>
      <c r="N5" s="107">
        <v>0.91637312579999997</v>
      </c>
      <c r="O5" s="107">
        <v>1.2327643337</v>
      </c>
      <c r="P5" s="107">
        <v>402</v>
      </c>
      <c r="Q5" s="107">
        <v>211945</v>
      </c>
      <c r="R5" s="107">
        <v>1.8846878572000001</v>
      </c>
      <c r="S5" s="107">
        <v>1.6326382762</v>
      </c>
      <c r="T5" s="107">
        <v>2.1756492978000002</v>
      </c>
      <c r="U5" s="107">
        <v>0.3453536579</v>
      </c>
      <c r="V5" s="107">
        <v>1.8967184882999999</v>
      </c>
      <c r="W5" s="107">
        <v>9.4599719999999998E-2</v>
      </c>
      <c r="X5" s="107">
        <v>6.9099999999999995E-2</v>
      </c>
      <c r="Y5" s="107">
        <v>-7.4399999999999994E-2</v>
      </c>
      <c r="Z5" s="107">
        <v>0.2127</v>
      </c>
      <c r="AA5" s="107">
        <v>1.071565281</v>
      </c>
      <c r="AB5" s="107">
        <v>0.92825901460000004</v>
      </c>
      <c r="AC5" s="107">
        <v>1.2369954218999999</v>
      </c>
      <c r="AD5" s="107">
        <v>0.67357491869999997</v>
      </c>
      <c r="AE5" s="107">
        <v>-3.7900000000000003E-2</v>
      </c>
      <c r="AF5" s="107">
        <v>-0.2145</v>
      </c>
      <c r="AG5" s="107">
        <v>0.1386</v>
      </c>
      <c r="AH5" s="107" t="s">
        <v>217</v>
      </c>
      <c r="AI5" s="107" t="s">
        <v>217</v>
      </c>
      <c r="AJ5" s="107" t="s">
        <v>217</v>
      </c>
      <c r="AK5" s="107" t="s">
        <v>217</v>
      </c>
      <c r="AL5" s="107" t="s">
        <v>217</v>
      </c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1:149">
      <c r="A6" s="107" t="s">
        <v>10</v>
      </c>
      <c r="B6" s="107">
        <v>349</v>
      </c>
      <c r="C6" s="107">
        <v>176696</v>
      </c>
      <c r="D6" s="107">
        <v>1.6897874522</v>
      </c>
      <c r="E6" s="107">
        <v>1.4530176006</v>
      </c>
      <c r="F6" s="107">
        <v>1.9651390544</v>
      </c>
      <c r="G6" s="107">
        <v>0.89413560530000002</v>
      </c>
      <c r="H6" s="107">
        <v>1.9751437497</v>
      </c>
      <c r="I6" s="107">
        <v>0.1057270209</v>
      </c>
      <c r="J6" s="107">
        <v>-1.0200000000000001E-2</v>
      </c>
      <c r="K6" s="107">
        <v>-0.16120000000000001</v>
      </c>
      <c r="L6" s="107">
        <v>0.14069999999999999</v>
      </c>
      <c r="M6" s="107">
        <v>0.98980280099999995</v>
      </c>
      <c r="N6" s="107">
        <v>0.85111348710000001</v>
      </c>
      <c r="O6" s="107">
        <v>1.1510915989999999</v>
      </c>
      <c r="P6" s="107">
        <v>397</v>
      </c>
      <c r="Q6" s="107">
        <v>179997</v>
      </c>
      <c r="R6" s="107">
        <v>1.8988526726999999</v>
      </c>
      <c r="S6" s="107">
        <v>1.6429266090000001</v>
      </c>
      <c r="T6" s="107">
        <v>2.1946454899000001</v>
      </c>
      <c r="U6" s="107">
        <v>0.29966533680000002</v>
      </c>
      <c r="V6" s="107">
        <v>2.2055923154000001</v>
      </c>
      <c r="W6" s="107">
        <v>0.1106955052</v>
      </c>
      <c r="X6" s="107">
        <v>7.6600000000000001E-2</v>
      </c>
      <c r="Y6" s="107">
        <v>-6.8199999999999997E-2</v>
      </c>
      <c r="Z6" s="107">
        <v>0.22140000000000001</v>
      </c>
      <c r="AA6" s="107">
        <v>1.0796188821999999</v>
      </c>
      <c r="AB6" s="107">
        <v>0.93410858809999997</v>
      </c>
      <c r="AC6" s="107">
        <v>1.247795969</v>
      </c>
      <c r="AD6" s="107">
        <v>0.2033993254</v>
      </c>
      <c r="AE6" s="107">
        <v>-0.1166</v>
      </c>
      <c r="AF6" s="107">
        <v>-0.2964</v>
      </c>
      <c r="AG6" s="107">
        <v>6.3100000000000003E-2</v>
      </c>
      <c r="AH6" s="107" t="s">
        <v>217</v>
      </c>
      <c r="AI6" s="107" t="s">
        <v>217</v>
      </c>
      <c r="AJ6" s="107" t="s">
        <v>217</v>
      </c>
      <c r="AK6" s="107" t="s">
        <v>217</v>
      </c>
      <c r="AL6" s="107" t="s">
        <v>217</v>
      </c>
    </row>
    <row r="7" spans="1:149">
      <c r="A7" s="107" t="s">
        <v>9</v>
      </c>
      <c r="B7" s="107">
        <v>138</v>
      </c>
      <c r="C7" s="107">
        <v>99385</v>
      </c>
      <c r="D7" s="107">
        <v>1.3685402580999999</v>
      </c>
      <c r="E7" s="107">
        <v>1.1212518950000001</v>
      </c>
      <c r="F7" s="107">
        <v>1.6703672444</v>
      </c>
      <c r="G7" s="107">
        <v>2.96722489E-2</v>
      </c>
      <c r="H7" s="107">
        <v>1.388539518</v>
      </c>
      <c r="I7" s="107">
        <v>0.1182003333</v>
      </c>
      <c r="J7" s="107">
        <v>-0.22109999999999999</v>
      </c>
      <c r="K7" s="107">
        <v>-0.4204</v>
      </c>
      <c r="L7" s="107">
        <v>-2.18E-2</v>
      </c>
      <c r="M7" s="107">
        <v>0.80163039380000001</v>
      </c>
      <c r="N7" s="107">
        <v>0.65677980079999998</v>
      </c>
      <c r="O7" s="107">
        <v>0.97842730160000002</v>
      </c>
      <c r="P7" s="107">
        <v>219</v>
      </c>
      <c r="Q7" s="107">
        <v>108214</v>
      </c>
      <c r="R7" s="107">
        <v>2.0122344843</v>
      </c>
      <c r="S7" s="107">
        <v>1.6981422284000001</v>
      </c>
      <c r="T7" s="107">
        <v>2.3844219595</v>
      </c>
      <c r="U7" s="107">
        <v>0.1200604242</v>
      </c>
      <c r="V7" s="107">
        <v>2.0237677194999999</v>
      </c>
      <c r="W7" s="107">
        <v>0.1367535493</v>
      </c>
      <c r="X7" s="107">
        <v>0.1346</v>
      </c>
      <c r="Y7" s="107">
        <v>-3.5099999999999999E-2</v>
      </c>
      <c r="Z7" s="107">
        <v>0.30430000000000001</v>
      </c>
      <c r="AA7" s="107">
        <v>1.1440836753000001</v>
      </c>
      <c r="AB7" s="107">
        <v>0.96550219029999995</v>
      </c>
      <c r="AC7" s="107">
        <v>1.3556959986999999</v>
      </c>
      <c r="AD7" s="107">
        <v>1.5664995E-3</v>
      </c>
      <c r="AE7" s="107">
        <v>-0.38550000000000001</v>
      </c>
      <c r="AF7" s="107">
        <v>-0.62439999999999996</v>
      </c>
      <c r="AG7" s="107">
        <v>-0.14660000000000001</v>
      </c>
      <c r="AH7" s="107" t="s">
        <v>217</v>
      </c>
      <c r="AI7" s="107" t="s">
        <v>217</v>
      </c>
      <c r="AJ7" s="107" t="s">
        <v>127</v>
      </c>
      <c r="AK7" s="107" t="s">
        <v>217</v>
      </c>
      <c r="AL7" s="107" t="s">
        <v>217</v>
      </c>
    </row>
    <row r="8" spans="1:149">
      <c r="A8" s="107" t="s">
        <v>11</v>
      </c>
      <c r="B8" s="107">
        <v>2378</v>
      </c>
      <c r="C8" s="107">
        <v>1410842</v>
      </c>
      <c r="D8" s="107">
        <v>1.7148220921999999</v>
      </c>
      <c r="E8" s="107">
        <v>1.609023855</v>
      </c>
      <c r="F8" s="107">
        <v>1.8275768869</v>
      </c>
      <c r="G8" s="107">
        <v>0.89089114780000001</v>
      </c>
      <c r="H8" s="107">
        <v>1.6855182932999999</v>
      </c>
      <c r="I8" s="107">
        <v>3.45642824E-2</v>
      </c>
      <c r="J8" s="107">
        <v>4.4999999999999997E-3</v>
      </c>
      <c r="K8" s="107">
        <v>-5.9200000000000003E-2</v>
      </c>
      <c r="L8" s="107">
        <v>6.8099999999999994E-2</v>
      </c>
      <c r="M8" s="107">
        <v>1.0044669866</v>
      </c>
      <c r="N8" s="107">
        <v>0.94249505550000001</v>
      </c>
      <c r="O8" s="107">
        <v>1.0705137616</v>
      </c>
      <c r="P8" s="107">
        <v>2631</v>
      </c>
      <c r="Q8" s="107">
        <v>1539753</v>
      </c>
      <c r="R8" s="107">
        <v>1.7766438239</v>
      </c>
      <c r="S8" s="107">
        <v>1.6712199153</v>
      </c>
      <c r="T8" s="107">
        <v>1.8887180844</v>
      </c>
      <c r="U8" s="107">
        <v>0.83741092900000003</v>
      </c>
      <c r="V8" s="107">
        <v>1.7087156187000001</v>
      </c>
      <c r="W8" s="107">
        <v>3.33126641E-2</v>
      </c>
      <c r="X8" s="107">
        <v>-6.4000000000000003E-3</v>
      </c>
      <c r="Y8" s="107">
        <v>-6.7599999999999993E-2</v>
      </c>
      <c r="Z8" s="107">
        <v>5.4800000000000001E-2</v>
      </c>
      <c r="AA8" s="107">
        <v>0.99361579170000003</v>
      </c>
      <c r="AB8" s="107">
        <v>0.9346558251</v>
      </c>
      <c r="AC8" s="107">
        <v>1.0562950713999999</v>
      </c>
      <c r="AD8" s="107">
        <v>0.30564835070000002</v>
      </c>
      <c r="AE8" s="107">
        <v>-3.5400000000000001E-2</v>
      </c>
      <c r="AF8" s="107">
        <v>-0.1032</v>
      </c>
      <c r="AG8" s="107">
        <v>3.2300000000000002E-2</v>
      </c>
      <c r="AH8" s="107" t="s">
        <v>217</v>
      </c>
      <c r="AI8" s="107" t="s">
        <v>217</v>
      </c>
      <c r="AJ8" s="107" t="s">
        <v>217</v>
      </c>
      <c r="AK8" s="107" t="s">
        <v>217</v>
      </c>
      <c r="AL8" s="107" t="s">
        <v>217</v>
      </c>
    </row>
    <row r="9" spans="1:149">
      <c r="A9" s="107" t="s">
        <v>4</v>
      </c>
      <c r="B9" s="107">
        <v>303</v>
      </c>
      <c r="C9" s="107">
        <v>167766</v>
      </c>
      <c r="D9" s="107">
        <v>1.8180385569999999</v>
      </c>
      <c r="E9" s="107">
        <v>1.5555606248</v>
      </c>
      <c r="F9" s="107">
        <v>2.1248057722000002</v>
      </c>
      <c r="G9" s="107">
        <v>0.42909800510000001</v>
      </c>
      <c r="H9" s="107">
        <v>1.8060870497999999</v>
      </c>
      <c r="I9" s="107">
        <v>0.10375698999999999</v>
      </c>
      <c r="J9" s="107">
        <v>6.2899999999999998E-2</v>
      </c>
      <c r="K9" s="107">
        <v>-9.2999999999999999E-2</v>
      </c>
      <c r="L9" s="107">
        <v>0.21879999999999999</v>
      </c>
      <c r="M9" s="107">
        <v>1.0649266294999999</v>
      </c>
      <c r="N9" s="107">
        <v>0.9111786583</v>
      </c>
      <c r="O9" s="107">
        <v>1.244617305</v>
      </c>
      <c r="P9" s="107">
        <v>343</v>
      </c>
      <c r="Q9" s="107">
        <v>186198</v>
      </c>
      <c r="R9" s="107">
        <v>1.8705309586000001</v>
      </c>
      <c r="S9" s="107">
        <v>1.6103707053</v>
      </c>
      <c r="T9" s="107">
        <v>2.1727208870000001</v>
      </c>
      <c r="U9" s="107">
        <v>0.42027821250000003</v>
      </c>
      <c r="V9" s="107">
        <v>1.8421250496999999</v>
      </c>
      <c r="W9" s="107">
        <v>9.9465403399999999E-2</v>
      </c>
      <c r="X9" s="107">
        <v>6.1600000000000002E-2</v>
      </c>
      <c r="Y9" s="107">
        <v>-8.8200000000000001E-2</v>
      </c>
      <c r="Z9" s="107">
        <v>0.21129999999999999</v>
      </c>
      <c r="AA9" s="107">
        <v>1.063516181</v>
      </c>
      <c r="AB9" s="107">
        <v>0.91559847999999999</v>
      </c>
      <c r="AC9" s="107">
        <v>1.2353304334999999</v>
      </c>
      <c r="AD9" s="107">
        <v>0.76637226349999998</v>
      </c>
      <c r="AE9" s="107">
        <v>-2.8500000000000001E-2</v>
      </c>
      <c r="AF9" s="107">
        <v>-0.2162</v>
      </c>
      <c r="AG9" s="107">
        <v>0.1593</v>
      </c>
      <c r="AH9" s="107" t="s">
        <v>217</v>
      </c>
      <c r="AI9" s="107" t="s">
        <v>217</v>
      </c>
      <c r="AJ9" s="107" t="s">
        <v>217</v>
      </c>
      <c r="AK9" s="107" t="s">
        <v>217</v>
      </c>
      <c r="AL9" s="107" t="s">
        <v>217</v>
      </c>
    </row>
    <row r="10" spans="1:149">
      <c r="A10" s="107" t="s">
        <v>2</v>
      </c>
      <c r="B10" s="107">
        <v>148</v>
      </c>
      <c r="C10" s="107">
        <v>83386</v>
      </c>
      <c r="D10" s="107">
        <v>1.8879763661</v>
      </c>
      <c r="E10" s="107">
        <v>1.5545759066</v>
      </c>
      <c r="F10" s="107">
        <v>2.2928791986000001</v>
      </c>
      <c r="G10" s="107">
        <v>0.3099600428</v>
      </c>
      <c r="H10" s="107">
        <v>1.7748782769</v>
      </c>
      <c r="I10" s="107">
        <v>0.1458940957</v>
      </c>
      <c r="J10" s="107">
        <v>0.1007</v>
      </c>
      <c r="K10" s="107">
        <v>-9.3600000000000003E-2</v>
      </c>
      <c r="L10" s="107">
        <v>0.29499999999999998</v>
      </c>
      <c r="M10" s="107">
        <v>1.1058931068</v>
      </c>
      <c r="N10" s="107">
        <v>0.91060185390000004</v>
      </c>
      <c r="O10" s="107">
        <v>1.3430672894</v>
      </c>
      <c r="P10" s="107">
        <v>154</v>
      </c>
      <c r="Q10" s="107">
        <v>94208</v>
      </c>
      <c r="R10" s="107">
        <v>1.7678316982</v>
      </c>
      <c r="S10" s="107">
        <v>1.4602615098</v>
      </c>
      <c r="T10" s="107">
        <v>2.1401844067</v>
      </c>
      <c r="U10" s="107">
        <v>0.95819449050000005</v>
      </c>
      <c r="V10" s="107">
        <v>1.6346807065</v>
      </c>
      <c r="W10" s="107">
        <v>0.13172632519999999</v>
      </c>
      <c r="X10" s="107">
        <v>5.1000000000000004E-3</v>
      </c>
      <c r="Y10" s="107">
        <v>-0.186</v>
      </c>
      <c r="Z10" s="107">
        <v>0.1963</v>
      </c>
      <c r="AA10" s="107">
        <v>1.0051250997000001</v>
      </c>
      <c r="AB10" s="107">
        <v>0.83025182610000003</v>
      </c>
      <c r="AC10" s="107">
        <v>1.2168313688000001</v>
      </c>
      <c r="AD10" s="107">
        <v>0.60697309239999997</v>
      </c>
      <c r="AE10" s="107">
        <v>6.5799999999999997E-2</v>
      </c>
      <c r="AF10" s="107">
        <v>-0.18479999999999999</v>
      </c>
      <c r="AG10" s="107">
        <v>0.31630000000000003</v>
      </c>
      <c r="AH10" s="107" t="s">
        <v>217</v>
      </c>
      <c r="AI10" s="107" t="s">
        <v>217</v>
      </c>
      <c r="AJ10" s="107" t="s">
        <v>217</v>
      </c>
      <c r="AK10" s="107" t="s">
        <v>217</v>
      </c>
      <c r="AL10" s="107" t="s">
        <v>217</v>
      </c>
    </row>
    <row r="11" spans="1:149">
      <c r="A11" s="107" t="s">
        <v>6</v>
      </c>
      <c r="B11" s="107">
        <v>215</v>
      </c>
      <c r="C11" s="107">
        <v>106008</v>
      </c>
      <c r="D11" s="107">
        <v>1.7518105942</v>
      </c>
      <c r="E11" s="107">
        <v>1.4739533158</v>
      </c>
      <c r="F11" s="107">
        <v>2.0820471888999998</v>
      </c>
      <c r="G11" s="107">
        <v>0.76969605029999999</v>
      </c>
      <c r="H11" s="107">
        <v>2.0281488190000001</v>
      </c>
      <c r="I11" s="107">
        <v>0.13831860139999999</v>
      </c>
      <c r="J11" s="107">
        <v>2.58E-2</v>
      </c>
      <c r="K11" s="107">
        <v>-0.1469</v>
      </c>
      <c r="L11" s="107">
        <v>0.19850000000000001</v>
      </c>
      <c r="M11" s="107">
        <v>1.0261332161000001</v>
      </c>
      <c r="N11" s="107">
        <v>0.86337670369999997</v>
      </c>
      <c r="O11" s="107">
        <v>1.2195712168999999</v>
      </c>
      <c r="P11" s="107">
        <v>205</v>
      </c>
      <c r="Q11" s="107">
        <v>107381</v>
      </c>
      <c r="R11" s="107">
        <v>1.7175715361999999</v>
      </c>
      <c r="S11" s="107">
        <v>1.4437295244999999</v>
      </c>
      <c r="T11" s="107">
        <v>2.0433550273000001</v>
      </c>
      <c r="U11" s="107">
        <v>0.78885905140000001</v>
      </c>
      <c r="V11" s="107">
        <v>1.9090900625</v>
      </c>
      <c r="W11" s="107">
        <v>0.13333663370000001</v>
      </c>
      <c r="X11" s="107">
        <v>-2.3699999999999999E-2</v>
      </c>
      <c r="Y11" s="107">
        <v>-0.19739999999999999</v>
      </c>
      <c r="Z11" s="107">
        <v>0.15</v>
      </c>
      <c r="AA11" s="107">
        <v>0.97654899120000005</v>
      </c>
      <c r="AB11" s="107">
        <v>0.8208523378</v>
      </c>
      <c r="AC11" s="107">
        <v>1.1617776894</v>
      </c>
      <c r="AD11" s="107">
        <v>0.86053766909999996</v>
      </c>
      <c r="AE11" s="107">
        <v>1.9699999999999999E-2</v>
      </c>
      <c r="AF11" s="107">
        <v>-0.20050000000000001</v>
      </c>
      <c r="AG11" s="107">
        <v>0.2399</v>
      </c>
      <c r="AH11" s="107" t="s">
        <v>217</v>
      </c>
      <c r="AI11" s="107" t="s">
        <v>217</v>
      </c>
      <c r="AJ11" s="107" t="s">
        <v>217</v>
      </c>
      <c r="AK11" s="107" t="s">
        <v>217</v>
      </c>
      <c r="AL11" s="107" t="s">
        <v>217</v>
      </c>
    </row>
    <row r="12" spans="1:149">
      <c r="A12" s="107" t="s">
        <v>8</v>
      </c>
      <c r="B12" s="107" t="s">
        <v>217</v>
      </c>
      <c r="C12" s="107" t="s">
        <v>217</v>
      </c>
      <c r="D12" s="107" t="s">
        <v>217</v>
      </c>
      <c r="E12" s="107" t="s">
        <v>217</v>
      </c>
      <c r="F12" s="107" t="s">
        <v>217</v>
      </c>
      <c r="G12" s="107" t="s">
        <v>217</v>
      </c>
      <c r="H12" s="107" t="s">
        <v>217</v>
      </c>
      <c r="I12" s="107" t="s">
        <v>217</v>
      </c>
      <c r="J12" s="107" t="s">
        <v>217</v>
      </c>
      <c r="K12" s="107" t="s">
        <v>217</v>
      </c>
      <c r="L12" s="107" t="s">
        <v>217</v>
      </c>
      <c r="M12" s="107" t="s">
        <v>217</v>
      </c>
      <c r="N12" s="107" t="s">
        <v>217</v>
      </c>
      <c r="O12" s="107" t="s">
        <v>217</v>
      </c>
      <c r="P12" s="107" t="s">
        <v>217</v>
      </c>
      <c r="Q12" s="107" t="s">
        <v>217</v>
      </c>
      <c r="R12" s="107" t="s">
        <v>217</v>
      </c>
      <c r="S12" s="107" t="s">
        <v>217</v>
      </c>
      <c r="T12" s="107" t="s">
        <v>217</v>
      </c>
      <c r="U12" s="107" t="s">
        <v>217</v>
      </c>
      <c r="V12" s="107" t="s">
        <v>217</v>
      </c>
      <c r="W12" s="107" t="s">
        <v>217</v>
      </c>
      <c r="X12" s="107" t="s">
        <v>217</v>
      </c>
      <c r="Y12" s="107" t="s">
        <v>217</v>
      </c>
      <c r="Z12" s="107" t="s">
        <v>217</v>
      </c>
      <c r="AA12" s="107" t="s">
        <v>217</v>
      </c>
      <c r="AB12" s="107" t="s">
        <v>217</v>
      </c>
      <c r="AC12" s="107" t="s">
        <v>217</v>
      </c>
      <c r="AD12" s="107" t="s">
        <v>217</v>
      </c>
      <c r="AE12" s="107" t="s">
        <v>217</v>
      </c>
      <c r="AF12" s="107" t="s">
        <v>217</v>
      </c>
      <c r="AG12" s="107" t="s">
        <v>217</v>
      </c>
      <c r="AH12" s="107" t="s">
        <v>217</v>
      </c>
      <c r="AI12" s="107" t="s">
        <v>217</v>
      </c>
      <c r="AJ12" s="107" t="s">
        <v>217</v>
      </c>
      <c r="AK12" s="107" t="s">
        <v>266</v>
      </c>
      <c r="AL12" s="107" t="s">
        <v>266</v>
      </c>
    </row>
    <row r="13" spans="1:149">
      <c r="A13" s="107" t="s">
        <v>5</v>
      </c>
      <c r="B13" s="107">
        <v>52</v>
      </c>
      <c r="C13" s="107">
        <v>43718</v>
      </c>
      <c r="D13" s="107">
        <v>1.4826276826</v>
      </c>
      <c r="E13" s="107">
        <v>1.1069815375000001</v>
      </c>
      <c r="F13" s="107">
        <v>1.9857466188999999</v>
      </c>
      <c r="G13" s="107">
        <v>0.34410532269999999</v>
      </c>
      <c r="H13" s="107">
        <v>1.1894414200000001</v>
      </c>
      <c r="I13" s="107">
        <v>0.1649458473</v>
      </c>
      <c r="J13" s="107">
        <v>-0.14099999999999999</v>
      </c>
      <c r="K13" s="107">
        <v>-0.43319999999999997</v>
      </c>
      <c r="L13" s="107">
        <v>0.15110000000000001</v>
      </c>
      <c r="M13" s="107">
        <v>0.8684577644</v>
      </c>
      <c r="N13" s="107">
        <v>0.64842085620000001</v>
      </c>
      <c r="O13" s="107">
        <v>1.1631625994000001</v>
      </c>
      <c r="P13" s="107">
        <v>58</v>
      </c>
      <c r="Q13" s="107">
        <v>47778</v>
      </c>
      <c r="R13" s="107">
        <v>1.5441594025000001</v>
      </c>
      <c r="S13" s="107">
        <v>1.1688646814999999</v>
      </c>
      <c r="T13" s="107">
        <v>2.0399523557000001</v>
      </c>
      <c r="U13" s="107">
        <v>0.35956192980000001</v>
      </c>
      <c r="V13" s="107">
        <v>1.2139478421000001</v>
      </c>
      <c r="W13" s="107">
        <v>0.15939916079999999</v>
      </c>
      <c r="X13" s="107">
        <v>-0.13020000000000001</v>
      </c>
      <c r="Y13" s="107">
        <v>-0.40860000000000002</v>
      </c>
      <c r="Z13" s="107">
        <v>0.14829999999999999</v>
      </c>
      <c r="AA13" s="107">
        <v>0.8779531304</v>
      </c>
      <c r="AB13" s="107">
        <v>0.66457413939999999</v>
      </c>
      <c r="AC13" s="107">
        <v>1.1598430534999999</v>
      </c>
      <c r="AD13" s="107">
        <v>0.83770293819999997</v>
      </c>
      <c r="AE13" s="107">
        <v>-4.07E-2</v>
      </c>
      <c r="AF13" s="107">
        <v>-0.42980000000000002</v>
      </c>
      <c r="AG13" s="107">
        <v>0.34839999999999999</v>
      </c>
      <c r="AH13" s="107" t="s">
        <v>217</v>
      </c>
      <c r="AI13" s="107" t="s">
        <v>217</v>
      </c>
      <c r="AJ13" s="107" t="s">
        <v>217</v>
      </c>
      <c r="AK13" s="107" t="s">
        <v>217</v>
      </c>
      <c r="AL13" s="107" t="s">
        <v>217</v>
      </c>
    </row>
    <row r="14" spans="1:149">
      <c r="A14" s="107" t="s">
        <v>7</v>
      </c>
      <c r="B14" s="107">
        <v>63</v>
      </c>
      <c r="C14" s="107">
        <v>53466</v>
      </c>
      <c r="D14" s="107">
        <v>1.8911901042999999</v>
      </c>
      <c r="E14" s="107">
        <v>1.4439081667</v>
      </c>
      <c r="F14" s="107">
        <v>2.4770273436000001</v>
      </c>
      <c r="G14" s="107">
        <v>0.45723604829999998</v>
      </c>
      <c r="H14" s="107">
        <v>1.1783189317</v>
      </c>
      <c r="I14" s="107">
        <v>0.14845423129999999</v>
      </c>
      <c r="J14" s="107">
        <v>0.1024</v>
      </c>
      <c r="K14" s="107">
        <v>-0.16750000000000001</v>
      </c>
      <c r="L14" s="107">
        <v>0.37219999999999998</v>
      </c>
      <c r="M14" s="107">
        <v>1.1077755726</v>
      </c>
      <c r="N14" s="107">
        <v>0.84577758339999998</v>
      </c>
      <c r="O14" s="107">
        <v>1.4509331334</v>
      </c>
      <c r="P14" s="107">
        <v>68</v>
      </c>
      <c r="Q14" s="107">
        <v>59745</v>
      </c>
      <c r="R14" s="107">
        <v>1.7469534599000001</v>
      </c>
      <c r="S14" s="107">
        <v>1.3452198628000001</v>
      </c>
      <c r="T14" s="107">
        <v>2.2686599236</v>
      </c>
      <c r="U14" s="107">
        <v>0.95951263529999997</v>
      </c>
      <c r="V14" s="107">
        <v>1.1381705581999999</v>
      </c>
      <c r="W14" s="107">
        <v>0.13802345390000001</v>
      </c>
      <c r="X14" s="107">
        <v>-6.7999999999999996E-3</v>
      </c>
      <c r="Y14" s="107">
        <v>-0.2681</v>
      </c>
      <c r="Z14" s="107">
        <v>0.2545</v>
      </c>
      <c r="AA14" s="107">
        <v>0.99325448930000004</v>
      </c>
      <c r="AB14" s="107">
        <v>0.76484331059999999</v>
      </c>
      <c r="AC14" s="107">
        <v>1.2898778962999999</v>
      </c>
      <c r="AD14" s="107">
        <v>0.66571968299999995</v>
      </c>
      <c r="AE14" s="107">
        <v>7.9299999999999995E-2</v>
      </c>
      <c r="AF14" s="107">
        <v>-0.28060000000000002</v>
      </c>
      <c r="AG14" s="107">
        <v>0.43919999999999998</v>
      </c>
      <c r="AH14" s="107" t="s">
        <v>217</v>
      </c>
      <c r="AI14" s="107" t="s">
        <v>217</v>
      </c>
      <c r="AJ14" s="107" t="s">
        <v>217</v>
      </c>
      <c r="AK14" s="107" t="s">
        <v>217</v>
      </c>
      <c r="AL14" s="107" t="s">
        <v>217</v>
      </c>
    </row>
    <row r="15" spans="1:149">
      <c r="A15" s="107" t="s">
        <v>14</v>
      </c>
      <c r="B15" s="107">
        <v>863</v>
      </c>
      <c r="C15" s="107">
        <v>471054</v>
      </c>
      <c r="D15" s="107">
        <v>1.7204843043</v>
      </c>
      <c r="E15" s="107">
        <v>1.5831376057</v>
      </c>
      <c r="F15" s="107">
        <v>1.8697466541000001</v>
      </c>
      <c r="G15" s="107">
        <v>0.85506629820000002</v>
      </c>
      <c r="H15" s="107">
        <v>1.8320617169</v>
      </c>
      <c r="I15" s="107">
        <v>6.2364106099999997E-2</v>
      </c>
      <c r="J15" s="107">
        <v>7.7999999999999996E-3</v>
      </c>
      <c r="K15" s="107">
        <v>-7.5399999999999995E-2</v>
      </c>
      <c r="L15" s="107">
        <v>9.0999999999999998E-2</v>
      </c>
      <c r="M15" s="107">
        <v>1.0077836601000001</v>
      </c>
      <c r="N15" s="107">
        <v>0.92733203480000004</v>
      </c>
      <c r="O15" s="107">
        <v>1.0952149472999999</v>
      </c>
      <c r="P15" s="107">
        <v>965</v>
      </c>
      <c r="Q15" s="107">
        <v>508485</v>
      </c>
      <c r="R15" s="107">
        <v>1.8570680549</v>
      </c>
      <c r="S15" s="107">
        <v>1.7155318273</v>
      </c>
      <c r="T15" s="107">
        <v>2.0102814216999998</v>
      </c>
      <c r="U15" s="107">
        <v>0.34915569769999999</v>
      </c>
      <c r="V15" s="107">
        <v>1.8977944284999999</v>
      </c>
      <c r="W15" s="107">
        <v>6.10921642E-2</v>
      </c>
      <c r="X15" s="107">
        <v>3.7900000000000003E-2</v>
      </c>
      <c r="Y15" s="107">
        <v>-4.1399999999999999E-2</v>
      </c>
      <c r="Z15" s="107">
        <v>0.1171</v>
      </c>
      <c r="AA15" s="107">
        <v>1.0385942983000001</v>
      </c>
      <c r="AB15" s="107">
        <v>0.95943795359999995</v>
      </c>
      <c r="AC15" s="107">
        <v>1.1242812653000001</v>
      </c>
      <c r="AD15" s="107">
        <v>0.13415364969999999</v>
      </c>
      <c r="AE15" s="107">
        <v>-7.6399999999999996E-2</v>
      </c>
      <c r="AF15" s="107">
        <v>-0.1764</v>
      </c>
      <c r="AG15" s="107">
        <v>2.3599999999999999E-2</v>
      </c>
      <c r="AH15" s="107" t="s">
        <v>217</v>
      </c>
      <c r="AI15" s="107" t="s">
        <v>217</v>
      </c>
      <c r="AJ15" s="107" t="s">
        <v>217</v>
      </c>
      <c r="AK15" s="107" t="s">
        <v>217</v>
      </c>
      <c r="AL15" s="107" t="s">
        <v>217</v>
      </c>
    </row>
    <row r="16" spans="1:149" s="48" customFormat="1">
      <c r="A16" s="107" t="s">
        <v>12</v>
      </c>
      <c r="B16" s="107">
        <v>666</v>
      </c>
      <c r="C16" s="107">
        <v>357160</v>
      </c>
      <c r="D16" s="107">
        <v>1.8182714562</v>
      </c>
      <c r="E16" s="107">
        <v>1.6604974259</v>
      </c>
      <c r="F16" s="107">
        <v>1.9910365633</v>
      </c>
      <c r="G16" s="107">
        <v>0.17348708700000001</v>
      </c>
      <c r="H16" s="107">
        <v>1.8647104939000001</v>
      </c>
      <c r="I16" s="107">
        <v>7.2256063999999995E-2</v>
      </c>
      <c r="J16" s="107">
        <v>6.3E-2</v>
      </c>
      <c r="K16" s="107">
        <v>-2.7699999999999999E-2</v>
      </c>
      <c r="L16" s="107">
        <v>0.15379999999999999</v>
      </c>
      <c r="M16" s="107">
        <v>1.0650630514999999</v>
      </c>
      <c r="N16" s="107">
        <v>0.97264599819999997</v>
      </c>
      <c r="O16" s="107">
        <v>1.1662612151</v>
      </c>
      <c r="P16" s="107">
        <v>702</v>
      </c>
      <c r="Q16" s="107">
        <v>387787</v>
      </c>
      <c r="R16" s="107">
        <v>1.8035689270999999</v>
      </c>
      <c r="S16" s="107">
        <v>1.6511538723000001</v>
      </c>
      <c r="T16" s="107">
        <v>1.9700531425000001</v>
      </c>
      <c r="U16" s="107">
        <v>0.84796138320000003</v>
      </c>
      <c r="V16" s="107">
        <v>1.8102721339000001</v>
      </c>
      <c r="W16" s="107">
        <v>6.8324318800000006E-2</v>
      </c>
      <c r="X16" s="107">
        <v>8.6E-3</v>
      </c>
      <c r="Y16" s="107">
        <v>-7.9699999999999993E-2</v>
      </c>
      <c r="Z16" s="107">
        <v>9.69E-2</v>
      </c>
      <c r="AA16" s="107">
        <v>1.0086740759999999</v>
      </c>
      <c r="AB16" s="107">
        <v>0.92343357739999998</v>
      </c>
      <c r="AC16" s="107">
        <v>1.1017829722000001</v>
      </c>
      <c r="AD16" s="107">
        <v>0.88818083810000004</v>
      </c>
      <c r="AE16" s="107">
        <v>8.0999999999999996E-3</v>
      </c>
      <c r="AF16" s="107">
        <v>-0.1051</v>
      </c>
      <c r="AG16" s="107">
        <v>0.12130000000000001</v>
      </c>
      <c r="AH16" s="107" t="s">
        <v>217</v>
      </c>
      <c r="AI16" s="107" t="s">
        <v>217</v>
      </c>
      <c r="AJ16" s="107" t="s">
        <v>217</v>
      </c>
      <c r="AK16" s="107" t="s">
        <v>217</v>
      </c>
      <c r="AL16" s="107" t="s">
        <v>217</v>
      </c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</row>
    <row r="17" spans="1:149">
      <c r="A17" s="107" t="s">
        <v>13</v>
      </c>
      <c r="B17" s="107">
        <v>120</v>
      </c>
      <c r="C17" s="107">
        <v>98837</v>
      </c>
      <c r="D17" s="107">
        <v>1.7294682384</v>
      </c>
      <c r="E17" s="107">
        <v>1.4364417479</v>
      </c>
      <c r="F17" s="107">
        <v>2.0822705773000001</v>
      </c>
      <c r="G17" s="107">
        <v>0.89115393450000002</v>
      </c>
      <c r="H17" s="107">
        <v>1.2141202180999999</v>
      </c>
      <c r="I17" s="107">
        <v>0.1108335052</v>
      </c>
      <c r="J17" s="107">
        <v>1.2999999999999999E-2</v>
      </c>
      <c r="K17" s="107">
        <v>-0.17269999999999999</v>
      </c>
      <c r="L17" s="107">
        <v>0.1986</v>
      </c>
      <c r="M17" s="107">
        <v>1.0130460515999999</v>
      </c>
      <c r="N17" s="107">
        <v>0.84140408529999999</v>
      </c>
      <c r="O17" s="107">
        <v>1.2197020678999999</v>
      </c>
      <c r="P17" s="107">
        <v>128</v>
      </c>
      <c r="Q17" s="107">
        <v>109402</v>
      </c>
      <c r="R17" s="107">
        <v>1.6518249081</v>
      </c>
      <c r="S17" s="107">
        <v>1.3798494836999999</v>
      </c>
      <c r="T17" s="107">
        <v>1.9774080862000001</v>
      </c>
      <c r="U17" s="107">
        <v>0.38792903750000002</v>
      </c>
      <c r="V17" s="107">
        <v>1.1699968921999999</v>
      </c>
      <c r="W17" s="107">
        <v>0.10341409209999999</v>
      </c>
      <c r="X17" s="107">
        <v>-7.9299999999999995E-2</v>
      </c>
      <c r="Y17" s="107">
        <v>-0.25919999999999999</v>
      </c>
      <c r="Z17" s="107">
        <v>0.1007</v>
      </c>
      <c r="AA17" s="107">
        <v>0.9238088646</v>
      </c>
      <c r="AB17" s="107">
        <v>0.77170236309999996</v>
      </c>
      <c r="AC17" s="107">
        <v>1.1058963393000001</v>
      </c>
      <c r="AD17" s="107">
        <v>0.72098833200000001</v>
      </c>
      <c r="AE17" s="107">
        <v>4.5900000000000003E-2</v>
      </c>
      <c r="AF17" s="107">
        <v>-0.20610000000000001</v>
      </c>
      <c r="AG17" s="107">
        <v>0.29799999999999999</v>
      </c>
      <c r="AH17" s="107" t="s">
        <v>217</v>
      </c>
      <c r="AI17" s="107" t="s">
        <v>217</v>
      </c>
      <c r="AJ17" s="107" t="s">
        <v>217</v>
      </c>
      <c r="AK17" s="107" t="s">
        <v>217</v>
      </c>
      <c r="AL17" s="107" t="s">
        <v>217</v>
      </c>
    </row>
    <row r="18" spans="1:149">
      <c r="A18" s="107" t="s">
        <v>15</v>
      </c>
      <c r="B18" s="107">
        <v>4181</v>
      </c>
      <c r="C18" s="107">
        <v>2449045</v>
      </c>
      <c r="D18" s="107">
        <v>1.7071960703</v>
      </c>
      <c r="E18" s="107" t="s">
        <v>217</v>
      </c>
      <c r="F18" s="107" t="s">
        <v>217</v>
      </c>
      <c r="G18" s="107" t="s">
        <v>217</v>
      </c>
      <c r="H18" s="107">
        <v>1.7071960703</v>
      </c>
      <c r="I18" s="107">
        <v>2.6402394700000002E-2</v>
      </c>
      <c r="J18" s="107" t="s">
        <v>217</v>
      </c>
      <c r="K18" s="107" t="s">
        <v>217</v>
      </c>
      <c r="L18" s="107" t="s">
        <v>217</v>
      </c>
      <c r="M18" s="107" t="s">
        <v>217</v>
      </c>
      <c r="N18" s="107" t="s">
        <v>217</v>
      </c>
      <c r="O18" s="107" t="s">
        <v>217</v>
      </c>
      <c r="P18" s="107">
        <v>4661</v>
      </c>
      <c r="Q18" s="107">
        <v>2666366</v>
      </c>
      <c r="R18" s="107">
        <v>1.7588175827999999</v>
      </c>
      <c r="S18" s="107" t="s">
        <v>217</v>
      </c>
      <c r="T18" s="107" t="s">
        <v>217</v>
      </c>
      <c r="U18" s="107" t="s">
        <v>217</v>
      </c>
      <c r="V18" s="107">
        <v>1.7480720950999999</v>
      </c>
      <c r="W18" s="107">
        <v>2.5604705700000001E-2</v>
      </c>
      <c r="X18" s="107" t="s">
        <v>217</v>
      </c>
      <c r="Y18" s="107" t="s">
        <v>217</v>
      </c>
      <c r="Z18" s="107" t="s">
        <v>217</v>
      </c>
      <c r="AA18" s="107" t="s">
        <v>217</v>
      </c>
      <c r="AB18" s="107" t="s">
        <v>217</v>
      </c>
      <c r="AC18" s="107" t="s">
        <v>217</v>
      </c>
      <c r="AD18" s="107">
        <v>0.58238880550000005</v>
      </c>
      <c r="AE18" s="107">
        <v>-2.98E-2</v>
      </c>
      <c r="AF18" s="107">
        <v>-0.13600000000000001</v>
      </c>
      <c r="AG18" s="107">
        <v>7.6399999999999996E-2</v>
      </c>
      <c r="AH18" s="107" t="s">
        <v>217</v>
      </c>
      <c r="AI18" s="107" t="s">
        <v>217</v>
      </c>
      <c r="AJ18" s="107" t="s">
        <v>217</v>
      </c>
      <c r="AK18" s="107" t="s">
        <v>217</v>
      </c>
      <c r="AL18" s="107" t="s">
        <v>217</v>
      </c>
    </row>
    <row r="19" spans="1:149">
      <c r="A19" s="107" t="s">
        <v>185</v>
      </c>
      <c r="B19" s="107">
        <v>16</v>
      </c>
      <c r="C19" s="107">
        <v>11767</v>
      </c>
      <c r="D19" s="107">
        <v>0.87721397680000002</v>
      </c>
      <c r="E19" s="107">
        <v>0.53019361119999997</v>
      </c>
      <c r="F19" s="107">
        <v>1.4513648314000001</v>
      </c>
      <c r="G19" s="107">
        <v>9.5441562000000008E-3</v>
      </c>
      <c r="H19" s="107">
        <v>1.3597348517000001</v>
      </c>
      <c r="I19" s="107">
        <v>0.33993371290000002</v>
      </c>
      <c r="J19" s="107">
        <v>-0.66590000000000005</v>
      </c>
      <c r="K19" s="107">
        <v>-1.1694</v>
      </c>
      <c r="L19" s="107">
        <v>-0.1623</v>
      </c>
      <c r="M19" s="107">
        <v>0.51383317480000001</v>
      </c>
      <c r="N19" s="107">
        <v>0.31056398289999998</v>
      </c>
      <c r="O19" s="107">
        <v>0.85014536799999996</v>
      </c>
      <c r="P19" s="107">
        <v>16</v>
      </c>
      <c r="Q19" s="107">
        <v>12725</v>
      </c>
      <c r="R19" s="107">
        <v>0.88936934320000005</v>
      </c>
      <c r="S19" s="107">
        <v>0.53805013660000001</v>
      </c>
      <c r="T19" s="107">
        <v>1.4700820143</v>
      </c>
      <c r="U19" s="107">
        <v>7.8299127000000003E-3</v>
      </c>
      <c r="V19" s="107">
        <v>1.2573673869999999</v>
      </c>
      <c r="W19" s="107">
        <v>0.31434184679999999</v>
      </c>
      <c r="X19" s="107">
        <v>-0.68189999999999995</v>
      </c>
      <c r="Y19" s="107">
        <v>-1.1843999999999999</v>
      </c>
      <c r="Z19" s="107">
        <v>-0.17929999999999999</v>
      </c>
      <c r="AA19" s="107">
        <v>0.50566320919999996</v>
      </c>
      <c r="AB19" s="107">
        <v>0.30591582769999998</v>
      </c>
      <c r="AC19" s="107">
        <v>0.83583540940000001</v>
      </c>
      <c r="AD19" s="107">
        <v>0.96939917490000005</v>
      </c>
      <c r="AE19" s="107">
        <v>-1.38E-2</v>
      </c>
      <c r="AF19" s="107">
        <v>-0.71689999999999998</v>
      </c>
      <c r="AG19" s="107">
        <v>0.68930000000000002</v>
      </c>
      <c r="AH19" s="107">
        <v>1</v>
      </c>
      <c r="AI19" s="107">
        <v>2</v>
      </c>
      <c r="AJ19" s="107" t="s">
        <v>217</v>
      </c>
      <c r="AK19" s="107" t="s">
        <v>217</v>
      </c>
      <c r="AL19" s="107" t="s">
        <v>217</v>
      </c>
    </row>
    <row r="20" spans="1:149">
      <c r="A20" s="107" t="s">
        <v>72</v>
      </c>
      <c r="B20" s="107">
        <v>232</v>
      </c>
      <c r="C20" s="107">
        <v>128906</v>
      </c>
      <c r="D20" s="107">
        <v>2.0509661715999998</v>
      </c>
      <c r="E20" s="107">
        <v>1.7334599156999999</v>
      </c>
      <c r="F20" s="107">
        <v>2.4266279244</v>
      </c>
      <c r="G20" s="107">
        <v>3.2527010100000003E-2</v>
      </c>
      <c r="H20" s="107">
        <v>1.7997610662000001</v>
      </c>
      <c r="I20" s="107">
        <v>0.1181601028</v>
      </c>
      <c r="J20" s="107">
        <v>0.1835</v>
      </c>
      <c r="K20" s="107">
        <v>1.5299999999999999E-2</v>
      </c>
      <c r="L20" s="107">
        <v>0.35170000000000001</v>
      </c>
      <c r="M20" s="107">
        <v>1.2013653307000001</v>
      </c>
      <c r="N20" s="107">
        <v>1.0153841997999999</v>
      </c>
      <c r="O20" s="107">
        <v>1.4214113813</v>
      </c>
      <c r="P20" s="107">
        <v>235</v>
      </c>
      <c r="Q20" s="107">
        <v>147116</v>
      </c>
      <c r="R20" s="107">
        <v>1.7592355099000001</v>
      </c>
      <c r="S20" s="107">
        <v>1.48985272</v>
      </c>
      <c r="T20" s="107">
        <v>2.0773258576</v>
      </c>
      <c r="U20" s="107">
        <v>0.99776447599999996</v>
      </c>
      <c r="V20" s="107">
        <v>1.5973789391</v>
      </c>
      <c r="W20" s="107">
        <v>0.1042015125</v>
      </c>
      <c r="X20" s="107">
        <v>2.0000000000000001E-4</v>
      </c>
      <c r="Y20" s="107">
        <v>-0.16600000000000001</v>
      </c>
      <c r="Z20" s="107">
        <v>0.16639999999999999</v>
      </c>
      <c r="AA20" s="107">
        <v>1.0002376181999999</v>
      </c>
      <c r="AB20" s="107">
        <v>0.84707631689999996</v>
      </c>
      <c r="AC20" s="107">
        <v>1.1810922736</v>
      </c>
      <c r="AD20" s="107">
        <v>0.15372914209999999</v>
      </c>
      <c r="AE20" s="107">
        <v>0.15340000000000001</v>
      </c>
      <c r="AF20" s="107">
        <v>-5.74E-2</v>
      </c>
      <c r="AG20" s="107">
        <v>0.36420000000000002</v>
      </c>
      <c r="AH20" s="107" t="s">
        <v>217</v>
      </c>
      <c r="AI20" s="107" t="s">
        <v>217</v>
      </c>
      <c r="AJ20" s="107" t="s">
        <v>217</v>
      </c>
      <c r="AK20" s="107" t="s">
        <v>217</v>
      </c>
      <c r="AL20" s="107" t="s">
        <v>217</v>
      </c>
    </row>
    <row r="21" spans="1:149">
      <c r="A21" s="107" t="s">
        <v>71</v>
      </c>
      <c r="B21" s="107">
        <v>126</v>
      </c>
      <c r="C21" s="107">
        <v>86008</v>
      </c>
      <c r="D21" s="107">
        <v>1.6416734193</v>
      </c>
      <c r="E21" s="107">
        <v>1.3380160548</v>
      </c>
      <c r="F21" s="107">
        <v>2.0142446018000002</v>
      </c>
      <c r="G21" s="107">
        <v>0.70763322579999999</v>
      </c>
      <c r="H21" s="107">
        <v>1.4649800019000001</v>
      </c>
      <c r="I21" s="107">
        <v>0.13051079160000001</v>
      </c>
      <c r="J21" s="107">
        <v>-3.9100000000000003E-2</v>
      </c>
      <c r="K21" s="107">
        <v>-0.2437</v>
      </c>
      <c r="L21" s="107">
        <v>0.16539999999999999</v>
      </c>
      <c r="M21" s="107">
        <v>0.96161972709999999</v>
      </c>
      <c r="N21" s="107">
        <v>0.78375066469999999</v>
      </c>
      <c r="O21" s="107">
        <v>1.1798554582</v>
      </c>
      <c r="P21" s="107">
        <v>186</v>
      </c>
      <c r="Q21" s="107">
        <v>94600</v>
      </c>
      <c r="R21" s="107">
        <v>2.0572514462</v>
      </c>
      <c r="S21" s="107">
        <v>1.7214778824999999</v>
      </c>
      <c r="T21" s="107">
        <v>2.4585175074999999</v>
      </c>
      <c r="U21" s="107">
        <v>8.4720209500000004E-2</v>
      </c>
      <c r="V21" s="107">
        <v>1.9661733615000001</v>
      </c>
      <c r="W21" s="107">
        <v>0.14416682550000001</v>
      </c>
      <c r="X21" s="107">
        <v>0.15670000000000001</v>
      </c>
      <c r="Y21" s="107">
        <v>-2.1499999999999998E-2</v>
      </c>
      <c r="Z21" s="107">
        <v>0.33489999999999998</v>
      </c>
      <c r="AA21" s="107">
        <v>1.16967869</v>
      </c>
      <c r="AB21" s="107">
        <v>0.9787699983</v>
      </c>
      <c r="AC21" s="107">
        <v>1.3978240447000001</v>
      </c>
      <c r="AD21" s="107">
        <v>7.6077642299999998E-2</v>
      </c>
      <c r="AE21" s="107">
        <v>-0.22570000000000001</v>
      </c>
      <c r="AF21" s="107">
        <v>-0.47499999999999998</v>
      </c>
      <c r="AG21" s="107">
        <v>2.3699999999999999E-2</v>
      </c>
      <c r="AH21" s="107" t="s">
        <v>217</v>
      </c>
      <c r="AI21" s="107" t="s">
        <v>217</v>
      </c>
      <c r="AJ21" s="107" t="s">
        <v>217</v>
      </c>
      <c r="AK21" s="107" t="s">
        <v>217</v>
      </c>
      <c r="AL21" s="107" t="s">
        <v>217</v>
      </c>
    </row>
    <row r="22" spans="1:149">
      <c r="A22" s="107" t="s">
        <v>74</v>
      </c>
      <c r="B22" s="107">
        <v>175</v>
      </c>
      <c r="C22" s="107">
        <v>104289</v>
      </c>
      <c r="D22" s="107">
        <v>1.7104571283000001</v>
      </c>
      <c r="E22" s="107">
        <v>1.4231888858999999</v>
      </c>
      <c r="F22" s="107">
        <v>2.0557099742</v>
      </c>
      <c r="G22" s="107">
        <v>0.98376956510000002</v>
      </c>
      <c r="H22" s="107">
        <v>1.6780293224</v>
      </c>
      <c r="I22" s="107">
        <v>0.1268470937</v>
      </c>
      <c r="J22" s="107">
        <v>1.9E-3</v>
      </c>
      <c r="K22" s="107">
        <v>-0.182</v>
      </c>
      <c r="L22" s="107">
        <v>0.18579999999999999</v>
      </c>
      <c r="M22" s="107">
        <v>1.0019101837</v>
      </c>
      <c r="N22" s="107">
        <v>0.83364114450000004</v>
      </c>
      <c r="O22" s="107">
        <v>1.2041440405999999</v>
      </c>
      <c r="P22" s="107">
        <v>231</v>
      </c>
      <c r="Q22" s="107">
        <v>116722</v>
      </c>
      <c r="R22" s="107">
        <v>2.1001973519999999</v>
      </c>
      <c r="S22" s="107">
        <v>1.7762821636999999</v>
      </c>
      <c r="T22" s="107">
        <v>2.4831803233</v>
      </c>
      <c r="U22" s="107">
        <v>3.7933244900000003E-2</v>
      </c>
      <c r="V22" s="107">
        <v>1.9790613595</v>
      </c>
      <c r="W22" s="107">
        <v>0.13021267759999999</v>
      </c>
      <c r="X22" s="107">
        <v>0.1774</v>
      </c>
      <c r="Y22" s="107">
        <v>9.9000000000000008E-3</v>
      </c>
      <c r="Z22" s="107">
        <v>0.34489999999999998</v>
      </c>
      <c r="AA22" s="107">
        <v>1.1940961772000001</v>
      </c>
      <c r="AB22" s="107">
        <v>1.0099297283999999</v>
      </c>
      <c r="AC22" s="107">
        <v>1.4118464288999999</v>
      </c>
      <c r="AD22" s="107">
        <v>7.3026276500000001E-2</v>
      </c>
      <c r="AE22" s="107">
        <v>-0.20530000000000001</v>
      </c>
      <c r="AF22" s="107">
        <v>-0.42970000000000003</v>
      </c>
      <c r="AG22" s="107">
        <v>1.9199999999999998E-2</v>
      </c>
      <c r="AH22" s="107" t="s">
        <v>217</v>
      </c>
      <c r="AI22" s="107" t="s">
        <v>217</v>
      </c>
      <c r="AJ22" s="107" t="s">
        <v>217</v>
      </c>
      <c r="AK22" s="107" t="s">
        <v>217</v>
      </c>
      <c r="AL22" s="107" t="s">
        <v>217</v>
      </c>
    </row>
    <row r="23" spans="1:149">
      <c r="A23" s="107" t="s">
        <v>73</v>
      </c>
      <c r="B23" s="107">
        <v>206</v>
      </c>
      <c r="C23" s="107">
        <v>131646</v>
      </c>
      <c r="D23" s="107">
        <v>1.6822629699</v>
      </c>
      <c r="E23" s="107">
        <v>1.4130518910000001</v>
      </c>
      <c r="F23" s="107">
        <v>2.002763464</v>
      </c>
      <c r="G23" s="107">
        <v>0.86866525299999997</v>
      </c>
      <c r="H23" s="107">
        <v>1.5648025766</v>
      </c>
      <c r="I23" s="107">
        <v>0.1090249616</v>
      </c>
      <c r="J23" s="107">
        <v>-1.47E-2</v>
      </c>
      <c r="K23" s="107">
        <v>-0.18909999999999999</v>
      </c>
      <c r="L23" s="107">
        <v>0.15970000000000001</v>
      </c>
      <c r="M23" s="107">
        <v>0.98539529179999996</v>
      </c>
      <c r="N23" s="107">
        <v>0.82770334089999997</v>
      </c>
      <c r="O23" s="107">
        <v>1.1731303151000001</v>
      </c>
      <c r="P23" s="107">
        <v>276</v>
      </c>
      <c r="Q23" s="107">
        <v>147047</v>
      </c>
      <c r="R23" s="107">
        <v>2.0181513351000002</v>
      </c>
      <c r="S23" s="107">
        <v>1.7220816558000001</v>
      </c>
      <c r="T23" s="107">
        <v>2.3651229299000001</v>
      </c>
      <c r="U23" s="107">
        <v>8.9282785700000006E-2</v>
      </c>
      <c r="V23" s="107">
        <v>1.8769509069000001</v>
      </c>
      <c r="W23" s="107">
        <v>0.1129791681</v>
      </c>
      <c r="X23" s="107">
        <v>0.13750000000000001</v>
      </c>
      <c r="Y23" s="107">
        <v>-2.1100000000000001E-2</v>
      </c>
      <c r="Z23" s="107">
        <v>0.29620000000000002</v>
      </c>
      <c r="AA23" s="107">
        <v>1.1474477825</v>
      </c>
      <c r="AB23" s="107">
        <v>0.97911328190000002</v>
      </c>
      <c r="AC23" s="107">
        <v>1.3447232693</v>
      </c>
      <c r="AD23" s="107">
        <v>8.9451661599999996E-2</v>
      </c>
      <c r="AE23" s="107">
        <v>-0.182</v>
      </c>
      <c r="AF23" s="107">
        <v>-0.3921</v>
      </c>
      <c r="AG23" s="107">
        <v>2.8000000000000001E-2</v>
      </c>
      <c r="AH23" s="107" t="s">
        <v>217</v>
      </c>
      <c r="AI23" s="107" t="s">
        <v>217</v>
      </c>
      <c r="AJ23" s="107" t="s">
        <v>217</v>
      </c>
      <c r="AK23" s="107" t="s">
        <v>217</v>
      </c>
      <c r="AL23" s="107" t="s">
        <v>217</v>
      </c>
    </row>
    <row r="24" spans="1:149" s="48" customFormat="1">
      <c r="A24" s="107" t="s">
        <v>75</v>
      </c>
      <c r="B24" s="107">
        <v>81</v>
      </c>
      <c r="C24" s="107">
        <v>66168</v>
      </c>
      <c r="D24" s="107">
        <v>1.4400080155999999</v>
      </c>
      <c r="E24" s="107">
        <v>1.1286232762999999</v>
      </c>
      <c r="F24" s="107">
        <v>1.8373031360000001</v>
      </c>
      <c r="G24" s="107">
        <v>0.17095317409999999</v>
      </c>
      <c r="H24" s="107">
        <v>1.2241566921</v>
      </c>
      <c r="I24" s="107">
        <v>0.13601741019999999</v>
      </c>
      <c r="J24" s="107">
        <v>-0.17019999999999999</v>
      </c>
      <c r="K24" s="107">
        <v>-0.41389999999999999</v>
      </c>
      <c r="L24" s="107">
        <v>7.3400000000000007E-2</v>
      </c>
      <c r="M24" s="107">
        <v>0.84349304719999996</v>
      </c>
      <c r="N24" s="107">
        <v>0.66109763020000001</v>
      </c>
      <c r="O24" s="107">
        <v>1.0762109683000001</v>
      </c>
      <c r="P24" s="107">
        <v>109</v>
      </c>
      <c r="Q24" s="107">
        <v>73848</v>
      </c>
      <c r="R24" s="107">
        <v>1.7462822964</v>
      </c>
      <c r="S24" s="107">
        <v>1.4067969968</v>
      </c>
      <c r="T24" s="107">
        <v>2.1676914762999999</v>
      </c>
      <c r="U24" s="107">
        <v>0.94829330199999995</v>
      </c>
      <c r="V24" s="107">
        <v>1.4760047665</v>
      </c>
      <c r="W24" s="107">
        <v>0.14137561630000001</v>
      </c>
      <c r="X24" s="107">
        <v>-7.1999999999999998E-3</v>
      </c>
      <c r="Y24" s="107">
        <v>-0.2233</v>
      </c>
      <c r="Z24" s="107">
        <v>0.20899999999999999</v>
      </c>
      <c r="AA24" s="107">
        <v>0.99287289000000001</v>
      </c>
      <c r="AB24" s="107">
        <v>0.79985383960000001</v>
      </c>
      <c r="AC24" s="107">
        <v>1.2324708927000001</v>
      </c>
      <c r="AD24" s="107">
        <v>0.21903670659999999</v>
      </c>
      <c r="AE24" s="107">
        <v>-0.1928</v>
      </c>
      <c r="AF24" s="107">
        <v>-0.50039999999999996</v>
      </c>
      <c r="AG24" s="107">
        <v>0.1147</v>
      </c>
      <c r="AH24" s="107" t="s">
        <v>217</v>
      </c>
      <c r="AI24" s="107" t="s">
        <v>217</v>
      </c>
      <c r="AJ24" s="107" t="s">
        <v>217</v>
      </c>
      <c r="AK24" s="107" t="s">
        <v>217</v>
      </c>
      <c r="AL24" s="107" t="s">
        <v>217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</row>
    <row r="25" spans="1:149">
      <c r="A25" s="107" t="s">
        <v>81</v>
      </c>
      <c r="B25" s="107">
        <v>295</v>
      </c>
      <c r="C25" s="107">
        <v>133971</v>
      </c>
      <c r="D25" s="107">
        <v>2.0000979479000001</v>
      </c>
      <c r="E25" s="107">
        <v>1.7074685968000001</v>
      </c>
      <c r="F25" s="107">
        <v>2.3428786971000002</v>
      </c>
      <c r="G25" s="107">
        <v>4.9769266E-2</v>
      </c>
      <c r="H25" s="107">
        <v>2.2019690828999998</v>
      </c>
      <c r="I25" s="107">
        <v>0.1282035966</v>
      </c>
      <c r="J25" s="107">
        <v>0.1583</v>
      </c>
      <c r="K25" s="107">
        <v>2.0000000000000001E-4</v>
      </c>
      <c r="L25" s="107">
        <v>0.3165</v>
      </c>
      <c r="M25" s="107">
        <v>1.1715689736999999</v>
      </c>
      <c r="N25" s="107">
        <v>1.0001596340000001</v>
      </c>
      <c r="O25" s="107">
        <v>1.3723547856</v>
      </c>
      <c r="P25" s="107">
        <v>280</v>
      </c>
      <c r="Q25" s="107">
        <v>138153</v>
      </c>
      <c r="R25" s="107">
        <v>1.9218178612000001</v>
      </c>
      <c r="S25" s="107">
        <v>1.6404266389</v>
      </c>
      <c r="T25" s="107">
        <v>2.2514776365000002</v>
      </c>
      <c r="U25" s="107">
        <v>0.27253253970000002</v>
      </c>
      <c r="V25" s="107">
        <v>2.0267384710999998</v>
      </c>
      <c r="W25" s="107">
        <v>0.12112079019999999</v>
      </c>
      <c r="X25" s="107">
        <v>8.8599999999999998E-2</v>
      </c>
      <c r="Y25" s="107">
        <v>-6.9699999999999998E-2</v>
      </c>
      <c r="Z25" s="107">
        <v>0.24690000000000001</v>
      </c>
      <c r="AA25" s="107">
        <v>1.092676057</v>
      </c>
      <c r="AB25" s="107">
        <v>0.93268719560000002</v>
      </c>
      <c r="AC25" s="107">
        <v>1.2801086699999999</v>
      </c>
      <c r="AD25" s="107">
        <v>0.69061174150000004</v>
      </c>
      <c r="AE25" s="107">
        <v>3.9899999999999998E-2</v>
      </c>
      <c r="AF25" s="107">
        <v>-0.15670000000000001</v>
      </c>
      <c r="AG25" s="107">
        <v>0.23649999999999999</v>
      </c>
      <c r="AH25" s="107" t="s">
        <v>217</v>
      </c>
      <c r="AI25" s="107" t="s">
        <v>217</v>
      </c>
      <c r="AJ25" s="107" t="s">
        <v>217</v>
      </c>
      <c r="AK25" s="107" t="s">
        <v>217</v>
      </c>
      <c r="AL25" s="107" t="s">
        <v>217</v>
      </c>
    </row>
    <row r="26" spans="1:149" s="48" customFormat="1">
      <c r="A26" s="107" t="s">
        <v>76</v>
      </c>
      <c r="B26" s="107">
        <v>345</v>
      </c>
      <c r="C26" s="107">
        <v>202223</v>
      </c>
      <c r="D26" s="107">
        <v>1.7199083080999999</v>
      </c>
      <c r="E26" s="107">
        <v>1.4781716620000001</v>
      </c>
      <c r="F26" s="107">
        <v>2.0011779852</v>
      </c>
      <c r="G26" s="107">
        <v>0.92352212160000002</v>
      </c>
      <c r="H26" s="107">
        <v>1.7060373944</v>
      </c>
      <c r="I26" s="107">
        <v>9.1849965699999994E-2</v>
      </c>
      <c r="J26" s="107">
        <v>7.4000000000000003E-3</v>
      </c>
      <c r="K26" s="107">
        <v>-0.14399999999999999</v>
      </c>
      <c r="L26" s="107">
        <v>0.15890000000000001</v>
      </c>
      <c r="M26" s="107">
        <v>1.007446267</v>
      </c>
      <c r="N26" s="107">
        <v>0.86584762449999997</v>
      </c>
      <c r="O26" s="107">
        <v>1.1722016117</v>
      </c>
      <c r="P26" s="107">
        <v>400</v>
      </c>
      <c r="Q26" s="107">
        <v>224560</v>
      </c>
      <c r="R26" s="107">
        <v>1.8147494467</v>
      </c>
      <c r="S26" s="107">
        <v>1.5702540310999999</v>
      </c>
      <c r="T26" s="107">
        <v>2.0973138671</v>
      </c>
      <c r="U26" s="107">
        <v>0.67156118149999999</v>
      </c>
      <c r="V26" s="107">
        <v>1.7812611329000001</v>
      </c>
      <c r="W26" s="107">
        <v>8.9063056599999996E-2</v>
      </c>
      <c r="X26" s="107">
        <v>3.1300000000000001E-2</v>
      </c>
      <c r="Y26" s="107">
        <v>-0.1134</v>
      </c>
      <c r="Z26" s="107">
        <v>0.17599999999999999</v>
      </c>
      <c r="AA26" s="107">
        <v>1.0318008327999999</v>
      </c>
      <c r="AB26" s="107">
        <v>0.89278959140000003</v>
      </c>
      <c r="AC26" s="107">
        <v>1.1924567320999999</v>
      </c>
      <c r="AD26" s="107">
        <v>0.55917232439999998</v>
      </c>
      <c r="AE26" s="107">
        <v>-5.3699999999999998E-2</v>
      </c>
      <c r="AF26" s="107">
        <v>-0.23380000000000001</v>
      </c>
      <c r="AG26" s="107">
        <v>0.12640000000000001</v>
      </c>
      <c r="AH26" s="107" t="s">
        <v>217</v>
      </c>
      <c r="AI26" s="107" t="s">
        <v>217</v>
      </c>
      <c r="AJ26" s="107" t="s">
        <v>217</v>
      </c>
      <c r="AK26" s="107" t="s">
        <v>217</v>
      </c>
      <c r="AL26" s="107" t="s">
        <v>217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</row>
    <row r="27" spans="1:149">
      <c r="A27" s="107" t="s">
        <v>77</v>
      </c>
      <c r="B27" s="107">
        <v>213</v>
      </c>
      <c r="C27" s="107">
        <v>131049</v>
      </c>
      <c r="D27" s="107">
        <v>1.6594515179</v>
      </c>
      <c r="E27" s="107">
        <v>1.396260966</v>
      </c>
      <c r="F27" s="107">
        <v>1.9722526141000001</v>
      </c>
      <c r="G27" s="107">
        <v>0.74750195340000003</v>
      </c>
      <c r="H27" s="107">
        <v>1.6253462445</v>
      </c>
      <c r="I27" s="107">
        <v>0.1113668896</v>
      </c>
      <c r="J27" s="107">
        <v>-2.8400000000000002E-2</v>
      </c>
      <c r="K27" s="107">
        <v>-0.2011</v>
      </c>
      <c r="L27" s="107">
        <v>0.14430000000000001</v>
      </c>
      <c r="M27" s="107">
        <v>0.97203335150000003</v>
      </c>
      <c r="N27" s="107">
        <v>0.81786795919999999</v>
      </c>
      <c r="O27" s="107">
        <v>1.1552584078999999</v>
      </c>
      <c r="P27" s="107">
        <v>208</v>
      </c>
      <c r="Q27" s="107">
        <v>143283</v>
      </c>
      <c r="R27" s="107">
        <v>1.4841294133</v>
      </c>
      <c r="S27" s="107">
        <v>1.2489226401</v>
      </c>
      <c r="T27" s="107">
        <v>1.7636321456999999</v>
      </c>
      <c r="U27" s="107">
        <v>5.3741730199999997E-2</v>
      </c>
      <c r="V27" s="107">
        <v>1.4516725640999999</v>
      </c>
      <c r="W27" s="107">
        <v>0.100655382</v>
      </c>
      <c r="X27" s="107">
        <v>-0.16980000000000001</v>
      </c>
      <c r="Y27" s="107">
        <v>-0.34239999999999998</v>
      </c>
      <c r="Z27" s="107">
        <v>2.7000000000000001E-3</v>
      </c>
      <c r="AA27" s="107">
        <v>0.84382225190000004</v>
      </c>
      <c r="AB27" s="107">
        <v>0.71009219619999997</v>
      </c>
      <c r="AC27" s="107">
        <v>1.0027373862</v>
      </c>
      <c r="AD27" s="107">
        <v>0.31857504450000002</v>
      </c>
      <c r="AE27" s="107">
        <v>0.11169999999999999</v>
      </c>
      <c r="AF27" s="107">
        <v>-0.10780000000000001</v>
      </c>
      <c r="AG27" s="107">
        <v>0.33110000000000001</v>
      </c>
      <c r="AH27" s="107" t="s">
        <v>217</v>
      </c>
      <c r="AI27" s="107" t="s">
        <v>217</v>
      </c>
      <c r="AJ27" s="107" t="s">
        <v>217</v>
      </c>
      <c r="AK27" s="107" t="s">
        <v>217</v>
      </c>
      <c r="AL27" s="107" t="s">
        <v>217</v>
      </c>
    </row>
    <row r="28" spans="1:149">
      <c r="A28" s="107" t="s">
        <v>70</v>
      </c>
      <c r="B28" s="107">
        <v>293</v>
      </c>
      <c r="C28" s="107">
        <v>145482</v>
      </c>
      <c r="D28" s="107">
        <v>1.8143868002000001</v>
      </c>
      <c r="E28" s="107">
        <v>1.5484530393</v>
      </c>
      <c r="F28" s="107">
        <v>2.1259924434999999</v>
      </c>
      <c r="G28" s="107">
        <v>0.45141705050000003</v>
      </c>
      <c r="H28" s="107">
        <v>2.0139948584999998</v>
      </c>
      <c r="I28" s="107">
        <v>0.11765883589999999</v>
      </c>
      <c r="J28" s="107">
        <v>6.0900000000000003E-2</v>
      </c>
      <c r="K28" s="107">
        <v>-9.7600000000000006E-2</v>
      </c>
      <c r="L28" s="107">
        <v>0.21940000000000001</v>
      </c>
      <c r="M28" s="107">
        <v>1.0627875917</v>
      </c>
      <c r="N28" s="107">
        <v>0.90701534880000001</v>
      </c>
      <c r="O28" s="107">
        <v>1.2453124046999999</v>
      </c>
      <c r="P28" s="107">
        <v>345</v>
      </c>
      <c r="Q28" s="107">
        <v>152542</v>
      </c>
      <c r="R28" s="107">
        <v>2.0249944583000001</v>
      </c>
      <c r="S28" s="107">
        <v>1.741837064</v>
      </c>
      <c r="T28" s="107">
        <v>2.3541826276000002</v>
      </c>
      <c r="U28" s="107">
        <v>6.6694305199999998E-2</v>
      </c>
      <c r="V28" s="107">
        <v>2.2616721952000001</v>
      </c>
      <c r="W28" s="107">
        <v>0.1217643378</v>
      </c>
      <c r="X28" s="107">
        <v>0.1409</v>
      </c>
      <c r="Y28" s="107">
        <v>-9.7000000000000003E-3</v>
      </c>
      <c r="Z28" s="107">
        <v>0.29160000000000003</v>
      </c>
      <c r="AA28" s="107">
        <v>1.1513385346</v>
      </c>
      <c r="AB28" s="107">
        <v>0.99034549179999998</v>
      </c>
      <c r="AC28" s="107">
        <v>1.3385030094999999</v>
      </c>
      <c r="AD28" s="107">
        <v>0.25858010250000002</v>
      </c>
      <c r="AE28" s="107">
        <v>-0.10979999999999999</v>
      </c>
      <c r="AF28" s="107">
        <v>-0.30030000000000001</v>
      </c>
      <c r="AG28" s="107">
        <v>8.0699999999999994E-2</v>
      </c>
      <c r="AH28" s="107" t="s">
        <v>217</v>
      </c>
      <c r="AI28" s="107" t="s">
        <v>217</v>
      </c>
      <c r="AJ28" s="107" t="s">
        <v>217</v>
      </c>
      <c r="AK28" s="107" t="s">
        <v>217</v>
      </c>
      <c r="AL28" s="107" t="s">
        <v>217</v>
      </c>
    </row>
    <row r="29" spans="1:149">
      <c r="A29" s="107" t="s">
        <v>78</v>
      </c>
      <c r="B29" s="107">
        <v>58</v>
      </c>
      <c r="C29" s="107">
        <v>58216</v>
      </c>
      <c r="D29" s="107">
        <v>1.2001435543000001</v>
      </c>
      <c r="E29" s="107">
        <v>0.90755014990000005</v>
      </c>
      <c r="F29" s="107">
        <v>1.5870688261000001</v>
      </c>
      <c r="G29" s="107">
        <v>1.3446908400000001E-2</v>
      </c>
      <c r="H29" s="107">
        <v>0.99628967980000005</v>
      </c>
      <c r="I29" s="107">
        <v>0.130819244</v>
      </c>
      <c r="J29" s="107">
        <v>-0.35239999999999999</v>
      </c>
      <c r="K29" s="107">
        <v>-0.63190000000000002</v>
      </c>
      <c r="L29" s="107">
        <v>-7.2999999999999995E-2</v>
      </c>
      <c r="M29" s="107">
        <v>0.70299104779999999</v>
      </c>
      <c r="N29" s="107">
        <v>0.53160276409999996</v>
      </c>
      <c r="O29" s="107">
        <v>0.92963476990000005</v>
      </c>
      <c r="P29" s="107">
        <v>58</v>
      </c>
      <c r="Q29" s="107">
        <v>64373</v>
      </c>
      <c r="R29" s="107">
        <v>1.1150237042</v>
      </c>
      <c r="S29" s="107">
        <v>0.84417189520000002</v>
      </c>
      <c r="T29" s="107">
        <v>1.4727780774000001</v>
      </c>
      <c r="U29" s="107">
        <v>1.3269679E-3</v>
      </c>
      <c r="V29" s="107">
        <v>0.90099886600000001</v>
      </c>
      <c r="W29" s="107">
        <v>0.1183069471</v>
      </c>
      <c r="X29" s="107">
        <v>-0.45579999999999998</v>
      </c>
      <c r="Y29" s="107">
        <v>-0.73399999999999999</v>
      </c>
      <c r="Z29" s="107">
        <v>-0.17749999999999999</v>
      </c>
      <c r="AA29" s="107">
        <v>0.63396210900000005</v>
      </c>
      <c r="AB29" s="107">
        <v>0.4799655766</v>
      </c>
      <c r="AC29" s="107">
        <v>0.83736829319999995</v>
      </c>
      <c r="AD29" s="107">
        <v>0.70401625619999997</v>
      </c>
      <c r="AE29" s="107">
        <v>7.3599999999999999E-2</v>
      </c>
      <c r="AF29" s="107">
        <v>-0.30599999999999999</v>
      </c>
      <c r="AG29" s="107">
        <v>0.4531</v>
      </c>
      <c r="AH29" s="107" t="s">
        <v>217</v>
      </c>
      <c r="AI29" s="107">
        <v>2</v>
      </c>
      <c r="AJ29" s="107" t="s">
        <v>217</v>
      </c>
      <c r="AK29" s="107" t="s">
        <v>217</v>
      </c>
      <c r="AL29" s="107" t="s">
        <v>217</v>
      </c>
    </row>
    <row r="30" spans="1:149">
      <c r="A30" s="107" t="s">
        <v>80</v>
      </c>
      <c r="B30" s="107">
        <v>230</v>
      </c>
      <c r="C30" s="107">
        <v>140240</v>
      </c>
      <c r="D30" s="107">
        <v>1.6627806384999999</v>
      </c>
      <c r="E30" s="107">
        <v>1.4049786152999999</v>
      </c>
      <c r="F30" s="107">
        <v>1.967887213</v>
      </c>
      <c r="G30" s="107">
        <v>0.75908466929999996</v>
      </c>
      <c r="H30" s="107">
        <v>1.6400456361</v>
      </c>
      <c r="I30" s="107">
        <v>0.10814140680000001</v>
      </c>
      <c r="J30" s="107">
        <v>-2.64E-2</v>
      </c>
      <c r="K30" s="107">
        <v>-0.1948</v>
      </c>
      <c r="L30" s="107">
        <v>0.1421</v>
      </c>
      <c r="M30" s="107">
        <v>0.97398340319999999</v>
      </c>
      <c r="N30" s="107">
        <v>0.82297437289999997</v>
      </c>
      <c r="O30" s="107">
        <v>1.1527013489</v>
      </c>
      <c r="P30" s="107">
        <v>204</v>
      </c>
      <c r="Q30" s="107">
        <v>150644</v>
      </c>
      <c r="R30" s="107">
        <v>1.5039720875</v>
      </c>
      <c r="S30" s="107">
        <v>1.2652013998</v>
      </c>
      <c r="T30" s="107">
        <v>1.7878039341</v>
      </c>
      <c r="U30" s="107">
        <v>7.59569415E-2</v>
      </c>
      <c r="V30" s="107">
        <v>1.354186028</v>
      </c>
      <c r="W30" s="107">
        <v>9.4811986299999998E-2</v>
      </c>
      <c r="X30" s="107">
        <v>-0.1565</v>
      </c>
      <c r="Y30" s="107">
        <v>-0.32940000000000003</v>
      </c>
      <c r="Z30" s="107">
        <v>1.6299999999999999E-2</v>
      </c>
      <c r="AA30" s="107">
        <v>0.85510407799999999</v>
      </c>
      <c r="AB30" s="107">
        <v>0.71934770960000005</v>
      </c>
      <c r="AC30" s="107">
        <v>1.0164805899</v>
      </c>
      <c r="AD30" s="107">
        <v>0.3632795613</v>
      </c>
      <c r="AE30" s="107">
        <v>0.1004</v>
      </c>
      <c r="AF30" s="107">
        <v>-0.11600000000000001</v>
      </c>
      <c r="AG30" s="107">
        <v>0.31680000000000003</v>
      </c>
      <c r="AH30" s="107" t="s">
        <v>217</v>
      </c>
      <c r="AI30" s="107" t="s">
        <v>217</v>
      </c>
      <c r="AJ30" s="107" t="s">
        <v>217</v>
      </c>
      <c r="AK30" s="107" t="s">
        <v>217</v>
      </c>
      <c r="AL30" s="107" t="s">
        <v>217</v>
      </c>
    </row>
    <row r="31" spans="1:149">
      <c r="A31" s="107" t="s">
        <v>79</v>
      </c>
      <c r="B31" s="107">
        <v>124</v>
      </c>
      <c r="C31" s="107">
        <v>82644</v>
      </c>
      <c r="D31" s="107">
        <v>1.4136127829</v>
      </c>
      <c r="E31" s="107">
        <v>1.1486927154</v>
      </c>
      <c r="F31" s="107">
        <v>1.7396306892</v>
      </c>
      <c r="G31" s="107">
        <v>7.4714475099999997E-2</v>
      </c>
      <c r="H31" s="107">
        <v>1.5004114031</v>
      </c>
      <c r="I31" s="107">
        <v>0.13474092160000001</v>
      </c>
      <c r="J31" s="107">
        <v>-0.18870000000000001</v>
      </c>
      <c r="K31" s="107">
        <v>-0.3962</v>
      </c>
      <c r="L31" s="107">
        <v>1.8800000000000001E-2</v>
      </c>
      <c r="M31" s="107">
        <v>0.82803188660000004</v>
      </c>
      <c r="N31" s="107">
        <v>0.67285342049999997</v>
      </c>
      <c r="O31" s="107">
        <v>1.0189987661</v>
      </c>
      <c r="P31" s="107">
        <v>99</v>
      </c>
      <c r="Q31" s="107">
        <v>86865</v>
      </c>
      <c r="R31" s="107">
        <v>1.1938726529000001</v>
      </c>
      <c r="S31" s="107">
        <v>0.9542850316</v>
      </c>
      <c r="T31" s="107">
        <v>1.4936123529000001</v>
      </c>
      <c r="U31" s="107">
        <v>6.9865949999999997E-4</v>
      </c>
      <c r="V31" s="107">
        <v>1.1396995338</v>
      </c>
      <c r="W31" s="107">
        <v>0.11454411289999999</v>
      </c>
      <c r="X31" s="107">
        <v>-0.38740000000000002</v>
      </c>
      <c r="Y31" s="107">
        <v>-0.61140000000000005</v>
      </c>
      <c r="Z31" s="107">
        <v>-0.16339999999999999</v>
      </c>
      <c r="AA31" s="107">
        <v>0.67879276659999999</v>
      </c>
      <c r="AB31" s="107">
        <v>0.54257191930000004</v>
      </c>
      <c r="AC31" s="107">
        <v>0.84921390799999996</v>
      </c>
      <c r="AD31" s="107">
        <v>0.24691370030000001</v>
      </c>
      <c r="AE31" s="107">
        <v>0.16889999999999999</v>
      </c>
      <c r="AF31" s="107">
        <v>-0.11700000000000001</v>
      </c>
      <c r="AG31" s="107">
        <v>0.45490000000000003</v>
      </c>
      <c r="AH31" s="107" t="s">
        <v>217</v>
      </c>
      <c r="AI31" s="107">
        <v>2</v>
      </c>
      <c r="AJ31" s="107" t="s">
        <v>217</v>
      </c>
      <c r="AK31" s="107" t="s">
        <v>217</v>
      </c>
      <c r="AL31" s="107" t="s">
        <v>217</v>
      </c>
    </row>
    <row r="32" spans="1:149">
      <c r="A32" s="107" t="s">
        <v>32</v>
      </c>
      <c r="B32" s="107">
        <v>38</v>
      </c>
      <c r="C32" s="107">
        <v>29696</v>
      </c>
      <c r="D32" s="107">
        <v>1.5542539724</v>
      </c>
      <c r="E32" s="107">
        <v>1.1292786542</v>
      </c>
      <c r="F32" s="107">
        <v>2.1391579496999999</v>
      </c>
      <c r="G32" s="107">
        <v>0.5646751699</v>
      </c>
      <c r="H32" s="107">
        <v>1.2796336207000001</v>
      </c>
      <c r="I32" s="107">
        <v>0.20758398450000001</v>
      </c>
      <c r="J32" s="107">
        <v>-9.3899999999999997E-2</v>
      </c>
      <c r="K32" s="107">
        <v>-0.4133</v>
      </c>
      <c r="L32" s="107">
        <v>0.22559999999999999</v>
      </c>
      <c r="M32" s="107">
        <v>0.91041327910000003</v>
      </c>
      <c r="N32" s="107">
        <v>0.66148152159999996</v>
      </c>
      <c r="O32" s="107">
        <v>1.2530241762000001</v>
      </c>
      <c r="P32" s="107">
        <v>34</v>
      </c>
      <c r="Q32" s="107">
        <v>33958</v>
      </c>
      <c r="R32" s="107">
        <v>1.2154275994999999</v>
      </c>
      <c r="S32" s="107">
        <v>0.86737473190000003</v>
      </c>
      <c r="T32" s="107">
        <v>1.7031442066</v>
      </c>
      <c r="U32" s="107">
        <v>2.2951810100000001E-2</v>
      </c>
      <c r="V32" s="107">
        <v>1.0012368220000001</v>
      </c>
      <c r="W32" s="107">
        <v>0.1717106984</v>
      </c>
      <c r="X32" s="107">
        <v>-0.39150000000000001</v>
      </c>
      <c r="Y32" s="107">
        <v>-0.72889999999999999</v>
      </c>
      <c r="Z32" s="107">
        <v>-5.4100000000000002E-2</v>
      </c>
      <c r="AA32" s="107">
        <v>0.67605720000000002</v>
      </c>
      <c r="AB32" s="107">
        <v>0.48245978029999997</v>
      </c>
      <c r="AC32" s="107">
        <v>0.94733977079999998</v>
      </c>
      <c r="AD32" s="107">
        <v>0.2975727044</v>
      </c>
      <c r="AE32" s="107">
        <v>0.24590000000000001</v>
      </c>
      <c r="AF32" s="107">
        <v>-0.21679999999999999</v>
      </c>
      <c r="AG32" s="107">
        <v>0.70860000000000001</v>
      </c>
      <c r="AH32" s="107" t="s">
        <v>217</v>
      </c>
      <c r="AI32" s="107" t="s">
        <v>217</v>
      </c>
      <c r="AJ32" s="107" t="s">
        <v>217</v>
      </c>
      <c r="AK32" s="107" t="s">
        <v>217</v>
      </c>
      <c r="AL32" s="107" t="s">
        <v>217</v>
      </c>
    </row>
    <row r="33" spans="1:149" s="48" customFormat="1">
      <c r="A33" s="107" t="s">
        <v>31</v>
      </c>
      <c r="B33" s="107">
        <v>52</v>
      </c>
      <c r="C33" s="107">
        <v>36681</v>
      </c>
      <c r="D33" s="107">
        <v>1.4481858526</v>
      </c>
      <c r="E33" s="107">
        <v>1.1016706288</v>
      </c>
      <c r="F33" s="107">
        <v>1.9036926363</v>
      </c>
      <c r="G33" s="107">
        <v>0.2383162023</v>
      </c>
      <c r="H33" s="107">
        <v>1.4176276546</v>
      </c>
      <c r="I33" s="107">
        <v>0.19658958460000001</v>
      </c>
      <c r="J33" s="107">
        <v>-0.16450000000000001</v>
      </c>
      <c r="K33" s="107">
        <v>-0.438</v>
      </c>
      <c r="L33" s="107">
        <v>0.1089</v>
      </c>
      <c r="M33" s="107">
        <v>0.84828326269999998</v>
      </c>
      <c r="N33" s="107">
        <v>0.64530996060000001</v>
      </c>
      <c r="O33" s="107">
        <v>1.1150990032000001</v>
      </c>
      <c r="P33" s="107">
        <v>78</v>
      </c>
      <c r="Q33" s="107">
        <v>44522</v>
      </c>
      <c r="R33" s="107">
        <v>1.8799664847999999</v>
      </c>
      <c r="S33" s="107">
        <v>1.5030277106000001</v>
      </c>
      <c r="T33" s="107">
        <v>2.3514363434000001</v>
      </c>
      <c r="U33" s="107">
        <v>0.69554295700000002</v>
      </c>
      <c r="V33" s="107">
        <v>1.7519428597</v>
      </c>
      <c r="W33" s="107">
        <v>0.19836846650000001</v>
      </c>
      <c r="X33" s="107">
        <v>4.4699999999999997E-2</v>
      </c>
      <c r="Y33" s="107">
        <v>-0.17910000000000001</v>
      </c>
      <c r="Z33" s="107">
        <v>0.26850000000000002</v>
      </c>
      <c r="AA33" s="107">
        <v>1.0456936129000001</v>
      </c>
      <c r="AB33" s="107">
        <v>0.8360289876</v>
      </c>
      <c r="AC33" s="107">
        <v>1.3079392560000001</v>
      </c>
      <c r="AD33" s="107">
        <v>0.1449673675</v>
      </c>
      <c r="AE33" s="107">
        <v>-0.26090000000000002</v>
      </c>
      <c r="AF33" s="107">
        <v>-0.61180000000000001</v>
      </c>
      <c r="AG33" s="107">
        <v>8.9899999999999994E-2</v>
      </c>
      <c r="AH33" s="107" t="s">
        <v>217</v>
      </c>
      <c r="AI33" s="107" t="s">
        <v>217</v>
      </c>
      <c r="AJ33" s="107" t="s">
        <v>217</v>
      </c>
      <c r="AK33" s="107" t="s">
        <v>217</v>
      </c>
      <c r="AL33" s="107" t="s">
        <v>217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</row>
    <row r="34" spans="1:149">
      <c r="A34" s="107" t="s">
        <v>34</v>
      </c>
      <c r="B34" s="107">
        <v>31</v>
      </c>
      <c r="C34" s="107">
        <v>20021</v>
      </c>
      <c r="D34" s="107">
        <v>1.8003972484999999</v>
      </c>
      <c r="E34" s="107">
        <v>1.2644976084999999</v>
      </c>
      <c r="F34" s="107">
        <v>2.5634135094000001</v>
      </c>
      <c r="G34" s="107">
        <v>0.76810439630000005</v>
      </c>
      <c r="H34" s="107">
        <v>1.5483742071</v>
      </c>
      <c r="I34" s="107">
        <v>0.27809621709999999</v>
      </c>
      <c r="J34" s="107">
        <v>5.3199999999999997E-2</v>
      </c>
      <c r="K34" s="107">
        <v>-0.30020000000000002</v>
      </c>
      <c r="L34" s="107">
        <v>0.40649999999999997</v>
      </c>
      <c r="M34" s="107">
        <v>1.0545931307</v>
      </c>
      <c r="N34" s="107">
        <v>0.7406868083</v>
      </c>
      <c r="O34" s="107">
        <v>1.501534331</v>
      </c>
      <c r="P34" s="107">
        <v>22</v>
      </c>
      <c r="Q34" s="107">
        <v>23054</v>
      </c>
      <c r="R34" s="107">
        <v>1.1402714425</v>
      </c>
      <c r="S34" s="107">
        <v>0.75006601289999997</v>
      </c>
      <c r="T34" s="107">
        <v>1.7334727080000001</v>
      </c>
      <c r="U34" s="107">
        <v>3.3129641699999997E-2</v>
      </c>
      <c r="V34" s="107">
        <v>0.95428125269999997</v>
      </c>
      <c r="W34" s="107">
        <v>0.20345344670000001</v>
      </c>
      <c r="X34" s="107">
        <v>-0.45529999999999998</v>
      </c>
      <c r="Y34" s="107">
        <v>-0.87419999999999998</v>
      </c>
      <c r="Z34" s="107">
        <v>-3.6400000000000002E-2</v>
      </c>
      <c r="AA34" s="107">
        <v>0.63425309659999995</v>
      </c>
      <c r="AB34" s="107">
        <v>0.41720916050000001</v>
      </c>
      <c r="AC34" s="107">
        <v>0.96420939080000001</v>
      </c>
      <c r="AD34" s="107">
        <v>0.10133518969999999</v>
      </c>
      <c r="AE34" s="107">
        <v>0.45669999999999999</v>
      </c>
      <c r="AF34" s="107">
        <v>-8.9599999999999999E-2</v>
      </c>
      <c r="AG34" s="107">
        <v>1.0031000000000001</v>
      </c>
      <c r="AH34" s="107" t="s">
        <v>217</v>
      </c>
      <c r="AI34" s="107" t="s">
        <v>217</v>
      </c>
      <c r="AJ34" s="107" t="s">
        <v>217</v>
      </c>
      <c r="AK34" s="107" t="s">
        <v>217</v>
      </c>
      <c r="AL34" s="107" t="s">
        <v>217</v>
      </c>
    </row>
    <row r="35" spans="1:149">
      <c r="A35" s="107" t="s">
        <v>33</v>
      </c>
      <c r="B35" s="107">
        <v>24</v>
      </c>
      <c r="C35" s="107">
        <v>14307</v>
      </c>
      <c r="D35" s="107">
        <v>1.4352265691999999</v>
      </c>
      <c r="E35" s="107">
        <v>0.9608772834</v>
      </c>
      <c r="F35" s="107">
        <v>2.1437444102000001</v>
      </c>
      <c r="G35" s="107">
        <v>0.39662180400000002</v>
      </c>
      <c r="H35" s="107">
        <v>1.6775005242000001</v>
      </c>
      <c r="I35" s="107">
        <v>0.34241836060000003</v>
      </c>
      <c r="J35" s="107">
        <v>-0.17349999999999999</v>
      </c>
      <c r="K35" s="107">
        <v>-0.57479999999999998</v>
      </c>
      <c r="L35" s="107">
        <v>0.22770000000000001</v>
      </c>
      <c r="M35" s="107">
        <v>0.84069228730000001</v>
      </c>
      <c r="N35" s="107">
        <v>0.56283944190000001</v>
      </c>
      <c r="O35" s="107">
        <v>1.2557107220999999</v>
      </c>
      <c r="P35" s="107">
        <v>32</v>
      </c>
      <c r="Q35" s="107">
        <v>15009</v>
      </c>
      <c r="R35" s="107">
        <v>1.9398357349999999</v>
      </c>
      <c r="S35" s="107">
        <v>1.3701648047999999</v>
      </c>
      <c r="T35" s="107">
        <v>2.7463577125</v>
      </c>
      <c r="U35" s="107">
        <v>0.66820753909999997</v>
      </c>
      <c r="V35" s="107">
        <v>2.1320541009</v>
      </c>
      <c r="W35" s="107">
        <v>0.37689747810000002</v>
      </c>
      <c r="X35" s="107">
        <v>7.5999999999999998E-2</v>
      </c>
      <c r="Y35" s="107">
        <v>-0.27160000000000001</v>
      </c>
      <c r="Z35" s="107">
        <v>0.42370000000000002</v>
      </c>
      <c r="AA35" s="107">
        <v>1.0789946814</v>
      </c>
      <c r="AB35" s="107">
        <v>0.76212666370000004</v>
      </c>
      <c r="AC35" s="107">
        <v>1.5276063387000001</v>
      </c>
      <c r="AD35" s="107">
        <v>0.26453986740000002</v>
      </c>
      <c r="AE35" s="107">
        <v>-0.30130000000000001</v>
      </c>
      <c r="AF35" s="107">
        <v>-0.83050000000000002</v>
      </c>
      <c r="AG35" s="107">
        <v>0.22800000000000001</v>
      </c>
      <c r="AH35" s="107" t="s">
        <v>217</v>
      </c>
      <c r="AI35" s="107" t="s">
        <v>217</v>
      </c>
      <c r="AJ35" s="107" t="s">
        <v>217</v>
      </c>
      <c r="AK35" s="107" t="s">
        <v>217</v>
      </c>
      <c r="AL35" s="107" t="s">
        <v>217</v>
      </c>
    </row>
    <row r="36" spans="1:149">
      <c r="A36" s="107" t="s">
        <v>23</v>
      </c>
      <c r="B36" s="107">
        <v>26</v>
      </c>
      <c r="C36" s="107">
        <v>15611</v>
      </c>
      <c r="D36" s="107">
        <v>1.5652631936000001</v>
      </c>
      <c r="E36" s="107">
        <v>1.0644716688</v>
      </c>
      <c r="F36" s="107">
        <v>2.3016571853999999</v>
      </c>
      <c r="G36" s="107">
        <v>0.6590574978</v>
      </c>
      <c r="H36" s="107">
        <v>1.6654922810999999</v>
      </c>
      <c r="I36" s="107">
        <v>0.32662990930000002</v>
      </c>
      <c r="J36" s="107">
        <v>-8.6800000000000002E-2</v>
      </c>
      <c r="K36" s="107">
        <v>-0.47239999999999999</v>
      </c>
      <c r="L36" s="107">
        <v>0.29880000000000001</v>
      </c>
      <c r="M36" s="107">
        <v>0.91686199420000003</v>
      </c>
      <c r="N36" s="107">
        <v>0.623520454</v>
      </c>
      <c r="O36" s="107">
        <v>1.3482090461</v>
      </c>
      <c r="P36" s="107">
        <v>25</v>
      </c>
      <c r="Q36" s="107">
        <v>16686</v>
      </c>
      <c r="R36" s="107">
        <v>1.4839144767000001</v>
      </c>
      <c r="S36" s="107">
        <v>1.0016402339999999</v>
      </c>
      <c r="T36" s="107">
        <v>2.1983962899999998</v>
      </c>
      <c r="U36" s="107">
        <v>0.33862653850000002</v>
      </c>
      <c r="V36" s="107">
        <v>1.4982620161</v>
      </c>
      <c r="W36" s="107">
        <v>0.29965240319999997</v>
      </c>
      <c r="X36" s="107">
        <v>-0.19189999999999999</v>
      </c>
      <c r="Y36" s="107">
        <v>-0.58489999999999998</v>
      </c>
      <c r="Z36" s="107">
        <v>0.20119999999999999</v>
      </c>
      <c r="AA36" s="107">
        <v>0.82539763499999996</v>
      </c>
      <c r="AB36" s="107">
        <v>0.55714227009999995</v>
      </c>
      <c r="AC36" s="107">
        <v>1.2228137990000001</v>
      </c>
      <c r="AD36" s="107">
        <v>0.84889102620000001</v>
      </c>
      <c r="AE36" s="107">
        <v>5.3400000000000003E-2</v>
      </c>
      <c r="AF36" s="107">
        <v>-0.49559999999999998</v>
      </c>
      <c r="AG36" s="107">
        <v>0.60240000000000005</v>
      </c>
      <c r="AH36" s="107" t="s">
        <v>217</v>
      </c>
      <c r="AI36" s="107" t="s">
        <v>217</v>
      </c>
      <c r="AJ36" s="107" t="s">
        <v>217</v>
      </c>
      <c r="AK36" s="107" t="s">
        <v>217</v>
      </c>
      <c r="AL36" s="107" t="s">
        <v>217</v>
      </c>
    </row>
    <row r="37" spans="1:149">
      <c r="A37" s="107" t="s">
        <v>16</v>
      </c>
      <c r="B37" s="107">
        <v>12</v>
      </c>
      <c r="C37" s="107">
        <v>11947</v>
      </c>
      <c r="D37" s="107">
        <v>1.3270847924</v>
      </c>
      <c r="E37" s="107">
        <v>0.75303454020000005</v>
      </c>
      <c r="F37" s="107">
        <v>2.3387427164000001</v>
      </c>
      <c r="G37" s="107">
        <v>0.383640643</v>
      </c>
      <c r="H37" s="107">
        <v>1.0044362601000001</v>
      </c>
      <c r="I37" s="107">
        <v>0.28995577259999999</v>
      </c>
      <c r="J37" s="107">
        <v>-0.25190000000000001</v>
      </c>
      <c r="K37" s="107">
        <v>-0.81850000000000001</v>
      </c>
      <c r="L37" s="107">
        <v>0.31480000000000002</v>
      </c>
      <c r="M37" s="107">
        <v>0.77734761429999999</v>
      </c>
      <c r="N37" s="107">
        <v>0.44109434959999999</v>
      </c>
      <c r="O37" s="107">
        <v>1.3699321109</v>
      </c>
      <c r="P37" s="107">
        <v>18</v>
      </c>
      <c r="Q37" s="107">
        <v>14088</v>
      </c>
      <c r="R37" s="107">
        <v>1.6682394828</v>
      </c>
      <c r="S37" s="107">
        <v>1.0500944428000001</v>
      </c>
      <c r="T37" s="107">
        <v>2.6502596895999999</v>
      </c>
      <c r="U37" s="107">
        <v>0.75144241119999999</v>
      </c>
      <c r="V37" s="107">
        <v>1.2776831345999999</v>
      </c>
      <c r="W37" s="107">
        <v>0.30115280290000002</v>
      </c>
      <c r="X37" s="107">
        <v>-7.4800000000000005E-2</v>
      </c>
      <c r="Y37" s="107">
        <v>-0.53769999999999996</v>
      </c>
      <c r="Z37" s="107">
        <v>0.3881</v>
      </c>
      <c r="AA37" s="107">
        <v>0.92792471889999995</v>
      </c>
      <c r="AB37" s="107">
        <v>0.58409395099999994</v>
      </c>
      <c r="AC37" s="107">
        <v>1.4741537429</v>
      </c>
      <c r="AD37" s="107">
        <v>0.53928643610000004</v>
      </c>
      <c r="AE37" s="107">
        <v>-0.2288</v>
      </c>
      <c r="AF37" s="107">
        <v>-0.95920000000000005</v>
      </c>
      <c r="AG37" s="107">
        <v>0.50170000000000003</v>
      </c>
      <c r="AH37" s="107" t="s">
        <v>217</v>
      </c>
      <c r="AI37" s="107" t="s">
        <v>217</v>
      </c>
      <c r="AJ37" s="107" t="s">
        <v>217</v>
      </c>
      <c r="AK37" s="107" t="s">
        <v>217</v>
      </c>
      <c r="AL37" s="107" t="s">
        <v>217</v>
      </c>
    </row>
    <row r="38" spans="1:149">
      <c r="A38" s="107" t="s">
        <v>21</v>
      </c>
      <c r="B38" s="107">
        <v>31</v>
      </c>
      <c r="C38" s="107">
        <v>11986</v>
      </c>
      <c r="D38" s="107">
        <v>2.166259395</v>
      </c>
      <c r="E38" s="107">
        <v>1.5214528123</v>
      </c>
      <c r="F38" s="107">
        <v>3.0843413141</v>
      </c>
      <c r="G38" s="107">
        <v>0.18649429919999999</v>
      </c>
      <c r="H38" s="107">
        <v>2.5863507425000001</v>
      </c>
      <c r="I38" s="107">
        <v>0.46452230630000002</v>
      </c>
      <c r="J38" s="107">
        <v>0.23810000000000001</v>
      </c>
      <c r="K38" s="107">
        <v>-0.1152</v>
      </c>
      <c r="L38" s="107">
        <v>0.59150000000000003</v>
      </c>
      <c r="M38" s="107">
        <v>1.268899005</v>
      </c>
      <c r="N38" s="107">
        <v>0.89119980929999998</v>
      </c>
      <c r="O38" s="107">
        <v>1.8066708140000001</v>
      </c>
      <c r="P38" s="107">
        <v>26</v>
      </c>
      <c r="Q38" s="107">
        <v>11967</v>
      </c>
      <c r="R38" s="107">
        <v>1.905053205</v>
      </c>
      <c r="S38" s="107">
        <v>1.2956955105000001</v>
      </c>
      <c r="T38" s="107">
        <v>2.8009881059000001</v>
      </c>
      <c r="U38" s="107">
        <v>0.76830728079999999</v>
      </c>
      <c r="V38" s="107">
        <v>2.1726414306000001</v>
      </c>
      <c r="W38" s="107">
        <v>0.42609004039999998</v>
      </c>
      <c r="X38" s="107">
        <v>5.79E-2</v>
      </c>
      <c r="Y38" s="107">
        <v>-0.32750000000000001</v>
      </c>
      <c r="Z38" s="107">
        <v>0.44340000000000002</v>
      </c>
      <c r="AA38" s="107">
        <v>1.0596475973999999</v>
      </c>
      <c r="AB38" s="107">
        <v>0.72070461389999996</v>
      </c>
      <c r="AC38" s="107">
        <v>1.5579933983000001</v>
      </c>
      <c r="AD38" s="107">
        <v>0.62897101109999998</v>
      </c>
      <c r="AE38" s="107">
        <v>0.1285</v>
      </c>
      <c r="AF38" s="107">
        <v>-0.39269999999999999</v>
      </c>
      <c r="AG38" s="107">
        <v>0.64970000000000006</v>
      </c>
      <c r="AH38" s="107" t="s">
        <v>217</v>
      </c>
      <c r="AI38" s="107" t="s">
        <v>217</v>
      </c>
      <c r="AJ38" s="107" t="s">
        <v>217</v>
      </c>
      <c r="AK38" s="107" t="s">
        <v>217</v>
      </c>
      <c r="AL38" s="107" t="s">
        <v>217</v>
      </c>
    </row>
    <row r="39" spans="1:149">
      <c r="A39" s="107" t="s">
        <v>22</v>
      </c>
      <c r="B39" s="107">
        <v>68</v>
      </c>
      <c r="C39" s="107">
        <v>37086</v>
      </c>
      <c r="D39" s="107">
        <v>1.6984088427999999</v>
      </c>
      <c r="E39" s="107">
        <v>1.3365309429000001</v>
      </c>
      <c r="F39" s="107">
        <v>2.1582684731000001</v>
      </c>
      <c r="G39" s="107">
        <v>0.96633064499999999</v>
      </c>
      <c r="H39" s="107">
        <v>1.8335760125</v>
      </c>
      <c r="I39" s="107">
        <v>0.2223537521</v>
      </c>
      <c r="J39" s="107">
        <v>-5.1999999999999998E-3</v>
      </c>
      <c r="K39" s="107">
        <v>-0.24479999999999999</v>
      </c>
      <c r="L39" s="107">
        <v>0.23449999999999999</v>
      </c>
      <c r="M39" s="107">
        <v>0.99485283049999995</v>
      </c>
      <c r="N39" s="107">
        <v>0.78288075180000005</v>
      </c>
      <c r="O39" s="107">
        <v>1.2642182762</v>
      </c>
      <c r="P39" s="107">
        <v>73</v>
      </c>
      <c r="Q39" s="107">
        <v>43076</v>
      </c>
      <c r="R39" s="107">
        <v>1.673976149</v>
      </c>
      <c r="S39" s="107">
        <v>1.3284450498</v>
      </c>
      <c r="T39" s="107">
        <v>2.1093805480999999</v>
      </c>
      <c r="U39" s="107">
        <v>0.54513685160000003</v>
      </c>
      <c r="V39" s="107">
        <v>1.6946791717</v>
      </c>
      <c r="W39" s="107">
        <v>0.19834719440000001</v>
      </c>
      <c r="X39" s="107">
        <v>-7.1400000000000005E-2</v>
      </c>
      <c r="Y39" s="107">
        <v>-0.30259999999999998</v>
      </c>
      <c r="Z39" s="107">
        <v>0.1598</v>
      </c>
      <c r="AA39" s="107">
        <v>0.93111562430000006</v>
      </c>
      <c r="AB39" s="107">
        <v>0.73892088769999997</v>
      </c>
      <c r="AC39" s="107">
        <v>1.1733005797</v>
      </c>
      <c r="AD39" s="107">
        <v>0.93148570789999996</v>
      </c>
      <c r="AE39" s="107">
        <v>1.4500000000000001E-2</v>
      </c>
      <c r="AF39" s="107">
        <v>-0.31580000000000003</v>
      </c>
      <c r="AG39" s="107">
        <v>0.3448</v>
      </c>
      <c r="AH39" s="107" t="s">
        <v>217</v>
      </c>
      <c r="AI39" s="107" t="s">
        <v>217</v>
      </c>
      <c r="AJ39" s="107" t="s">
        <v>217</v>
      </c>
      <c r="AK39" s="107" t="s">
        <v>217</v>
      </c>
      <c r="AL39" s="107" t="s">
        <v>217</v>
      </c>
    </row>
    <row r="40" spans="1:149">
      <c r="A40" s="107" t="s">
        <v>19</v>
      </c>
      <c r="B40" s="107">
        <v>72</v>
      </c>
      <c r="C40" s="107">
        <v>23145</v>
      </c>
      <c r="D40" s="107">
        <v>2.7962497759999998</v>
      </c>
      <c r="E40" s="107">
        <v>2.2151245121000001</v>
      </c>
      <c r="F40" s="107">
        <v>3.5298299336999999</v>
      </c>
      <c r="G40" s="107">
        <v>3.3078899999999999E-5</v>
      </c>
      <c r="H40" s="107">
        <v>3.1108230719000001</v>
      </c>
      <c r="I40" s="107">
        <v>0.36661401490000001</v>
      </c>
      <c r="J40" s="107">
        <v>0.49340000000000001</v>
      </c>
      <c r="K40" s="107">
        <v>0.26050000000000001</v>
      </c>
      <c r="L40" s="107">
        <v>0.72640000000000005</v>
      </c>
      <c r="M40" s="107">
        <v>1.6379195247</v>
      </c>
      <c r="N40" s="107">
        <v>1.2975220307999999</v>
      </c>
      <c r="O40" s="107">
        <v>2.0676183569000002</v>
      </c>
      <c r="P40" s="107">
        <v>50</v>
      </c>
      <c r="Q40" s="107">
        <v>24400</v>
      </c>
      <c r="R40" s="107">
        <v>1.8910512741000001</v>
      </c>
      <c r="S40" s="107">
        <v>1.4311303983999999</v>
      </c>
      <c r="T40" s="107">
        <v>2.4987764393999998</v>
      </c>
      <c r="U40" s="107">
        <v>0.72213989779999999</v>
      </c>
      <c r="V40" s="107">
        <v>2.0491803278999998</v>
      </c>
      <c r="W40" s="107">
        <v>0.2897978611</v>
      </c>
      <c r="X40" s="107">
        <v>5.0599999999999999E-2</v>
      </c>
      <c r="Y40" s="107">
        <v>-0.2281</v>
      </c>
      <c r="Z40" s="107">
        <v>0.32919999999999999</v>
      </c>
      <c r="AA40" s="107">
        <v>1.0518593044</v>
      </c>
      <c r="AB40" s="107">
        <v>0.79603755119999997</v>
      </c>
      <c r="AC40" s="107">
        <v>1.3898942263</v>
      </c>
      <c r="AD40" s="107">
        <v>3.3606533100000002E-2</v>
      </c>
      <c r="AE40" s="107">
        <v>0.3911</v>
      </c>
      <c r="AF40" s="107">
        <v>3.0300000000000001E-2</v>
      </c>
      <c r="AG40" s="107">
        <v>0.752</v>
      </c>
      <c r="AH40" s="107">
        <v>1</v>
      </c>
      <c r="AI40" s="107" t="s">
        <v>217</v>
      </c>
      <c r="AJ40" s="107" t="s">
        <v>127</v>
      </c>
      <c r="AK40" s="107" t="s">
        <v>217</v>
      </c>
      <c r="AL40" s="107" t="s">
        <v>217</v>
      </c>
    </row>
    <row r="41" spans="1:149">
      <c r="A41" s="107" t="s">
        <v>24</v>
      </c>
      <c r="B41" s="107">
        <v>41</v>
      </c>
      <c r="C41" s="107">
        <v>24350</v>
      </c>
      <c r="D41" s="107">
        <v>1.7739066049000001</v>
      </c>
      <c r="E41" s="107">
        <v>1.3041992844000001</v>
      </c>
      <c r="F41" s="107">
        <v>2.4127789982999999</v>
      </c>
      <c r="G41" s="107">
        <v>0.80703935579999997</v>
      </c>
      <c r="H41" s="107">
        <v>1.6837782341</v>
      </c>
      <c r="I41" s="107">
        <v>0.26296198100000001</v>
      </c>
      <c r="J41" s="107">
        <v>3.8300000000000001E-2</v>
      </c>
      <c r="K41" s="107">
        <v>-0.26929999999999998</v>
      </c>
      <c r="L41" s="107">
        <v>0.34589999999999999</v>
      </c>
      <c r="M41" s="107">
        <v>1.0390760826000001</v>
      </c>
      <c r="N41" s="107">
        <v>0.76394229530000002</v>
      </c>
      <c r="O41" s="107">
        <v>1.4132992925000001</v>
      </c>
      <c r="P41" s="107">
        <v>48</v>
      </c>
      <c r="Q41" s="107">
        <v>27425</v>
      </c>
      <c r="R41" s="107">
        <v>1.9509549501000001</v>
      </c>
      <c r="S41" s="107">
        <v>1.4680959359000001</v>
      </c>
      <c r="T41" s="107">
        <v>2.5926270377999998</v>
      </c>
      <c r="U41" s="107">
        <v>0.57312951170000004</v>
      </c>
      <c r="V41" s="107">
        <v>1.7502278943</v>
      </c>
      <c r="W41" s="107">
        <v>0.25262363650000003</v>
      </c>
      <c r="X41" s="107">
        <v>8.1699999999999995E-2</v>
      </c>
      <c r="Y41" s="107">
        <v>-0.2026</v>
      </c>
      <c r="Z41" s="107">
        <v>0.36609999999999998</v>
      </c>
      <c r="AA41" s="107">
        <v>1.0851795215</v>
      </c>
      <c r="AB41" s="107">
        <v>0.81659888920000001</v>
      </c>
      <c r="AC41" s="107">
        <v>1.4420967374</v>
      </c>
      <c r="AD41" s="107">
        <v>0.65461654160000005</v>
      </c>
      <c r="AE41" s="107">
        <v>-9.5100000000000004E-2</v>
      </c>
      <c r="AF41" s="107">
        <v>-0.51190000000000002</v>
      </c>
      <c r="AG41" s="107">
        <v>0.32169999999999999</v>
      </c>
      <c r="AH41" s="107" t="s">
        <v>217</v>
      </c>
      <c r="AI41" s="107" t="s">
        <v>217</v>
      </c>
      <c r="AJ41" s="107" t="s">
        <v>217</v>
      </c>
      <c r="AK41" s="107" t="s">
        <v>217</v>
      </c>
      <c r="AL41" s="107" t="s">
        <v>217</v>
      </c>
    </row>
    <row r="42" spans="1:149">
      <c r="A42" s="107" t="s">
        <v>20</v>
      </c>
      <c r="B42" s="107">
        <v>15</v>
      </c>
      <c r="C42" s="107">
        <v>7345</v>
      </c>
      <c r="D42" s="107">
        <v>1.785991447</v>
      </c>
      <c r="E42" s="107">
        <v>1.0757338574999999</v>
      </c>
      <c r="F42" s="107">
        <v>2.9651994557000001</v>
      </c>
      <c r="G42" s="107">
        <v>0.86151913179999995</v>
      </c>
      <c r="H42" s="107">
        <v>2.0422055819999998</v>
      </c>
      <c r="I42" s="107">
        <v>0.5272952139</v>
      </c>
      <c r="J42" s="107">
        <v>4.5100000000000001E-2</v>
      </c>
      <c r="K42" s="107">
        <v>-0.46179999999999999</v>
      </c>
      <c r="L42" s="107">
        <v>0.55210000000000004</v>
      </c>
      <c r="M42" s="107">
        <v>1.0461548489000001</v>
      </c>
      <c r="N42" s="107">
        <v>0.63011734630000005</v>
      </c>
      <c r="O42" s="107">
        <v>1.7368827794999999</v>
      </c>
      <c r="P42" s="107">
        <v>14</v>
      </c>
      <c r="Q42" s="107">
        <v>8027</v>
      </c>
      <c r="R42" s="107">
        <v>1.6081831403</v>
      </c>
      <c r="S42" s="107">
        <v>0.95169849309999999</v>
      </c>
      <c r="T42" s="107">
        <v>2.7175129850999999</v>
      </c>
      <c r="U42" s="107">
        <v>0.67708141980000003</v>
      </c>
      <c r="V42" s="107">
        <v>1.7441136165</v>
      </c>
      <c r="W42" s="107">
        <v>0.4661339712</v>
      </c>
      <c r="X42" s="107">
        <v>-0.1115</v>
      </c>
      <c r="Y42" s="107">
        <v>-0.6361</v>
      </c>
      <c r="Z42" s="107">
        <v>0.41310000000000002</v>
      </c>
      <c r="AA42" s="107">
        <v>0.8945195842</v>
      </c>
      <c r="AB42" s="107">
        <v>0.5293631795</v>
      </c>
      <c r="AC42" s="107">
        <v>1.5115620381999999</v>
      </c>
      <c r="AD42" s="107">
        <v>0.77779066910000005</v>
      </c>
      <c r="AE42" s="107">
        <v>0.10489999999999999</v>
      </c>
      <c r="AF42" s="107">
        <v>-0.62350000000000005</v>
      </c>
      <c r="AG42" s="107">
        <v>0.83320000000000005</v>
      </c>
      <c r="AH42" s="107" t="s">
        <v>217</v>
      </c>
      <c r="AI42" s="107" t="s">
        <v>217</v>
      </c>
      <c r="AJ42" s="107" t="s">
        <v>217</v>
      </c>
      <c r="AK42" s="107" t="s">
        <v>217</v>
      </c>
      <c r="AL42" s="107" t="s">
        <v>217</v>
      </c>
    </row>
    <row r="43" spans="1:149" s="48" customFormat="1">
      <c r="A43" s="107" t="s">
        <v>17</v>
      </c>
      <c r="B43" s="107">
        <v>93</v>
      </c>
      <c r="C43" s="107">
        <v>52147</v>
      </c>
      <c r="D43" s="107">
        <v>1.7359223437</v>
      </c>
      <c r="E43" s="107">
        <v>1.4134752024999999</v>
      </c>
      <c r="F43" s="107">
        <v>2.1319273079999999</v>
      </c>
      <c r="G43" s="107">
        <v>0.87354394440000005</v>
      </c>
      <c r="H43" s="107">
        <v>1.7834199475000001</v>
      </c>
      <c r="I43" s="107">
        <v>0.1849320337</v>
      </c>
      <c r="J43" s="107">
        <v>1.67E-2</v>
      </c>
      <c r="K43" s="107">
        <v>-0.1888</v>
      </c>
      <c r="L43" s="107">
        <v>0.22220000000000001</v>
      </c>
      <c r="M43" s="107">
        <v>1.0168265812999999</v>
      </c>
      <c r="N43" s="107">
        <v>0.82795129810000001</v>
      </c>
      <c r="O43" s="107">
        <v>1.2487887859</v>
      </c>
      <c r="P43" s="107">
        <v>123</v>
      </c>
      <c r="Q43" s="107">
        <v>55837</v>
      </c>
      <c r="R43" s="107">
        <v>2.2224724805</v>
      </c>
      <c r="S43" s="107">
        <v>1.8581458544</v>
      </c>
      <c r="T43" s="107">
        <v>2.6582326220999999</v>
      </c>
      <c r="U43" s="107">
        <v>2.0271935000000001E-2</v>
      </c>
      <c r="V43" s="107">
        <v>2.2028404104999999</v>
      </c>
      <c r="W43" s="107">
        <v>0.1986234308</v>
      </c>
      <c r="X43" s="107">
        <v>0.21199999999999999</v>
      </c>
      <c r="Y43" s="107">
        <v>3.3000000000000002E-2</v>
      </c>
      <c r="Z43" s="107">
        <v>0.3911</v>
      </c>
      <c r="AA43" s="107">
        <v>1.2362056964999999</v>
      </c>
      <c r="AB43" s="107">
        <v>1.0335563253</v>
      </c>
      <c r="AC43" s="107">
        <v>1.4785885265000001</v>
      </c>
      <c r="AD43" s="107">
        <v>7.2166355400000007E-2</v>
      </c>
      <c r="AE43" s="107">
        <v>-0.24709999999999999</v>
      </c>
      <c r="AF43" s="107">
        <v>-0.51639999999999997</v>
      </c>
      <c r="AG43" s="107">
        <v>2.2200000000000001E-2</v>
      </c>
      <c r="AH43" s="107" t="s">
        <v>217</v>
      </c>
      <c r="AI43" s="107" t="s">
        <v>217</v>
      </c>
      <c r="AJ43" s="107" t="s">
        <v>217</v>
      </c>
      <c r="AK43" s="107" t="s">
        <v>217</v>
      </c>
      <c r="AL43" s="107" t="s">
        <v>217</v>
      </c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</row>
    <row r="44" spans="1:149" s="48" customFormat="1">
      <c r="A44" s="107" t="s">
        <v>18</v>
      </c>
      <c r="B44" s="107">
        <v>11</v>
      </c>
      <c r="C44" s="107">
        <v>10036</v>
      </c>
      <c r="D44" s="107">
        <v>1.0325219597999999</v>
      </c>
      <c r="E44" s="107">
        <v>0.57136581389999996</v>
      </c>
      <c r="F44" s="107">
        <v>1.8658827173999999</v>
      </c>
      <c r="G44" s="107">
        <v>9.5800331700000005E-2</v>
      </c>
      <c r="H44" s="107">
        <v>1.0960542048999999</v>
      </c>
      <c r="I44" s="107">
        <v>0.330472777</v>
      </c>
      <c r="J44" s="107">
        <v>-0.50280000000000002</v>
      </c>
      <c r="K44" s="107">
        <v>-1.0946</v>
      </c>
      <c r="L44" s="107">
        <v>8.8900000000000007E-2</v>
      </c>
      <c r="M44" s="107">
        <v>0.60480572669999999</v>
      </c>
      <c r="N44" s="107">
        <v>0.33468083949999999</v>
      </c>
      <c r="O44" s="107">
        <v>1.0929516238999999</v>
      </c>
      <c r="P44" s="107">
        <v>25</v>
      </c>
      <c r="Q44" s="107">
        <v>10439</v>
      </c>
      <c r="R44" s="107">
        <v>2.3839954445</v>
      </c>
      <c r="S44" s="107">
        <v>1.6091935922</v>
      </c>
      <c r="T44" s="107">
        <v>3.5318524180000002</v>
      </c>
      <c r="U44" s="107">
        <v>0.15935465409999999</v>
      </c>
      <c r="V44" s="107">
        <v>2.3948654085999999</v>
      </c>
      <c r="W44" s="107">
        <v>0.47897308170000003</v>
      </c>
      <c r="X44" s="107">
        <v>0.28220000000000001</v>
      </c>
      <c r="Y44" s="107">
        <v>-0.1108</v>
      </c>
      <c r="Z44" s="107">
        <v>0.67520000000000002</v>
      </c>
      <c r="AA44" s="107">
        <v>1.3260496023999999</v>
      </c>
      <c r="AB44" s="107">
        <v>0.89508162769999999</v>
      </c>
      <c r="AC44" s="107">
        <v>1.9645219982</v>
      </c>
      <c r="AD44" s="107">
        <v>2.07381939E-2</v>
      </c>
      <c r="AE44" s="107">
        <v>-0.83679999999999999</v>
      </c>
      <c r="AF44" s="107">
        <v>-1.5459000000000001</v>
      </c>
      <c r="AG44" s="107">
        <v>-0.12759999999999999</v>
      </c>
      <c r="AH44" s="107" t="s">
        <v>217</v>
      </c>
      <c r="AI44" s="107" t="s">
        <v>217</v>
      </c>
      <c r="AJ44" s="107" t="s">
        <v>127</v>
      </c>
      <c r="AK44" s="107" t="s">
        <v>217</v>
      </c>
      <c r="AL44" s="107" t="s">
        <v>217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</row>
    <row r="45" spans="1:149">
      <c r="A45" s="107" t="s">
        <v>67</v>
      </c>
      <c r="B45" s="107">
        <v>60</v>
      </c>
      <c r="C45" s="107">
        <v>33120</v>
      </c>
      <c r="D45" s="107">
        <v>1.5693835287</v>
      </c>
      <c r="E45" s="107">
        <v>1.2163260565</v>
      </c>
      <c r="F45" s="107">
        <v>2.0249213992000001</v>
      </c>
      <c r="G45" s="107">
        <v>0.51742279359999999</v>
      </c>
      <c r="H45" s="107">
        <v>1.8115942029000001</v>
      </c>
      <c r="I45" s="107">
        <v>0.23387580590000001</v>
      </c>
      <c r="J45" s="107">
        <v>-8.4199999999999997E-2</v>
      </c>
      <c r="K45" s="107">
        <v>-0.33900000000000002</v>
      </c>
      <c r="L45" s="107">
        <v>0.17069999999999999</v>
      </c>
      <c r="M45" s="107">
        <v>0.91927550440000005</v>
      </c>
      <c r="N45" s="107">
        <v>0.71247004229999999</v>
      </c>
      <c r="O45" s="107">
        <v>1.1861094541999999</v>
      </c>
      <c r="P45" s="107">
        <v>87</v>
      </c>
      <c r="Q45" s="107">
        <v>33334</v>
      </c>
      <c r="R45" s="107">
        <v>2.3220196662000001</v>
      </c>
      <c r="S45" s="107">
        <v>1.8782586297999999</v>
      </c>
      <c r="T45" s="107">
        <v>2.8706245479999999</v>
      </c>
      <c r="U45" s="107">
        <v>1.8056335900000001E-2</v>
      </c>
      <c r="V45" s="107">
        <v>2.6099478010000001</v>
      </c>
      <c r="W45" s="107">
        <v>0.27981577530000001</v>
      </c>
      <c r="X45" s="107">
        <v>0.25590000000000002</v>
      </c>
      <c r="Y45" s="107">
        <v>4.3799999999999999E-2</v>
      </c>
      <c r="Z45" s="107">
        <v>0.46800000000000003</v>
      </c>
      <c r="AA45" s="107">
        <v>1.29157682</v>
      </c>
      <c r="AB45" s="107">
        <v>1.0447436529</v>
      </c>
      <c r="AC45" s="107">
        <v>1.5967272711</v>
      </c>
      <c r="AD45" s="107">
        <v>1.9570759100000001E-2</v>
      </c>
      <c r="AE45" s="107">
        <v>-0.39179999999999998</v>
      </c>
      <c r="AF45" s="107">
        <v>-0.72070000000000001</v>
      </c>
      <c r="AG45" s="107">
        <v>-6.2799999999999995E-2</v>
      </c>
      <c r="AH45" s="107" t="s">
        <v>217</v>
      </c>
      <c r="AI45" s="107" t="s">
        <v>217</v>
      </c>
      <c r="AJ45" s="107" t="s">
        <v>127</v>
      </c>
      <c r="AK45" s="107" t="s">
        <v>217</v>
      </c>
      <c r="AL45" s="107" t="s">
        <v>217</v>
      </c>
    </row>
    <row r="46" spans="1:149">
      <c r="A46" s="107" t="s">
        <v>68</v>
      </c>
      <c r="B46" s="107">
        <v>43</v>
      </c>
      <c r="C46" s="107">
        <v>23576</v>
      </c>
      <c r="D46" s="107">
        <v>1.5593122594</v>
      </c>
      <c r="E46" s="107">
        <v>1.1546631114000001</v>
      </c>
      <c r="F46" s="107">
        <v>2.1057698115000001</v>
      </c>
      <c r="G46" s="107">
        <v>0.5544546534</v>
      </c>
      <c r="H46" s="107">
        <v>1.8238887004</v>
      </c>
      <c r="I46" s="107">
        <v>0.2781404193</v>
      </c>
      <c r="J46" s="107">
        <v>-9.06E-2</v>
      </c>
      <c r="K46" s="107">
        <v>-0.39100000000000001</v>
      </c>
      <c r="L46" s="107">
        <v>0.20979999999999999</v>
      </c>
      <c r="M46" s="107">
        <v>0.91337619999999997</v>
      </c>
      <c r="N46" s="107">
        <v>0.67635061460000001</v>
      </c>
      <c r="O46" s="107">
        <v>1.2334668806</v>
      </c>
      <c r="P46" s="107">
        <v>50</v>
      </c>
      <c r="Q46" s="107">
        <v>24216</v>
      </c>
      <c r="R46" s="107">
        <v>1.8178922921</v>
      </c>
      <c r="S46" s="107">
        <v>1.3757533404</v>
      </c>
      <c r="T46" s="107">
        <v>2.4021256489999998</v>
      </c>
      <c r="U46" s="107">
        <v>0.93775069990000004</v>
      </c>
      <c r="V46" s="107">
        <v>2.0647505781</v>
      </c>
      <c r="W46" s="107">
        <v>0.2919998271</v>
      </c>
      <c r="X46" s="107">
        <v>1.11E-2</v>
      </c>
      <c r="Y46" s="107">
        <v>-0.2676</v>
      </c>
      <c r="Z46" s="107">
        <v>0.2898</v>
      </c>
      <c r="AA46" s="107">
        <v>1.0111660895000001</v>
      </c>
      <c r="AB46" s="107">
        <v>0.7652351745</v>
      </c>
      <c r="AC46" s="107">
        <v>1.3361341646</v>
      </c>
      <c r="AD46" s="107">
        <v>0.46068033870000002</v>
      </c>
      <c r="AE46" s="107">
        <v>-0.15340000000000001</v>
      </c>
      <c r="AF46" s="107">
        <v>-0.56110000000000004</v>
      </c>
      <c r="AG46" s="107">
        <v>0.25419999999999998</v>
      </c>
      <c r="AH46" s="107" t="s">
        <v>217</v>
      </c>
      <c r="AI46" s="107" t="s">
        <v>217</v>
      </c>
      <c r="AJ46" s="107" t="s">
        <v>217</v>
      </c>
      <c r="AK46" s="107" t="s">
        <v>217</v>
      </c>
      <c r="AL46" s="107" t="s">
        <v>217</v>
      </c>
    </row>
    <row r="47" spans="1:149">
      <c r="A47" s="107" t="s">
        <v>64</v>
      </c>
      <c r="B47" s="107">
        <v>63</v>
      </c>
      <c r="C47" s="107">
        <v>32706</v>
      </c>
      <c r="D47" s="107">
        <v>1.6112918683999999</v>
      </c>
      <c r="E47" s="107">
        <v>1.2563819915000001</v>
      </c>
      <c r="F47" s="107">
        <v>2.0664586908000002</v>
      </c>
      <c r="G47" s="107">
        <v>0.64878163440000003</v>
      </c>
      <c r="H47" s="107">
        <v>1.9262520638</v>
      </c>
      <c r="I47" s="107">
        <v>0.24268494870000001</v>
      </c>
      <c r="J47" s="107">
        <v>-5.7799999999999997E-2</v>
      </c>
      <c r="K47" s="107">
        <v>-0.30659999999999998</v>
      </c>
      <c r="L47" s="107">
        <v>0.191</v>
      </c>
      <c r="M47" s="107">
        <v>0.94382355750000002</v>
      </c>
      <c r="N47" s="107">
        <v>0.73593303860000003</v>
      </c>
      <c r="O47" s="107">
        <v>1.2104401637</v>
      </c>
      <c r="P47" s="107">
        <v>70</v>
      </c>
      <c r="Q47" s="107">
        <v>33057</v>
      </c>
      <c r="R47" s="107">
        <v>1.8397611565</v>
      </c>
      <c r="S47" s="107">
        <v>1.4529611857</v>
      </c>
      <c r="T47" s="107">
        <v>2.3295330572999999</v>
      </c>
      <c r="U47" s="107">
        <v>0.84813065919999997</v>
      </c>
      <c r="V47" s="107">
        <v>2.1175545269999998</v>
      </c>
      <c r="W47" s="107">
        <v>0.2530961753</v>
      </c>
      <c r="X47" s="107">
        <v>2.3099999999999999E-2</v>
      </c>
      <c r="Y47" s="107">
        <v>-0.21299999999999999</v>
      </c>
      <c r="Z47" s="107">
        <v>0.2591</v>
      </c>
      <c r="AA47" s="107">
        <v>1.0233302063</v>
      </c>
      <c r="AB47" s="107">
        <v>0.8081804883</v>
      </c>
      <c r="AC47" s="107">
        <v>1.2957559929</v>
      </c>
      <c r="AD47" s="107">
        <v>0.44514003600000002</v>
      </c>
      <c r="AE47" s="107">
        <v>-0.1326</v>
      </c>
      <c r="AF47" s="107">
        <v>-0.47299999999999998</v>
      </c>
      <c r="AG47" s="107">
        <v>0.20780000000000001</v>
      </c>
      <c r="AH47" s="107" t="s">
        <v>217</v>
      </c>
      <c r="AI47" s="107" t="s">
        <v>217</v>
      </c>
      <c r="AJ47" s="107" t="s">
        <v>217</v>
      </c>
      <c r="AK47" s="107" t="s">
        <v>217</v>
      </c>
      <c r="AL47" s="107" t="s">
        <v>217</v>
      </c>
    </row>
    <row r="48" spans="1:149">
      <c r="A48" s="107" t="s">
        <v>69</v>
      </c>
      <c r="B48" s="107">
        <v>65</v>
      </c>
      <c r="C48" s="107">
        <v>35674</v>
      </c>
      <c r="D48" s="107">
        <v>1.5849282650000001</v>
      </c>
      <c r="E48" s="107">
        <v>1.2405324298</v>
      </c>
      <c r="F48" s="107">
        <v>2.0249350558999999</v>
      </c>
      <c r="G48" s="107">
        <v>0.55217909430000001</v>
      </c>
      <c r="H48" s="107">
        <v>1.8220552783999999</v>
      </c>
      <c r="I48" s="107">
        <v>0.2259981429</v>
      </c>
      <c r="J48" s="107">
        <v>-7.4300000000000005E-2</v>
      </c>
      <c r="K48" s="107">
        <v>-0.31929999999999997</v>
      </c>
      <c r="L48" s="107">
        <v>0.17069999999999999</v>
      </c>
      <c r="M48" s="107">
        <v>0.92838092390000004</v>
      </c>
      <c r="N48" s="107">
        <v>0.7266490659</v>
      </c>
      <c r="O48" s="107">
        <v>1.1861174537000001</v>
      </c>
      <c r="P48" s="107">
        <v>68</v>
      </c>
      <c r="Q48" s="107">
        <v>36236</v>
      </c>
      <c r="R48" s="107">
        <v>1.6820028612</v>
      </c>
      <c r="S48" s="107">
        <v>1.3238778855</v>
      </c>
      <c r="T48" s="107">
        <v>2.1370049729999998</v>
      </c>
      <c r="U48" s="107">
        <v>0.58567681240000002</v>
      </c>
      <c r="V48" s="107">
        <v>1.8765868197</v>
      </c>
      <c r="W48" s="107">
        <v>0.22756957859999999</v>
      </c>
      <c r="X48" s="107">
        <v>-6.6600000000000006E-2</v>
      </c>
      <c r="Y48" s="107">
        <v>-0.30599999999999999</v>
      </c>
      <c r="Z48" s="107">
        <v>0.17280000000000001</v>
      </c>
      <c r="AA48" s="107">
        <v>0.93558032179999995</v>
      </c>
      <c r="AB48" s="107">
        <v>0.73638049419999996</v>
      </c>
      <c r="AC48" s="107">
        <v>1.1886661113999999</v>
      </c>
      <c r="AD48" s="107">
        <v>0.7318277084</v>
      </c>
      <c r="AE48" s="107">
        <v>-5.9400000000000001E-2</v>
      </c>
      <c r="AF48" s="107">
        <v>-0.39939999999999998</v>
      </c>
      <c r="AG48" s="107">
        <v>0.28050000000000003</v>
      </c>
      <c r="AH48" s="107" t="s">
        <v>217</v>
      </c>
      <c r="AI48" s="107" t="s">
        <v>217</v>
      </c>
      <c r="AJ48" s="107" t="s">
        <v>217</v>
      </c>
      <c r="AK48" s="107" t="s">
        <v>217</v>
      </c>
      <c r="AL48" s="107" t="s">
        <v>217</v>
      </c>
    </row>
    <row r="49" spans="1:149">
      <c r="A49" s="107" t="s">
        <v>66</v>
      </c>
      <c r="B49" s="107">
        <v>58</v>
      </c>
      <c r="C49" s="107">
        <v>25627</v>
      </c>
      <c r="D49" s="107">
        <v>1.9740209178000001</v>
      </c>
      <c r="E49" s="107">
        <v>1.5233695268</v>
      </c>
      <c r="F49" s="107">
        <v>2.5579864341</v>
      </c>
      <c r="G49" s="107">
        <v>0.27206620329999998</v>
      </c>
      <c r="H49" s="107">
        <v>2.2632379912</v>
      </c>
      <c r="I49" s="107">
        <v>0.29717770729999998</v>
      </c>
      <c r="J49" s="107">
        <v>0.1452</v>
      </c>
      <c r="K49" s="107">
        <v>-0.1139</v>
      </c>
      <c r="L49" s="107">
        <v>0.40439999999999998</v>
      </c>
      <c r="M49" s="107">
        <v>1.156294202</v>
      </c>
      <c r="N49" s="107">
        <v>0.892322536</v>
      </c>
      <c r="O49" s="107">
        <v>1.4983553902</v>
      </c>
      <c r="P49" s="107">
        <v>63</v>
      </c>
      <c r="Q49" s="107">
        <v>26522</v>
      </c>
      <c r="R49" s="107">
        <v>2.1479766822999999</v>
      </c>
      <c r="S49" s="107">
        <v>1.6751824948</v>
      </c>
      <c r="T49" s="107">
        <v>2.7542096707999999</v>
      </c>
      <c r="U49" s="107">
        <v>0.16062963050000001</v>
      </c>
      <c r="V49" s="107">
        <v>2.3753864716000002</v>
      </c>
      <c r="W49" s="107">
        <v>0.29927056530000001</v>
      </c>
      <c r="X49" s="107">
        <v>0.17799999999999999</v>
      </c>
      <c r="Y49" s="107">
        <v>-7.0699999999999999E-2</v>
      </c>
      <c r="Z49" s="107">
        <v>0.42659999999999998</v>
      </c>
      <c r="AA49" s="107">
        <v>1.1947689044000001</v>
      </c>
      <c r="AB49" s="107">
        <v>0.93178662999999995</v>
      </c>
      <c r="AC49" s="107">
        <v>1.5319738329000001</v>
      </c>
      <c r="AD49" s="107">
        <v>0.64257746640000002</v>
      </c>
      <c r="AE49" s="107">
        <v>-8.4500000000000006E-2</v>
      </c>
      <c r="AF49" s="107">
        <v>-0.44109999999999999</v>
      </c>
      <c r="AG49" s="107">
        <v>0.2722</v>
      </c>
      <c r="AH49" s="107" t="s">
        <v>217</v>
      </c>
      <c r="AI49" s="107" t="s">
        <v>217</v>
      </c>
      <c r="AJ49" s="107" t="s">
        <v>217</v>
      </c>
      <c r="AK49" s="107" t="s">
        <v>217</v>
      </c>
      <c r="AL49" s="107" t="s">
        <v>217</v>
      </c>
    </row>
    <row r="50" spans="1:149">
      <c r="A50" s="107" t="s">
        <v>65</v>
      </c>
      <c r="B50" s="107">
        <v>60</v>
      </c>
      <c r="C50" s="107">
        <v>25993</v>
      </c>
      <c r="D50" s="107">
        <v>1.9935586631</v>
      </c>
      <c r="E50" s="107">
        <v>1.5450769378</v>
      </c>
      <c r="F50" s="107">
        <v>2.5722189270000002</v>
      </c>
      <c r="G50" s="107">
        <v>0.2330284836</v>
      </c>
      <c r="H50" s="107">
        <v>2.3083137767999999</v>
      </c>
      <c r="I50" s="107">
        <v>0.29800202720000002</v>
      </c>
      <c r="J50" s="107">
        <v>0.15509999999999999</v>
      </c>
      <c r="K50" s="107">
        <v>-9.98E-2</v>
      </c>
      <c r="L50" s="107">
        <v>0.40989999999999999</v>
      </c>
      <c r="M50" s="107">
        <v>1.1677385495999999</v>
      </c>
      <c r="N50" s="107">
        <v>0.90503777780000005</v>
      </c>
      <c r="O50" s="107">
        <v>1.5066921554999999</v>
      </c>
      <c r="P50" s="107">
        <v>59</v>
      </c>
      <c r="Q50" s="107">
        <v>26632</v>
      </c>
      <c r="R50" s="107">
        <v>2.0258590971000001</v>
      </c>
      <c r="S50" s="107">
        <v>1.5670771858000001</v>
      </c>
      <c r="T50" s="107">
        <v>2.6189552871999999</v>
      </c>
      <c r="U50" s="107">
        <v>0.36202571589999999</v>
      </c>
      <c r="V50" s="107">
        <v>2.2153799940000001</v>
      </c>
      <c r="W50" s="107">
        <v>0.28841790880000001</v>
      </c>
      <c r="X50" s="107">
        <v>0.11940000000000001</v>
      </c>
      <c r="Y50" s="107">
        <v>-0.13739999999999999</v>
      </c>
      <c r="Z50" s="107">
        <v>0.37619999999999998</v>
      </c>
      <c r="AA50" s="107">
        <v>1.1268434493999999</v>
      </c>
      <c r="AB50" s="107">
        <v>0.87165522230000003</v>
      </c>
      <c r="AC50" s="107">
        <v>1.4567412975</v>
      </c>
      <c r="AD50" s="107">
        <v>0.93014532660000004</v>
      </c>
      <c r="AE50" s="107">
        <v>-1.61E-2</v>
      </c>
      <c r="AF50" s="107">
        <v>-0.37540000000000001</v>
      </c>
      <c r="AG50" s="107">
        <v>0.34329999999999999</v>
      </c>
      <c r="AH50" s="107" t="s">
        <v>217</v>
      </c>
      <c r="AI50" s="107" t="s">
        <v>217</v>
      </c>
      <c r="AJ50" s="107" t="s">
        <v>217</v>
      </c>
      <c r="AK50" s="107" t="s">
        <v>217</v>
      </c>
      <c r="AL50" s="107" t="s">
        <v>217</v>
      </c>
    </row>
    <row r="51" spans="1:149" s="48" customFormat="1">
      <c r="A51" s="107" t="s">
        <v>57</v>
      </c>
      <c r="B51" s="107">
        <v>8</v>
      </c>
      <c r="C51" s="107">
        <v>9715</v>
      </c>
      <c r="D51" s="107">
        <v>0.96752276569999995</v>
      </c>
      <c r="E51" s="107">
        <v>0.48352687970000002</v>
      </c>
      <c r="F51" s="107">
        <v>1.9359839989000001</v>
      </c>
      <c r="G51" s="107">
        <v>0.1085818403</v>
      </c>
      <c r="H51" s="107">
        <v>0.82346886259999996</v>
      </c>
      <c r="I51" s="107">
        <v>0.29114020839999999</v>
      </c>
      <c r="J51" s="107">
        <v>-0.56789999999999996</v>
      </c>
      <c r="K51" s="107">
        <v>-1.2615000000000001</v>
      </c>
      <c r="L51" s="107">
        <v>0.1258</v>
      </c>
      <c r="M51" s="107">
        <v>0.56673207169999995</v>
      </c>
      <c r="N51" s="107">
        <v>0.28322867419999997</v>
      </c>
      <c r="O51" s="107">
        <v>1.1340138561999999</v>
      </c>
      <c r="P51" s="107">
        <v>19</v>
      </c>
      <c r="Q51" s="107">
        <v>10323</v>
      </c>
      <c r="R51" s="107">
        <v>2.1676347276999999</v>
      </c>
      <c r="S51" s="107">
        <v>1.3813327827999999</v>
      </c>
      <c r="T51" s="107">
        <v>3.4015266785999998</v>
      </c>
      <c r="U51" s="107">
        <v>0.41582501599999999</v>
      </c>
      <c r="V51" s="107">
        <v>1.8405502276000001</v>
      </c>
      <c r="W51" s="107">
        <v>0.42225118119999999</v>
      </c>
      <c r="X51" s="107">
        <v>0.18709999999999999</v>
      </c>
      <c r="Y51" s="107">
        <v>-0.26350000000000001</v>
      </c>
      <c r="Z51" s="107">
        <v>0.63770000000000004</v>
      </c>
      <c r="AA51" s="107">
        <v>1.2057032974999999</v>
      </c>
      <c r="AB51" s="107">
        <v>0.76833862730000002</v>
      </c>
      <c r="AC51" s="107">
        <v>1.8920309223</v>
      </c>
      <c r="AD51" s="107">
        <v>5.5628797299999998E-2</v>
      </c>
      <c r="AE51" s="107">
        <v>-0.80669999999999997</v>
      </c>
      <c r="AF51" s="107">
        <v>-1.6327</v>
      </c>
      <c r="AG51" s="107">
        <v>1.9400000000000001E-2</v>
      </c>
      <c r="AH51" s="107" t="s">
        <v>217</v>
      </c>
      <c r="AI51" s="107" t="s">
        <v>217</v>
      </c>
      <c r="AJ51" s="107" t="s">
        <v>217</v>
      </c>
      <c r="AK51" s="107" t="s">
        <v>217</v>
      </c>
      <c r="AL51" s="107" t="s">
        <v>217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</row>
    <row r="52" spans="1:149">
      <c r="A52" s="107" t="s">
        <v>61</v>
      </c>
      <c r="B52" s="107">
        <v>10</v>
      </c>
      <c r="C52" s="107">
        <v>8115</v>
      </c>
      <c r="D52" s="107">
        <v>1.4960147494</v>
      </c>
      <c r="E52" s="107">
        <v>0.80432754819999996</v>
      </c>
      <c r="F52" s="107">
        <v>2.7825232834000002</v>
      </c>
      <c r="G52" s="107">
        <v>0.6766339925</v>
      </c>
      <c r="H52" s="107">
        <v>1.2322858903</v>
      </c>
      <c r="I52" s="107">
        <v>0.38968301420000001</v>
      </c>
      <c r="J52" s="107">
        <v>-0.13200000000000001</v>
      </c>
      <c r="K52" s="107">
        <v>-0.75260000000000005</v>
      </c>
      <c r="L52" s="107">
        <v>0.48849999999999999</v>
      </c>
      <c r="M52" s="107">
        <v>0.87629931640000003</v>
      </c>
      <c r="N52" s="107">
        <v>0.47113952650000002</v>
      </c>
      <c r="O52" s="107">
        <v>1.629879152</v>
      </c>
      <c r="P52" s="107">
        <v>17</v>
      </c>
      <c r="Q52" s="107">
        <v>8700</v>
      </c>
      <c r="R52" s="107">
        <v>2.4039465783999998</v>
      </c>
      <c r="S52" s="107">
        <v>1.4931129883000001</v>
      </c>
      <c r="T52" s="107">
        <v>3.8704098063000001</v>
      </c>
      <c r="U52" s="107">
        <v>0.23181851689999999</v>
      </c>
      <c r="V52" s="107">
        <v>1.9540229885</v>
      </c>
      <c r="W52" s="107">
        <v>0.47392018689999998</v>
      </c>
      <c r="X52" s="107">
        <v>0.29049999999999998</v>
      </c>
      <c r="Y52" s="107">
        <v>-0.1857</v>
      </c>
      <c r="Z52" s="107">
        <v>0.76680000000000004</v>
      </c>
      <c r="AA52" s="107">
        <v>1.33714702</v>
      </c>
      <c r="AB52" s="107">
        <v>0.8305141224</v>
      </c>
      <c r="AC52" s="107">
        <v>2.1528377482000001</v>
      </c>
      <c r="AD52" s="107">
        <v>0.23398731640000001</v>
      </c>
      <c r="AE52" s="107">
        <v>-0.4743</v>
      </c>
      <c r="AF52" s="107">
        <v>-1.2554000000000001</v>
      </c>
      <c r="AG52" s="107">
        <v>0.30680000000000002</v>
      </c>
      <c r="AH52" s="107" t="s">
        <v>217</v>
      </c>
      <c r="AI52" s="107" t="s">
        <v>217</v>
      </c>
      <c r="AJ52" s="107" t="s">
        <v>217</v>
      </c>
      <c r="AK52" s="107" t="s">
        <v>217</v>
      </c>
      <c r="AL52" s="107" t="s">
        <v>217</v>
      </c>
    </row>
    <row r="53" spans="1:149">
      <c r="A53" s="107" t="s">
        <v>59</v>
      </c>
      <c r="B53" s="107">
        <v>50</v>
      </c>
      <c r="C53" s="107">
        <v>27500</v>
      </c>
      <c r="D53" s="107">
        <v>1.7138122444999999</v>
      </c>
      <c r="E53" s="107">
        <v>1.2967817301</v>
      </c>
      <c r="F53" s="107">
        <v>2.2649551125</v>
      </c>
      <c r="G53" s="107">
        <v>0.9783094175</v>
      </c>
      <c r="H53" s="107">
        <v>1.8181818182</v>
      </c>
      <c r="I53" s="107">
        <v>0.25712973859999999</v>
      </c>
      <c r="J53" s="107">
        <v>3.8999999999999998E-3</v>
      </c>
      <c r="K53" s="107">
        <v>-0.27500000000000002</v>
      </c>
      <c r="L53" s="107">
        <v>0.28270000000000001</v>
      </c>
      <c r="M53" s="107">
        <v>1.0038754623999999</v>
      </c>
      <c r="N53" s="107">
        <v>0.75959741979999995</v>
      </c>
      <c r="O53" s="107">
        <v>1.3267105939999999</v>
      </c>
      <c r="P53" s="107">
        <v>61</v>
      </c>
      <c r="Q53" s="107">
        <v>28183</v>
      </c>
      <c r="R53" s="107">
        <v>2.0512626620000001</v>
      </c>
      <c r="S53" s="107">
        <v>1.5933951057</v>
      </c>
      <c r="T53" s="107">
        <v>2.6407000331999999</v>
      </c>
      <c r="U53" s="107">
        <v>0.30614704710000001</v>
      </c>
      <c r="V53" s="107">
        <v>2.1644253627999999</v>
      </c>
      <c r="W53" s="107">
        <v>0.27712627029999998</v>
      </c>
      <c r="X53" s="107">
        <v>0.13189999999999999</v>
      </c>
      <c r="Y53" s="107">
        <v>-0.1207</v>
      </c>
      <c r="Z53" s="107">
        <v>0.38450000000000001</v>
      </c>
      <c r="AA53" s="107">
        <v>1.1409736723999999</v>
      </c>
      <c r="AB53" s="107">
        <v>0.88629403679999996</v>
      </c>
      <c r="AC53" s="107">
        <v>1.4688363759</v>
      </c>
      <c r="AD53" s="107">
        <v>0.34611554579999998</v>
      </c>
      <c r="AE53" s="107">
        <v>-0.1797</v>
      </c>
      <c r="AF53" s="107">
        <v>-0.55359999999999998</v>
      </c>
      <c r="AG53" s="107">
        <v>0.19420000000000001</v>
      </c>
      <c r="AH53" s="107" t="s">
        <v>217</v>
      </c>
      <c r="AI53" s="107" t="s">
        <v>217</v>
      </c>
      <c r="AJ53" s="107" t="s">
        <v>217</v>
      </c>
      <c r="AK53" s="107" t="s">
        <v>217</v>
      </c>
      <c r="AL53" s="107" t="s">
        <v>217</v>
      </c>
    </row>
    <row r="54" spans="1:149">
      <c r="A54" s="107" t="s">
        <v>58</v>
      </c>
      <c r="B54" s="107">
        <v>25</v>
      </c>
      <c r="C54" s="107">
        <v>12373</v>
      </c>
      <c r="D54" s="107">
        <v>2.0341379958000001</v>
      </c>
      <c r="E54" s="107">
        <v>1.3728763411</v>
      </c>
      <c r="F54" s="107">
        <v>3.0139039199000002</v>
      </c>
      <c r="G54" s="107">
        <v>0.38239649489999999</v>
      </c>
      <c r="H54" s="107">
        <v>2.0205285703000002</v>
      </c>
      <c r="I54" s="107">
        <v>0.40410571410000001</v>
      </c>
      <c r="J54" s="107">
        <v>0.17519999999999999</v>
      </c>
      <c r="K54" s="107">
        <v>-0.21790000000000001</v>
      </c>
      <c r="L54" s="107">
        <v>0.56840000000000002</v>
      </c>
      <c r="M54" s="107">
        <v>1.1915081292</v>
      </c>
      <c r="N54" s="107">
        <v>0.80417027959999998</v>
      </c>
      <c r="O54" s="107">
        <v>1.7654117019</v>
      </c>
      <c r="P54" s="107">
        <v>21</v>
      </c>
      <c r="Q54" s="107">
        <v>15599</v>
      </c>
      <c r="R54" s="107">
        <v>1.3473062151999999</v>
      </c>
      <c r="S54" s="107">
        <v>0.87760737460000005</v>
      </c>
      <c r="T54" s="107">
        <v>2.0683896810000002</v>
      </c>
      <c r="U54" s="107">
        <v>0.1871871209</v>
      </c>
      <c r="V54" s="107">
        <v>1.3462401436</v>
      </c>
      <c r="W54" s="107">
        <v>0.29377368390000003</v>
      </c>
      <c r="X54" s="107">
        <v>-0.28849999999999998</v>
      </c>
      <c r="Y54" s="107">
        <v>-0.71709999999999996</v>
      </c>
      <c r="Z54" s="107">
        <v>0.14019999999999999</v>
      </c>
      <c r="AA54" s="107">
        <v>0.74941203229999998</v>
      </c>
      <c r="AB54" s="107">
        <v>0.48815148229999999</v>
      </c>
      <c r="AC54" s="107">
        <v>1.1505002328</v>
      </c>
      <c r="AD54" s="107">
        <v>0.16399864450000001</v>
      </c>
      <c r="AE54" s="107">
        <v>0.41199999999999998</v>
      </c>
      <c r="AF54" s="107">
        <v>-0.16819999999999999</v>
      </c>
      <c r="AG54" s="107">
        <v>0.99209999999999998</v>
      </c>
      <c r="AH54" s="107" t="s">
        <v>217</v>
      </c>
      <c r="AI54" s="107" t="s">
        <v>217</v>
      </c>
      <c r="AJ54" s="107" t="s">
        <v>217</v>
      </c>
      <c r="AK54" s="107" t="s">
        <v>217</v>
      </c>
      <c r="AL54" s="107" t="s">
        <v>217</v>
      </c>
    </row>
    <row r="55" spans="1:149">
      <c r="A55" s="107" t="s">
        <v>63</v>
      </c>
      <c r="B55" s="107">
        <v>6</v>
      </c>
      <c r="C55" s="107">
        <v>9926</v>
      </c>
      <c r="D55" s="107">
        <v>0.68227133070000001</v>
      </c>
      <c r="E55" s="107">
        <v>0.30633974339999998</v>
      </c>
      <c r="F55" s="107">
        <v>1.5195356745999999</v>
      </c>
      <c r="G55" s="107">
        <v>2.4768514500000002E-2</v>
      </c>
      <c r="H55" s="107">
        <v>0.60447310089999995</v>
      </c>
      <c r="I55" s="107">
        <v>0.2467751101</v>
      </c>
      <c r="J55" s="107">
        <v>-0.91720000000000002</v>
      </c>
      <c r="K55" s="107">
        <v>-1.7179</v>
      </c>
      <c r="L55" s="107">
        <v>-0.1164</v>
      </c>
      <c r="M55" s="107">
        <v>0.39964438920000001</v>
      </c>
      <c r="N55" s="107">
        <v>0.17944028149999999</v>
      </c>
      <c r="O55" s="107">
        <v>0.89007683479999999</v>
      </c>
      <c r="P55" s="107">
        <v>15</v>
      </c>
      <c r="Q55" s="107">
        <v>12498</v>
      </c>
      <c r="R55" s="107">
        <v>1.3179840591</v>
      </c>
      <c r="S55" s="107">
        <v>0.7939144024</v>
      </c>
      <c r="T55" s="107">
        <v>2.1879965583000001</v>
      </c>
      <c r="U55" s="107">
        <v>0.22994720239999999</v>
      </c>
      <c r="V55" s="107">
        <v>1.2001920307</v>
      </c>
      <c r="W55" s="107">
        <v>0.30988824980000002</v>
      </c>
      <c r="X55" s="107">
        <v>-0.3105</v>
      </c>
      <c r="Y55" s="107">
        <v>-0.81740000000000002</v>
      </c>
      <c r="Z55" s="107">
        <v>0.19639999999999999</v>
      </c>
      <c r="AA55" s="107">
        <v>0.73310217160000002</v>
      </c>
      <c r="AB55" s="107">
        <v>0.4415989468</v>
      </c>
      <c r="AC55" s="107">
        <v>1.217029157</v>
      </c>
      <c r="AD55" s="107">
        <v>0.17285668179999999</v>
      </c>
      <c r="AE55" s="107">
        <v>-0.65839999999999999</v>
      </c>
      <c r="AF55" s="107">
        <v>-1.6052</v>
      </c>
      <c r="AG55" s="107">
        <v>0.2883</v>
      </c>
      <c r="AH55" s="107" t="s">
        <v>217</v>
      </c>
      <c r="AI55" s="107" t="s">
        <v>217</v>
      </c>
      <c r="AJ55" s="107" t="s">
        <v>217</v>
      </c>
      <c r="AK55" s="107" t="s">
        <v>217</v>
      </c>
      <c r="AL55" s="107" t="s">
        <v>217</v>
      </c>
    </row>
    <row r="56" spans="1:149">
      <c r="A56" s="107" t="s">
        <v>62</v>
      </c>
      <c r="B56" s="107">
        <v>18</v>
      </c>
      <c r="C56" s="107">
        <v>12364</v>
      </c>
      <c r="D56" s="107">
        <v>1.2989166518999999</v>
      </c>
      <c r="E56" s="107">
        <v>0.81755826909999996</v>
      </c>
      <c r="F56" s="107">
        <v>2.0636871186999999</v>
      </c>
      <c r="G56" s="107">
        <v>0.2472266759</v>
      </c>
      <c r="H56" s="107">
        <v>1.4558395341000001</v>
      </c>
      <c r="I56" s="107">
        <v>0.34314466900000001</v>
      </c>
      <c r="J56" s="107">
        <v>-0.27329999999999999</v>
      </c>
      <c r="K56" s="107">
        <v>-0.73629999999999995</v>
      </c>
      <c r="L56" s="107">
        <v>0.18959999999999999</v>
      </c>
      <c r="M56" s="107">
        <v>0.76084796259999998</v>
      </c>
      <c r="N56" s="107">
        <v>0.47888949800000002</v>
      </c>
      <c r="O56" s="107">
        <v>1.2088166992</v>
      </c>
      <c r="P56" s="107">
        <v>41</v>
      </c>
      <c r="Q56" s="107">
        <v>13042</v>
      </c>
      <c r="R56" s="107">
        <v>2.8527373077</v>
      </c>
      <c r="S56" s="107">
        <v>2.0976800249999998</v>
      </c>
      <c r="T56" s="107">
        <v>3.8795765084</v>
      </c>
      <c r="U56" s="107">
        <v>3.2467462000000001E-3</v>
      </c>
      <c r="V56" s="107">
        <v>3.1436896181999998</v>
      </c>
      <c r="W56" s="107">
        <v>0.49096183389999998</v>
      </c>
      <c r="X56" s="107">
        <v>0.4617</v>
      </c>
      <c r="Y56" s="107">
        <v>0.15429999999999999</v>
      </c>
      <c r="Z56" s="107">
        <v>0.76919999999999999</v>
      </c>
      <c r="AA56" s="107">
        <v>1.5867778528000001</v>
      </c>
      <c r="AB56" s="107">
        <v>1.1667923985999999</v>
      </c>
      <c r="AC56" s="107">
        <v>2.1579365421999999</v>
      </c>
      <c r="AD56" s="107">
        <v>5.3940910999999998E-3</v>
      </c>
      <c r="AE56" s="107">
        <v>-0.78669999999999995</v>
      </c>
      <c r="AF56" s="107">
        <v>-1.3409</v>
      </c>
      <c r="AG56" s="107">
        <v>-0.2326</v>
      </c>
      <c r="AH56" s="107" t="s">
        <v>217</v>
      </c>
      <c r="AI56" s="107">
        <v>2</v>
      </c>
      <c r="AJ56" s="107" t="s">
        <v>127</v>
      </c>
      <c r="AK56" s="107" t="s">
        <v>217</v>
      </c>
      <c r="AL56" s="107" t="s">
        <v>217</v>
      </c>
    </row>
    <row r="57" spans="1:149">
      <c r="A57" s="107" t="s">
        <v>60</v>
      </c>
      <c r="B57" s="107">
        <v>21</v>
      </c>
      <c r="C57" s="107">
        <v>19392</v>
      </c>
      <c r="D57" s="107">
        <v>0.91066854789999996</v>
      </c>
      <c r="E57" s="107">
        <v>0.59310971830000003</v>
      </c>
      <c r="F57" s="107">
        <v>1.3982525975</v>
      </c>
      <c r="G57" s="107">
        <v>4.0732659999999999E-3</v>
      </c>
      <c r="H57" s="107">
        <v>1.0829207920999999</v>
      </c>
      <c r="I57" s="107">
        <v>0.23631269050000001</v>
      </c>
      <c r="J57" s="107">
        <v>-0.62839999999999996</v>
      </c>
      <c r="K57" s="107">
        <v>-1.0571999999999999</v>
      </c>
      <c r="L57" s="107">
        <v>-0.1996</v>
      </c>
      <c r="M57" s="107">
        <v>0.53342938390000005</v>
      </c>
      <c r="N57" s="107">
        <v>0.34741745750000003</v>
      </c>
      <c r="O57" s="107">
        <v>0.81903456890000004</v>
      </c>
      <c r="P57" s="107">
        <v>45</v>
      </c>
      <c r="Q57" s="107">
        <v>19869</v>
      </c>
      <c r="R57" s="107">
        <v>2.0951664635</v>
      </c>
      <c r="S57" s="107">
        <v>1.5620691630000001</v>
      </c>
      <c r="T57" s="107">
        <v>2.8101972779</v>
      </c>
      <c r="U57" s="107">
        <v>0.3069264981</v>
      </c>
      <c r="V57" s="107">
        <v>2.2648346671000001</v>
      </c>
      <c r="W57" s="107">
        <v>0.33762161819999997</v>
      </c>
      <c r="X57" s="107">
        <v>0.15310000000000001</v>
      </c>
      <c r="Y57" s="107">
        <v>-0.1406</v>
      </c>
      <c r="Z57" s="107">
        <v>0.44669999999999999</v>
      </c>
      <c r="AA57" s="107">
        <v>1.1653942804999999</v>
      </c>
      <c r="AB57" s="107">
        <v>0.86886961009999997</v>
      </c>
      <c r="AC57" s="107">
        <v>1.5631158153</v>
      </c>
      <c r="AD57" s="107">
        <v>1.6171197E-3</v>
      </c>
      <c r="AE57" s="107">
        <v>-0.83320000000000005</v>
      </c>
      <c r="AF57" s="107">
        <v>-1.3512</v>
      </c>
      <c r="AG57" s="107">
        <v>-0.31519999999999998</v>
      </c>
      <c r="AH57" s="107">
        <v>1</v>
      </c>
      <c r="AI57" s="107" t="s">
        <v>217</v>
      </c>
      <c r="AJ57" s="107" t="s">
        <v>127</v>
      </c>
      <c r="AK57" s="107" t="s">
        <v>217</v>
      </c>
      <c r="AL57" s="107" t="s">
        <v>217</v>
      </c>
    </row>
    <row r="58" spans="1:149">
      <c r="A58" s="107" t="s">
        <v>38</v>
      </c>
      <c r="B58" s="107">
        <v>92</v>
      </c>
      <c r="C58" s="107">
        <v>41398</v>
      </c>
      <c r="D58" s="107">
        <v>2.3957040863999999</v>
      </c>
      <c r="E58" s="107">
        <v>1.9485689393000001</v>
      </c>
      <c r="F58" s="107">
        <v>2.9454426547999999</v>
      </c>
      <c r="G58" s="107">
        <v>1.3061269E-3</v>
      </c>
      <c r="H58" s="107">
        <v>2.2223295810999999</v>
      </c>
      <c r="I58" s="107">
        <v>0.23169387520000001</v>
      </c>
      <c r="J58" s="107">
        <v>0.33879999999999999</v>
      </c>
      <c r="K58" s="107">
        <v>0.13220000000000001</v>
      </c>
      <c r="L58" s="107">
        <v>0.5454</v>
      </c>
      <c r="M58" s="107">
        <v>1.4032975638</v>
      </c>
      <c r="N58" s="107">
        <v>1.1413855580000001</v>
      </c>
      <c r="O58" s="107">
        <v>1.7253101187</v>
      </c>
      <c r="P58" s="107">
        <v>88</v>
      </c>
      <c r="Q58" s="107">
        <v>46463</v>
      </c>
      <c r="R58" s="107">
        <v>2.0811795458</v>
      </c>
      <c r="S58" s="107">
        <v>1.6854508667000001</v>
      </c>
      <c r="T58" s="107">
        <v>2.5698217535999999</v>
      </c>
      <c r="U58" s="107">
        <v>0.1737751538</v>
      </c>
      <c r="V58" s="107">
        <v>1.8939801563000001</v>
      </c>
      <c r="W58" s="107">
        <v>0.20189896299999999</v>
      </c>
      <c r="X58" s="107">
        <v>0.1464</v>
      </c>
      <c r="Y58" s="107">
        <v>-6.4500000000000002E-2</v>
      </c>
      <c r="Z58" s="107">
        <v>0.35730000000000001</v>
      </c>
      <c r="AA58" s="107">
        <v>1.1576143382999999</v>
      </c>
      <c r="AB58" s="107">
        <v>0.93749820569999998</v>
      </c>
      <c r="AC58" s="107">
        <v>1.4294117558999999</v>
      </c>
      <c r="AD58" s="107">
        <v>0.34522421320000002</v>
      </c>
      <c r="AE58" s="107">
        <v>0.14069999999999999</v>
      </c>
      <c r="AF58" s="107">
        <v>-0.1515</v>
      </c>
      <c r="AG58" s="107">
        <v>0.433</v>
      </c>
      <c r="AH58" s="107">
        <v>1</v>
      </c>
      <c r="AI58" s="107" t="s">
        <v>217</v>
      </c>
      <c r="AJ58" s="107" t="s">
        <v>217</v>
      </c>
      <c r="AK58" s="107" t="s">
        <v>217</v>
      </c>
      <c r="AL58" s="107" t="s">
        <v>217</v>
      </c>
    </row>
    <row r="59" spans="1:149">
      <c r="A59" s="107" t="s">
        <v>35</v>
      </c>
      <c r="B59" s="107">
        <v>81</v>
      </c>
      <c r="C59" s="107">
        <v>39675</v>
      </c>
      <c r="D59" s="107">
        <v>1.8117168065</v>
      </c>
      <c r="E59" s="107">
        <v>1.454106691</v>
      </c>
      <c r="F59" s="107">
        <v>2.2572743852000001</v>
      </c>
      <c r="G59" s="107">
        <v>0.59633866579999995</v>
      </c>
      <c r="H59" s="107">
        <v>2.0415879016999998</v>
      </c>
      <c r="I59" s="107">
        <v>0.22684310020000001</v>
      </c>
      <c r="J59" s="107">
        <v>5.9400000000000001E-2</v>
      </c>
      <c r="K59" s="107">
        <v>-0.1605</v>
      </c>
      <c r="L59" s="107">
        <v>0.27929999999999999</v>
      </c>
      <c r="M59" s="107">
        <v>1.0612236275</v>
      </c>
      <c r="N59" s="107">
        <v>0.85175142820000005</v>
      </c>
      <c r="O59" s="107">
        <v>1.3222115634</v>
      </c>
      <c r="P59" s="107">
        <v>88</v>
      </c>
      <c r="Q59" s="107">
        <v>44783</v>
      </c>
      <c r="R59" s="107">
        <v>1.7850942865999999</v>
      </c>
      <c r="S59" s="107">
        <v>1.4456580492</v>
      </c>
      <c r="T59" s="107">
        <v>2.2042291494000001</v>
      </c>
      <c r="U59" s="107">
        <v>0.94737622580000003</v>
      </c>
      <c r="V59" s="107">
        <v>1.9650313735</v>
      </c>
      <c r="W59" s="107">
        <v>0.20947304820000001</v>
      </c>
      <c r="X59" s="107">
        <v>-7.1000000000000004E-3</v>
      </c>
      <c r="Y59" s="107">
        <v>-0.218</v>
      </c>
      <c r="Z59" s="107">
        <v>0.20380000000000001</v>
      </c>
      <c r="AA59" s="107">
        <v>0.99292285739999997</v>
      </c>
      <c r="AB59" s="107">
        <v>0.80411826529999997</v>
      </c>
      <c r="AC59" s="107">
        <v>1.2260582097999999</v>
      </c>
      <c r="AD59" s="107">
        <v>0.92340847250000002</v>
      </c>
      <c r="AE59" s="107">
        <v>1.4800000000000001E-2</v>
      </c>
      <c r="AF59" s="107">
        <v>-0.28699999999999998</v>
      </c>
      <c r="AG59" s="107">
        <v>0.31659999999999999</v>
      </c>
      <c r="AH59" s="107" t="s">
        <v>217</v>
      </c>
      <c r="AI59" s="107" t="s">
        <v>217</v>
      </c>
      <c r="AJ59" s="107" t="s">
        <v>217</v>
      </c>
      <c r="AK59" s="107" t="s">
        <v>217</v>
      </c>
      <c r="AL59" s="107" t="s">
        <v>217</v>
      </c>
    </row>
    <row r="60" spans="1:149" s="48" customFormat="1">
      <c r="A60" s="107" t="s">
        <v>37</v>
      </c>
      <c r="B60" s="107">
        <v>97</v>
      </c>
      <c r="C60" s="107">
        <v>67350</v>
      </c>
      <c r="D60" s="107">
        <v>1.5714242790999999</v>
      </c>
      <c r="E60" s="107">
        <v>1.2848866871</v>
      </c>
      <c r="F60" s="107">
        <v>1.9218615072</v>
      </c>
      <c r="G60" s="107">
        <v>0.41977133999999999</v>
      </c>
      <c r="H60" s="107">
        <v>1.4402375650000001</v>
      </c>
      <c r="I60" s="107">
        <v>0.1462339688</v>
      </c>
      <c r="J60" s="107">
        <v>-8.2900000000000001E-2</v>
      </c>
      <c r="K60" s="107">
        <v>-0.28420000000000001</v>
      </c>
      <c r="L60" s="107">
        <v>0.11840000000000001</v>
      </c>
      <c r="M60" s="107">
        <v>0.92047088580000003</v>
      </c>
      <c r="N60" s="107">
        <v>0.75262982940000001</v>
      </c>
      <c r="O60" s="107">
        <v>1.1257415247</v>
      </c>
      <c r="P60" s="107">
        <v>121</v>
      </c>
      <c r="Q60" s="107">
        <v>74061</v>
      </c>
      <c r="R60" s="107">
        <v>1.7840058793</v>
      </c>
      <c r="S60" s="107">
        <v>1.4893956815</v>
      </c>
      <c r="T60" s="107">
        <v>2.1368915036999998</v>
      </c>
      <c r="U60" s="107">
        <v>0.93325721490000002</v>
      </c>
      <c r="V60" s="107">
        <v>1.6337883635999999</v>
      </c>
      <c r="W60" s="107">
        <v>0.14852621490000001</v>
      </c>
      <c r="X60" s="107">
        <v>-7.7000000000000002E-3</v>
      </c>
      <c r="Y60" s="107">
        <v>-0.18820000000000001</v>
      </c>
      <c r="Z60" s="107">
        <v>0.17280000000000001</v>
      </c>
      <c r="AA60" s="107">
        <v>0.99231745270000005</v>
      </c>
      <c r="AB60" s="107">
        <v>0.82844644509999998</v>
      </c>
      <c r="AC60" s="107">
        <v>1.1886029964</v>
      </c>
      <c r="AD60" s="107">
        <v>0.35186466750000001</v>
      </c>
      <c r="AE60" s="107">
        <v>-0.12690000000000001</v>
      </c>
      <c r="AF60" s="107">
        <v>-0.39400000000000002</v>
      </c>
      <c r="AG60" s="107">
        <v>0.14019999999999999</v>
      </c>
      <c r="AH60" s="107" t="s">
        <v>217</v>
      </c>
      <c r="AI60" s="107" t="s">
        <v>217</v>
      </c>
      <c r="AJ60" s="107" t="s">
        <v>217</v>
      </c>
      <c r="AK60" s="107" t="s">
        <v>217</v>
      </c>
      <c r="AL60" s="107" t="s">
        <v>217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</row>
    <row r="61" spans="1:149">
      <c r="A61" s="107" t="s">
        <v>36</v>
      </c>
      <c r="B61" s="107">
        <v>33</v>
      </c>
      <c r="C61" s="107">
        <v>19343</v>
      </c>
      <c r="D61" s="107">
        <v>1.6416306569000001</v>
      </c>
      <c r="E61" s="107">
        <v>1.1655059905</v>
      </c>
      <c r="F61" s="107">
        <v>2.3122585688999999</v>
      </c>
      <c r="G61" s="107">
        <v>0.82269184080000002</v>
      </c>
      <c r="H61" s="107">
        <v>1.7060435300000001</v>
      </c>
      <c r="I61" s="107">
        <v>0.2969840587</v>
      </c>
      <c r="J61" s="107">
        <v>-3.9199999999999999E-2</v>
      </c>
      <c r="K61" s="107">
        <v>-0.38169999999999998</v>
      </c>
      <c r="L61" s="107">
        <v>0.3034</v>
      </c>
      <c r="M61" s="107">
        <v>0.96159467880000005</v>
      </c>
      <c r="N61" s="107">
        <v>0.68270189400000003</v>
      </c>
      <c r="O61" s="107">
        <v>1.354418868</v>
      </c>
      <c r="P61" s="107">
        <v>46</v>
      </c>
      <c r="Q61" s="107">
        <v>20891</v>
      </c>
      <c r="R61" s="107">
        <v>2.1616752734000002</v>
      </c>
      <c r="S61" s="107">
        <v>1.6168386767</v>
      </c>
      <c r="T61" s="107">
        <v>2.8901089854999999</v>
      </c>
      <c r="U61" s="107">
        <v>0.21353759559999999</v>
      </c>
      <c r="V61" s="107">
        <v>2.2019051265999998</v>
      </c>
      <c r="W61" s="107">
        <v>0.32465319910000001</v>
      </c>
      <c r="X61" s="107">
        <v>0.18429999999999999</v>
      </c>
      <c r="Y61" s="107">
        <v>-0.1061</v>
      </c>
      <c r="Z61" s="107">
        <v>0.47470000000000001</v>
      </c>
      <c r="AA61" s="107">
        <v>1.2023884707000001</v>
      </c>
      <c r="AB61" s="107">
        <v>0.89933405249999998</v>
      </c>
      <c r="AC61" s="107">
        <v>1.6075650982</v>
      </c>
      <c r="AD61" s="107">
        <v>0.22769649310000001</v>
      </c>
      <c r="AE61" s="107">
        <v>-0.2752</v>
      </c>
      <c r="AF61" s="107">
        <v>-0.72230000000000005</v>
      </c>
      <c r="AG61" s="107">
        <v>0.1719</v>
      </c>
      <c r="AH61" s="107" t="s">
        <v>217</v>
      </c>
      <c r="AI61" s="107" t="s">
        <v>217</v>
      </c>
      <c r="AJ61" s="107" t="s">
        <v>217</v>
      </c>
      <c r="AK61" s="107" t="s">
        <v>217</v>
      </c>
      <c r="AL61" s="107" t="s">
        <v>217</v>
      </c>
    </row>
    <row r="62" spans="1:149">
      <c r="A62" s="107" t="s">
        <v>27</v>
      </c>
      <c r="B62" s="107">
        <v>11</v>
      </c>
      <c r="C62" s="107">
        <v>7626</v>
      </c>
      <c r="D62" s="107">
        <v>1.3534041568999999</v>
      </c>
      <c r="E62" s="107">
        <v>0.74893034209999998</v>
      </c>
      <c r="F62" s="107">
        <v>2.4457585828999999</v>
      </c>
      <c r="G62" s="107">
        <v>0.44177405559999999</v>
      </c>
      <c r="H62" s="107">
        <v>1.4424337791999999</v>
      </c>
      <c r="I62" s="107">
        <v>0.43491014820000001</v>
      </c>
      <c r="J62" s="107">
        <v>-0.23219999999999999</v>
      </c>
      <c r="K62" s="107">
        <v>-0.82399999999999995</v>
      </c>
      <c r="L62" s="107">
        <v>0.35949999999999999</v>
      </c>
      <c r="M62" s="107">
        <v>0.79276433469999996</v>
      </c>
      <c r="N62" s="107">
        <v>0.43869029170000001</v>
      </c>
      <c r="O62" s="107">
        <v>1.4326172753999999</v>
      </c>
      <c r="P62" s="107">
        <v>12</v>
      </c>
      <c r="Q62" s="107">
        <v>8204</v>
      </c>
      <c r="R62" s="107">
        <v>1.4103513694000001</v>
      </c>
      <c r="S62" s="107">
        <v>0.80036591020000003</v>
      </c>
      <c r="T62" s="107">
        <v>2.4852270189999999</v>
      </c>
      <c r="U62" s="107">
        <v>0.40103696999999999</v>
      </c>
      <c r="V62" s="107">
        <v>1.4627011214000001</v>
      </c>
      <c r="W62" s="107">
        <v>0.42224544310000001</v>
      </c>
      <c r="X62" s="107">
        <v>-0.2427</v>
      </c>
      <c r="Y62" s="107">
        <v>-0.80930000000000002</v>
      </c>
      <c r="Z62" s="107">
        <v>0.32379999999999998</v>
      </c>
      <c r="AA62" s="107">
        <v>0.78447963350000005</v>
      </c>
      <c r="AB62" s="107">
        <v>0.44518746850000002</v>
      </c>
      <c r="AC62" s="107">
        <v>1.3823576332</v>
      </c>
      <c r="AD62" s="107">
        <v>0.92134576729999995</v>
      </c>
      <c r="AE62" s="107">
        <v>-4.1200000000000001E-2</v>
      </c>
      <c r="AF62" s="107">
        <v>-0.85940000000000005</v>
      </c>
      <c r="AG62" s="107">
        <v>0.77690000000000003</v>
      </c>
      <c r="AH62" s="107" t="s">
        <v>217</v>
      </c>
      <c r="AI62" s="107" t="s">
        <v>217</v>
      </c>
      <c r="AJ62" s="107" t="s">
        <v>217</v>
      </c>
      <c r="AK62" s="107" t="s">
        <v>217</v>
      </c>
      <c r="AL62" s="107" t="s">
        <v>217</v>
      </c>
    </row>
    <row r="63" spans="1:149">
      <c r="A63" s="107" t="s">
        <v>28</v>
      </c>
      <c r="B63" s="107">
        <v>40</v>
      </c>
      <c r="C63" s="107">
        <v>25651</v>
      </c>
      <c r="D63" s="107">
        <v>2.0501499729999999</v>
      </c>
      <c r="E63" s="107">
        <v>1.5015414791999999</v>
      </c>
      <c r="F63" s="107">
        <v>2.7992000020000001</v>
      </c>
      <c r="G63" s="107">
        <v>0.24927408279999999</v>
      </c>
      <c r="H63" s="107">
        <v>1.5593933959999999</v>
      </c>
      <c r="I63" s="107">
        <v>0.246561745</v>
      </c>
      <c r="J63" s="107">
        <v>0.18310000000000001</v>
      </c>
      <c r="K63" s="107">
        <v>-0.12839999999999999</v>
      </c>
      <c r="L63" s="107">
        <v>0.4945</v>
      </c>
      <c r="M63" s="107">
        <v>1.2008872375999999</v>
      </c>
      <c r="N63" s="107">
        <v>0.87953663049999997</v>
      </c>
      <c r="O63" s="107">
        <v>1.6396476366999999</v>
      </c>
      <c r="P63" s="107">
        <v>45</v>
      </c>
      <c r="Q63" s="107">
        <v>29146</v>
      </c>
      <c r="R63" s="107">
        <v>1.9518584082999999</v>
      </c>
      <c r="S63" s="107">
        <v>1.4552303391999999</v>
      </c>
      <c r="T63" s="107">
        <v>2.6179712885000002</v>
      </c>
      <c r="U63" s="107">
        <v>0.58317053090000004</v>
      </c>
      <c r="V63" s="107">
        <v>1.5439511425000001</v>
      </c>
      <c r="W63" s="107">
        <v>0.23015864720000001</v>
      </c>
      <c r="X63" s="107">
        <v>8.2199999999999995E-2</v>
      </c>
      <c r="Y63" s="107">
        <v>-0.2114</v>
      </c>
      <c r="Z63" s="107">
        <v>0.37580000000000002</v>
      </c>
      <c r="AA63" s="107">
        <v>1.0856820519999999</v>
      </c>
      <c r="AB63" s="107">
        <v>0.80944265940000004</v>
      </c>
      <c r="AC63" s="107">
        <v>1.456193968</v>
      </c>
      <c r="AD63" s="107">
        <v>0.82113107350000003</v>
      </c>
      <c r="AE63" s="107">
        <v>4.9099999999999998E-2</v>
      </c>
      <c r="AF63" s="107">
        <v>-0.37680000000000002</v>
      </c>
      <c r="AG63" s="107">
        <v>0.47499999999999998</v>
      </c>
      <c r="AH63" s="107" t="s">
        <v>217</v>
      </c>
      <c r="AI63" s="107" t="s">
        <v>217</v>
      </c>
      <c r="AJ63" s="107" t="s">
        <v>217</v>
      </c>
      <c r="AK63" s="107" t="s">
        <v>217</v>
      </c>
      <c r="AL63" s="107" t="s">
        <v>217</v>
      </c>
    </row>
    <row r="64" spans="1:149">
      <c r="A64" s="107" t="s">
        <v>30</v>
      </c>
      <c r="B64" s="107">
        <v>31</v>
      </c>
      <c r="C64" s="107">
        <v>15192</v>
      </c>
      <c r="D64" s="107">
        <v>1.9980985307000001</v>
      </c>
      <c r="E64" s="107">
        <v>1.4033386925</v>
      </c>
      <c r="F64" s="107">
        <v>2.8449281415000001</v>
      </c>
      <c r="G64" s="107">
        <v>0.3827856207</v>
      </c>
      <c r="H64" s="107">
        <v>2.0405476566999998</v>
      </c>
      <c r="I64" s="107">
        <v>0.36649317819999999</v>
      </c>
      <c r="J64" s="107">
        <v>0.1573</v>
      </c>
      <c r="K64" s="107">
        <v>-0.19600000000000001</v>
      </c>
      <c r="L64" s="107">
        <v>0.51070000000000004</v>
      </c>
      <c r="M64" s="107">
        <v>1.1703978034</v>
      </c>
      <c r="N64" s="107">
        <v>0.82201377850000001</v>
      </c>
      <c r="O64" s="107">
        <v>1.6664331595999999</v>
      </c>
      <c r="P64" s="107">
        <v>36</v>
      </c>
      <c r="Q64" s="107">
        <v>17146</v>
      </c>
      <c r="R64" s="107">
        <v>1.9392040874000001</v>
      </c>
      <c r="S64" s="107">
        <v>1.3970060770999999</v>
      </c>
      <c r="T64" s="107">
        <v>2.6918368890000002</v>
      </c>
      <c r="U64" s="107">
        <v>0.6509491731</v>
      </c>
      <c r="V64" s="107">
        <v>2.0996150706000001</v>
      </c>
      <c r="W64" s="107">
        <v>0.34993584509999998</v>
      </c>
      <c r="X64" s="107">
        <v>7.5700000000000003E-2</v>
      </c>
      <c r="Y64" s="107">
        <v>-0.25219999999999998</v>
      </c>
      <c r="Z64" s="107">
        <v>0.4037</v>
      </c>
      <c r="AA64" s="107">
        <v>1.07864334</v>
      </c>
      <c r="AB64" s="107">
        <v>0.77705658259999999</v>
      </c>
      <c r="AC64" s="107">
        <v>1.4972802252999999</v>
      </c>
      <c r="AD64" s="107">
        <v>0.9028161482</v>
      </c>
      <c r="AE64" s="107">
        <v>2.9899999999999999E-2</v>
      </c>
      <c r="AF64" s="107">
        <v>-0.45029999999999998</v>
      </c>
      <c r="AG64" s="107">
        <v>0.51019999999999999</v>
      </c>
      <c r="AH64" s="107" t="s">
        <v>217</v>
      </c>
      <c r="AI64" s="107" t="s">
        <v>217</v>
      </c>
      <c r="AJ64" s="107" t="s">
        <v>217</v>
      </c>
      <c r="AK64" s="107" t="s">
        <v>217</v>
      </c>
      <c r="AL64" s="107" t="s">
        <v>217</v>
      </c>
    </row>
    <row r="65" spans="1:38">
      <c r="A65" s="107" t="s">
        <v>26</v>
      </c>
      <c r="B65" s="107">
        <v>30</v>
      </c>
      <c r="C65" s="107">
        <v>16310</v>
      </c>
      <c r="D65" s="107">
        <v>1.7494287697999999</v>
      </c>
      <c r="E65" s="107">
        <v>1.2216069025</v>
      </c>
      <c r="F65" s="107">
        <v>2.5053075700999998</v>
      </c>
      <c r="G65" s="107">
        <v>0.89390176580000003</v>
      </c>
      <c r="H65" s="107">
        <v>1.8393623544</v>
      </c>
      <c r="I65" s="107">
        <v>0.33582008429999999</v>
      </c>
      <c r="J65" s="107">
        <v>2.4400000000000002E-2</v>
      </c>
      <c r="K65" s="107">
        <v>-0.3347</v>
      </c>
      <c r="L65" s="107">
        <v>0.3836</v>
      </c>
      <c r="M65" s="107">
        <v>1.0247380487</v>
      </c>
      <c r="N65" s="107">
        <v>0.71556332850000004</v>
      </c>
      <c r="O65" s="107">
        <v>1.4674984401</v>
      </c>
      <c r="P65" s="107">
        <v>33</v>
      </c>
      <c r="Q65" s="107">
        <v>18600</v>
      </c>
      <c r="R65" s="107">
        <v>1.7474171689</v>
      </c>
      <c r="S65" s="107">
        <v>1.2407874503</v>
      </c>
      <c r="T65" s="107">
        <v>2.4609104175000001</v>
      </c>
      <c r="U65" s="107">
        <v>0.87069990320000001</v>
      </c>
      <c r="V65" s="107">
        <v>1.7741935484</v>
      </c>
      <c r="W65" s="107">
        <v>0.30884745409999997</v>
      </c>
      <c r="X65" s="107">
        <v>-2.8400000000000002E-2</v>
      </c>
      <c r="Y65" s="107">
        <v>-0.37080000000000002</v>
      </c>
      <c r="Z65" s="107">
        <v>0.314</v>
      </c>
      <c r="AA65" s="107">
        <v>0.97196571720000002</v>
      </c>
      <c r="AB65" s="107">
        <v>0.69016310780000001</v>
      </c>
      <c r="AC65" s="107">
        <v>1.3688320118999999</v>
      </c>
      <c r="AD65" s="107">
        <v>0.99636101020000001</v>
      </c>
      <c r="AE65" s="107">
        <v>1.1999999999999999E-3</v>
      </c>
      <c r="AF65" s="107">
        <v>-0.49330000000000002</v>
      </c>
      <c r="AG65" s="107">
        <v>0.49559999999999998</v>
      </c>
      <c r="AH65" s="107" t="s">
        <v>217</v>
      </c>
      <c r="AI65" s="107" t="s">
        <v>217</v>
      </c>
      <c r="AJ65" s="107" t="s">
        <v>217</v>
      </c>
      <c r="AK65" s="107" t="s">
        <v>217</v>
      </c>
      <c r="AL65" s="107" t="s">
        <v>217</v>
      </c>
    </row>
    <row r="66" spans="1:38">
      <c r="A66" s="107" t="s">
        <v>25</v>
      </c>
      <c r="B66" s="107">
        <v>35</v>
      </c>
      <c r="C66" s="107">
        <v>15421</v>
      </c>
      <c r="D66" s="107">
        <v>2.3356798311999998</v>
      </c>
      <c r="E66" s="107">
        <v>1.6746558121999999</v>
      </c>
      <c r="F66" s="107">
        <v>3.2576247813000001</v>
      </c>
      <c r="G66" s="107">
        <v>6.4806500399999994E-2</v>
      </c>
      <c r="H66" s="107">
        <v>2.2696323195999999</v>
      </c>
      <c r="I66" s="107">
        <v>0.38363788230000001</v>
      </c>
      <c r="J66" s="107">
        <v>0.3135</v>
      </c>
      <c r="K66" s="107">
        <v>-1.9199999999999998E-2</v>
      </c>
      <c r="L66" s="107">
        <v>0.64610000000000001</v>
      </c>
      <c r="M66" s="107">
        <v>1.3681380082000001</v>
      </c>
      <c r="N66" s="107">
        <v>0.98093935509999997</v>
      </c>
      <c r="O66" s="107">
        <v>1.90817261</v>
      </c>
      <c r="P66" s="107">
        <v>28</v>
      </c>
      <c r="Q66" s="107">
        <v>17079</v>
      </c>
      <c r="R66" s="107">
        <v>1.7171629709</v>
      </c>
      <c r="S66" s="107">
        <v>1.1842962722000001</v>
      </c>
      <c r="T66" s="107">
        <v>2.4897897070999999</v>
      </c>
      <c r="U66" s="107">
        <v>0.80866869699999999</v>
      </c>
      <c r="V66" s="107">
        <v>1.6394402482999999</v>
      </c>
      <c r="W66" s="107">
        <v>0.30982508469999998</v>
      </c>
      <c r="X66" s="107">
        <v>-4.5900000000000003E-2</v>
      </c>
      <c r="Y66" s="107">
        <v>-0.41739999999999999</v>
      </c>
      <c r="Z66" s="107">
        <v>0.3256</v>
      </c>
      <c r="AA66" s="107">
        <v>0.95513742700000004</v>
      </c>
      <c r="AB66" s="107">
        <v>0.65874102420000002</v>
      </c>
      <c r="AC66" s="107">
        <v>1.3848955369</v>
      </c>
      <c r="AD66" s="107">
        <v>0.22501256929999999</v>
      </c>
      <c r="AE66" s="107">
        <v>0.30759999999999998</v>
      </c>
      <c r="AF66" s="107">
        <v>-0.1893</v>
      </c>
      <c r="AG66" s="107">
        <v>0.80459999999999998</v>
      </c>
      <c r="AH66" s="107" t="s">
        <v>217</v>
      </c>
      <c r="AI66" s="107" t="s">
        <v>217</v>
      </c>
      <c r="AJ66" s="107" t="s">
        <v>217</v>
      </c>
      <c r="AK66" s="107" t="s">
        <v>217</v>
      </c>
      <c r="AL66" s="107" t="s">
        <v>217</v>
      </c>
    </row>
    <row r="67" spans="1:38">
      <c r="A67" s="107" t="s">
        <v>29</v>
      </c>
      <c r="B67" s="107" t="s">
        <v>217</v>
      </c>
      <c r="C67" s="107" t="s">
        <v>217</v>
      </c>
      <c r="D67" s="107" t="s">
        <v>217</v>
      </c>
      <c r="E67" s="107" t="s">
        <v>217</v>
      </c>
      <c r="F67" s="107" t="s">
        <v>217</v>
      </c>
      <c r="G67" s="107" t="s">
        <v>217</v>
      </c>
      <c r="H67" s="107" t="s">
        <v>217</v>
      </c>
      <c r="I67" s="107" t="s">
        <v>217</v>
      </c>
      <c r="J67" s="107" t="s">
        <v>217</v>
      </c>
      <c r="K67" s="107" t="s">
        <v>217</v>
      </c>
      <c r="L67" s="107" t="s">
        <v>217</v>
      </c>
      <c r="M67" s="107" t="s">
        <v>217</v>
      </c>
      <c r="N67" s="107" t="s">
        <v>217</v>
      </c>
      <c r="O67" s="107" t="s">
        <v>217</v>
      </c>
      <c r="P67" s="107">
        <v>0</v>
      </c>
      <c r="Q67" s="107">
        <v>4033</v>
      </c>
      <c r="R67" s="107">
        <v>0</v>
      </c>
      <c r="S67" s="107" t="s">
        <v>217</v>
      </c>
      <c r="T67" s="107" t="s">
        <v>217</v>
      </c>
      <c r="U67" s="107" t="s">
        <v>217</v>
      </c>
      <c r="V67" s="107">
        <v>0</v>
      </c>
      <c r="W67" s="107" t="s">
        <v>217</v>
      </c>
      <c r="X67" s="107" t="s">
        <v>217</v>
      </c>
      <c r="Y67" s="107" t="s">
        <v>217</v>
      </c>
      <c r="Z67" s="107" t="s">
        <v>217</v>
      </c>
      <c r="AA67" s="107" t="s">
        <v>217</v>
      </c>
      <c r="AB67" s="107" t="s">
        <v>217</v>
      </c>
      <c r="AC67" s="107" t="s">
        <v>217</v>
      </c>
      <c r="AD67" s="107" t="s">
        <v>217</v>
      </c>
      <c r="AE67" s="107" t="s">
        <v>217</v>
      </c>
      <c r="AF67" s="107" t="s">
        <v>217</v>
      </c>
      <c r="AG67" s="107" t="s">
        <v>217</v>
      </c>
      <c r="AH67" s="107" t="s">
        <v>217</v>
      </c>
      <c r="AI67" s="107" t="s">
        <v>217</v>
      </c>
      <c r="AJ67" s="107" t="s">
        <v>217</v>
      </c>
      <c r="AK67" s="107" t="s">
        <v>266</v>
      </c>
      <c r="AL67" s="107" t="s">
        <v>217</v>
      </c>
    </row>
    <row r="68" spans="1:38">
      <c r="A68" s="107" t="s">
        <v>45</v>
      </c>
      <c r="B68" s="107">
        <v>27</v>
      </c>
      <c r="C68" s="107">
        <v>15492</v>
      </c>
      <c r="D68" s="107">
        <v>1.4282065075999999</v>
      </c>
      <c r="E68" s="107">
        <v>0.97823636459999996</v>
      </c>
      <c r="F68" s="107">
        <v>2.0851543678</v>
      </c>
      <c r="G68" s="107">
        <v>0.3554055827</v>
      </c>
      <c r="H68" s="107">
        <v>1.7428350116</v>
      </c>
      <c r="I68" s="107">
        <v>0.33540875440000001</v>
      </c>
      <c r="J68" s="107">
        <v>-0.1784</v>
      </c>
      <c r="K68" s="107">
        <v>-0.55689999999999995</v>
      </c>
      <c r="L68" s="107">
        <v>0.2</v>
      </c>
      <c r="M68" s="107">
        <v>0.83658024549999999</v>
      </c>
      <c r="N68" s="107">
        <v>0.57300762439999997</v>
      </c>
      <c r="O68" s="107">
        <v>1.2213912649000001</v>
      </c>
      <c r="P68" s="107">
        <v>41</v>
      </c>
      <c r="Q68" s="107">
        <v>15764</v>
      </c>
      <c r="R68" s="107">
        <v>2.1804463549999999</v>
      </c>
      <c r="S68" s="107">
        <v>1.6033141755</v>
      </c>
      <c r="T68" s="107">
        <v>2.9653241888999999</v>
      </c>
      <c r="U68" s="107">
        <v>0.2186786822</v>
      </c>
      <c r="V68" s="107">
        <v>2.6008627251999998</v>
      </c>
      <c r="W68" s="107">
        <v>0.40618651589999999</v>
      </c>
      <c r="X68" s="107">
        <v>0.193</v>
      </c>
      <c r="Y68" s="107">
        <v>-0.1145</v>
      </c>
      <c r="Z68" s="107">
        <v>0.50039999999999996</v>
      </c>
      <c r="AA68" s="107">
        <v>1.212829508</v>
      </c>
      <c r="AB68" s="107">
        <v>0.89181132019999998</v>
      </c>
      <c r="AC68" s="107">
        <v>1.649402045</v>
      </c>
      <c r="AD68" s="107">
        <v>8.7794109199999998E-2</v>
      </c>
      <c r="AE68" s="107">
        <v>-0.42309999999999998</v>
      </c>
      <c r="AF68" s="107">
        <v>-0.90890000000000004</v>
      </c>
      <c r="AG68" s="107">
        <v>6.2700000000000006E-2</v>
      </c>
      <c r="AH68" s="107" t="s">
        <v>217</v>
      </c>
      <c r="AI68" s="107" t="s">
        <v>217</v>
      </c>
      <c r="AJ68" s="107" t="s">
        <v>217</v>
      </c>
      <c r="AK68" s="107" t="s">
        <v>217</v>
      </c>
      <c r="AL68" s="107" t="s">
        <v>217</v>
      </c>
    </row>
    <row r="69" spans="1:38">
      <c r="A69" s="107" t="s">
        <v>43</v>
      </c>
      <c r="B69" s="107">
        <v>37</v>
      </c>
      <c r="C69" s="107">
        <v>17664</v>
      </c>
      <c r="D69" s="107">
        <v>1.9618648017</v>
      </c>
      <c r="E69" s="107">
        <v>1.4194246091</v>
      </c>
      <c r="F69" s="107">
        <v>2.7116012188999998</v>
      </c>
      <c r="G69" s="107">
        <v>0.39976818089999999</v>
      </c>
      <c r="H69" s="107">
        <v>2.0946557971000002</v>
      </c>
      <c r="I69" s="107">
        <v>0.34435929180000002</v>
      </c>
      <c r="J69" s="107">
        <v>0.13900000000000001</v>
      </c>
      <c r="K69" s="107">
        <v>-0.18459999999999999</v>
      </c>
      <c r="L69" s="107">
        <v>0.4627</v>
      </c>
      <c r="M69" s="107">
        <v>1.1491736865</v>
      </c>
      <c r="N69" s="107">
        <v>0.83143619749999997</v>
      </c>
      <c r="O69" s="107">
        <v>1.5883361413999999</v>
      </c>
      <c r="P69" s="107">
        <v>36</v>
      </c>
      <c r="Q69" s="107">
        <v>18115</v>
      </c>
      <c r="R69" s="107">
        <v>1.8790295574</v>
      </c>
      <c r="S69" s="107">
        <v>1.3536848104999999</v>
      </c>
      <c r="T69" s="107">
        <v>2.6082527116000001</v>
      </c>
      <c r="U69" s="107">
        <v>0.79172650570000003</v>
      </c>
      <c r="V69" s="107">
        <v>1.9873033398</v>
      </c>
      <c r="W69" s="107">
        <v>0.33121722329999997</v>
      </c>
      <c r="X69" s="107">
        <v>4.4200000000000003E-2</v>
      </c>
      <c r="Y69" s="107">
        <v>-0.28370000000000001</v>
      </c>
      <c r="Z69" s="107">
        <v>0.37209999999999999</v>
      </c>
      <c r="AA69" s="107">
        <v>1.0451724658999999</v>
      </c>
      <c r="AB69" s="107">
        <v>0.7529599978</v>
      </c>
      <c r="AC69" s="107">
        <v>1.4507882047</v>
      </c>
      <c r="AD69" s="107">
        <v>0.85379632429999996</v>
      </c>
      <c r="AE69" s="107">
        <v>4.3099999999999999E-2</v>
      </c>
      <c r="AF69" s="107">
        <v>-0.41570000000000001</v>
      </c>
      <c r="AG69" s="107">
        <v>0.502</v>
      </c>
      <c r="AH69" s="107" t="s">
        <v>217</v>
      </c>
      <c r="AI69" s="107" t="s">
        <v>217</v>
      </c>
      <c r="AJ69" s="107" t="s">
        <v>217</v>
      </c>
      <c r="AK69" s="107" t="s">
        <v>217</v>
      </c>
      <c r="AL69" s="107" t="s">
        <v>217</v>
      </c>
    </row>
    <row r="70" spans="1:38">
      <c r="A70" s="107" t="s">
        <v>42</v>
      </c>
      <c r="B70" s="107">
        <v>73</v>
      </c>
      <c r="C70" s="107">
        <v>39063</v>
      </c>
      <c r="D70" s="107">
        <v>1.5241396243000001</v>
      </c>
      <c r="E70" s="107">
        <v>1.2092746262</v>
      </c>
      <c r="F70" s="107">
        <v>1.9209876268999999</v>
      </c>
      <c r="G70" s="107">
        <v>0.3367280245</v>
      </c>
      <c r="H70" s="107">
        <v>1.8687760796999999</v>
      </c>
      <c r="I70" s="107">
        <v>0.21872369620000001</v>
      </c>
      <c r="J70" s="107">
        <v>-0.1134</v>
      </c>
      <c r="K70" s="107">
        <v>-0.3448</v>
      </c>
      <c r="L70" s="107">
        <v>0.11799999999999999</v>
      </c>
      <c r="M70" s="107">
        <v>0.89277362500000002</v>
      </c>
      <c r="N70" s="107">
        <v>0.70833962620000002</v>
      </c>
      <c r="O70" s="107">
        <v>1.1252296443000001</v>
      </c>
      <c r="P70" s="107">
        <v>73</v>
      </c>
      <c r="Q70" s="107">
        <v>39024</v>
      </c>
      <c r="R70" s="107">
        <v>1.5744158503000001</v>
      </c>
      <c r="S70" s="107">
        <v>1.2494163587</v>
      </c>
      <c r="T70" s="107">
        <v>1.98395455</v>
      </c>
      <c r="U70" s="107">
        <v>0.26066722260000003</v>
      </c>
      <c r="V70" s="107">
        <v>1.8706437064000001</v>
      </c>
      <c r="W70" s="107">
        <v>0.21894228539999999</v>
      </c>
      <c r="X70" s="107">
        <v>-0.13270000000000001</v>
      </c>
      <c r="Y70" s="107">
        <v>-0.3639</v>
      </c>
      <c r="Z70" s="107">
        <v>9.8500000000000004E-2</v>
      </c>
      <c r="AA70" s="107">
        <v>0.87573720710000003</v>
      </c>
      <c r="AB70" s="107">
        <v>0.69496276489999997</v>
      </c>
      <c r="AC70" s="107">
        <v>1.1035348864000001</v>
      </c>
      <c r="AD70" s="107">
        <v>0.8445537005</v>
      </c>
      <c r="AE70" s="107">
        <v>-3.2500000000000001E-2</v>
      </c>
      <c r="AF70" s="107">
        <v>-0.3569</v>
      </c>
      <c r="AG70" s="107">
        <v>0.29199999999999998</v>
      </c>
      <c r="AH70" s="107" t="s">
        <v>217</v>
      </c>
      <c r="AI70" s="107" t="s">
        <v>217</v>
      </c>
      <c r="AJ70" s="107" t="s">
        <v>217</v>
      </c>
      <c r="AK70" s="107" t="s">
        <v>217</v>
      </c>
      <c r="AL70" s="107" t="s">
        <v>217</v>
      </c>
    </row>
    <row r="71" spans="1:38">
      <c r="A71" s="107" t="s">
        <v>44</v>
      </c>
      <c r="B71" s="107">
        <v>78</v>
      </c>
      <c r="C71" s="107">
        <v>33789</v>
      </c>
      <c r="D71" s="107">
        <v>2.0826746527000002</v>
      </c>
      <c r="E71" s="107">
        <v>1.6647296699</v>
      </c>
      <c r="F71" s="107">
        <v>2.6055483885999999</v>
      </c>
      <c r="G71" s="107">
        <v>8.19380938E-2</v>
      </c>
      <c r="H71" s="107">
        <v>2.3084435763000002</v>
      </c>
      <c r="I71" s="107">
        <v>0.26137976460000001</v>
      </c>
      <c r="J71" s="107">
        <v>0.1988</v>
      </c>
      <c r="K71" s="107">
        <v>-2.52E-2</v>
      </c>
      <c r="L71" s="107">
        <v>0.42280000000000001</v>
      </c>
      <c r="M71" s="107">
        <v>1.2199387574</v>
      </c>
      <c r="N71" s="107">
        <v>0.97512505969999996</v>
      </c>
      <c r="O71" s="107">
        <v>1.5262150808999999</v>
      </c>
      <c r="P71" s="107">
        <v>55</v>
      </c>
      <c r="Q71" s="107">
        <v>34478</v>
      </c>
      <c r="R71" s="107">
        <v>1.4990895297</v>
      </c>
      <c r="S71" s="107">
        <v>1.1491428324999999</v>
      </c>
      <c r="T71" s="107">
        <v>1.9556049556999999</v>
      </c>
      <c r="U71" s="107">
        <v>0.18033313979999999</v>
      </c>
      <c r="V71" s="107">
        <v>1.5952201403999999</v>
      </c>
      <c r="W71" s="107">
        <v>0.21509943979999999</v>
      </c>
      <c r="X71" s="107">
        <v>-0.1817</v>
      </c>
      <c r="Y71" s="107">
        <v>-0.4476</v>
      </c>
      <c r="Z71" s="107">
        <v>8.4099999999999994E-2</v>
      </c>
      <c r="AA71" s="107">
        <v>0.83383845359999997</v>
      </c>
      <c r="AB71" s="107">
        <v>0.63918762920000005</v>
      </c>
      <c r="AC71" s="107">
        <v>1.0877659937999999</v>
      </c>
      <c r="AD71" s="107">
        <v>6.1851849700000003E-2</v>
      </c>
      <c r="AE71" s="107">
        <v>0.32879999999999998</v>
      </c>
      <c r="AF71" s="107">
        <v>-1.6299999999999999E-2</v>
      </c>
      <c r="AG71" s="107">
        <v>0.67390000000000005</v>
      </c>
      <c r="AH71" s="107" t="s">
        <v>217</v>
      </c>
      <c r="AI71" s="107" t="s">
        <v>217</v>
      </c>
      <c r="AJ71" s="107" t="s">
        <v>217</v>
      </c>
      <c r="AK71" s="107" t="s">
        <v>217</v>
      </c>
      <c r="AL71" s="107" t="s">
        <v>217</v>
      </c>
    </row>
    <row r="72" spans="1:38">
      <c r="A72" s="107" t="s">
        <v>39</v>
      </c>
      <c r="B72" s="107">
        <v>25</v>
      </c>
      <c r="C72" s="107">
        <v>19102</v>
      </c>
      <c r="D72" s="107">
        <v>1.4975388273000001</v>
      </c>
      <c r="E72" s="107">
        <v>1.0107134651</v>
      </c>
      <c r="F72" s="107">
        <v>2.2188509567999999</v>
      </c>
      <c r="G72" s="107">
        <v>0.51363326099999995</v>
      </c>
      <c r="H72" s="107">
        <v>1.3087634802999999</v>
      </c>
      <c r="I72" s="107">
        <v>0.26175269610000002</v>
      </c>
      <c r="J72" s="107">
        <v>-0.13100000000000001</v>
      </c>
      <c r="K72" s="107">
        <v>-0.5242</v>
      </c>
      <c r="L72" s="107">
        <v>0.2621</v>
      </c>
      <c r="M72" s="107">
        <v>0.87719205389999999</v>
      </c>
      <c r="N72" s="107">
        <v>0.59203127440000003</v>
      </c>
      <c r="O72" s="107">
        <v>1.2997048174000001</v>
      </c>
      <c r="P72" s="107">
        <v>24</v>
      </c>
      <c r="Q72" s="107">
        <v>20255</v>
      </c>
      <c r="R72" s="107">
        <v>1.3885917785999999</v>
      </c>
      <c r="S72" s="107">
        <v>0.9297687107</v>
      </c>
      <c r="T72" s="107">
        <v>2.0738352510000002</v>
      </c>
      <c r="U72" s="107">
        <v>0.20692551340000001</v>
      </c>
      <c r="V72" s="107">
        <v>1.1848926191</v>
      </c>
      <c r="W72" s="107">
        <v>0.24186519309999999</v>
      </c>
      <c r="X72" s="107">
        <v>-0.25829999999999997</v>
      </c>
      <c r="Y72" s="107">
        <v>-0.65939999999999999</v>
      </c>
      <c r="Z72" s="107">
        <v>0.14280000000000001</v>
      </c>
      <c r="AA72" s="107">
        <v>0.77237629799999996</v>
      </c>
      <c r="AB72" s="107">
        <v>0.51716517829999997</v>
      </c>
      <c r="AC72" s="107">
        <v>1.1535292217999999</v>
      </c>
      <c r="AD72" s="107">
        <v>0.7915413617</v>
      </c>
      <c r="AE72" s="107">
        <v>7.5499999999999998E-2</v>
      </c>
      <c r="AF72" s="107">
        <v>-0.48459999999999998</v>
      </c>
      <c r="AG72" s="107">
        <v>0.63560000000000005</v>
      </c>
      <c r="AH72" s="107" t="s">
        <v>217</v>
      </c>
      <c r="AI72" s="107" t="s">
        <v>217</v>
      </c>
      <c r="AJ72" s="107" t="s">
        <v>217</v>
      </c>
      <c r="AK72" s="107" t="s">
        <v>217</v>
      </c>
      <c r="AL72" s="107" t="s">
        <v>217</v>
      </c>
    </row>
    <row r="73" spans="1:38">
      <c r="A73" s="107" t="s">
        <v>40</v>
      </c>
      <c r="B73" s="107">
        <v>20</v>
      </c>
      <c r="C73" s="107">
        <v>19023</v>
      </c>
      <c r="D73" s="107">
        <v>1.3968914357</v>
      </c>
      <c r="E73" s="107">
        <v>0.90024483909999997</v>
      </c>
      <c r="F73" s="107">
        <v>2.1675277639999999</v>
      </c>
      <c r="G73" s="107">
        <v>0.37082708339999998</v>
      </c>
      <c r="H73" s="107">
        <v>1.0513588813999999</v>
      </c>
      <c r="I73" s="107">
        <v>0.2350909927</v>
      </c>
      <c r="J73" s="107">
        <v>-0.2006</v>
      </c>
      <c r="K73" s="107">
        <v>-0.63990000000000002</v>
      </c>
      <c r="L73" s="107">
        <v>0.2387</v>
      </c>
      <c r="M73" s="107">
        <v>0.81823726050000001</v>
      </c>
      <c r="N73" s="107">
        <v>0.52732363599999998</v>
      </c>
      <c r="O73" s="107">
        <v>1.2696419594999999</v>
      </c>
      <c r="P73" s="107">
        <v>25</v>
      </c>
      <c r="Q73" s="107">
        <v>20703</v>
      </c>
      <c r="R73" s="107">
        <v>1.5898525749000001</v>
      </c>
      <c r="S73" s="107">
        <v>1.0731110369000001</v>
      </c>
      <c r="T73" s="107">
        <v>2.3554237380999998</v>
      </c>
      <c r="U73" s="107">
        <v>0.53990134229999998</v>
      </c>
      <c r="V73" s="107">
        <v>1.2075544606999999</v>
      </c>
      <c r="W73" s="107">
        <v>0.24151089210000001</v>
      </c>
      <c r="X73" s="107">
        <v>-0.1229</v>
      </c>
      <c r="Y73" s="107">
        <v>-0.51600000000000001</v>
      </c>
      <c r="Z73" s="107">
        <v>0.27010000000000001</v>
      </c>
      <c r="AA73" s="107">
        <v>0.88432357520000004</v>
      </c>
      <c r="AB73" s="107">
        <v>0.59689646939999996</v>
      </c>
      <c r="AC73" s="107">
        <v>1.3101571643000001</v>
      </c>
      <c r="AD73" s="107">
        <v>0.66624597109999995</v>
      </c>
      <c r="AE73" s="107">
        <v>-0.12939999999999999</v>
      </c>
      <c r="AF73" s="107">
        <v>-0.71740000000000004</v>
      </c>
      <c r="AG73" s="107">
        <v>0.45860000000000001</v>
      </c>
      <c r="AH73" s="107" t="s">
        <v>217</v>
      </c>
      <c r="AI73" s="107" t="s">
        <v>217</v>
      </c>
      <c r="AJ73" s="107" t="s">
        <v>217</v>
      </c>
      <c r="AK73" s="107" t="s">
        <v>217</v>
      </c>
      <c r="AL73" s="107" t="s">
        <v>217</v>
      </c>
    </row>
    <row r="74" spans="1:38">
      <c r="A74" s="107" t="s">
        <v>41</v>
      </c>
      <c r="B74" s="107">
        <v>7</v>
      </c>
      <c r="C74" s="107">
        <v>5593</v>
      </c>
      <c r="D74" s="107">
        <v>1.5754977941999999</v>
      </c>
      <c r="E74" s="107">
        <v>0.75061469449999996</v>
      </c>
      <c r="F74" s="107">
        <v>3.3068807708999999</v>
      </c>
      <c r="G74" s="107">
        <v>0.83193460590000001</v>
      </c>
      <c r="H74" s="107">
        <v>1.2515644556000001</v>
      </c>
      <c r="I74" s="107">
        <v>0.47304689989999998</v>
      </c>
      <c r="J74" s="107">
        <v>-8.0299999999999996E-2</v>
      </c>
      <c r="K74" s="107">
        <v>-0.82169999999999999</v>
      </c>
      <c r="L74" s="107">
        <v>0.66120000000000001</v>
      </c>
      <c r="M74" s="107">
        <v>0.92285697089999996</v>
      </c>
      <c r="N74" s="107">
        <v>0.4396769109</v>
      </c>
      <c r="O74" s="107">
        <v>1.9370245916</v>
      </c>
      <c r="P74" s="107">
        <v>9</v>
      </c>
      <c r="Q74" s="107">
        <v>6820</v>
      </c>
      <c r="R74" s="107">
        <v>1.8009074631999999</v>
      </c>
      <c r="S74" s="107">
        <v>0.9364278908</v>
      </c>
      <c r="T74" s="107">
        <v>3.4634462759</v>
      </c>
      <c r="U74" s="107">
        <v>0.99589386790000001</v>
      </c>
      <c r="V74" s="107">
        <v>1.3196480937999999</v>
      </c>
      <c r="W74" s="107">
        <v>0.43988269790000001</v>
      </c>
      <c r="X74" s="107">
        <v>1.6999999999999999E-3</v>
      </c>
      <c r="Y74" s="107">
        <v>-0.65229999999999999</v>
      </c>
      <c r="Z74" s="107">
        <v>0.65569999999999995</v>
      </c>
      <c r="AA74" s="107">
        <v>1.0017186194000001</v>
      </c>
      <c r="AB74" s="107">
        <v>0.52086921350000004</v>
      </c>
      <c r="AC74" s="107">
        <v>1.9264724551000001</v>
      </c>
      <c r="AD74" s="107">
        <v>0.79074685840000003</v>
      </c>
      <c r="AE74" s="107">
        <v>-0.13370000000000001</v>
      </c>
      <c r="AF74" s="107">
        <v>-1.1214</v>
      </c>
      <c r="AG74" s="107">
        <v>0.85399999999999998</v>
      </c>
      <c r="AH74" s="107" t="s">
        <v>217</v>
      </c>
      <c r="AI74" s="107" t="s">
        <v>217</v>
      </c>
      <c r="AJ74" s="107" t="s">
        <v>217</v>
      </c>
      <c r="AK74" s="107" t="s">
        <v>217</v>
      </c>
      <c r="AL74" s="107" t="s">
        <v>217</v>
      </c>
    </row>
    <row r="75" spans="1:38">
      <c r="A75" s="107" t="s">
        <v>46</v>
      </c>
      <c r="B75" s="107">
        <v>16</v>
      </c>
      <c r="C75" s="107">
        <v>21751</v>
      </c>
      <c r="D75" s="107">
        <v>1.4008843405</v>
      </c>
      <c r="E75" s="107">
        <v>0.85727672960000001</v>
      </c>
      <c r="F75" s="107">
        <v>2.2891988873</v>
      </c>
      <c r="G75" s="107">
        <v>0.42998869229999997</v>
      </c>
      <c r="H75" s="107">
        <v>0.73559836329999995</v>
      </c>
      <c r="I75" s="107">
        <v>0.18389959080000001</v>
      </c>
      <c r="J75" s="107">
        <v>-0.19769999999999999</v>
      </c>
      <c r="K75" s="107">
        <v>-0.68879999999999997</v>
      </c>
      <c r="L75" s="107">
        <v>0.29330000000000001</v>
      </c>
      <c r="M75" s="107">
        <v>0.82057612759999998</v>
      </c>
      <c r="N75" s="107">
        <v>0.50215481660000005</v>
      </c>
      <c r="O75" s="107">
        <v>1.3409115256999999</v>
      </c>
      <c r="P75" s="107">
        <v>27</v>
      </c>
      <c r="Q75" s="107">
        <v>23457</v>
      </c>
      <c r="R75" s="107">
        <v>1.9912700774000001</v>
      </c>
      <c r="S75" s="107">
        <v>1.3638645423</v>
      </c>
      <c r="T75" s="107">
        <v>2.9072949683</v>
      </c>
      <c r="U75" s="107">
        <v>0.5966105558</v>
      </c>
      <c r="V75" s="107">
        <v>1.1510423327999999</v>
      </c>
      <c r="W75" s="107">
        <v>0.22151820019999999</v>
      </c>
      <c r="X75" s="107">
        <v>0.1022</v>
      </c>
      <c r="Y75" s="107">
        <v>-0.27629999999999999</v>
      </c>
      <c r="Z75" s="107">
        <v>0.48060000000000003</v>
      </c>
      <c r="AA75" s="107">
        <v>1.1076040017</v>
      </c>
      <c r="AB75" s="107">
        <v>0.75862226919999998</v>
      </c>
      <c r="AC75" s="107">
        <v>1.6171244561</v>
      </c>
      <c r="AD75" s="107">
        <v>0.26499903860000001</v>
      </c>
      <c r="AE75" s="107">
        <v>-0.35170000000000001</v>
      </c>
      <c r="AF75" s="107">
        <v>-0.97</v>
      </c>
      <c r="AG75" s="107">
        <v>0.26669999999999999</v>
      </c>
      <c r="AH75" s="107" t="s">
        <v>217</v>
      </c>
      <c r="AI75" s="107" t="s">
        <v>217</v>
      </c>
      <c r="AJ75" s="107" t="s">
        <v>217</v>
      </c>
      <c r="AK75" s="107" t="s">
        <v>217</v>
      </c>
      <c r="AL75" s="107" t="s">
        <v>217</v>
      </c>
    </row>
    <row r="76" spans="1:38">
      <c r="A76" s="107" t="s">
        <v>48</v>
      </c>
      <c r="B76" s="107" t="s">
        <v>217</v>
      </c>
      <c r="C76" s="107" t="s">
        <v>217</v>
      </c>
      <c r="D76" s="107" t="s">
        <v>217</v>
      </c>
      <c r="E76" s="107" t="s">
        <v>217</v>
      </c>
      <c r="F76" s="107" t="s">
        <v>217</v>
      </c>
      <c r="G76" s="107" t="s">
        <v>217</v>
      </c>
      <c r="H76" s="107" t="s">
        <v>217</v>
      </c>
      <c r="I76" s="107" t="s">
        <v>217</v>
      </c>
      <c r="J76" s="107" t="s">
        <v>217</v>
      </c>
      <c r="K76" s="107" t="s">
        <v>217</v>
      </c>
      <c r="L76" s="107" t="s">
        <v>217</v>
      </c>
      <c r="M76" s="107" t="s">
        <v>217</v>
      </c>
      <c r="N76" s="107" t="s">
        <v>217</v>
      </c>
      <c r="O76" s="107" t="s">
        <v>217</v>
      </c>
      <c r="P76" s="107" t="s">
        <v>217</v>
      </c>
      <c r="Q76" s="107" t="s">
        <v>217</v>
      </c>
      <c r="R76" s="107" t="s">
        <v>217</v>
      </c>
      <c r="S76" s="107" t="s">
        <v>217</v>
      </c>
      <c r="T76" s="107" t="s">
        <v>217</v>
      </c>
      <c r="U76" s="107" t="s">
        <v>217</v>
      </c>
      <c r="V76" s="107" t="s">
        <v>217</v>
      </c>
      <c r="W76" s="107" t="s">
        <v>217</v>
      </c>
      <c r="X76" s="107" t="s">
        <v>217</v>
      </c>
      <c r="Y76" s="107" t="s">
        <v>217</v>
      </c>
      <c r="Z76" s="107" t="s">
        <v>217</v>
      </c>
      <c r="AA76" s="107" t="s">
        <v>217</v>
      </c>
      <c r="AB76" s="107" t="s">
        <v>217</v>
      </c>
      <c r="AC76" s="107" t="s">
        <v>217</v>
      </c>
      <c r="AD76" s="107" t="s">
        <v>217</v>
      </c>
      <c r="AE76" s="107" t="s">
        <v>217</v>
      </c>
      <c r="AF76" s="107" t="s">
        <v>217</v>
      </c>
      <c r="AG76" s="107" t="s">
        <v>217</v>
      </c>
      <c r="AH76" s="107" t="s">
        <v>217</v>
      </c>
      <c r="AI76" s="107" t="s">
        <v>217</v>
      </c>
      <c r="AJ76" s="107" t="s">
        <v>217</v>
      </c>
      <c r="AK76" s="107" t="s">
        <v>266</v>
      </c>
      <c r="AL76" s="107" t="s">
        <v>266</v>
      </c>
    </row>
    <row r="77" spans="1:38">
      <c r="A77" s="107" t="s">
        <v>47</v>
      </c>
      <c r="B77" s="107">
        <v>6</v>
      </c>
      <c r="C77" s="107">
        <v>4792</v>
      </c>
      <c r="D77" s="107">
        <v>2.0371470422</v>
      </c>
      <c r="E77" s="107">
        <v>0.91462997859999995</v>
      </c>
      <c r="F77" s="107">
        <v>4.5373190998000004</v>
      </c>
      <c r="G77" s="107">
        <v>0.66539456100000005</v>
      </c>
      <c r="H77" s="107">
        <v>1.2520868114000001</v>
      </c>
      <c r="I77" s="107">
        <v>0.51116230019999997</v>
      </c>
      <c r="J77" s="107">
        <v>0.1767</v>
      </c>
      <c r="K77" s="107">
        <v>-0.62409999999999999</v>
      </c>
      <c r="L77" s="107">
        <v>0.97750000000000004</v>
      </c>
      <c r="M77" s="107">
        <v>1.1932706955000001</v>
      </c>
      <c r="N77" s="107">
        <v>0.53574981489999995</v>
      </c>
      <c r="O77" s="107">
        <v>2.6577609793999999</v>
      </c>
      <c r="P77" s="107" t="s">
        <v>217</v>
      </c>
      <c r="Q77" s="107" t="s">
        <v>217</v>
      </c>
      <c r="R77" s="107" t="s">
        <v>217</v>
      </c>
      <c r="S77" s="107" t="s">
        <v>217</v>
      </c>
      <c r="T77" s="107" t="s">
        <v>217</v>
      </c>
      <c r="U77" s="107" t="s">
        <v>217</v>
      </c>
      <c r="V77" s="107" t="s">
        <v>217</v>
      </c>
      <c r="W77" s="107" t="s">
        <v>217</v>
      </c>
      <c r="X77" s="107" t="s">
        <v>217</v>
      </c>
      <c r="Y77" s="107" t="s">
        <v>217</v>
      </c>
      <c r="Z77" s="107" t="s">
        <v>217</v>
      </c>
      <c r="AA77" s="107" t="s">
        <v>217</v>
      </c>
      <c r="AB77" s="107" t="s">
        <v>217</v>
      </c>
      <c r="AC77" s="107" t="s">
        <v>217</v>
      </c>
      <c r="AD77" s="107" t="s">
        <v>217</v>
      </c>
      <c r="AE77" s="107" t="s">
        <v>217</v>
      </c>
      <c r="AF77" s="107" t="s">
        <v>217</v>
      </c>
      <c r="AG77" s="107" t="s">
        <v>217</v>
      </c>
      <c r="AH77" s="107" t="s">
        <v>217</v>
      </c>
      <c r="AI77" s="107" t="s">
        <v>217</v>
      </c>
      <c r="AJ77" s="107" t="s">
        <v>217</v>
      </c>
      <c r="AK77" s="107" t="s">
        <v>217</v>
      </c>
      <c r="AL77" s="107" t="s">
        <v>266</v>
      </c>
    </row>
    <row r="78" spans="1:38">
      <c r="A78" s="107" t="s">
        <v>53</v>
      </c>
      <c r="B78" s="107">
        <v>0</v>
      </c>
      <c r="C78" s="107">
        <v>1374</v>
      </c>
      <c r="D78" s="107">
        <v>0</v>
      </c>
      <c r="E78" s="107" t="s">
        <v>217</v>
      </c>
      <c r="F78" s="107" t="s">
        <v>217</v>
      </c>
      <c r="G78" s="107" t="s">
        <v>217</v>
      </c>
      <c r="H78" s="107">
        <v>0</v>
      </c>
      <c r="I78" s="107" t="s">
        <v>217</v>
      </c>
      <c r="J78" s="107" t="s">
        <v>217</v>
      </c>
      <c r="K78" s="107" t="s">
        <v>217</v>
      </c>
      <c r="L78" s="107" t="s">
        <v>217</v>
      </c>
      <c r="M78" s="107" t="s">
        <v>217</v>
      </c>
      <c r="N78" s="107" t="s">
        <v>217</v>
      </c>
      <c r="O78" s="107" t="s">
        <v>217</v>
      </c>
      <c r="P78" s="107" t="s">
        <v>217</v>
      </c>
      <c r="Q78" s="107" t="s">
        <v>217</v>
      </c>
      <c r="R78" s="107" t="s">
        <v>217</v>
      </c>
      <c r="S78" s="107" t="s">
        <v>217</v>
      </c>
      <c r="T78" s="107" t="s">
        <v>217</v>
      </c>
      <c r="U78" s="107" t="s">
        <v>217</v>
      </c>
      <c r="V78" s="107" t="s">
        <v>217</v>
      </c>
      <c r="W78" s="107" t="s">
        <v>217</v>
      </c>
      <c r="X78" s="107" t="s">
        <v>217</v>
      </c>
      <c r="Y78" s="107" t="s">
        <v>217</v>
      </c>
      <c r="Z78" s="107" t="s">
        <v>217</v>
      </c>
      <c r="AA78" s="107" t="s">
        <v>217</v>
      </c>
      <c r="AB78" s="107" t="s">
        <v>217</v>
      </c>
      <c r="AC78" s="107" t="s">
        <v>217</v>
      </c>
      <c r="AD78" s="107" t="s">
        <v>217</v>
      </c>
      <c r="AE78" s="107" t="s">
        <v>217</v>
      </c>
      <c r="AF78" s="107" t="s">
        <v>217</v>
      </c>
      <c r="AG78" s="107" t="s">
        <v>217</v>
      </c>
      <c r="AH78" s="107" t="s">
        <v>217</v>
      </c>
      <c r="AI78" s="107" t="s">
        <v>217</v>
      </c>
      <c r="AJ78" s="107" t="s">
        <v>217</v>
      </c>
      <c r="AK78" s="107" t="s">
        <v>217</v>
      </c>
      <c r="AL78" s="107" t="s">
        <v>266</v>
      </c>
    </row>
    <row r="79" spans="1:38">
      <c r="A79" s="107" t="s">
        <v>55</v>
      </c>
      <c r="B79" s="107">
        <v>0</v>
      </c>
      <c r="C79" s="107">
        <v>3088</v>
      </c>
      <c r="D79" s="107">
        <v>0</v>
      </c>
      <c r="E79" s="107" t="s">
        <v>217</v>
      </c>
      <c r="F79" s="107" t="s">
        <v>217</v>
      </c>
      <c r="G79" s="107" t="s">
        <v>217</v>
      </c>
      <c r="H79" s="107">
        <v>0</v>
      </c>
      <c r="I79" s="107" t="s">
        <v>217</v>
      </c>
      <c r="J79" s="107" t="s">
        <v>217</v>
      </c>
      <c r="K79" s="107" t="s">
        <v>217</v>
      </c>
      <c r="L79" s="107" t="s">
        <v>217</v>
      </c>
      <c r="M79" s="107" t="s">
        <v>217</v>
      </c>
      <c r="N79" s="107" t="s">
        <v>217</v>
      </c>
      <c r="O79" s="107" t="s">
        <v>217</v>
      </c>
      <c r="P79" s="107" t="s">
        <v>217</v>
      </c>
      <c r="Q79" s="107" t="s">
        <v>217</v>
      </c>
      <c r="R79" s="107" t="s">
        <v>217</v>
      </c>
      <c r="S79" s="107" t="s">
        <v>217</v>
      </c>
      <c r="T79" s="107" t="s">
        <v>217</v>
      </c>
      <c r="U79" s="107" t="s">
        <v>217</v>
      </c>
      <c r="V79" s="107" t="s">
        <v>217</v>
      </c>
      <c r="W79" s="107" t="s">
        <v>217</v>
      </c>
      <c r="X79" s="107" t="s">
        <v>217</v>
      </c>
      <c r="Y79" s="107" t="s">
        <v>217</v>
      </c>
      <c r="Z79" s="107" t="s">
        <v>217</v>
      </c>
      <c r="AA79" s="107" t="s">
        <v>217</v>
      </c>
      <c r="AB79" s="107" t="s">
        <v>217</v>
      </c>
      <c r="AC79" s="107" t="s">
        <v>217</v>
      </c>
      <c r="AD79" s="107" t="s">
        <v>217</v>
      </c>
      <c r="AE79" s="107" t="s">
        <v>217</v>
      </c>
      <c r="AF79" s="107" t="s">
        <v>217</v>
      </c>
      <c r="AG79" s="107" t="s">
        <v>217</v>
      </c>
      <c r="AH79" s="107" t="s">
        <v>217</v>
      </c>
      <c r="AI79" s="107" t="s">
        <v>217</v>
      </c>
      <c r="AJ79" s="107" t="s">
        <v>217</v>
      </c>
      <c r="AK79" s="107" t="s">
        <v>217</v>
      </c>
      <c r="AL79" s="107" t="s">
        <v>266</v>
      </c>
    </row>
    <row r="80" spans="1:38">
      <c r="A80" s="107" t="s">
        <v>51</v>
      </c>
      <c r="B80" s="107" t="s">
        <v>217</v>
      </c>
      <c r="C80" s="107" t="s">
        <v>217</v>
      </c>
      <c r="D80" s="107" t="s">
        <v>217</v>
      </c>
      <c r="E80" s="107" t="s">
        <v>217</v>
      </c>
      <c r="F80" s="107" t="s">
        <v>217</v>
      </c>
      <c r="G80" s="107" t="s">
        <v>217</v>
      </c>
      <c r="H80" s="107" t="s">
        <v>217</v>
      </c>
      <c r="I80" s="107" t="s">
        <v>217</v>
      </c>
      <c r="J80" s="107" t="s">
        <v>217</v>
      </c>
      <c r="K80" s="107" t="s">
        <v>217</v>
      </c>
      <c r="L80" s="107" t="s">
        <v>217</v>
      </c>
      <c r="M80" s="107" t="s">
        <v>217</v>
      </c>
      <c r="N80" s="107" t="s">
        <v>217</v>
      </c>
      <c r="O80" s="107" t="s">
        <v>217</v>
      </c>
      <c r="P80" s="107" t="s">
        <v>217</v>
      </c>
      <c r="Q80" s="107" t="s">
        <v>217</v>
      </c>
      <c r="R80" s="107" t="s">
        <v>217</v>
      </c>
      <c r="S80" s="107" t="s">
        <v>217</v>
      </c>
      <c r="T80" s="107" t="s">
        <v>217</v>
      </c>
      <c r="U80" s="107" t="s">
        <v>217</v>
      </c>
      <c r="V80" s="107" t="s">
        <v>217</v>
      </c>
      <c r="W80" s="107" t="s">
        <v>217</v>
      </c>
      <c r="X80" s="107" t="s">
        <v>217</v>
      </c>
      <c r="Y80" s="107" t="s">
        <v>217</v>
      </c>
      <c r="Z80" s="107" t="s">
        <v>217</v>
      </c>
      <c r="AA80" s="107" t="s">
        <v>217</v>
      </c>
      <c r="AB80" s="107" t="s">
        <v>217</v>
      </c>
      <c r="AC80" s="107" t="s">
        <v>217</v>
      </c>
      <c r="AD80" s="107" t="s">
        <v>217</v>
      </c>
      <c r="AE80" s="107" t="s">
        <v>217</v>
      </c>
      <c r="AF80" s="107" t="s">
        <v>217</v>
      </c>
      <c r="AG80" s="107" t="s">
        <v>217</v>
      </c>
      <c r="AH80" s="107" t="s">
        <v>217</v>
      </c>
      <c r="AI80" s="107" t="s">
        <v>217</v>
      </c>
      <c r="AJ80" s="107" t="s">
        <v>217</v>
      </c>
      <c r="AK80" s="107" t="s">
        <v>266</v>
      </c>
      <c r="AL80" s="107" t="s">
        <v>266</v>
      </c>
    </row>
    <row r="81" spans="1:149">
      <c r="A81" s="107" t="s">
        <v>54</v>
      </c>
      <c r="B81" s="107">
        <v>0</v>
      </c>
      <c r="C81" s="107">
        <v>1610</v>
      </c>
      <c r="D81" s="107">
        <v>0</v>
      </c>
      <c r="E81" s="107" t="s">
        <v>217</v>
      </c>
      <c r="F81" s="107" t="s">
        <v>217</v>
      </c>
      <c r="G81" s="107" t="s">
        <v>217</v>
      </c>
      <c r="H81" s="107">
        <v>0</v>
      </c>
      <c r="I81" s="107" t="s">
        <v>217</v>
      </c>
      <c r="J81" s="107" t="s">
        <v>217</v>
      </c>
      <c r="K81" s="107" t="s">
        <v>217</v>
      </c>
      <c r="L81" s="107" t="s">
        <v>217</v>
      </c>
      <c r="M81" s="107" t="s">
        <v>217</v>
      </c>
      <c r="N81" s="107" t="s">
        <v>217</v>
      </c>
      <c r="O81" s="107" t="s">
        <v>217</v>
      </c>
      <c r="P81" s="107" t="s">
        <v>217</v>
      </c>
      <c r="Q81" s="107" t="s">
        <v>217</v>
      </c>
      <c r="R81" s="107" t="s">
        <v>217</v>
      </c>
      <c r="S81" s="107" t="s">
        <v>217</v>
      </c>
      <c r="T81" s="107" t="s">
        <v>217</v>
      </c>
      <c r="U81" s="107" t="s">
        <v>217</v>
      </c>
      <c r="V81" s="107" t="s">
        <v>217</v>
      </c>
      <c r="W81" s="107" t="s">
        <v>217</v>
      </c>
      <c r="X81" s="107" t="s">
        <v>217</v>
      </c>
      <c r="Y81" s="107" t="s">
        <v>217</v>
      </c>
      <c r="Z81" s="107" t="s">
        <v>217</v>
      </c>
      <c r="AA81" s="107" t="s">
        <v>217</v>
      </c>
      <c r="AB81" s="107" t="s">
        <v>217</v>
      </c>
      <c r="AC81" s="107" t="s">
        <v>217</v>
      </c>
      <c r="AD81" s="107" t="s">
        <v>217</v>
      </c>
      <c r="AE81" s="107" t="s">
        <v>217</v>
      </c>
      <c r="AF81" s="107" t="s">
        <v>217</v>
      </c>
      <c r="AG81" s="107" t="s">
        <v>217</v>
      </c>
      <c r="AH81" s="107" t="s">
        <v>217</v>
      </c>
      <c r="AI81" s="107" t="s">
        <v>217</v>
      </c>
      <c r="AJ81" s="107" t="s">
        <v>217</v>
      </c>
      <c r="AK81" s="107" t="s">
        <v>217</v>
      </c>
      <c r="AL81" s="107" t="s">
        <v>266</v>
      </c>
    </row>
    <row r="82" spans="1:149">
      <c r="A82" s="107" t="s">
        <v>50</v>
      </c>
      <c r="B82" s="107" t="s">
        <v>217</v>
      </c>
      <c r="C82" s="107" t="s">
        <v>217</v>
      </c>
      <c r="D82" s="107" t="s">
        <v>217</v>
      </c>
      <c r="E82" s="107" t="s">
        <v>217</v>
      </c>
      <c r="F82" s="107" t="s">
        <v>217</v>
      </c>
      <c r="G82" s="107" t="s">
        <v>217</v>
      </c>
      <c r="H82" s="107" t="s">
        <v>217</v>
      </c>
      <c r="I82" s="107" t="s">
        <v>217</v>
      </c>
      <c r="J82" s="107" t="s">
        <v>217</v>
      </c>
      <c r="K82" s="107" t="s">
        <v>217</v>
      </c>
      <c r="L82" s="107" t="s">
        <v>217</v>
      </c>
      <c r="M82" s="107" t="s">
        <v>217</v>
      </c>
      <c r="N82" s="107" t="s">
        <v>217</v>
      </c>
      <c r="O82" s="107" t="s">
        <v>217</v>
      </c>
      <c r="P82" s="107">
        <v>7</v>
      </c>
      <c r="Q82" s="107">
        <v>5808</v>
      </c>
      <c r="R82" s="107">
        <v>1.7827837224</v>
      </c>
      <c r="S82" s="107">
        <v>0.8494128957</v>
      </c>
      <c r="T82" s="107">
        <v>3.7417819027000001</v>
      </c>
      <c r="U82" s="107">
        <v>0.98228836789999996</v>
      </c>
      <c r="V82" s="107">
        <v>1.2052341598</v>
      </c>
      <c r="W82" s="107">
        <v>0.4555356941</v>
      </c>
      <c r="X82" s="107">
        <v>-8.3999999999999995E-3</v>
      </c>
      <c r="Y82" s="107">
        <v>-0.74980000000000002</v>
      </c>
      <c r="Z82" s="107">
        <v>0.73299999999999998</v>
      </c>
      <c r="AA82" s="107">
        <v>0.99163765250000002</v>
      </c>
      <c r="AB82" s="107">
        <v>0.4724688695</v>
      </c>
      <c r="AC82" s="107">
        <v>2.0812910592999998</v>
      </c>
      <c r="AD82" s="107" t="s">
        <v>217</v>
      </c>
      <c r="AE82" s="107" t="s">
        <v>217</v>
      </c>
      <c r="AF82" s="107" t="s">
        <v>217</v>
      </c>
      <c r="AG82" s="107" t="s">
        <v>217</v>
      </c>
      <c r="AH82" s="107" t="s">
        <v>217</v>
      </c>
      <c r="AI82" s="107" t="s">
        <v>217</v>
      </c>
      <c r="AJ82" s="107" t="s">
        <v>217</v>
      </c>
      <c r="AK82" s="107" t="s">
        <v>266</v>
      </c>
      <c r="AL82" s="107" t="s">
        <v>217</v>
      </c>
    </row>
    <row r="83" spans="1:149">
      <c r="A83" s="107" t="s">
        <v>52</v>
      </c>
      <c r="B83" s="107">
        <v>25</v>
      </c>
      <c r="C83" s="107">
        <v>5572</v>
      </c>
      <c r="D83" s="107">
        <v>6.3004875124000002</v>
      </c>
      <c r="E83" s="107">
        <v>4.2520972155000001</v>
      </c>
      <c r="F83" s="107">
        <v>9.3356621175000001</v>
      </c>
      <c r="G83" s="108">
        <v>7.5861749999999999E-11</v>
      </c>
      <c r="H83" s="107">
        <v>4.4867193107999999</v>
      </c>
      <c r="I83" s="107">
        <v>0.89734386219999995</v>
      </c>
      <c r="J83" s="107">
        <v>1.3058000000000001</v>
      </c>
      <c r="K83" s="107">
        <v>0.91259999999999997</v>
      </c>
      <c r="L83" s="107">
        <v>1.6990000000000001</v>
      </c>
      <c r="M83" s="107">
        <v>3.6905471035000001</v>
      </c>
      <c r="N83" s="107">
        <v>2.4906906062999998</v>
      </c>
      <c r="O83" s="107">
        <v>5.4684182326000004</v>
      </c>
      <c r="P83" s="107">
        <v>17</v>
      </c>
      <c r="Q83" s="107">
        <v>6652</v>
      </c>
      <c r="R83" s="107">
        <v>3.8434728721</v>
      </c>
      <c r="S83" s="107">
        <v>2.3871431355000001</v>
      </c>
      <c r="T83" s="107">
        <v>6.1882689390000003</v>
      </c>
      <c r="U83" s="107">
        <v>1.7677458000000001E-3</v>
      </c>
      <c r="V83" s="107">
        <v>2.5556223692</v>
      </c>
      <c r="W83" s="107">
        <v>0.6198294687</v>
      </c>
      <c r="X83" s="107">
        <v>0.75980000000000003</v>
      </c>
      <c r="Y83" s="107">
        <v>0.28349999999999997</v>
      </c>
      <c r="Z83" s="107">
        <v>1.2361</v>
      </c>
      <c r="AA83" s="107">
        <v>2.1378546194000001</v>
      </c>
      <c r="AB83" s="107">
        <v>1.3278004423000001</v>
      </c>
      <c r="AC83" s="107">
        <v>3.442100355</v>
      </c>
      <c r="AD83" s="107">
        <v>0.11589701400000001</v>
      </c>
      <c r="AE83" s="107">
        <v>0.49430000000000002</v>
      </c>
      <c r="AF83" s="107">
        <v>-0.12189999999999999</v>
      </c>
      <c r="AG83" s="107">
        <v>1.1104000000000001</v>
      </c>
      <c r="AH83" s="107">
        <v>1</v>
      </c>
      <c r="AI83" s="107">
        <v>2</v>
      </c>
      <c r="AJ83" s="107" t="s">
        <v>217</v>
      </c>
      <c r="AK83" s="107" t="s">
        <v>217</v>
      </c>
      <c r="AL83" s="107" t="s">
        <v>217</v>
      </c>
    </row>
    <row r="84" spans="1:149">
      <c r="A84" s="107" t="s">
        <v>56</v>
      </c>
      <c r="B84" s="107" t="s">
        <v>217</v>
      </c>
      <c r="C84" s="107" t="s">
        <v>217</v>
      </c>
      <c r="D84" s="107" t="s">
        <v>217</v>
      </c>
      <c r="E84" s="107" t="s">
        <v>217</v>
      </c>
      <c r="F84" s="107" t="s">
        <v>217</v>
      </c>
      <c r="G84" s="107" t="s">
        <v>217</v>
      </c>
      <c r="H84" s="107" t="s">
        <v>217</v>
      </c>
      <c r="I84" s="107" t="s">
        <v>217</v>
      </c>
      <c r="J84" s="107" t="s">
        <v>217</v>
      </c>
      <c r="K84" s="107" t="s">
        <v>217</v>
      </c>
      <c r="L84" s="107" t="s">
        <v>217</v>
      </c>
      <c r="M84" s="107" t="s">
        <v>217</v>
      </c>
      <c r="N84" s="107" t="s">
        <v>217</v>
      </c>
      <c r="O84" s="107" t="s">
        <v>217</v>
      </c>
      <c r="P84" s="107" t="s">
        <v>217</v>
      </c>
      <c r="Q84" s="107" t="s">
        <v>217</v>
      </c>
      <c r="R84" s="107" t="s">
        <v>217</v>
      </c>
      <c r="S84" s="107" t="s">
        <v>217</v>
      </c>
      <c r="T84" s="107" t="s">
        <v>217</v>
      </c>
      <c r="U84" s="107" t="s">
        <v>217</v>
      </c>
      <c r="V84" s="107" t="s">
        <v>217</v>
      </c>
      <c r="W84" s="107" t="s">
        <v>217</v>
      </c>
      <c r="X84" s="107" t="s">
        <v>217</v>
      </c>
      <c r="Y84" s="107" t="s">
        <v>217</v>
      </c>
      <c r="Z84" s="107" t="s">
        <v>217</v>
      </c>
      <c r="AA84" s="107" t="s">
        <v>217</v>
      </c>
      <c r="AB84" s="107" t="s">
        <v>217</v>
      </c>
      <c r="AC84" s="107" t="s">
        <v>217</v>
      </c>
      <c r="AD84" s="107" t="s">
        <v>217</v>
      </c>
      <c r="AE84" s="107" t="s">
        <v>217</v>
      </c>
      <c r="AF84" s="107" t="s">
        <v>217</v>
      </c>
      <c r="AG84" s="107" t="s">
        <v>217</v>
      </c>
      <c r="AH84" s="107" t="s">
        <v>217</v>
      </c>
      <c r="AI84" s="107" t="s">
        <v>217</v>
      </c>
      <c r="AJ84" s="107" t="s">
        <v>217</v>
      </c>
      <c r="AK84" s="107" t="s">
        <v>266</v>
      </c>
      <c r="AL84" s="107" t="s">
        <v>266</v>
      </c>
    </row>
    <row r="85" spans="1:149">
      <c r="A85" s="107" t="s">
        <v>49</v>
      </c>
      <c r="B85" s="107" t="s">
        <v>217</v>
      </c>
      <c r="C85" s="107" t="s">
        <v>217</v>
      </c>
      <c r="D85" s="107" t="s">
        <v>217</v>
      </c>
      <c r="E85" s="107" t="s">
        <v>217</v>
      </c>
      <c r="F85" s="107" t="s">
        <v>217</v>
      </c>
      <c r="G85" s="107" t="s">
        <v>217</v>
      </c>
      <c r="H85" s="107" t="s">
        <v>217</v>
      </c>
      <c r="I85" s="107" t="s">
        <v>217</v>
      </c>
      <c r="J85" s="107" t="s">
        <v>217</v>
      </c>
      <c r="K85" s="107" t="s">
        <v>217</v>
      </c>
      <c r="L85" s="107" t="s">
        <v>217</v>
      </c>
      <c r="M85" s="107" t="s">
        <v>217</v>
      </c>
      <c r="N85" s="107" t="s">
        <v>217</v>
      </c>
      <c r="O85" s="107" t="s">
        <v>217</v>
      </c>
      <c r="P85" s="107" t="s">
        <v>217</v>
      </c>
      <c r="Q85" s="107" t="s">
        <v>217</v>
      </c>
      <c r="R85" s="107" t="s">
        <v>217</v>
      </c>
      <c r="S85" s="107" t="s">
        <v>217</v>
      </c>
      <c r="T85" s="107" t="s">
        <v>217</v>
      </c>
      <c r="U85" s="107" t="s">
        <v>217</v>
      </c>
      <c r="V85" s="107" t="s">
        <v>217</v>
      </c>
      <c r="W85" s="107" t="s">
        <v>217</v>
      </c>
      <c r="X85" s="107" t="s">
        <v>217</v>
      </c>
      <c r="Y85" s="107" t="s">
        <v>217</v>
      </c>
      <c r="Z85" s="107" t="s">
        <v>217</v>
      </c>
      <c r="AA85" s="107" t="s">
        <v>217</v>
      </c>
      <c r="AB85" s="107" t="s">
        <v>217</v>
      </c>
      <c r="AC85" s="107" t="s">
        <v>217</v>
      </c>
      <c r="AD85" s="107" t="s">
        <v>217</v>
      </c>
      <c r="AE85" s="107" t="s">
        <v>217</v>
      </c>
      <c r="AF85" s="107" t="s">
        <v>217</v>
      </c>
      <c r="AG85" s="107" t="s">
        <v>217</v>
      </c>
      <c r="AH85" s="107" t="s">
        <v>217</v>
      </c>
      <c r="AI85" s="107" t="s">
        <v>217</v>
      </c>
      <c r="AJ85" s="107" t="s">
        <v>217</v>
      </c>
      <c r="AK85" s="107" t="s">
        <v>266</v>
      </c>
      <c r="AL85" s="107" t="s">
        <v>266</v>
      </c>
    </row>
    <row r="86" spans="1:149">
      <c r="A86" s="107" t="s">
        <v>87</v>
      </c>
      <c r="B86" s="107">
        <v>116</v>
      </c>
      <c r="C86" s="107">
        <v>70596</v>
      </c>
      <c r="D86" s="107">
        <v>1.9705199099999999</v>
      </c>
      <c r="E86" s="107">
        <v>1.6384888429</v>
      </c>
      <c r="F86" s="107">
        <v>2.3698353104000001</v>
      </c>
      <c r="G86" s="107">
        <v>0.12759787249999999</v>
      </c>
      <c r="H86" s="107">
        <v>1.6431525865000001</v>
      </c>
      <c r="I86" s="107">
        <v>0.1525628876</v>
      </c>
      <c r="J86" s="107">
        <v>0.1434</v>
      </c>
      <c r="K86" s="107">
        <v>-4.1099999999999998E-2</v>
      </c>
      <c r="L86" s="107">
        <v>0.32800000000000001</v>
      </c>
      <c r="M86" s="107">
        <v>1.1542434664000001</v>
      </c>
      <c r="N86" s="107">
        <v>0.95975434309999996</v>
      </c>
      <c r="O86" s="107">
        <v>1.3881447782</v>
      </c>
      <c r="P86" s="107">
        <v>109</v>
      </c>
      <c r="Q86" s="107">
        <v>78301</v>
      </c>
      <c r="R86" s="107">
        <v>1.5746102579000001</v>
      </c>
      <c r="S86" s="107">
        <v>1.302221699</v>
      </c>
      <c r="T86" s="107">
        <v>1.9039749269999999</v>
      </c>
      <c r="U86" s="107">
        <v>0.1713257882</v>
      </c>
      <c r="V86" s="107">
        <v>1.3920639583000001</v>
      </c>
      <c r="W86" s="107">
        <v>0.133335545</v>
      </c>
      <c r="X86" s="107">
        <v>-0.1326</v>
      </c>
      <c r="Y86" s="107">
        <v>-0.32250000000000001</v>
      </c>
      <c r="Z86" s="107">
        <v>5.74E-2</v>
      </c>
      <c r="AA86" s="107">
        <v>0.8758453424</v>
      </c>
      <c r="AB86" s="107">
        <v>0.72433467529999995</v>
      </c>
      <c r="AC86" s="107">
        <v>1.0590478269000001</v>
      </c>
      <c r="AD86" s="107">
        <v>9.2694407600000001E-2</v>
      </c>
      <c r="AE86" s="107">
        <v>0.2243</v>
      </c>
      <c r="AF86" s="107">
        <v>-3.7199999999999997E-2</v>
      </c>
      <c r="AG86" s="107">
        <v>0.48570000000000002</v>
      </c>
      <c r="AH86" s="107" t="s">
        <v>217</v>
      </c>
      <c r="AI86" s="107" t="s">
        <v>217</v>
      </c>
      <c r="AJ86" s="107" t="s">
        <v>217</v>
      </c>
      <c r="AK86" s="107" t="s">
        <v>217</v>
      </c>
      <c r="AL86" s="107" t="s">
        <v>217</v>
      </c>
    </row>
    <row r="87" spans="1:149">
      <c r="A87" s="107" t="s">
        <v>86</v>
      </c>
      <c r="B87" s="107">
        <v>116</v>
      </c>
      <c r="C87" s="107">
        <v>58310</v>
      </c>
      <c r="D87" s="107">
        <v>2.1138272970999998</v>
      </c>
      <c r="E87" s="107">
        <v>1.757708496</v>
      </c>
      <c r="F87" s="107">
        <v>2.5420971976</v>
      </c>
      <c r="G87" s="107">
        <v>2.32234919E-2</v>
      </c>
      <c r="H87" s="107">
        <v>1.9893671754</v>
      </c>
      <c r="I87" s="107">
        <v>0.1847081052</v>
      </c>
      <c r="J87" s="107">
        <v>0.21360000000000001</v>
      </c>
      <c r="K87" s="107">
        <v>2.92E-2</v>
      </c>
      <c r="L87" s="107">
        <v>0.39810000000000001</v>
      </c>
      <c r="M87" s="107">
        <v>1.2381865996000001</v>
      </c>
      <c r="N87" s="107">
        <v>1.0295879464</v>
      </c>
      <c r="O87" s="107">
        <v>1.4890481778</v>
      </c>
      <c r="P87" s="107">
        <v>126</v>
      </c>
      <c r="Q87" s="107">
        <v>68815</v>
      </c>
      <c r="R87" s="107">
        <v>1.9487299436000001</v>
      </c>
      <c r="S87" s="107">
        <v>1.6326844993</v>
      </c>
      <c r="T87" s="107">
        <v>2.3259536026999998</v>
      </c>
      <c r="U87" s="107">
        <v>0.37196861889999999</v>
      </c>
      <c r="V87" s="107">
        <v>1.8309961491</v>
      </c>
      <c r="W87" s="107">
        <v>0.16311810160000001</v>
      </c>
      <c r="X87" s="107">
        <v>8.0600000000000005E-2</v>
      </c>
      <c r="Y87" s="107">
        <v>-9.6299999999999997E-2</v>
      </c>
      <c r="Z87" s="107">
        <v>0.2576</v>
      </c>
      <c r="AA87" s="107">
        <v>1.0839419063</v>
      </c>
      <c r="AB87" s="107">
        <v>0.90814797319999996</v>
      </c>
      <c r="AC87" s="107">
        <v>1.2937649930999999</v>
      </c>
      <c r="AD87" s="107">
        <v>0.52739754579999998</v>
      </c>
      <c r="AE87" s="107">
        <v>8.1299999999999997E-2</v>
      </c>
      <c r="AF87" s="107">
        <v>-0.1709</v>
      </c>
      <c r="AG87" s="107">
        <v>0.33350000000000002</v>
      </c>
      <c r="AH87" s="107" t="s">
        <v>217</v>
      </c>
      <c r="AI87" s="107" t="s">
        <v>217</v>
      </c>
      <c r="AJ87" s="107" t="s">
        <v>217</v>
      </c>
      <c r="AK87" s="107" t="s">
        <v>217</v>
      </c>
      <c r="AL87" s="107" t="s">
        <v>217</v>
      </c>
    </row>
    <row r="88" spans="1:149">
      <c r="A88" s="107" t="s">
        <v>82</v>
      </c>
      <c r="B88" s="107">
        <v>126</v>
      </c>
      <c r="C88" s="107">
        <v>86008</v>
      </c>
      <c r="D88" s="107">
        <v>0.86693614969999999</v>
      </c>
      <c r="E88" s="107">
        <v>0.53056701380000004</v>
      </c>
      <c r="F88" s="107">
        <v>1.4165567554</v>
      </c>
      <c r="G88" s="107">
        <v>6.8326228999999999E-3</v>
      </c>
      <c r="H88" s="107">
        <v>1.4649800019000001</v>
      </c>
      <c r="I88" s="107">
        <v>0.13051079160000001</v>
      </c>
      <c r="J88" s="107">
        <v>-0.67759999999999998</v>
      </c>
      <c r="K88" s="107">
        <v>-1.1687000000000001</v>
      </c>
      <c r="L88" s="107">
        <v>-0.18659999999999999</v>
      </c>
      <c r="M88" s="107">
        <v>0.50781287789999996</v>
      </c>
      <c r="N88" s="107">
        <v>0.31078270569999999</v>
      </c>
      <c r="O88" s="107">
        <v>0.82975633559999995</v>
      </c>
      <c r="P88" s="107">
        <v>186</v>
      </c>
      <c r="Q88" s="107">
        <v>94600</v>
      </c>
      <c r="R88" s="107">
        <v>0.87651468560000001</v>
      </c>
      <c r="S88" s="107">
        <v>0.53648969120000001</v>
      </c>
      <c r="T88" s="107">
        <v>1.4320461448999999</v>
      </c>
      <c r="U88" s="107">
        <v>4.1288647000000001E-3</v>
      </c>
      <c r="V88" s="107">
        <v>1.9661733615000001</v>
      </c>
      <c r="W88" s="107">
        <v>0.14416682550000001</v>
      </c>
      <c r="X88" s="107">
        <v>-0.71840000000000004</v>
      </c>
      <c r="Y88" s="107">
        <v>-1.2093</v>
      </c>
      <c r="Z88" s="107">
        <v>-0.22750000000000001</v>
      </c>
      <c r="AA88" s="107">
        <v>0.48754369600000003</v>
      </c>
      <c r="AB88" s="107">
        <v>0.29841161960000001</v>
      </c>
      <c r="AC88" s="107">
        <v>0.7965469168</v>
      </c>
      <c r="AD88" s="107">
        <v>0.97520648789999997</v>
      </c>
      <c r="AE88" s="107">
        <v>-1.0999999999999999E-2</v>
      </c>
      <c r="AF88" s="107">
        <v>-0.70389999999999997</v>
      </c>
      <c r="AG88" s="107">
        <v>0.68200000000000005</v>
      </c>
      <c r="AH88" s="107" t="s">
        <v>217</v>
      </c>
      <c r="AI88" s="107">
        <v>2</v>
      </c>
      <c r="AJ88" s="107" t="s">
        <v>217</v>
      </c>
      <c r="AK88" s="107" t="s">
        <v>217</v>
      </c>
      <c r="AL88" s="107" t="s">
        <v>217</v>
      </c>
    </row>
    <row r="89" spans="1:149" s="48" customFormat="1">
      <c r="A89" s="107" t="s">
        <v>91</v>
      </c>
      <c r="B89" s="107">
        <v>101</v>
      </c>
      <c r="C89" s="107">
        <v>66695</v>
      </c>
      <c r="D89" s="107">
        <v>1.7196620533</v>
      </c>
      <c r="E89" s="107">
        <v>1.4115934307</v>
      </c>
      <c r="F89" s="107">
        <v>2.0949641116</v>
      </c>
      <c r="G89" s="107">
        <v>0.94241534309999997</v>
      </c>
      <c r="H89" s="107">
        <v>1.5143563984999999</v>
      </c>
      <c r="I89" s="107">
        <v>0.15068409360000001</v>
      </c>
      <c r="J89" s="107">
        <v>7.3000000000000001E-3</v>
      </c>
      <c r="K89" s="107">
        <v>-0.19009999999999999</v>
      </c>
      <c r="L89" s="107">
        <v>0.20469999999999999</v>
      </c>
      <c r="M89" s="107">
        <v>1.0073020217999999</v>
      </c>
      <c r="N89" s="107">
        <v>0.82684903939999999</v>
      </c>
      <c r="O89" s="107">
        <v>1.2271373792</v>
      </c>
      <c r="P89" s="107">
        <v>147</v>
      </c>
      <c r="Q89" s="107">
        <v>77526</v>
      </c>
      <c r="R89" s="107">
        <v>2.1370597059000001</v>
      </c>
      <c r="S89" s="107">
        <v>1.8134058573</v>
      </c>
      <c r="T89" s="107">
        <v>2.5184787887</v>
      </c>
      <c r="U89" s="107">
        <v>3.9112737500000001E-2</v>
      </c>
      <c r="V89" s="107">
        <v>1.8961380698000001</v>
      </c>
      <c r="W89" s="107">
        <v>0.15639083209999999</v>
      </c>
      <c r="X89" s="107">
        <v>0.1729</v>
      </c>
      <c r="Y89" s="107">
        <v>8.6E-3</v>
      </c>
      <c r="Z89" s="107">
        <v>0.33710000000000001</v>
      </c>
      <c r="AA89" s="107">
        <v>1.1886965555</v>
      </c>
      <c r="AB89" s="107">
        <v>1.0086706002000001</v>
      </c>
      <c r="AC89" s="107">
        <v>1.4008532625000001</v>
      </c>
      <c r="AD89" s="107">
        <v>9.2694756000000003E-2</v>
      </c>
      <c r="AE89" s="107">
        <v>-0.21729999999999999</v>
      </c>
      <c r="AF89" s="107">
        <v>-0.47060000000000002</v>
      </c>
      <c r="AG89" s="107">
        <v>3.5999999999999997E-2</v>
      </c>
      <c r="AH89" s="107" t="s">
        <v>217</v>
      </c>
      <c r="AI89" s="107" t="s">
        <v>217</v>
      </c>
      <c r="AJ89" s="107" t="s">
        <v>217</v>
      </c>
      <c r="AK89" s="107" t="s">
        <v>217</v>
      </c>
      <c r="AL89" s="107" t="s">
        <v>217</v>
      </c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</row>
    <row r="90" spans="1:149" s="48" customFormat="1">
      <c r="A90" s="107" t="s">
        <v>90</v>
      </c>
      <c r="B90" s="107">
        <v>74</v>
      </c>
      <c r="C90" s="107">
        <v>37594</v>
      </c>
      <c r="D90" s="107">
        <v>1.6807039116</v>
      </c>
      <c r="E90" s="107">
        <v>1.3355292268000001</v>
      </c>
      <c r="F90" s="107">
        <v>2.1150908431</v>
      </c>
      <c r="G90" s="107">
        <v>0.89392388690000002</v>
      </c>
      <c r="H90" s="107">
        <v>1.9683992126000001</v>
      </c>
      <c r="I90" s="107">
        <v>0.22882176060000001</v>
      </c>
      <c r="J90" s="107">
        <v>-1.5599999999999999E-2</v>
      </c>
      <c r="K90" s="107">
        <v>-0.2455</v>
      </c>
      <c r="L90" s="107">
        <v>0.2142</v>
      </c>
      <c r="M90" s="107">
        <v>0.98448206439999997</v>
      </c>
      <c r="N90" s="107">
        <v>0.78229399070000005</v>
      </c>
      <c r="O90" s="107">
        <v>1.2389267289999999</v>
      </c>
      <c r="P90" s="107">
        <v>84</v>
      </c>
      <c r="Q90" s="107">
        <v>39196</v>
      </c>
      <c r="R90" s="107">
        <v>1.9845289245</v>
      </c>
      <c r="S90" s="107">
        <v>1.5993228491</v>
      </c>
      <c r="T90" s="107">
        <v>2.4625140911000001</v>
      </c>
      <c r="U90" s="107">
        <v>0.36950517290000001</v>
      </c>
      <c r="V90" s="107">
        <v>2.1430758240999999</v>
      </c>
      <c r="W90" s="107">
        <v>0.23382874249999999</v>
      </c>
      <c r="X90" s="107">
        <v>9.8799999999999999E-2</v>
      </c>
      <c r="Y90" s="107">
        <v>-0.11700000000000001</v>
      </c>
      <c r="Z90" s="107">
        <v>0.31459999999999999</v>
      </c>
      <c r="AA90" s="107">
        <v>1.1038543706999999</v>
      </c>
      <c r="AB90" s="107">
        <v>0.88959122509999999</v>
      </c>
      <c r="AC90" s="107">
        <v>1.3697240231000001</v>
      </c>
      <c r="AD90" s="107">
        <v>0.29729551869999998</v>
      </c>
      <c r="AE90" s="107">
        <v>-0.16619999999999999</v>
      </c>
      <c r="AF90" s="107">
        <v>-0.47870000000000001</v>
      </c>
      <c r="AG90" s="107">
        <v>0.14630000000000001</v>
      </c>
      <c r="AH90" s="107" t="s">
        <v>217</v>
      </c>
      <c r="AI90" s="107" t="s">
        <v>217</v>
      </c>
      <c r="AJ90" s="107" t="s">
        <v>217</v>
      </c>
      <c r="AK90" s="107" t="s">
        <v>217</v>
      </c>
      <c r="AL90" s="107" t="s">
        <v>217</v>
      </c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</row>
    <row r="91" spans="1:149">
      <c r="A91" s="107" t="s">
        <v>89</v>
      </c>
      <c r="B91" s="107">
        <v>67</v>
      </c>
      <c r="C91" s="107">
        <v>67238</v>
      </c>
      <c r="D91" s="107">
        <v>1.3329446682999999</v>
      </c>
      <c r="E91" s="107">
        <v>1.0470712901999999</v>
      </c>
      <c r="F91" s="107">
        <v>1.6968677351999999</v>
      </c>
      <c r="G91" s="107">
        <v>4.4512278400000001E-2</v>
      </c>
      <c r="H91" s="107">
        <v>0.99646033489999997</v>
      </c>
      <c r="I91" s="107">
        <v>0.1217370054</v>
      </c>
      <c r="J91" s="107">
        <v>-0.2475</v>
      </c>
      <c r="K91" s="107">
        <v>-0.4889</v>
      </c>
      <c r="L91" s="107">
        <v>-6.1000000000000004E-3</v>
      </c>
      <c r="M91" s="107">
        <v>0.78078007059999999</v>
      </c>
      <c r="N91" s="107">
        <v>0.61332808130000005</v>
      </c>
      <c r="O91" s="107">
        <v>0.99395011779999998</v>
      </c>
      <c r="P91" s="107">
        <v>133</v>
      </c>
      <c r="Q91" s="107">
        <v>79741</v>
      </c>
      <c r="R91" s="107">
        <v>2.0900060306000001</v>
      </c>
      <c r="S91" s="107">
        <v>1.7590594483999999</v>
      </c>
      <c r="T91" s="107">
        <v>2.4832163642</v>
      </c>
      <c r="U91" s="107">
        <v>8.68646681E-2</v>
      </c>
      <c r="V91" s="107">
        <v>1.6678998256999999</v>
      </c>
      <c r="W91" s="107">
        <v>0.14462525670000001</v>
      </c>
      <c r="X91" s="107">
        <v>0.15060000000000001</v>
      </c>
      <c r="Y91" s="107">
        <v>-2.18E-2</v>
      </c>
      <c r="Z91" s="107">
        <v>0.32300000000000001</v>
      </c>
      <c r="AA91" s="107">
        <v>1.1625238932999999</v>
      </c>
      <c r="AB91" s="107">
        <v>0.97844150139999997</v>
      </c>
      <c r="AC91" s="107">
        <v>1.3812392468000001</v>
      </c>
      <c r="AD91" s="107">
        <v>2.6800668999999999E-3</v>
      </c>
      <c r="AE91" s="107">
        <v>-0.44979999999999998</v>
      </c>
      <c r="AF91" s="107">
        <v>-0.74339999999999995</v>
      </c>
      <c r="AG91" s="107">
        <v>-0.15609999999999999</v>
      </c>
      <c r="AH91" s="107" t="s">
        <v>217</v>
      </c>
      <c r="AI91" s="107" t="s">
        <v>217</v>
      </c>
      <c r="AJ91" s="107" t="s">
        <v>127</v>
      </c>
      <c r="AK91" s="107" t="s">
        <v>217</v>
      </c>
      <c r="AL91" s="107" t="s">
        <v>217</v>
      </c>
    </row>
    <row r="92" spans="1:149">
      <c r="A92" s="107" t="s">
        <v>88</v>
      </c>
      <c r="B92" s="107">
        <v>139</v>
      </c>
      <c r="C92" s="107">
        <v>64408</v>
      </c>
      <c r="D92" s="107">
        <v>1.9248354250999999</v>
      </c>
      <c r="E92" s="107">
        <v>1.6255503119000001</v>
      </c>
      <c r="F92" s="107">
        <v>2.2792228495</v>
      </c>
      <c r="G92" s="107">
        <v>0.1640429108</v>
      </c>
      <c r="H92" s="107">
        <v>2.1581170041000002</v>
      </c>
      <c r="I92" s="107">
        <v>0.18304909520000001</v>
      </c>
      <c r="J92" s="107">
        <v>0.12</v>
      </c>
      <c r="K92" s="107">
        <v>-4.9000000000000002E-2</v>
      </c>
      <c r="L92" s="107">
        <v>0.28899999999999998</v>
      </c>
      <c r="M92" s="107">
        <v>1.1274835143999999</v>
      </c>
      <c r="N92" s="107">
        <v>0.95217552350000001</v>
      </c>
      <c r="O92" s="107">
        <v>1.3350680037</v>
      </c>
      <c r="P92" s="107">
        <v>143</v>
      </c>
      <c r="Q92" s="107">
        <v>67306</v>
      </c>
      <c r="R92" s="107">
        <v>1.9438629202</v>
      </c>
      <c r="S92" s="107">
        <v>1.6458702890000001</v>
      </c>
      <c r="T92" s="107">
        <v>2.2958085322000001</v>
      </c>
      <c r="U92" s="107">
        <v>0.35761962200000003</v>
      </c>
      <c r="V92" s="107">
        <v>2.1246248476999998</v>
      </c>
      <c r="W92" s="107">
        <v>0.17767005529999999</v>
      </c>
      <c r="X92" s="107">
        <v>7.8100000000000003E-2</v>
      </c>
      <c r="Y92" s="107">
        <v>-8.8300000000000003E-2</v>
      </c>
      <c r="Z92" s="107">
        <v>0.2445</v>
      </c>
      <c r="AA92" s="107">
        <v>1.0812347222000001</v>
      </c>
      <c r="AB92" s="107">
        <v>0.91548230399999997</v>
      </c>
      <c r="AC92" s="107">
        <v>1.2769974029</v>
      </c>
      <c r="AD92" s="107">
        <v>0.93418184530000004</v>
      </c>
      <c r="AE92" s="107">
        <v>-9.7999999999999997E-3</v>
      </c>
      <c r="AF92" s="107">
        <v>-0.24329999999999999</v>
      </c>
      <c r="AG92" s="107">
        <v>0.22359999999999999</v>
      </c>
      <c r="AH92" s="107" t="s">
        <v>217</v>
      </c>
      <c r="AI92" s="107" t="s">
        <v>217</v>
      </c>
      <c r="AJ92" s="107" t="s">
        <v>217</v>
      </c>
      <c r="AK92" s="107" t="s">
        <v>217</v>
      </c>
      <c r="AL92" s="107" t="s">
        <v>217</v>
      </c>
    </row>
    <row r="93" spans="1:149" s="48" customFormat="1">
      <c r="A93" s="107" t="s">
        <v>83</v>
      </c>
      <c r="B93" s="107">
        <v>81</v>
      </c>
      <c r="C93" s="107">
        <v>66168</v>
      </c>
      <c r="D93" s="107">
        <v>1.4337317647000001</v>
      </c>
      <c r="E93" s="107">
        <v>1.1507144834</v>
      </c>
      <c r="F93" s="107">
        <v>1.7863569137999999</v>
      </c>
      <c r="G93" s="107">
        <v>0.1197152395</v>
      </c>
      <c r="H93" s="107">
        <v>1.2241566921</v>
      </c>
      <c r="I93" s="107">
        <v>0.13601741019999999</v>
      </c>
      <c r="J93" s="107">
        <v>-0.17460000000000001</v>
      </c>
      <c r="K93" s="107">
        <v>-0.39450000000000002</v>
      </c>
      <c r="L93" s="107">
        <v>4.53E-2</v>
      </c>
      <c r="M93" s="107">
        <v>0.83981669690000005</v>
      </c>
      <c r="N93" s="107">
        <v>0.67403768279999998</v>
      </c>
      <c r="O93" s="107">
        <v>1.0463689232</v>
      </c>
      <c r="P93" s="107">
        <v>109</v>
      </c>
      <c r="Q93" s="107">
        <v>73848</v>
      </c>
      <c r="R93" s="107">
        <v>1.7394905451</v>
      </c>
      <c r="S93" s="107">
        <v>1.4385818634</v>
      </c>
      <c r="T93" s="107">
        <v>2.1033404031999998</v>
      </c>
      <c r="U93" s="107">
        <v>0.73360135449999997</v>
      </c>
      <c r="V93" s="107">
        <v>1.4760047665</v>
      </c>
      <c r="W93" s="107">
        <v>0.14137561630000001</v>
      </c>
      <c r="X93" s="107">
        <v>-3.3000000000000002E-2</v>
      </c>
      <c r="Y93" s="107">
        <v>-0.22289999999999999</v>
      </c>
      <c r="Z93" s="107">
        <v>0.157</v>
      </c>
      <c r="AA93" s="107">
        <v>0.96755669180000003</v>
      </c>
      <c r="AB93" s="107">
        <v>0.80018227900000005</v>
      </c>
      <c r="AC93" s="107">
        <v>1.1699408703</v>
      </c>
      <c r="AD93" s="107">
        <v>0.18758413299999999</v>
      </c>
      <c r="AE93" s="107">
        <v>-0.1933</v>
      </c>
      <c r="AF93" s="107">
        <v>-0.48080000000000001</v>
      </c>
      <c r="AG93" s="107">
        <v>9.4200000000000006E-2</v>
      </c>
      <c r="AH93" s="107" t="s">
        <v>217</v>
      </c>
      <c r="AI93" s="107" t="s">
        <v>217</v>
      </c>
      <c r="AJ93" s="107" t="s">
        <v>217</v>
      </c>
      <c r="AK93" s="107" t="s">
        <v>217</v>
      </c>
      <c r="AL93" s="107" t="s">
        <v>217</v>
      </c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</row>
    <row r="94" spans="1:149">
      <c r="A94" s="107" t="s">
        <v>105</v>
      </c>
      <c r="B94" s="107">
        <v>176</v>
      </c>
      <c r="C94" s="107">
        <v>85113</v>
      </c>
      <c r="D94" s="107">
        <v>1.9166209316</v>
      </c>
      <c r="E94" s="107">
        <v>1.6482813678999999</v>
      </c>
      <c r="F94" s="107">
        <v>2.2286460715</v>
      </c>
      <c r="G94" s="107">
        <v>0.1326820615</v>
      </c>
      <c r="H94" s="107">
        <v>2.0678392255000002</v>
      </c>
      <c r="I94" s="107">
        <v>0.15586924629999999</v>
      </c>
      <c r="J94" s="107">
        <v>0.1157</v>
      </c>
      <c r="K94" s="107">
        <v>-3.5099999999999999E-2</v>
      </c>
      <c r="L94" s="107">
        <v>0.26650000000000001</v>
      </c>
      <c r="M94" s="107">
        <v>1.1226718272</v>
      </c>
      <c r="N94" s="107">
        <v>0.96549037140000005</v>
      </c>
      <c r="O94" s="107">
        <v>1.3054423626</v>
      </c>
      <c r="P94" s="107">
        <v>176</v>
      </c>
      <c r="Q94" s="107">
        <v>88092</v>
      </c>
      <c r="R94" s="107">
        <v>1.9332685379000001</v>
      </c>
      <c r="S94" s="107">
        <v>1.6631195689</v>
      </c>
      <c r="T94" s="107">
        <v>2.2472991778</v>
      </c>
      <c r="U94" s="107">
        <v>0.34421673320000001</v>
      </c>
      <c r="V94" s="107">
        <v>1.9979112746000001</v>
      </c>
      <c r="W94" s="107">
        <v>0.1505982287</v>
      </c>
      <c r="X94" s="107">
        <v>7.2599999999999998E-2</v>
      </c>
      <c r="Y94" s="107">
        <v>-7.7899999999999997E-2</v>
      </c>
      <c r="Z94" s="107">
        <v>0.22320000000000001</v>
      </c>
      <c r="AA94" s="107">
        <v>1.0753418098</v>
      </c>
      <c r="AB94" s="107">
        <v>0.92507686960000002</v>
      </c>
      <c r="AC94" s="107">
        <v>1.2500150484000001</v>
      </c>
      <c r="AD94" s="107">
        <v>0.93534001560000002</v>
      </c>
      <c r="AE94" s="107">
        <v>-8.6E-3</v>
      </c>
      <c r="AF94" s="107">
        <v>-0.21759999999999999</v>
      </c>
      <c r="AG94" s="107">
        <v>0.20030000000000001</v>
      </c>
      <c r="AH94" s="107" t="s">
        <v>217</v>
      </c>
      <c r="AI94" s="107" t="s">
        <v>217</v>
      </c>
      <c r="AJ94" s="107" t="s">
        <v>217</v>
      </c>
      <c r="AK94" s="107" t="s">
        <v>217</v>
      </c>
      <c r="AL94" s="107" t="s">
        <v>217</v>
      </c>
    </row>
    <row r="95" spans="1:149">
      <c r="A95" s="107" t="s">
        <v>106</v>
      </c>
      <c r="B95" s="107">
        <v>119</v>
      </c>
      <c r="C95" s="107">
        <v>48858</v>
      </c>
      <c r="D95" s="107">
        <v>2.1338527994000001</v>
      </c>
      <c r="E95" s="107">
        <v>1.7783456754</v>
      </c>
      <c r="F95" s="107">
        <v>2.5604289606999999</v>
      </c>
      <c r="G95" s="107">
        <v>1.6436132199999998E-2</v>
      </c>
      <c r="H95" s="107">
        <v>2.4356297843000001</v>
      </c>
      <c r="I95" s="107">
        <v>0.22327381630000001</v>
      </c>
      <c r="J95" s="107">
        <v>0.22309999999999999</v>
      </c>
      <c r="K95" s="107">
        <v>4.0800000000000003E-2</v>
      </c>
      <c r="L95" s="107">
        <v>0.40529999999999999</v>
      </c>
      <c r="M95" s="107">
        <v>1.2499166536999999</v>
      </c>
      <c r="N95" s="107">
        <v>1.0416762937999999</v>
      </c>
      <c r="O95" s="107">
        <v>1.4997861144</v>
      </c>
      <c r="P95" s="107">
        <v>104</v>
      </c>
      <c r="Q95" s="107">
        <v>50061</v>
      </c>
      <c r="R95" s="107">
        <v>1.9084789401</v>
      </c>
      <c r="S95" s="107">
        <v>1.5713791671999999</v>
      </c>
      <c r="T95" s="107">
        <v>2.3178949683000001</v>
      </c>
      <c r="U95" s="107">
        <v>0.54692025840000003</v>
      </c>
      <c r="V95" s="107">
        <v>2.0774654921</v>
      </c>
      <c r="W95" s="107">
        <v>0.2037122516</v>
      </c>
      <c r="X95" s="107">
        <v>5.9700000000000003E-2</v>
      </c>
      <c r="Y95" s="107">
        <v>-0.1346</v>
      </c>
      <c r="Z95" s="107">
        <v>0.25409999999999999</v>
      </c>
      <c r="AA95" s="107">
        <v>1.0615530938</v>
      </c>
      <c r="AB95" s="107">
        <v>0.87404811309999997</v>
      </c>
      <c r="AC95" s="107">
        <v>1.2892825395</v>
      </c>
      <c r="AD95" s="107">
        <v>0.40566471900000001</v>
      </c>
      <c r="AE95" s="107">
        <v>0.1116</v>
      </c>
      <c r="AF95" s="107">
        <v>-0.1515</v>
      </c>
      <c r="AG95" s="107">
        <v>0.37469999999999998</v>
      </c>
      <c r="AH95" s="107" t="s">
        <v>217</v>
      </c>
      <c r="AI95" s="107" t="s">
        <v>217</v>
      </c>
      <c r="AJ95" s="107" t="s">
        <v>217</v>
      </c>
      <c r="AK95" s="107" t="s">
        <v>217</v>
      </c>
      <c r="AL95" s="107" t="s">
        <v>217</v>
      </c>
    </row>
    <row r="96" spans="1:149">
      <c r="A96" s="107" t="s">
        <v>95</v>
      </c>
      <c r="B96" s="107">
        <v>9</v>
      </c>
      <c r="C96" s="107">
        <v>17119</v>
      </c>
      <c r="D96" s="107">
        <v>0.74516746560000002</v>
      </c>
      <c r="E96" s="107">
        <v>0.38743505639999998</v>
      </c>
      <c r="F96" s="107">
        <v>1.4332067855999999</v>
      </c>
      <c r="G96" s="107">
        <v>1.2984860000000001E-2</v>
      </c>
      <c r="H96" s="107">
        <v>0.52573164319999999</v>
      </c>
      <c r="I96" s="107">
        <v>0.1752438811</v>
      </c>
      <c r="J96" s="107">
        <v>-0.82899999999999996</v>
      </c>
      <c r="K96" s="107">
        <v>-1.4831000000000001</v>
      </c>
      <c r="L96" s="107">
        <v>-0.1749</v>
      </c>
      <c r="M96" s="107">
        <v>0.43648616499999998</v>
      </c>
      <c r="N96" s="107">
        <v>0.2269423314</v>
      </c>
      <c r="O96" s="107">
        <v>0.83950918730000001</v>
      </c>
      <c r="P96" s="107">
        <v>42</v>
      </c>
      <c r="Q96" s="107">
        <v>23264</v>
      </c>
      <c r="R96" s="107">
        <v>2.4004835796999999</v>
      </c>
      <c r="S96" s="107">
        <v>1.7714879054999999</v>
      </c>
      <c r="T96" s="107">
        <v>3.2528144271000001</v>
      </c>
      <c r="U96" s="107">
        <v>6.2209973699999997E-2</v>
      </c>
      <c r="V96" s="107">
        <v>1.8053645116999999</v>
      </c>
      <c r="W96" s="107">
        <v>0.2785737921</v>
      </c>
      <c r="X96" s="107">
        <v>0.28910000000000002</v>
      </c>
      <c r="Y96" s="107">
        <v>-1.4800000000000001E-2</v>
      </c>
      <c r="Z96" s="107">
        <v>0.59289999999999998</v>
      </c>
      <c r="AA96" s="107">
        <v>1.3352207965</v>
      </c>
      <c r="AB96" s="107">
        <v>0.98535458109999996</v>
      </c>
      <c r="AC96" s="107">
        <v>1.8093127179999999</v>
      </c>
      <c r="AD96" s="107">
        <v>1.4486827E-3</v>
      </c>
      <c r="AE96" s="107">
        <v>-1.1698</v>
      </c>
      <c r="AF96" s="107">
        <v>-1.8896999999999999</v>
      </c>
      <c r="AG96" s="107">
        <v>-0.44990000000000002</v>
      </c>
      <c r="AH96" s="107" t="s">
        <v>217</v>
      </c>
      <c r="AI96" s="107" t="s">
        <v>217</v>
      </c>
      <c r="AJ96" s="107" t="s">
        <v>127</v>
      </c>
      <c r="AK96" s="107" t="s">
        <v>217</v>
      </c>
      <c r="AL96" s="107" t="s">
        <v>217</v>
      </c>
    </row>
    <row r="97" spans="1:149">
      <c r="A97" s="107" t="s">
        <v>94</v>
      </c>
      <c r="B97" s="107">
        <v>74</v>
      </c>
      <c r="C97" s="107">
        <v>54084</v>
      </c>
      <c r="D97" s="107">
        <v>1.6833646733000001</v>
      </c>
      <c r="E97" s="107">
        <v>1.3376566594999999</v>
      </c>
      <c r="F97" s="107">
        <v>2.1184185067999999</v>
      </c>
      <c r="G97" s="107">
        <v>0.90459476800000005</v>
      </c>
      <c r="H97" s="107">
        <v>1.3682419938999999</v>
      </c>
      <c r="I97" s="107">
        <v>0.159054901</v>
      </c>
      <c r="J97" s="107">
        <v>-1.41E-2</v>
      </c>
      <c r="K97" s="107">
        <v>-0.24390000000000001</v>
      </c>
      <c r="L97" s="107">
        <v>0.21579999999999999</v>
      </c>
      <c r="M97" s="107">
        <v>0.98604062100000001</v>
      </c>
      <c r="N97" s="107">
        <v>0.78354014679999995</v>
      </c>
      <c r="O97" s="107">
        <v>1.2408759273000001</v>
      </c>
      <c r="P97" s="107">
        <v>99</v>
      </c>
      <c r="Q97" s="107">
        <v>61616</v>
      </c>
      <c r="R97" s="107">
        <v>1.92660776</v>
      </c>
      <c r="S97" s="107">
        <v>1.5788140255000001</v>
      </c>
      <c r="T97" s="107">
        <v>2.3510162697000001</v>
      </c>
      <c r="U97" s="107">
        <v>0.49578753409999998</v>
      </c>
      <c r="V97" s="107">
        <v>1.6067255257999999</v>
      </c>
      <c r="W97" s="107">
        <v>0.16148199120000001</v>
      </c>
      <c r="X97" s="107">
        <v>6.9199999999999998E-2</v>
      </c>
      <c r="Y97" s="107">
        <v>-0.12989999999999999</v>
      </c>
      <c r="Z97" s="107">
        <v>0.26829999999999998</v>
      </c>
      <c r="AA97" s="107">
        <v>1.0716368858</v>
      </c>
      <c r="AB97" s="107">
        <v>0.87818360370000004</v>
      </c>
      <c r="AC97" s="107">
        <v>1.3077055984999999</v>
      </c>
      <c r="AD97" s="107">
        <v>0.3797891625</v>
      </c>
      <c r="AE97" s="107">
        <v>-0.13500000000000001</v>
      </c>
      <c r="AF97" s="107">
        <v>-0.43619999999999998</v>
      </c>
      <c r="AG97" s="107">
        <v>0.16619999999999999</v>
      </c>
      <c r="AH97" s="107" t="s">
        <v>217</v>
      </c>
      <c r="AI97" s="107" t="s">
        <v>217</v>
      </c>
      <c r="AJ97" s="107" t="s">
        <v>217</v>
      </c>
      <c r="AK97" s="107" t="s">
        <v>217</v>
      </c>
      <c r="AL97" s="107" t="s">
        <v>217</v>
      </c>
    </row>
    <row r="98" spans="1:149">
      <c r="A98" s="107" t="s">
        <v>93</v>
      </c>
      <c r="B98" s="107">
        <v>213</v>
      </c>
      <c r="C98" s="107">
        <v>97612</v>
      </c>
      <c r="D98" s="107">
        <v>1.8921354209000001</v>
      </c>
      <c r="E98" s="107">
        <v>1.6487442064</v>
      </c>
      <c r="F98" s="107">
        <v>2.1714565770999998</v>
      </c>
      <c r="G98" s="107">
        <v>0.1431773764</v>
      </c>
      <c r="H98" s="107">
        <v>2.1821087571</v>
      </c>
      <c r="I98" s="107">
        <v>0.14951562839999999</v>
      </c>
      <c r="J98" s="107">
        <v>0.10290000000000001</v>
      </c>
      <c r="K98" s="107">
        <v>-3.4799999999999998E-2</v>
      </c>
      <c r="L98" s="107">
        <v>0.24049999999999999</v>
      </c>
      <c r="M98" s="107">
        <v>1.1083292972000001</v>
      </c>
      <c r="N98" s="107">
        <v>0.96576148169999998</v>
      </c>
      <c r="O98" s="107">
        <v>1.2719432846000001</v>
      </c>
      <c r="P98" s="107">
        <v>212</v>
      </c>
      <c r="Q98" s="107">
        <v>103385</v>
      </c>
      <c r="R98" s="107">
        <v>1.7824051221999999</v>
      </c>
      <c r="S98" s="107">
        <v>1.5531701061000001</v>
      </c>
      <c r="T98" s="107">
        <v>2.0454733239</v>
      </c>
      <c r="U98" s="107">
        <v>0.90243946939999997</v>
      </c>
      <c r="V98" s="107">
        <v>2.0505876094</v>
      </c>
      <c r="W98" s="107">
        <v>0.14083493520000001</v>
      </c>
      <c r="X98" s="107">
        <v>-8.6E-3</v>
      </c>
      <c r="Y98" s="107">
        <v>-0.14630000000000001</v>
      </c>
      <c r="Z98" s="107">
        <v>0.12909999999999999</v>
      </c>
      <c r="AA98" s="107">
        <v>0.9914270637</v>
      </c>
      <c r="AB98" s="107">
        <v>0.8639196884</v>
      </c>
      <c r="AC98" s="107">
        <v>1.1377534693</v>
      </c>
      <c r="AD98" s="107">
        <v>0.53802875999999999</v>
      </c>
      <c r="AE98" s="107">
        <v>5.9700000000000003E-2</v>
      </c>
      <c r="AF98" s="107">
        <v>-0.13039999999999999</v>
      </c>
      <c r="AG98" s="107">
        <v>0.24990000000000001</v>
      </c>
      <c r="AH98" s="107" t="s">
        <v>217</v>
      </c>
      <c r="AI98" s="107" t="s">
        <v>217</v>
      </c>
      <c r="AJ98" s="107" t="s">
        <v>217</v>
      </c>
      <c r="AK98" s="107" t="s">
        <v>217</v>
      </c>
      <c r="AL98" s="107" t="s">
        <v>217</v>
      </c>
    </row>
    <row r="99" spans="1:149">
      <c r="A99" s="107" t="s">
        <v>92</v>
      </c>
      <c r="B99" s="107">
        <v>49</v>
      </c>
      <c r="C99" s="107">
        <v>33408</v>
      </c>
      <c r="D99" s="107">
        <v>1.4429655785</v>
      </c>
      <c r="E99" s="107">
        <v>1.0887910000000001</v>
      </c>
      <c r="F99" s="107">
        <v>1.9123501762999999</v>
      </c>
      <c r="G99" s="107">
        <v>0.24191300169999999</v>
      </c>
      <c r="H99" s="107">
        <v>1.4667145594</v>
      </c>
      <c r="I99" s="107">
        <v>0.20953065130000001</v>
      </c>
      <c r="J99" s="107">
        <v>-0.16819999999999999</v>
      </c>
      <c r="K99" s="107">
        <v>-0.44979999999999998</v>
      </c>
      <c r="L99" s="107">
        <v>0.1135</v>
      </c>
      <c r="M99" s="107">
        <v>0.84522545689999995</v>
      </c>
      <c r="N99" s="107">
        <v>0.63776564329999996</v>
      </c>
      <c r="O99" s="107">
        <v>1.1201702075</v>
      </c>
      <c r="P99" s="107">
        <v>47</v>
      </c>
      <c r="Q99" s="107">
        <v>36295</v>
      </c>
      <c r="R99" s="107">
        <v>1.4479812240000001</v>
      </c>
      <c r="S99" s="107">
        <v>1.0863696437000001</v>
      </c>
      <c r="T99" s="107">
        <v>1.9299596937000001</v>
      </c>
      <c r="U99" s="107">
        <v>0.1399016602</v>
      </c>
      <c r="V99" s="107">
        <v>1.2949442071999999</v>
      </c>
      <c r="W99" s="107">
        <v>0.1888870258</v>
      </c>
      <c r="X99" s="107">
        <v>-0.21640000000000001</v>
      </c>
      <c r="Y99" s="107">
        <v>-0.50370000000000004</v>
      </c>
      <c r="Z99" s="107">
        <v>7.0900000000000005E-2</v>
      </c>
      <c r="AA99" s="107">
        <v>0.80541048459999998</v>
      </c>
      <c r="AB99" s="107">
        <v>0.6042713032</v>
      </c>
      <c r="AC99" s="107">
        <v>1.0735013316999999</v>
      </c>
      <c r="AD99" s="107">
        <v>0.98644057760000003</v>
      </c>
      <c r="AE99" s="107">
        <v>-3.5000000000000001E-3</v>
      </c>
      <c r="AF99" s="107">
        <v>-0.40360000000000001</v>
      </c>
      <c r="AG99" s="107">
        <v>0.3967</v>
      </c>
      <c r="AH99" s="107" t="s">
        <v>217</v>
      </c>
      <c r="AI99" s="107" t="s">
        <v>217</v>
      </c>
      <c r="AJ99" s="107" t="s">
        <v>217</v>
      </c>
      <c r="AK99" s="107" t="s">
        <v>217</v>
      </c>
      <c r="AL99" s="107" t="s">
        <v>217</v>
      </c>
    </row>
    <row r="100" spans="1:149">
      <c r="A100" s="107" t="s">
        <v>98</v>
      </c>
      <c r="B100" s="107">
        <v>12</v>
      </c>
      <c r="C100" s="107">
        <v>9599</v>
      </c>
      <c r="D100" s="107">
        <v>1.3281734064999999</v>
      </c>
      <c r="E100" s="107">
        <v>0.75366659520000001</v>
      </c>
      <c r="F100" s="107">
        <v>2.3406166716999999</v>
      </c>
      <c r="G100" s="107">
        <v>0.3851749579</v>
      </c>
      <c r="H100" s="107">
        <v>1.2501302218999999</v>
      </c>
      <c r="I100" s="107">
        <v>0.36088151010000002</v>
      </c>
      <c r="J100" s="107">
        <v>-0.251</v>
      </c>
      <c r="K100" s="107">
        <v>-0.81769999999999998</v>
      </c>
      <c r="L100" s="107">
        <v>0.31559999999999999</v>
      </c>
      <c r="M100" s="107">
        <v>0.77798527630000003</v>
      </c>
      <c r="N100" s="107">
        <v>0.4414645794</v>
      </c>
      <c r="O100" s="107">
        <v>1.3710297911</v>
      </c>
      <c r="P100" s="107">
        <v>16</v>
      </c>
      <c r="Q100" s="107">
        <v>11333</v>
      </c>
      <c r="R100" s="107">
        <v>1.4948937542</v>
      </c>
      <c r="S100" s="107">
        <v>0.9150469108</v>
      </c>
      <c r="T100" s="107">
        <v>2.4421778926000002</v>
      </c>
      <c r="U100" s="107">
        <v>0.46124133789999999</v>
      </c>
      <c r="V100" s="107">
        <v>1.4118062296</v>
      </c>
      <c r="W100" s="107">
        <v>0.3529515574</v>
      </c>
      <c r="X100" s="107">
        <v>-0.1845</v>
      </c>
      <c r="Y100" s="107">
        <v>-0.6754</v>
      </c>
      <c r="Z100" s="107">
        <v>0.30630000000000002</v>
      </c>
      <c r="AA100" s="107">
        <v>0.83150463770000005</v>
      </c>
      <c r="AB100" s="107">
        <v>0.50897647270000002</v>
      </c>
      <c r="AC100" s="107">
        <v>1.3584124209999999</v>
      </c>
      <c r="AD100" s="107">
        <v>0.75682521209999998</v>
      </c>
      <c r="AE100" s="107">
        <v>-0.1183</v>
      </c>
      <c r="AF100" s="107">
        <v>-0.86670000000000003</v>
      </c>
      <c r="AG100" s="107">
        <v>0.63019999999999998</v>
      </c>
      <c r="AH100" s="107" t="s">
        <v>217</v>
      </c>
      <c r="AI100" s="107" t="s">
        <v>217</v>
      </c>
      <c r="AJ100" s="107" t="s">
        <v>217</v>
      </c>
      <c r="AK100" s="107" t="s">
        <v>217</v>
      </c>
      <c r="AL100" s="107" t="s">
        <v>217</v>
      </c>
    </row>
    <row r="101" spans="1:149">
      <c r="A101" s="107" t="s">
        <v>96</v>
      </c>
      <c r="B101" s="107">
        <v>28</v>
      </c>
      <c r="C101" s="107">
        <v>42716</v>
      </c>
      <c r="D101" s="107">
        <v>0.84169737119999999</v>
      </c>
      <c r="E101" s="107">
        <v>0.58042450150000002</v>
      </c>
      <c r="F101" s="107">
        <v>1.2205798737</v>
      </c>
      <c r="G101" s="107">
        <v>1.919581E-4</v>
      </c>
      <c r="H101" s="107">
        <v>0.65549208729999997</v>
      </c>
      <c r="I101" s="107">
        <v>0.12387636069999999</v>
      </c>
      <c r="J101" s="107">
        <v>-0.70720000000000005</v>
      </c>
      <c r="K101" s="107">
        <v>-1.0788</v>
      </c>
      <c r="L101" s="107">
        <v>-0.33550000000000002</v>
      </c>
      <c r="M101" s="107">
        <v>0.49302911710000002</v>
      </c>
      <c r="N101" s="107">
        <v>0.33998701819999999</v>
      </c>
      <c r="O101" s="107">
        <v>0.71496174040000005</v>
      </c>
      <c r="P101" s="107">
        <v>33</v>
      </c>
      <c r="Q101" s="107">
        <v>47799</v>
      </c>
      <c r="R101" s="107">
        <v>0.8068960892</v>
      </c>
      <c r="S101" s="107">
        <v>0.57294495639999998</v>
      </c>
      <c r="T101" s="107">
        <v>1.1363767</v>
      </c>
      <c r="U101" s="108">
        <v>4.5230421000000004E-6</v>
      </c>
      <c r="V101" s="107">
        <v>0.6903910124</v>
      </c>
      <c r="W101" s="107">
        <v>0.1201816491</v>
      </c>
      <c r="X101" s="107">
        <v>-0.80110000000000003</v>
      </c>
      <c r="Y101" s="107">
        <v>-1.1435</v>
      </c>
      <c r="Z101" s="107">
        <v>-0.4587</v>
      </c>
      <c r="AA101" s="107">
        <v>0.44881974949999998</v>
      </c>
      <c r="AB101" s="107">
        <v>0.31868912890000001</v>
      </c>
      <c r="AC101" s="107">
        <v>0.63208672430000001</v>
      </c>
      <c r="AD101" s="107">
        <v>0.86946247990000003</v>
      </c>
      <c r="AE101" s="107">
        <v>4.2200000000000001E-2</v>
      </c>
      <c r="AF101" s="107">
        <v>-0.46139999999999998</v>
      </c>
      <c r="AG101" s="107">
        <v>0.54579999999999995</v>
      </c>
      <c r="AH101" s="107">
        <v>1</v>
      </c>
      <c r="AI101" s="107">
        <v>2</v>
      </c>
      <c r="AJ101" s="107" t="s">
        <v>217</v>
      </c>
      <c r="AK101" s="107" t="s">
        <v>217</v>
      </c>
      <c r="AL101" s="107" t="s">
        <v>217</v>
      </c>
    </row>
    <row r="102" spans="1:149">
      <c r="A102" s="107" t="s">
        <v>97</v>
      </c>
      <c r="B102" s="107">
        <v>173</v>
      </c>
      <c r="C102" s="107">
        <v>78734</v>
      </c>
      <c r="D102" s="107">
        <v>1.9845658275</v>
      </c>
      <c r="E102" s="107">
        <v>1.7045933298</v>
      </c>
      <c r="F102" s="107">
        <v>2.3105226654000002</v>
      </c>
      <c r="G102" s="107">
        <v>5.2343249600000002E-2</v>
      </c>
      <c r="H102" s="107">
        <v>2.1972718267000002</v>
      </c>
      <c r="I102" s="107">
        <v>0.16705548349999999</v>
      </c>
      <c r="J102" s="107">
        <v>0.15049999999999999</v>
      </c>
      <c r="K102" s="107">
        <v>-1.5E-3</v>
      </c>
      <c r="L102" s="107">
        <v>0.30259999999999998</v>
      </c>
      <c r="M102" s="107">
        <v>1.1624709440000001</v>
      </c>
      <c r="N102" s="107">
        <v>0.99847542960000002</v>
      </c>
      <c r="O102" s="107">
        <v>1.3534020524000001</v>
      </c>
      <c r="P102" s="107">
        <v>159</v>
      </c>
      <c r="Q102" s="107">
        <v>84151</v>
      </c>
      <c r="R102" s="107">
        <v>1.7980454471</v>
      </c>
      <c r="S102" s="107">
        <v>1.5351511696</v>
      </c>
      <c r="T102" s="107">
        <v>2.1059603079999998</v>
      </c>
      <c r="U102" s="107">
        <v>0.99874680999999998</v>
      </c>
      <c r="V102" s="107">
        <v>1.8894606125</v>
      </c>
      <c r="W102" s="107">
        <v>0.14984397350000001</v>
      </c>
      <c r="X102" s="107">
        <v>1E-4</v>
      </c>
      <c r="Y102" s="107">
        <v>-0.15790000000000001</v>
      </c>
      <c r="Z102" s="107">
        <v>0.15820000000000001</v>
      </c>
      <c r="AA102" s="107">
        <v>1.0001266805</v>
      </c>
      <c r="AB102" s="107">
        <v>0.85389701679999996</v>
      </c>
      <c r="AC102" s="107">
        <v>1.1713981398</v>
      </c>
      <c r="AD102" s="107">
        <v>0.36898190310000001</v>
      </c>
      <c r="AE102" s="107">
        <v>9.8699999999999996E-2</v>
      </c>
      <c r="AF102" s="107">
        <v>-0.1166</v>
      </c>
      <c r="AG102" s="107">
        <v>0.314</v>
      </c>
      <c r="AH102" s="107" t="s">
        <v>217</v>
      </c>
      <c r="AI102" s="107" t="s">
        <v>217</v>
      </c>
      <c r="AJ102" s="107" t="s">
        <v>217</v>
      </c>
      <c r="AK102" s="107" t="s">
        <v>217</v>
      </c>
      <c r="AL102" s="107" t="s">
        <v>217</v>
      </c>
    </row>
    <row r="103" spans="1:149">
      <c r="A103" s="107" t="s">
        <v>84</v>
      </c>
      <c r="B103" s="107">
        <v>125</v>
      </c>
      <c r="C103" s="107">
        <v>79261</v>
      </c>
      <c r="D103" s="107">
        <v>1.5617786273000001</v>
      </c>
      <c r="E103" s="107">
        <v>1.3072159261</v>
      </c>
      <c r="F103" s="107">
        <v>1.8659139870999999</v>
      </c>
      <c r="G103" s="107">
        <v>0.3267463719</v>
      </c>
      <c r="H103" s="107">
        <v>1.5770681672</v>
      </c>
      <c r="I103" s="107">
        <v>0.1410572651</v>
      </c>
      <c r="J103" s="107">
        <v>-8.8999999999999996E-2</v>
      </c>
      <c r="K103" s="107">
        <v>-0.26700000000000002</v>
      </c>
      <c r="L103" s="107">
        <v>8.8900000000000007E-2</v>
      </c>
      <c r="M103" s="107">
        <v>0.91482088930000005</v>
      </c>
      <c r="N103" s="107">
        <v>0.76570931060000003</v>
      </c>
      <c r="O103" s="107">
        <v>1.0929699402999999</v>
      </c>
      <c r="P103" s="107">
        <v>177</v>
      </c>
      <c r="Q103" s="107">
        <v>83441</v>
      </c>
      <c r="R103" s="107">
        <v>2.0219412044</v>
      </c>
      <c r="S103" s="107">
        <v>1.7401103658999999</v>
      </c>
      <c r="T103" s="107">
        <v>2.3494177808000001</v>
      </c>
      <c r="U103" s="107">
        <v>0.1250338862</v>
      </c>
      <c r="V103" s="107">
        <v>2.1212593328999998</v>
      </c>
      <c r="W103" s="107">
        <v>0.1594436152</v>
      </c>
      <c r="X103" s="107">
        <v>0.11749999999999999</v>
      </c>
      <c r="Y103" s="107">
        <v>-3.2599999999999997E-2</v>
      </c>
      <c r="Z103" s="107">
        <v>0.2676</v>
      </c>
      <c r="AA103" s="107">
        <v>1.1246642003</v>
      </c>
      <c r="AB103" s="107">
        <v>0.9679014547</v>
      </c>
      <c r="AC103" s="107">
        <v>1.3068164711000001</v>
      </c>
      <c r="AD103" s="107">
        <v>2.7086574200000001E-2</v>
      </c>
      <c r="AE103" s="107">
        <v>-0.25819999999999999</v>
      </c>
      <c r="AF103" s="107">
        <v>-0.48720000000000002</v>
      </c>
      <c r="AG103" s="107">
        <v>-2.92E-2</v>
      </c>
      <c r="AH103" s="107" t="s">
        <v>217</v>
      </c>
      <c r="AI103" s="107" t="s">
        <v>217</v>
      </c>
      <c r="AJ103" s="107" t="s">
        <v>127</v>
      </c>
      <c r="AK103" s="107" t="s">
        <v>217</v>
      </c>
      <c r="AL103" s="107" t="s">
        <v>217</v>
      </c>
    </row>
    <row r="104" spans="1:149" s="48" customFormat="1">
      <c r="A104" s="107" t="s">
        <v>85</v>
      </c>
      <c r="B104" s="107">
        <v>168</v>
      </c>
      <c r="C104" s="107">
        <v>66221</v>
      </c>
      <c r="D104" s="107">
        <v>2.1027903643000001</v>
      </c>
      <c r="E104" s="107">
        <v>1.8022113733</v>
      </c>
      <c r="F104" s="107">
        <v>2.4535009499</v>
      </c>
      <c r="G104" s="107">
        <v>8.0929486999999998E-3</v>
      </c>
      <c r="H104" s="107">
        <v>2.5369595748</v>
      </c>
      <c r="I104" s="107">
        <v>0.19573068060000001</v>
      </c>
      <c r="J104" s="107">
        <v>0.2084</v>
      </c>
      <c r="K104" s="107">
        <v>5.4199999999999998E-2</v>
      </c>
      <c r="L104" s="107">
        <v>0.36270000000000002</v>
      </c>
      <c r="M104" s="107">
        <v>1.2317216522000001</v>
      </c>
      <c r="N104" s="107">
        <v>1.0556557648</v>
      </c>
      <c r="O104" s="107">
        <v>1.4371524118000001</v>
      </c>
      <c r="P104" s="107">
        <v>168</v>
      </c>
      <c r="Q104" s="107">
        <v>69101</v>
      </c>
      <c r="R104" s="107">
        <v>2.1585414894000001</v>
      </c>
      <c r="S104" s="107">
        <v>1.8505471526999999</v>
      </c>
      <c r="T104" s="107">
        <v>2.5177966174000002</v>
      </c>
      <c r="U104" s="107">
        <v>1.9912582200000001E-2</v>
      </c>
      <c r="V104" s="107">
        <v>2.4312238606999999</v>
      </c>
      <c r="W104" s="107">
        <v>0.1875729931</v>
      </c>
      <c r="X104" s="107">
        <v>0.18290000000000001</v>
      </c>
      <c r="Y104" s="107">
        <v>2.8899999999999999E-2</v>
      </c>
      <c r="Z104" s="107">
        <v>0.33679999999999999</v>
      </c>
      <c r="AA104" s="107">
        <v>1.2006453663000001</v>
      </c>
      <c r="AB104" s="107">
        <v>1.0293297000999999</v>
      </c>
      <c r="AC104" s="107">
        <v>1.4004738184000001</v>
      </c>
      <c r="AD104" s="107">
        <v>0.81046732769999996</v>
      </c>
      <c r="AE104" s="107">
        <v>-2.6200000000000001E-2</v>
      </c>
      <c r="AF104" s="107">
        <v>-0.24</v>
      </c>
      <c r="AG104" s="107">
        <v>0.18770000000000001</v>
      </c>
      <c r="AH104" s="107" t="s">
        <v>217</v>
      </c>
      <c r="AI104" s="107" t="s">
        <v>217</v>
      </c>
      <c r="AJ104" s="107" t="s">
        <v>217</v>
      </c>
      <c r="AK104" s="107" t="s">
        <v>217</v>
      </c>
      <c r="AL104" s="107" t="s">
        <v>217</v>
      </c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</row>
    <row r="105" spans="1:149">
      <c r="A105" s="107" t="s">
        <v>99</v>
      </c>
      <c r="B105" s="107">
        <v>13</v>
      </c>
      <c r="C105" s="107">
        <v>31382</v>
      </c>
      <c r="D105" s="107">
        <v>0.63172072040000005</v>
      </c>
      <c r="E105" s="107">
        <v>0.36648795989999999</v>
      </c>
      <c r="F105" s="107">
        <v>1.088906355</v>
      </c>
      <c r="G105" s="107">
        <v>3.4535270000000002E-4</v>
      </c>
      <c r="H105" s="107">
        <v>0.41425020709999999</v>
      </c>
      <c r="I105" s="107">
        <v>0.11489233560000001</v>
      </c>
      <c r="J105" s="107">
        <v>-0.99419999999999997</v>
      </c>
      <c r="K105" s="107">
        <v>-1.5386</v>
      </c>
      <c r="L105" s="107">
        <v>-0.44969999999999999</v>
      </c>
      <c r="M105" s="107">
        <v>0.37003407599999999</v>
      </c>
      <c r="N105" s="107">
        <v>0.2146724482</v>
      </c>
      <c r="O105" s="107">
        <v>0.63783321309999996</v>
      </c>
      <c r="P105" s="107">
        <v>19</v>
      </c>
      <c r="Q105" s="107">
        <v>35632</v>
      </c>
      <c r="R105" s="107">
        <v>0.76415480899999999</v>
      </c>
      <c r="S105" s="107">
        <v>0.48695150399999998</v>
      </c>
      <c r="T105" s="107">
        <v>1.199159603</v>
      </c>
      <c r="U105" s="107">
        <v>1.981578E-4</v>
      </c>
      <c r="V105" s="107">
        <v>0.53322855859999996</v>
      </c>
      <c r="W105" s="107">
        <v>0.12233102110000001</v>
      </c>
      <c r="X105" s="107">
        <v>-0.85560000000000003</v>
      </c>
      <c r="Y105" s="107">
        <v>-1.3062</v>
      </c>
      <c r="Z105" s="107">
        <v>-0.40500000000000003</v>
      </c>
      <c r="AA105" s="107">
        <v>0.42504577049999998</v>
      </c>
      <c r="AB105" s="107">
        <v>0.27085699749999997</v>
      </c>
      <c r="AC105" s="107">
        <v>0.66700845350000004</v>
      </c>
      <c r="AD105" s="107">
        <v>0.59696675210000005</v>
      </c>
      <c r="AE105" s="107">
        <v>-0.1903</v>
      </c>
      <c r="AF105" s="107">
        <v>-0.89580000000000004</v>
      </c>
      <c r="AG105" s="107">
        <v>0.5151</v>
      </c>
      <c r="AH105" s="107">
        <v>1</v>
      </c>
      <c r="AI105" s="107">
        <v>2</v>
      </c>
      <c r="AJ105" s="107" t="s">
        <v>217</v>
      </c>
      <c r="AK105" s="107" t="s">
        <v>217</v>
      </c>
      <c r="AL105" s="107" t="s">
        <v>217</v>
      </c>
    </row>
    <row r="106" spans="1:149">
      <c r="A106" s="107" t="s">
        <v>100</v>
      </c>
      <c r="B106" s="107">
        <v>45</v>
      </c>
      <c r="C106" s="107">
        <v>26834</v>
      </c>
      <c r="D106" s="107">
        <v>1.5819116710000001</v>
      </c>
      <c r="E106" s="107">
        <v>1.1792629849</v>
      </c>
      <c r="F106" s="107">
        <v>2.1220411111000002</v>
      </c>
      <c r="G106" s="107">
        <v>0.61106445809999999</v>
      </c>
      <c r="H106" s="107">
        <v>1.6769769695000001</v>
      </c>
      <c r="I106" s="107">
        <v>0.24998896670000001</v>
      </c>
      <c r="J106" s="107">
        <v>-7.6200000000000004E-2</v>
      </c>
      <c r="K106" s="107">
        <v>-0.37</v>
      </c>
      <c r="L106" s="107">
        <v>0.2175</v>
      </c>
      <c r="M106" s="107">
        <v>0.9266139364</v>
      </c>
      <c r="N106" s="107">
        <v>0.69076013319999996</v>
      </c>
      <c r="O106" s="107">
        <v>1.2429978888</v>
      </c>
      <c r="P106" s="107">
        <v>39</v>
      </c>
      <c r="Q106" s="107">
        <v>28741</v>
      </c>
      <c r="R106" s="107">
        <v>1.4186002015000001</v>
      </c>
      <c r="S106" s="107">
        <v>1.0351158502</v>
      </c>
      <c r="T106" s="107">
        <v>1.9441558462999999</v>
      </c>
      <c r="U106" s="107">
        <v>0.140670146</v>
      </c>
      <c r="V106" s="107">
        <v>1.3569465223999999</v>
      </c>
      <c r="W106" s="107">
        <v>0.2172853414</v>
      </c>
      <c r="X106" s="107">
        <v>-0.2369</v>
      </c>
      <c r="Y106" s="107">
        <v>-0.55210000000000004</v>
      </c>
      <c r="Z106" s="107">
        <v>7.8299999999999995E-2</v>
      </c>
      <c r="AA106" s="107">
        <v>0.7890678807</v>
      </c>
      <c r="AB106" s="107">
        <v>0.57576240960000002</v>
      </c>
      <c r="AC106" s="107">
        <v>1.0813976565000001</v>
      </c>
      <c r="AD106" s="107">
        <v>0.61844733839999999</v>
      </c>
      <c r="AE106" s="107">
        <v>0.109</v>
      </c>
      <c r="AF106" s="107">
        <v>-0.31979999999999997</v>
      </c>
      <c r="AG106" s="107">
        <v>0.53779999999999994</v>
      </c>
      <c r="AH106" s="107" t="s">
        <v>217</v>
      </c>
      <c r="AI106" s="107" t="s">
        <v>217</v>
      </c>
      <c r="AJ106" s="107" t="s">
        <v>217</v>
      </c>
      <c r="AK106" s="107" t="s">
        <v>217</v>
      </c>
      <c r="AL106" s="107" t="s">
        <v>217</v>
      </c>
    </row>
    <row r="107" spans="1:149">
      <c r="A107" s="107" t="s">
        <v>103</v>
      </c>
      <c r="B107" s="107">
        <v>127</v>
      </c>
      <c r="C107" s="107">
        <v>76232</v>
      </c>
      <c r="D107" s="107">
        <v>1.6941167909999999</v>
      </c>
      <c r="E107" s="107">
        <v>1.4199380649</v>
      </c>
      <c r="F107" s="107">
        <v>2.0212372445</v>
      </c>
      <c r="G107" s="107">
        <v>0.93195963520000003</v>
      </c>
      <c r="H107" s="107">
        <v>1.665967048</v>
      </c>
      <c r="I107" s="107">
        <v>0.1478306704</v>
      </c>
      <c r="J107" s="107">
        <v>-7.7000000000000002E-3</v>
      </c>
      <c r="K107" s="107">
        <v>-0.1842</v>
      </c>
      <c r="L107" s="107">
        <v>0.16889999999999999</v>
      </c>
      <c r="M107" s="107">
        <v>0.99233873630000002</v>
      </c>
      <c r="N107" s="107">
        <v>0.83173695719999996</v>
      </c>
      <c r="O107" s="107">
        <v>1.1839514392999999</v>
      </c>
      <c r="P107" s="107">
        <v>114</v>
      </c>
      <c r="Q107" s="107">
        <v>81200</v>
      </c>
      <c r="R107" s="107">
        <v>1.5528415107</v>
      </c>
      <c r="S107" s="107">
        <v>1.2895286118</v>
      </c>
      <c r="T107" s="107">
        <v>1.8699210978</v>
      </c>
      <c r="U107" s="107">
        <v>0.12230293890000001</v>
      </c>
      <c r="V107" s="107">
        <v>1.4039408867000001</v>
      </c>
      <c r="W107" s="107">
        <v>0.13149111150000001</v>
      </c>
      <c r="X107" s="107">
        <v>-0.14649999999999999</v>
      </c>
      <c r="Y107" s="107">
        <v>-0.33229999999999998</v>
      </c>
      <c r="Z107" s="107">
        <v>3.9300000000000002E-2</v>
      </c>
      <c r="AA107" s="107">
        <v>0.86373691379999995</v>
      </c>
      <c r="AB107" s="107">
        <v>0.71727440040000001</v>
      </c>
      <c r="AC107" s="107">
        <v>1.0401060681000001</v>
      </c>
      <c r="AD107" s="107">
        <v>0.49974848929999999</v>
      </c>
      <c r="AE107" s="107">
        <v>8.7099999999999997E-2</v>
      </c>
      <c r="AF107" s="107">
        <v>-0.1658</v>
      </c>
      <c r="AG107" s="107">
        <v>0.34</v>
      </c>
      <c r="AH107" s="107" t="s">
        <v>217</v>
      </c>
      <c r="AI107" s="107" t="s">
        <v>217</v>
      </c>
      <c r="AJ107" s="107" t="s">
        <v>217</v>
      </c>
      <c r="AK107" s="107" t="s">
        <v>217</v>
      </c>
      <c r="AL107" s="107" t="s">
        <v>217</v>
      </c>
    </row>
    <row r="108" spans="1:149">
      <c r="A108" s="107" t="s">
        <v>104</v>
      </c>
      <c r="B108" s="107">
        <v>103</v>
      </c>
      <c r="C108" s="107">
        <v>64008</v>
      </c>
      <c r="D108" s="107">
        <v>1.568785608</v>
      </c>
      <c r="E108" s="107">
        <v>1.2902155766000001</v>
      </c>
      <c r="F108" s="107">
        <v>1.9075016057</v>
      </c>
      <c r="G108" s="107">
        <v>0.39661391229999998</v>
      </c>
      <c r="H108" s="107">
        <v>1.6091738533</v>
      </c>
      <c r="I108" s="107">
        <v>0.15855661109999999</v>
      </c>
      <c r="J108" s="107">
        <v>-8.4599999999999995E-2</v>
      </c>
      <c r="K108" s="107">
        <v>-0.28000000000000003</v>
      </c>
      <c r="L108" s="107">
        <v>0.1109</v>
      </c>
      <c r="M108" s="107">
        <v>0.91892526890000004</v>
      </c>
      <c r="N108" s="107">
        <v>0.75575125730000003</v>
      </c>
      <c r="O108" s="107">
        <v>1.1173301291</v>
      </c>
      <c r="P108" s="107">
        <v>90</v>
      </c>
      <c r="Q108" s="107">
        <v>69444</v>
      </c>
      <c r="R108" s="107">
        <v>1.3940297184999999</v>
      </c>
      <c r="S108" s="107">
        <v>1.1315711038</v>
      </c>
      <c r="T108" s="107">
        <v>1.7173634513</v>
      </c>
      <c r="U108" s="107">
        <v>1.6841398E-2</v>
      </c>
      <c r="V108" s="107">
        <v>1.2960082945</v>
      </c>
      <c r="W108" s="107">
        <v>0.1366112692</v>
      </c>
      <c r="X108" s="107">
        <v>-0.25440000000000002</v>
      </c>
      <c r="Y108" s="107">
        <v>-0.46300000000000002</v>
      </c>
      <c r="Z108" s="107">
        <v>-4.58E-2</v>
      </c>
      <c r="AA108" s="107">
        <v>0.7754010429</v>
      </c>
      <c r="AB108" s="107">
        <v>0.62941370789999995</v>
      </c>
      <c r="AC108" s="107">
        <v>0.95524894010000005</v>
      </c>
      <c r="AD108" s="107">
        <v>0.41307496249999998</v>
      </c>
      <c r="AE108" s="107">
        <v>0.1181</v>
      </c>
      <c r="AF108" s="107">
        <v>-0.16470000000000001</v>
      </c>
      <c r="AG108" s="107">
        <v>0.40089999999999998</v>
      </c>
      <c r="AH108" s="107" t="s">
        <v>217</v>
      </c>
      <c r="AI108" s="107" t="s">
        <v>217</v>
      </c>
      <c r="AJ108" s="107" t="s">
        <v>217</v>
      </c>
      <c r="AK108" s="107" t="s">
        <v>217</v>
      </c>
      <c r="AL108" s="107" t="s">
        <v>217</v>
      </c>
    </row>
    <row r="109" spans="1:149">
      <c r="A109" s="107" t="s">
        <v>101</v>
      </c>
      <c r="B109" s="107">
        <v>92</v>
      </c>
      <c r="C109" s="107">
        <v>54522</v>
      </c>
      <c r="D109" s="107">
        <v>1.5564352831999999</v>
      </c>
      <c r="E109" s="107">
        <v>1.2659409525</v>
      </c>
      <c r="F109" s="107">
        <v>1.9135890864</v>
      </c>
      <c r="G109" s="107">
        <v>0.38039716820000002</v>
      </c>
      <c r="H109" s="107">
        <v>1.6873922453000001</v>
      </c>
      <c r="I109" s="107">
        <v>0.17592280269999999</v>
      </c>
      <c r="J109" s="107">
        <v>-9.2499999999999999E-2</v>
      </c>
      <c r="K109" s="107">
        <v>-0.29899999999999999</v>
      </c>
      <c r="L109" s="107">
        <v>0.11409999999999999</v>
      </c>
      <c r="M109" s="107">
        <v>0.91169099450000002</v>
      </c>
      <c r="N109" s="107">
        <v>0.74153225540000001</v>
      </c>
      <c r="O109" s="107">
        <v>1.1208959062999999</v>
      </c>
      <c r="P109" s="107">
        <v>75</v>
      </c>
      <c r="Q109" s="107">
        <v>57925</v>
      </c>
      <c r="R109" s="107">
        <v>1.3463014822999999</v>
      </c>
      <c r="S109" s="107">
        <v>1.0716812629000001</v>
      </c>
      <c r="T109" s="107">
        <v>1.6912936186</v>
      </c>
      <c r="U109" s="107">
        <v>1.2965272700000001E-2</v>
      </c>
      <c r="V109" s="107">
        <v>1.2947777298000001</v>
      </c>
      <c r="W109" s="107">
        <v>0.14950805419999999</v>
      </c>
      <c r="X109" s="107">
        <v>-0.28920000000000001</v>
      </c>
      <c r="Y109" s="107">
        <v>-0.51729999999999998</v>
      </c>
      <c r="Z109" s="107">
        <v>-6.1100000000000002E-2</v>
      </c>
      <c r="AA109" s="107">
        <v>0.74885316970000004</v>
      </c>
      <c r="AB109" s="107">
        <v>0.59610118629999997</v>
      </c>
      <c r="AC109" s="107">
        <v>0.9407481191</v>
      </c>
      <c r="AD109" s="107">
        <v>0.35120375720000002</v>
      </c>
      <c r="AE109" s="107">
        <v>0.14499999999999999</v>
      </c>
      <c r="AF109" s="107">
        <v>-0.15989999999999999</v>
      </c>
      <c r="AG109" s="107">
        <v>0.45</v>
      </c>
      <c r="AH109" s="107" t="s">
        <v>217</v>
      </c>
      <c r="AI109" s="107" t="s">
        <v>217</v>
      </c>
      <c r="AJ109" s="107" t="s">
        <v>217</v>
      </c>
      <c r="AK109" s="107" t="s">
        <v>217</v>
      </c>
      <c r="AL109" s="107" t="s">
        <v>217</v>
      </c>
    </row>
    <row r="110" spans="1:149">
      <c r="A110" s="107" t="s">
        <v>102</v>
      </c>
      <c r="B110" s="107">
        <v>32</v>
      </c>
      <c r="C110" s="107">
        <v>28122</v>
      </c>
      <c r="D110" s="107">
        <v>1.0733924057999999</v>
      </c>
      <c r="E110" s="107">
        <v>0.75805370459999999</v>
      </c>
      <c r="F110" s="107">
        <v>1.5199071647</v>
      </c>
      <c r="G110" s="107">
        <v>8.9290732000000001E-3</v>
      </c>
      <c r="H110" s="107">
        <v>1.1378991537000001</v>
      </c>
      <c r="I110" s="107">
        <v>0.201154052</v>
      </c>
      <c r="J110" s="107">
        <v>-0.46400000000000002</v>
      </c>
      <c r="K110" s="107">
        <v>-0.81189999999999996</v>
      </c>
      <c r="L110" s="107">
        <v>-0.1162</v>
      </c>
      <c r="M110" s="107">
        <v>0.62874582739999996</v>
      </c>
      <c r="N110" s="107">
        <v>0.44403435419999998</v>
      </c>
      <c r="O110" s="107">
        <v>0.89029443720000001</v>
      </c>
      <c r="P110" s="107">
        <v>24</v>
      </c>
      <c r="Q110" s="107">
        <v>28940</v>
      </c>
      <c r="R110" s="107">
        <v>0.87365430060000004</v>
      </c>
      <c r="S110" s="107">
        <v>0.58497394170000006</v>
      </c>
      <c r="T110" s="107">
        <v>1.3047963037999999</v>
      </c>
      <c r="U110" s="107">
        <v>4.2166380000000002E-4</v>
      </c>
      <c r="V110" s="107">
        <v>0.82930200409999999</v>
      </c>
      <c r="W110" s="107">
        <v>0.1692805627</v>
      </c>
      <c r="X110" s="107">
        <v>-0.72160000000000002</v>
      </c>
      <c r="Y110" s="107">
        <v>-1.1228</v>
      </c>
      <c r="Z110" s="107">
        <v>-0.32050000000000001</v>
      </c>
      <c r="AA110" s="107">
        <v>0.4859526643</v>
      </c>
      <c r="AB110" s="107">
        <v>0.32538001049999998</v>
      </c>
      <c r="AC110" s="107">
        <v>0.72576674750000003</v>
      </c>
      <c r="AD110" s="107">
        <v>0.4457726615</v>
      </c>
      <c r="AE110" s="107">
        <v>0.2059</v>
      </c>
      <c r="AF110" s="107">
        <v>-0.32340000000000002</v>
      </c>
      <c r="AG110" s="107">
        <v>0.73509999999999998</v>
      </c>
      <c r="AH110" s="107" t="s">
        <v>217</v>
      </c>
      <c r="AI110" s="107">
        <v>2</v>
      </c>
      <c r="AJ110" s="107" t="s">
        <v>217</v>
      </c>
      <c r="AK110" s="107" t="s">
        <v>217</v>
      </c>
      <c r="AL110" s="107" t="s">
        <v>217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pane xSplit="1" ySplit="3" topLeftCell="B4" activePane="bottomRight" state="frozen"/>
      <selection activeCell="B56" sqref="B56"/>
      <selection pane="topRight" activeCell="B56" sqref="B56"/>
      <selection pane="bottomLeft" activeCell="B56" sqref="B56"/>
      <selection pane="bottomRight" activeCell="B23" sqref="B23"/>
    </sheetView>
  </sheetViews>
  <sheetFormatPr defaultRowHeight="13.2"/>
  <cols>
    <col min="1" max="1" width="26.5546875" customWidth="1"/>
    <col min="2" max="2" width="15.109375" style="63" customWidth="1"/>
    <col min="3" max="3" width="14.44140625" style="68" customWidth="1"/>
    <col min="4" max="4" width="1.33203125" style="69" customWidth="1"/>
    <col min="5" max="5" width="9.5546875" style="59" customWidth="1"/>
    <col min="6" max="6" width="9.33203125" style="60" bestFit="1" customWidth="1"/>
    <col min="7" max="7" width="9.33203125" style="61" bestFit="1" customWidth="1"/>
    <col min="8" max="8" width="10.5546875" style="62" customWidth="1"/>
    <col min="9" max="9" width="1.33203125" customWidth="1"/>
    <col min="10" max="10" width="9.33203125" bestFit="1" customWidth="1"/>
    <col min="12" max="12" width="9.44140625" bestFit="1" customWidth="1"/>
  </cols>
  <sheetData>
    <row r="1" spans="1:13" s="49" customFormat="1">
      <c r="B1" s="50" t="s">
        <v>243</v>
      </c>
      <c r="C1" s="51" t="s">
        <v>244</v>
      </c>
      <c r="D1" s="52"/>
      <c r="E1" s="53" t="s">
        <v>243</v>
      </c>
      <c r="F1" s="54" t="s">
        <v>243</v>
      </c>
      <c r="G1" s="55" t="s">
        <v>243</v>
      </c>
      <c r="H1" s="56" t="s">
        <v>243</v>
      </c>
      <c r="I1" s="57"/>
      <c r="J1" s="54" t="s">
        <v>244</v>
      </c>
      <c r="K1" s="54" t="s">
        <v>244</v>
      </c>
      <c r="L1" s="54" t="s">
        <v>244</v>
      </c>
      <c r="M1" s="54" t="s">
        <v>244</v>
      </c>
    </row>
    <row r="2" spans="1:13" s="49" customFormat="1">
      <c r="B2" s="50" t="s">
        <v>277</v>
      </c>
      <c r="C2" s="50" t="s">
        <v>277</v>
      </c>
      <c r="D2" s="52"/>
      <c r="E2" s="54" t="s">
        <v>278</v>
      </c>
      <c r="F2" s="58" t="s">
        <v>279</v>
      </c>
      <c r="G2" s="55" t="s">
        <v>280</v>
      </c>
      <c r="H2" s="56" t="s">
        <v>281</v>
      </c>
      <c r="I2" s="57"/>
      <c r="J2" s="49" t="s">
        <v>278</v>
      </c>
      <c r="K2" s="49" t="s">
        <v>279</v>
      </c>
      <c r="L2" s="49" t="s">
        <v>280</v>
      </c>
      <c r="M2" s="49" t="s">
        <v>281</v>
      </c>
    </row>
    <row r="3" spans="1:13">
      <c r="B3" s="50" t="str">
        <f>'orig inc data'!A4</f>
        <v>1996/97-2000/01</v>
      </c>
      <c r="C3" s="51" t="str">
        <f>'orig inc data'!A16</f>
        <v>2001/02-2005/06</v>
      </c>
      <c r="D3" s="52"/>
      <c r="I3" s="57"/>
    </row>
    <row r="4" spans="1:13">
      <c r="A4" t="s">
        <v>282</v>
      </c>
      <c r="B4" s="63">
        <f>'orig inc data'!E4</f>
        <v>0.96826187060000002</v>
      </c>
      <c r="C4" s="64">
        <f>'orig inc data'!E16</f>
        <v>1.3649199984</v>
      </c>
      <c r="D4" s="65"/>
      <c r="E4" s="59">
        <f>'orig inc data'!C4</f>
        <v>62</v>
      </c>
      <c r="F4" s="59">
        <f>'orig inc data'!D4</f>
        <v>37435</v>
      </c>
      <c r="G4" s="61">
        <f>'orig inc data'!H4</f>
        <v>1.4259399999999999E-5</v>
      </c>
      <c r="H4" s="62">
        <f>'orig inc data'!I4</f>
        <v>1.6562040871000001</v>
      </c>
      <c r="I4" s="66"/>
      <c r="J4">
        <f>'orig inc data'!C16</f>
        <v>88</v>
      </c>
      <c r="K4">
        <f>'orig inc data'!D16</f>
        <v>40454</v>
      </c>
      <c r="L4" s="4">
        <f>'orig inc data'!H16</f>
        <v>1.4836647E-2</v>
      </c>
      <c r="M4">
        <f>'orig inc data'!I16</f>
        <v>2.1753102288999999</v>
      </c>
    </row>
    <row r="5" spans="1:13">
      <c r="C5" s="64"/>
      <c r="D5" s="65"/>
      <c r="I5" s="66"/>
      <c r="L5" s="4"/>
    </row>
    <row r="6" spans="1:13">
      <c r="A6" t="s">
        <v>283</v>
      </c>
      <c r="B6" s="63">
        <f>'orig inc data'!E5</f>
        <v>1.8479327295000001</v>
      </c>
      <c r="C6" s="64">
        <f>'orig inc data'!E17</f>
        <v>1.8176803147</v>
      </c>
      <c r="D6" s="65"/>
      <c r="E6" s="59">
        <f>'orig inc data'!C5</f>
        <v>285</v>
      </c>
      <c r="F6" s="59">
        <f>'orig inc data'!D5</f>
        <v>152347</v>
      </c>
      <c r="G6" s="61">
        <f>'orig inc data'!H5</f>
        <v>0.2214724813</v>
      </c>
      <c r="H6" s="62">
        <f>'orig inc data'!I5</f>
        <v>1.8707293219000001</v>
      </c>
      <c r="I6" s="66"/>
      <c r="J6">
        <f>'orig inc data'!C17</f>
        <v>289</v>
      </c>
      <c r="K6">
        <f>'orig inc data'!D17</f>
        <v>163906</v>
      </c>
      <c r="L6" s="4">
        <f>'orig inc data'!H17</f>
        <v>0.79251586009999997</v>
      </c>
      <c r="M6">
        <f>'orig inc data'!I17</f>
        <v>1.7632057399000001</v>
      </c>
    </row>
    <row r="7" spans="1:13">
      <c r="A7" t="s">
        <v>284</v>
      </c>
      <c r="B7" s="63">
        <f>'orig inc data'!E6</f>
        <v>1.7292538546</v>
      </c>
      <c r="C7" s="64">
        <f>'orig inc data'!E18</f>
        <v>1.7771397698</v>
      </c>
      <c r="D7" s="65"/>
      <c r="E7" s="59">
        <f>'orig inc data'!C6</f>
        <v>394</v>
      </c>
      <c r="F7" s="59">
        <f>'orig inc data'!D6</f>
        <v>200131</v>
      </c>
      <c r="G7" s="61">
        <f>'orig inc data'!H6</f>
        <v>0.82143434770000001</v>
      </c>
      <c r="H7" s="62">
        <f>'orig inc data'!I6</f>
        <v>1.9687104946</v>
      </c>
      <c r="I7" s="66"/>
      <c r="J7">
        <f>'orig inc data'!C18</f>
        <v>419</v>
      </c>
      <c r="K7">
        <f>'orig inc data'!D18</f>
        <v>216327</v>
      </c>
      <c r="L7" s="4">
        <f>'orig inc data'!H18</f>
        <v>0.9175918233</v>
      </c>
      <c r="M7">
        <f>'orig inc data'!I18</f>
        <v>1.9368825897999999</v>
      </c>
    </row>
    <row r="8" spans="1:13">
      <c r="A8" t="s">
        <v>285</v>
      </c>
      <c r="B8" s="63">
        <f>'orig inc data'!E7</f>
        <v>1.6969519745999999</v>
      </c>
      <c r="C8" s="64">
        <f>'orig inc data'!E19</f>
        <v>1.9353722936</v>
      </c>
      <c r="D8" s="65"/>
      <c r="E8" s="59">
        <f>'orig inc data'!C7</f>
        <v>372</v>
      </c>
      <c r="F8" s="59">
        <f>'orig inc data'!D7</f>
        <v>203198</v>
      </c>
      <c r="G8" s="61">
        <f>'orig inc data'!H7</f>
        <v>0.91753300469999999</v>
      </c>
      <c r="H8" s="62">
        <f>'orig inc data'!I7</f>
        <v>1.8307266804</v>
      </c>
      <c r="I8" s="66"/>
      <c r="J8">
        <f>'orig inc data'!C19</f>
        <v>437</v>
      </c>
      <c r="K8">
        <f>'orig inc data'!D19</f>
        <v>214657</v>
      </c>
      <c r="L8" s="4">
        <f>'orig inc data'!H19</f>
        <v>0.1418818376</v>
      </c>
      <c r="M8">
        <f>'orig inc data'!I19</f>
        <v>2.0358059601999998</v>
      </c>
    </row>
    <row r="9" spans="1:13">
      <c r="A9" t="s">
        <v>286</v>
      </c>
      <c r="B9" s="63">
        <f>'orig inc data'!E8</f>
        <v>1.7901970196999999</v>
      </c>
      <c r="C9" s="64">
        <f>'orig inc data'!E20</f>
        <v>1.7291568851000001</v>
      </c>
      <c r="D9" s="65"/>
      <c r="E9" s="59">
        <f>'orig inc data'!C8</f>
        <v>329</v>
      </c>
      <c r="F9" s="59">
        <f>'orig inc data'!D8</f>
        <v>183234</v>
      </c>
      <c r="G9" s="61">
        <f>'orig inc data'!H8</f>
        <v>0.43682210459999998</v>
      </c>
      <c r="H9" s="62">
        <f>'orig inc data'!I8</f>
        <v>1.795518299</v>
      </c>
      <c r="I9" s="66"/>
      <c r="J9">
        <f>'orig inc data'!C20</f>
        <v>325</v>
      </c>
      <c r="K9">
        <f>'orig inc data'!D20</f>
        <v>194784</v>
      </c>
      <c r="L9" s="4">
        <f>'orig inc data'!H20</f>
        <v>0.58791622359999995</v>
      </c>
      <c r="M9">
        <f>'orig inc data'!I20</f>
        <v>1.6685148677999999</v>
      </c>
    </row>
    <row r="10" spans="1:13">
      <c r="A10" t="s">
        <v>287</v>
      </c>
      <c r="B10" s="63">
        <f>'orig inc data'!E9</f>
        <v>1.8594276149</v>
      </c>
      <c r="C10" s="64">
        <f>'orig inc data'!E21</f>
        <v>1.9124259579</v>
      </c>
      <c r="D10" s="65"/>
      <c r="E10" s="59">
        <f>'orig inc data'!C9</f>
        <v>262</v>
      </c>
      <c r="F10" s="59">
        <f>'orig inc data'!D9</f>
        <v>182880</v>
      </c>
      <c r="G10" s="61">
        <f>'orig inc data'!H9</f>
        <v>0.2027682479</v>
      </c>
      <c r="H10" s="62">
        <f>'orig inc data'!I9</f>
        <v>1.4326334208</v>
      </c>
      <c r="I10" s="66"/>
      <c r="J10">
        <f>'orig inc data'!C21</f>
        <v>315</v>
      </c>
      <c r="K10">
        <f>'orig inc data'!D21</f>
        <v>209603</v>
      </c>
      <c r="L10" s="4">
        <f>'orig inc data'!H21</f>
        <v>0.27383520929999999</v>
      </c>
      <c r="M10">
        <f>'orig inc data'!I21</f>
        <v>1.5028410853</v>
      </c>
    </row>
    <row r="11" spans="1:13">
      <c r="C11" s="64"/>
      <c r="D11" s="65"/>
      <c r="I11" s="66"/>
      <c r="L11" s="4"/>
    </row>
    <row r="12" spans="1:13">
      <c r="A12" t="s">
        <v>288</v>
      </c>
      <c r="B12" s="63">
        <f>'orig inc data'!E10</f>
        <v>1.6764326969000001</v>
      </c>
      <c r="C12" s="64">
        <f>'orig inc data'!E22</f>
        <v>1.7466974353</v>
      </c>
      <c r="D12" s="65"/>
      <c r="E12" s="59">
        <f>'orig inc data'!C10</f>
        <v>551</v>
      </c>
      <c r="F12" s="59">
        <f>'orig inc data'!D10</f>
        <v>280986</v>
      </c>
      <c r="G12" s="61">
        <f>'orig inc data'!H10</f>
        <v>0.71824856540000004</v>
      </c>
      <c r="H12" s="62">
        <f>'orig inc data'!I10</f>
        <v>1.9609517912000001</v>
      </c>
      <c r="I12" s="66"/>
      <c r="J12">
        <f>'orig inc data'!C22</f>
        <v>576</v>
      </c>
      <c r="K12">
        <f>'orig inc data'!D22</f>
        <v>300304</v>
      </c>
      <c r="L12" s="4">
        <f>'orig inc data'!H22</f>
        <v>0.63937783390000003</v>
      </c>
      <c r="M12">
        <f>'orig inc data'!I22</f>
        <v>1.9180563694999999</v>
      </c>
    </row>
    <row r="13" spans="1:13">
      <c r="A13" t="s">
        <v>289</v>
      </c>
      <c r="B13" s="63">
        <f>'orig inc data'!E11</f>
        <v>1.6338296095</v>
      </c>
      <c r="C13" s="64">
        <f>'orig inc data'!E23</f>
        <v>1.6468946125999999</v>
      </c>
      <c r="D13" s="65"/>
      <c r="E13" s="59">
        <f>'orig inc data'!C11</f>
        <v>526</v>
      </c>
      <c r="F13" s="59">
        <f>'orig inc data'!D11</f>
        <v>298999</v>
      </c>
      <c r="G13" s="61">
        <f>'orig inc data'!H11</f>
        <v>0.39021191779999997</v>
      </c>
      <c r="H13" s="62">
        <f>'orig inc data'!I11</f>
        <v>1.759203208</v>
      </c>
      <c r="I13" s="66"/>
      <c r="J13">
        <f>'orig inc data'!C23</f>
        <v>523</v>
      </c>
      <c r="K13">
        <f>'orig inc data'!D23</f>
        <v>317191</v>
      </c>
      <c r="L13" s="4">
        <f>'orig inc data'!H23</f>
        <v>0.10675807129999999</v>
      </c>
      <c r="M13">
        <f>'orig inc data'!I23</f>
        <v>1.6488488009</v>
      </c>
    </row>
    <row r="14" spans="1:13">
      <c r="A14" t="s">
        <v>290</v>
      </c>
      <c r="B14" s="63">
        <f>'orig inc data'!E12</f>
        <v>1.8764654282</v>
      </c>
      <c r="C14" s="64">
        <f>'orig inc data'!E24</f>
        <v>1.7667024272</v>
      </c>
      <c r="D14" s="65"/>
      <c r="E14" s="59">
        <f>'orig inc data'!C12</f>
        <v>593</v>
      </c>
      <c r="F14" s="59">
        <f>'orig inc data'!D12</f>
        <v>313445</v>
      </c>
      <c r="G14" s="61">
        <f>'orig inc data'!H12</f>
        <v>5.3238290799999997E-2</v>
      </c>
      <c r="H14" s="62">
        <f>'orig inc data'!I12</f>
        <v>1.8918789579999999</v>
      </c>
      <c r="I14" s="66"/>
      <c r="J14">
        <f>'orig inc data'!C24</f>
        <v>581</v>
      </c>
      <c r="K14">
        <f>'orig inc data'!D24</f>
        <v>333304</v>
      </c>
      <c r="L14" s="4">
        <f>'orig inc data'!H24</f>
        <v>0.8120973521</v>
      </c>
      <c r="M14">
        <f>'orig inc data'!I24</f>
        <v>1.7431533975</v>
      </c>
    </row>
    <row r="15" spans="1:13">
      <c r="A15" t="s">
        <v>291</v>
      </c>
      <c r="B15" s="63">
        <f>'orig inc data'!E13</f>
        <v>1.6504165827999999</v>
      </c>
      <c r="C15" s="64">
        <f>'orig inc data'!E25</f>
        <v>1.8934522307999999</v>
      </c>
      <c r="D15" s="65"/>
      <c r="E15" s="59">
        <f>'orig inc data'!C13</f>
        <v>410</v>
      </c>
      <c r="F15" s="59">
        <f>'orig inc data'!D13</f>
        <v>298089</v>
      </c>
      <c r="G15" s="61">
        <f>'orig inc data'!H13</f>
        <v>0.54539237269999996</v>
      </c>
      <c r="H15" s="62">
        <f>'orig inc data'!I13</f>
        <v>1.3754281439</v>
      </c>
      <c r="I15" s="66"/>
      <c r="J15">
        <f>'orig inc data'!C25</f>
        <v>544</v>
      </c>
      <c r="K15">
        <f>'orig inc data'!D25</f>
        <v>332287</v>
      </c>
      <c r="L15" s="4">
        <f>'orig inc data'!H25</f>
        <v>0.24737497729999999</v>
      </c>
      <c r="M15">
        <f>'orig inc data'!I25</f>
        <v>1.6371389793</v>
      </c>
    </row>
    <row r="16" spans="1:13">
      <c r="A16" t="s">
        <v>292</v>
      </c>
      <c r="B16" s="63">
        <f>'orig inc data'!E14</f>
        <v>1.7208515392999999</v>
      </c>
      <c r="C16" s="64">
        <f>'orig inc data'!E26</f>
        <v>1.9942328681999999</v>
      </c>
      <c r="D16" s="65"/>
      <c r="E16" s="59">
        <f>'orig inc data'!C14</f>
        <v>397</v>
      </c>
      <c r="F16" s="59">
        <f>'orig inc data'!D14</f>
        <v>298301</v>
      </c>
      <c r="G16" s="61">
        <f>'orig inc data'!H14</f>
        <v>0.88797962009999998</v>
      </c>
      <c r="H16" s="62">
        <f>'orig inc data'!I14</f>
        <v>1.3308704966</v>
      </c>
      <c r="I16" s="66"/>
      <c r="J16">
        <f>'orig inc data'!C26</f>
        <v>564</v>
      </c>
      <c r="K16">
        <f>'orig inc data'!D26</f>
        <v>343549</v>
      </c>
      <c r="L16" s="4">
        <f>'orig inc data'!H26</f>
        <v>2.5816770900000001E-2</v>
      </c>
      <c r="M16">
        <f>'orig inc data'!I26</f>
        <v>1.6416872119999999</v>
      </c>
    </row>
    <row r="18" spans="1:7">
      <c r="A18" t="s">
        <v>329</v>
      </c>
      <c r="B18" s="67">
        <f>'orig inc data'!L5</f>
        <v>0.80735062420000003</v>
      </c>
    </row>
    <row r="19" spans="1:7">
      <c r="A19" t="s">
        <v>330</v>
      </c>
      <c r="B19" s="67">
        <f>'orig inc data'!L17</f>
        <v>0.68827566959999997</v>
      </c>
    </row>
    <row r="20" spans="1:7">
      <c r="A20" t="s">
        <v>293</v>
      </c>
      <c r="B20" s="70">
        <f>'orig inc data'!L15</f>
        <v>0.91886997530000003</v>
      </c>
    </row>
    <row r="22" spans="1:7">
      <c r="A22" t="s">
        <v>331</v>
      </c>
      <c r="B22" s="67">
        <f>'orig inc data'!L10</f>
        <v>0.68856292649999995</v>
      </c>
    </row>
    <row r="23" spans="1:7">
      <c r="A23" t="s">
        <v>332</v>
      </c>
      <c r="B23" s="67">
        <f>'orig inc data'!L22</f>
        <v>4.4163804999999999E-3</v>
      </c>
    </row>
    <row r="24" spans="1:7">
      <c r="A24" t="s">
        <v>294</v>
      </c>
      <c r="B24" s="70">
        <f>'orig inc data'!L27</f>
        <v>0.10360887940000001</v>
      </c>
    </row>
    <row r="27" spans="1:7">
      <c r="B27" s="71"/>
      <c r="C27" s="72"/>
      <c r="D27" s="60"/>
      <c r="F27" s="59"/>
      <c r="G27" s="6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workbookViewId="0">
      <selection activeCell="L27" sqref="L27"/>
    </sheetView>
  </sheetViews>
  <sheetFormatPr defaultRowHeight="13.2"/>
  <cols>
    <col min="1" max="1" width="20.5546875" customWidth="1"/>
    <col min="10" max="10" width="9.109375" style="5"/>
    <col min="11" max="11" width="42.33203125" customWidth="1"/>
  </cols>
  <sheetData>
    <row r="1" spans="1:24">
      <c r="A1" s="109" t="s">
        <v>295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 t="s">
        <v>344</v>
      </c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>
      <c r="A2" s="109" t="s">
        <v>345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>
      <c r="A3" s="109" t="s">
        <v>296</v>
      </c>
      <c r="B3" s="109" t="s">
        <v>297</v>
      </c>
      <c r="C3" s="109" t="s">
        <v>278</v>
      </c>
      <c r="D3" s="109" t="s">
        <v>279</v>
      </c>
      <c r="E3" s="109" t="s">
        <v>298</v>
      </c>
      <c r="F3" s="109" t="s">
        <v>299</v>
      </c>
      <c r="G3" s="109" t="s">
        <v>300</v>
      </c>
      <c r="H3" s="109" t="s">
        <v>280</v>
      </c>
      <c r="I3" s="109" t="s">
        <v>301</v>
      </c>
      <c r="J3" s="109" t="s">
        <v>302</v>
      </c>
      <c r="K3" s="109" t="s">
        <v>303</v>
      </c>
      <c r="L3" s="109" t="s">
        <v>304</v>
      </c>
      <c r="M3" s="109" t="s">
        <v>305</v>
      </c>
      <c r="N3" s="109" t="s">
        <v>306</v>
      </c>
      <c r="O3" s="109" t="s">
        <v>307</v>
      </c>
      <c r="P3" s="109" t="s">
        <v>348</v>
      </c>
      <c r="Q3" s="109" t="s">
        <v>308</v>
      </c>
      <c r="R3" s="109" t="s">
        <v>309</v>
      </c>
      <c r="S3" s="109" t="s">
        <v>310</v>
      </c>
      <c r="T3" s="109" t="s">
        <v>311</v>
      </c>
      <c r="U3" s="109" t="s">
        <v>312</v>
      </c>
      <c r="V3" s="109" t="s">
        <v>313</v>
      </c>
      <c r="W3" s="109" t="s">
        <v>314</v>
      </c>
      <c r="X3" s="109" t="s">
        <v>315</v>
      </c>
    </row>
    <row r="4" spans="1:24">
      <c r="A4" s="109" t="s">
        <v>274</v>
      </c>
      <c r="B4" s="109" t="s">
        <v>316</v>
      </c>
      <c r="C4" s="109">
        <v>62</v>
      </c>
      <c r="D4" s="109">
        <v>37435</v>
      </c>
      <c r="E4" s="109">
        <v>0.96826187060000002</v>
      </c>
      <c r="F4" s="109">
        <v>0.74948422370000001</v>
      </c>
      <c r="G4" s="109">
        <v>1.2509016473000001</v>
      </c>
      <c r="H4" s="109">
        <v>1.4259399999999999E-5</v>
      </c>
      <c r="I4" s="109">
        <v>1.6562040871000001</v>
      </c>
      <c r="J4" s="109">
        <v>0.21033812939999999</v>
      </c>
      <c r="K4" s="109" t="s">
        <v>217</v>
      </c>
      <c r="L4" s="109" t="s">
        <v>217</v>
      </c>
      <c r="M4" s="109" t="s">
        <v>217</v>
      </c>
      <c r="N4" s="109" t="s">
        <v>217</v>
      </c>
      <c r="O4" s="109" t="s">
        <v>217</v>
      </c>
      <c r="P4" s="109">
        <v>-0.56710000000000005</v>
      </c>
      <c r="Q4" s="109">
        <v>-0.82320000000000004</v>
      </c>
      <c r="R4" s="109">
        <v>-0.311</v>
      </c>
      <c r="S4" s="109">
        <v>0.56716500670000003</v>
      </c>
      <c r="T4" s="109">
        <v>0.4390147311</v>
      </c>
      <c r="U4" s="109">
        <v>0.7327228952</v>
      </c>
      <c r="V4" s="109" t="s">
        <v>317</v>
      </c>
      <c r="W4" s="109" t="s">
        <v>217</v>
      </c>
      <c r="X4" s="109" t="s">
        <v>217</v>
      </c>
    </row>
    <row r="5" spans="1:24">
      <c r="A5" s="109" t="s">
        <v>274</v>
      </c>
      <c r="B5" s="109" t="s">
        <v>318</v>
      </c>
      <c r="C5" s="109">
        <v>285</v>
      </c>
      <c r="D5" s="109">
        <v>152347</v>
      </c>
      <c r="E5" s="109">
        <v>1.8479327295000001</v>
      </c>
      <c r="F5" s="109">
        <v>1.6275551124000001</v>
      </c>
      <c r="G5" s="109">
        <v>2.0981503771000001</v>
      </c>
      <c r="H5" s="109">
        <v>0.2214724813</v>
      </c>
      <c r="I5" s="109">
        <v>1.8707293219000001</v>
      </c>
      <c r="J5" s="109">
        <v>0.1108124414</v>
      </c>
      <c r="K5" s="109" t="s">
        <v>319</v>
      </c>
      <c r="L5" s="109">
        <v>0.80735062420000003</v>
      </c>
      <c r="M5" s="109">
        <v>4.7E-2</v>
      </c>
      <c r="N5" s="109">
        <v>-0.33100000000000002</v>
      </c>
      <c r="O5" s="109">
        <v>0.42509999999999998</v>
      </c>
      <c r="P5" s="109">
        <v>7.9200000000000007E-2</v>
      </c>
      <c r="Q5" s="109">
        <v>-4.7800000000000002E-2</v>
      </c>
      <c r="R5" s="109">
        <v>0.20619999999999999</v>
      </c>
      <c r="S5" s="109">
        <v>1.0824373143999999</v>
      </c>
      <c r="T5" s="109">
        <v>0.95334984700000003</v>
      </c>
      <c r="U5" s="109">
        <v>1.2290037527</v>
      </c>
      <c r="V5" s="109" t="s">
        <v>217</v>
      </c>
      <c r="W5" s="109" t="s">
        <v>217</v>
      </c>
      <c r="X5" s="109" t="s">
        <v>217</v>
      </c>
    </row>
    <row r="6" spans="1:24">
      <c r="A6" s="109" t="s">
        <v>274</v>
      </c>
      <c r="B6" s="109" t="s">
        <v>284</v>
      </c>
      <c r="C6" s="109">
        <v>394</v>
      </c>
      <c r="D6" s="109">
        <v>200131</v>
      </c>
      <c r="E6" s="109">
        <v>1.7292538546</v>
      </c>
      <c r="F6" s="109">
        <v>1.5468310883</v>
      </c>
      <c r="G6" s="109">
        <v>1.9331903246</v>
      </c>
      <c r="H6" s="109">
        <v>0.82143434770000001</v>
      </c>
      <c r="I6" s="109">
        <v>1.9687104946</v>
      </c>
      <c r="J6" s="109">
        <v>9.9182201900000003E-2</v>
      </c>
      <c r="K6" s="109" t="s">
        <v>217</v>
      </c>
      <c r="L6" s="109" t="s">
        <v>217</v>
      </c>
      <c r="M6" s="109" t="s">
        <v>217</v>
      </c>
      <c r="N6" s="109" t="s">
        <v>217</v>
      </c>
      <c r="O6" s="109" t="s">
        <v>217</v>
      </c>
      <c r="P6" s="109">
        <v>1.2800000000000001E-2</v>
      </c>
      <c r="Q6" s="109">
        <v>-9.8599999999999993E-2</v>
      </c>
      <c r="R6" s="109">
        <v>0.12429999999999999</v>
      </c>
      <c r="S6" s="109">
        <v>1.0129204751000001</v>
      </c>
      <c r="T6" s="109">
        <v>0.9060652817</v>
      </c>
      <c r="U6" s="109">
        <v>1.1323774451999999</v>
      </c>
      <c r="V6" s="109" t="s">
        <v>217</v>
      </c>
      <c r="W6" s="109" t="s">
        <v>217</v>
      </c>
      <c r="X6" s="109" t="s">
        <v>217</v>
      </c>
    </row>
    <row r="7" spans="1:24">
      <c r="A7" s="109" t="s">
        <v>274</v>
      </c>
      <c r="B7" s="109" t="s">
        <v>285</v>
      </c>
      <c r="C7" s="109">
        <v>372</v>
      </c>
      <c r="D7" s="109">
        <v>203198</v>
      </c>
      <c r="E7" s="109">
        <v>1.6969519745999999</v>
      </c>
      <c r="F7" s="109">
        <v>1.5142284960000001</v>
      </c>
      <c r="G7" s="109">
        <v>1.9017248795999999</v>
      </c>
      <c r="H7" s="109">
        <v>0.91753300469999999</v>
      </c>
      <c r="I7" s="109">
        <v>1.8307266804</v>
      </c>
      <c r="J7" s="109">
        <v>9.4918756699999995E-2</v>
      </c>
      <c r="K7" s="109" t="s">
        <v>217</v>
      </c>
      <c r="L7" s="109" t="s">
        <v>217</v>
      </c>
      <c r="M7" s="109" t="s">
        <v>217</v>
      </c>
      <c r="N7" s="109" t="s">
        <v>217</v>
      </c>
      <c r="O7" s="109" t="s">
        <v>217</v>
      </c>
      <c r="P7" s="109">
        <v>-6.0000000000000001E-3</v>
      </c>
      <c r="Q7" s="109">
        <v>-0.11990000000000001</v>
      </c>
      <c r="R7" s="109">
        <v>0.1079</v>
      </c>
      <c r="S7" s="109">
        <v>0.99399946149999996</v>
      </c>
      <c r="T7" s="109">
        <v>0.88696812410000003</v>
      </c>
      <c r="U7" s="109">
        <v>1.1139463783000001</v>
      </c>
      <c r="V7" s="109" t="s">
        <v>217</v>
      </c>
      <c r="W7" s="109" t="s">
        <v>217</v>
      </c>
      <c r="X7" s="109" t="s">
        <v>217</v>
      </c>
    </row>
    <row r="8" spans="1:24">
      <c r="A8" s="109" t="s">
        <v>274</v>
      </c>
      <c r="B8" s="109" t="s">
        <v>286</v>
      </c>
      <c r="C8" s="109">
        <v>329</v>
      </c>
      <c r="D8" s="109">
        <v>183234</v>
      </c>
      <c r="E8" s="109">
        <v>1.7901970196999999</v>
      </c>
      <c r="F8" s="109">
        <v>1.5882981687</v>
      </c>
      <c r="G8" s="109">
        <v>2.0177605391000002</v>
      </c>
      <c r="H8" s="109">
        <v>0.43682210459999998</v>
      </c>
      <c r="I8" s="109">
        <v>1.795518299</v>
      </c>
      <c r="J8" s="109">
        <v>9.8990128199999999E-2</v>
      </c>
      <c r="K8" s="109" t="s">
        <v>217</v>
      </c>
      <c r="L8" s="109" t="s">
        <v>217</v>
      </c>
      <c r="M8" s="109" t="s">
        <v>217</v>
      </c>
      <c r="N8" s="109" t="s">
        <v>217</v>
      </c>
      <c r="O8" s="109" t="s">
        <v>217</v>
      </c>
      <c r="P8" s="109">
        <v>4.7500000000000001E-2</v>
      </c>
      <c r="Q8" s="109">
        <v>-7.22E-2</v>
      </c>
      <c r="R8" s="109">
        <v>0.1671</v>
      </c>
      <c r="S8" s="109">
        <v>1.0486182875000001</v>
      </c>
      <c r="T8" s="109">
        <v>0.93035486450000004</v>
      </c>
      <c r="U8" s="109">
        <v>1.1819149389000001</v>
      </c>
      <c r="V8" s="109" t="s">
        <v>217</v>
      </c>
      <c r="W8" s="109" t="s">
        <v>217</v>
      </c>
      <c r="X8" s="109" t="s">
        <v>217</v>
      </c>
    </row>
    <row r="9" spans="1:24">
      <c r="A9" s="109" t="s">
        <v>274</v>
      </c>
      <c r="B9" s="109" t="s">
        <v>320</v>
      </c>
      <c r="C9" s="109">
        <v>262</v>
      </c>
      <c r="D9" s="109">
        <v>182880</v>
      </c>
      <c r="E9" s="109">
        <v>1.8594276149</v>
      </c>
      <c r="F9" s="109">
        <v>1.6304087541000001</v>
      </c>
      <c r="G9" s="109">
        <v>2.120616101</v>
      </c>
      <c r="H9" s="109">
        <v>0.2027682479</v>
      </c>
      <c r="I9" s="109">
        <v>1.4326334208</v>
      </c>
      <c r="J9" s="109">
        <v>8.8508388300000004E-2</v>
      </c>
      <c r="K9" s="109" t="s">
        <v>217</v>
      </c>
      <c r="L9" s="109" t="s">
        <v>217</v>
      </c>
      <c r="M9" s="109" t="s">
        <v>217</v>
      </c>
      <c r="N9" s="109" t="s">
        <v>217</v>
      </c>
      <c r="O9" s="109" t="s">
        <v>217</v>
      </c>
      <c r="P9" s="109">
        <v>8.5400000000000004E-2</v>
      </c>
      <c r="Q9" s="109">
        <v>-4.5999999999999999E-2</v>
      </c>
      <c r="R9" s="109">
        <v>0.21690000000000001</v>
      </c>
      <c r="S9" s="109">
        <v>1.0891705102</v>
      </c>
      <c r="T9" s="109">
        <v>0.95502138420000005</v>
      </c>
      <c r="U9" s="109">
        <v>1.2421631808</v>
      </c>
      <c r="V9" s="109" t="s">
        <v>217</v>
      </c>
      <c r="W9" s="109" t="s">
        <v>217</v>
      </c>
      <c r="X9" s="109" t="s">
        <v>217</v>
      </c>
    </row>
    <row r="10" spans="1:24">
      <c r="A10" s="109" t="s">
        <v>274</v>
      </c>
      <c r="B10" s="109" t="s">
        <v>321</v>
      </c>
      <c r="C10" s="109">
        <v>551</v>
      </c>
      <c r="D10" s="109">
        <v>280986</v>
      </c>
      <c r="E10" s="109">
        <v>1.6764326969000001</v>
      </c>
      <c r="F10" s="109">
        <v>1.5187490132999999</v>
      </c>
      <c r="G10" s="109">
        <v>1.8504878439000001</v>
      </c>
      <c r="H10" s="109">
        <v>0.71824856540000004</v>
      </c>
      <c r="I10" s="109">
        <v>1.9609517912000001</v>
      </c>
      <c r="J10" s="109">
        <v>8.3539354900000001E-2</v>
      </c>
      <c r="K10" s="109" t="s">
        <v>322</v>
      </c>
      <c r="L10" s="109">
        <v>0.68856292649999995</v>
      </c>
      <c r="M10" s="109">
        <v>6.2399999999999997E-2</v>
      </c>
      <c r="N10" s="109">
        <v>-0.24279999999999999</v>
      </c>
      <c r="O10" s="109">
        <v>0.36759999999999998</v>
      </c>
      <c r="P10" s="109">
        <v>-1.8200000000000001E-2</v>
      </c>
      <c r="Q10" s="109">
        <v>-0.11700000000000001</v>
      </c>
      <c r="R10" s="109">
        <v>8.0600000000000005E-2</v>
      </c>
      <c r="S10" s="109">
        <v>0.98198017559999995</v>
      </c>
      <c r="T10" s="109">
        <v>0.8896160434</v>
      </c>
      <c r="U10" s="109">
        <v>1.0839339875</v>
      </c>
      <c r="V10" s="109" t="s">
        <v>217</v>
      </c>
      <c r="W10" s="109" t="s">
        <v>217</v>
      </c>
      <c r="X10" s="109" t="s">
        <v>217</v>
      </c>
    </row>
    <row r="11" spans="1:24">
      <c r="A11" s="109" t="s">
        <v>274</v>
      </c>
      <c r="B11" s="109" t="s">
        <v>289</v>
      </c>
      <c r="C11" s="109">
        <v>526</v>
      </c>
      <c r="D11" s="109">
        <v>298999</v>
      </c>
      <c r="E11" s="109">
        <v>1.6338296095</v>
      </c>
      <c r="F11" s="109">
        <v>1.4780589797000001</v>
      </c>
      <c r="G11" s="109">
        <v>1.8060166946</v>
      </c>
      <c r="H11" s="109">
        <v>0.39021191779999997</v>
      </c>
      <c r="I11" s="109">
        <v>1.759203208</v>
      </c>
      <c r="J11" s="109">
        <v>7.6704905000000004E-2</v>
      </c>
      <c r="K11" s="109" t="s">
        <v>217</v>
      </c>
      <c r="L11" s="109" t="s">
        <v>217</v>
      </c>
      <c r="M11" s="109" t="s">
        <v>217</v>
      </c>
      <c r="N11" s="109" t="s">
        <v>217</v>
      </c>
      <c r="O11" s="109" t="s">
        <v>217</v>
      </c>
      <c r="P11" s="109">
        <v>-4.3900000000000002E-2</v>
      </c>
      <c r="Q11" s="109">
        <v>-0.14410000000000001</v>
      </c>
      <c r="R11" s="109">
        <v>5.6300000000000003E-2</v>
      </c>
      <c r="S11" s="109">
        <v>0.95702516999999998</v>
      </c>
      <c r="T11" s="109">
        <v>0.86578162010000004</v>
      </c>
      <c r="U11" s="109">
        <v>1.0578847538</v>
      </c>
      <c r="V11" s="109" t="s">
        <v>217</v>
      </c>
      <c r="W11" s="109" t="s">
        <v>217</v>
      </c>
      <c r="X11" s="109" t="s">
        <v>217</v>
      </c>
    </row>
    <row r="12" spans="1:24">
      <c r="A12" s="109" t="s">
        <v>274</v>
      </c>
      <c r="B12" s="109" t="s">
        <v>290</v>
      </c>
      <c r="C12" s="109">
        <v>593</v>
      </c>
      <c r="D12" s="109">
        <v>313445</v>
      </c>
      <c r="E12" s="109">
        <v>1.8764654282</v>
      </c>
      <c r="F12" s="109">
        <v>1.7049447819000001</v>
      </c>
      <c r="G12" s="109">
        <v>2.0652413736000002</v>
      </c>
      <c r="H12" s="109">
        <v>5.3238290799999997E-2</v>
      </c>
      <c r="I12" s="109">
        <v>1.8918789579999999</v>
      </c>
      <c r="J12" s="109">
        <v>7.7690157199999998E-2</v>
      </c>
      <c r="K12" s="109" t="s">
        <v>217</v>
      </c>
      <c r="L12" s="109" t="s">
        <v>217</v>
      </c>
      <c r="M12" s="109" t="s">
        <v>217</v>
      </c>
      <c r="N12" s="109" t="s">
        <v>217</v>
      </c>
      <c r="O12" s="109" t="s">
        <v>217</v>
      </c>
      <c r="P12" s="109">
        <v>9.4500000000000001E-2</v>
      </c>
      <c r="Q12" s="109">
        <v>-1.2999999999999999E-3</v>
      </c>
      <c r="R12" s="109">
        <v>0.19040000000000001</v>
      </c>
      <c r="S12" s="109">
        <v>1.0991505081999999</v>
      </c>
      <c r="T12" s="109">
        <v>0.99868129480000001</v>
      </c>
      <c r="U12" s="109">
        <v>1.2097271131</v>
      </c>
      <c r="V12" s="109" t="s">
        <v>217</v>
      </c>
      <c r="W12" s="109" t="s">
        <v>217</v>
      </c>
      <c r="X12" s="109" t="s">
        <v>217</v>
      </c>
    </row>
    <row r="13" spans="1:24">
      <c r="A13" s="109" t="s">
        <v>274</v>
      </c>
      <c r="B13" s="109" t="s">
        <v>291</v>
      </c>
      <c r="C13" s="109">
        <v>410</v>
      </c>
      <c r="D13" s="109">
        <v>298089</v>
      </c>
      <c r="E13" s="109">
        <v>1.6504165827999999</v>
      </c>
      <c r="F13" s="109">
        <v>1.4790368986</v>
      </c>
      <c r="G13" s="109">
        <v>1.8416544572</v>
      </c>
      <c r="H13" s="109">
        <v>0.54539237269999996</v>
      </c>
      <c r="I13" s="109">
        <v>1.3754281439</v>
      </c>
      <c r="J13" s="109">
        <v>6.7927554299999998E-2</v>
      </c>
      <c r="K13" s="109" t="s">
        <v>217</v>
      </c>
      <c r="L13" s="109" t="s">
        <v>217</v>
      </c>
      <c r="M13" s="109" t="s">
        <v>217</v>
      </c>
      <c r="N13" s="109" t="s">
        <v>217</v>
      </c>
      <c r="O13" s="109" t="s">
        <v>217</v>
      </c>
      <c r="P13" s="109">
        <v>-3.3799999999999997E-2</v>
      </c>
      <c r="Q13" s="109">
        <v>-0.14349999999999999</v>
      </c>
      <c r="R13" s="109">
        <v>7.5800000000000006E-2</v>
      </c>
      <c r="S13" s="109">
        <v>0.96674108589999996</v>
      </c>
      <c r="T13" s="109">
        <v>0.86635444179999999</v>
      </c>
      <c r="U13" s="109">
        <v>1.0787597799999999</v>
      </c>
      <c r="V13" s="109" t="s">
        <v>217</v>
      </c>
      <c r="W13" s="109" t="s">
        <v>217</v>
      </c>
      <c r="X13" s="109" t="s">
        <v>217</v>
      </c>
    </row>
    <row r="14" spans="1:24">
      <c r="A14" s="109" t="s">
        <v>274</v>
      </c>
      <c r="B14" s="109" t="s">
        <v>323</v>
      </c>
      <c r="C14" s="109">
        <v>397</v>
      </c>
      <c r="D14" s="109">
        <v>298301</v>
      </c>
      <c r="E14" s="109">
        <v>1.7208515392999999</v>
      </c>
      <c r="F14" s="109">
        <v>1.5402825679000001</v>
      </c>
      <c r="G14" s="109">
        <v>1.9225888041999999</v>
      </c>
      <c r="H14" s="109">
        <v>0.88797962009999998</v>
      </c>
      <c r="I14" s="109">
        <v>1.3308704966</v>
      </c>
      <c r="J14" s="109">
        <v>6.6794475500000006E-2</v>
      </c>
      <c r="K14" s="109" t="s">
        <v>217</v>
      </c>
      <c r="L14" s="109" t="s">
        <v>217</v>
      </c>
      <c r="M14" s="109" t="s">
        <v>217</v>
      </c>
      <c r="N14" s="109" t="s">
        <v>217</v>
      </c>
      <c r="O14" s="109" t="s">
        <v>217</v>
      </c>
      <c r="P14" s="109">
        <v>8.0000000000000002E-3</v>
      </c>
      <c r="Q14" s="109">
        <v>-0.10290000000000001</v>
      </c>
      <c r="R14" s="109">
        <v>0.1188</v>
      </c>
      <c r="S14" s="109">
        <v>1.0079987701999999</v>
      </c>
      <c r="T14" s="109">
        <v>0.90222944790000004</v>
      </c>
      <c r="U14" s="109">
        <v>1.1261675432</v>
      </c>
      <c r="V14" s="109" t="s">
        <v>217</v>
      </c>
      <c r="W14" s="109" t="s">
        <v>217</v>
      </c>
      <c r="X14" s="109" t="s">
        <v>217</v>
      </c>
    </row>
    <row r="15" spans="1:24">
      <c r="A15" s="109" t="s">
        <v>274</v>
      </c>
      <c r="B15" s="109" t="s">
        <v>324</v>
      </c>
      <c r="C15" s="109">
        <v>4181</v>
      </c>
      <c r="D15" s="109">
        <v>2449045</v>
      </c>
      <c r="E15" s="109">
        <v>1.7071960703</v>
      </c>
      <c r="F15" s="109" t="s">
        <v>217</v>
      </c>
      <c r="G15" s="109" t="s">
        <v>217</v>
      </c>
      <c r="H15" s="109" t="s">
        <v>217</v>
      </c>
      <c r="I15" s="109">
        <v>1.7071960703</v>
      </c>
      <c r="J15" s="109">
        <v>2.6402394700000002E-2</v>
      </c>
      <c r="K15" s="109" t="s">
        <v>325</v>
      </c>
      <c r="L15" s="109">
        <v>0.91886997530000003</v>
      </c>
      <c r="M15" s="109">
        <v>-2.7199999999999998E-2</v>
      </c>
      <c r="N15" s="109">
        <v>-0.55089999999999995</v>
      </c>
      <c r="O15" s="109">
        <v>0.49640000000000001</v>
      </c>
      <c r="P15" s="109" t="s">
        <v>217</v>
      </c>
      <c r="Q15" s="109" t="s">
        <v>217</v>
      </c>
      <c r="R15" s="109" t="s">
        <v>217</v>
      </c>
      <c r="S15" s="109" t="s">
        <v>217</v>
      </c>
      <c r="T15" s="109" t="s">
        <v>217</v>
      </c>
      <c r="U15" s="109" t="s">
        <v>217</v>
      </c>
      <c r="V15" s="109" t="s">
        <v>217</v>
      </c>
      <c r="W15" s="109" t="s">
        <v>217</v>
      </c>
      <c r="X15" s="109" t="s">
        <v>217</v>
      </c>
    </row>
    <row r="16" spans="1:24">
      <c r="A16" s="109" t="s">
        <v>273</v>
      </c>
      <c r="B16" s="109" t="s">
        <v>316</v>
      </c>
      <c r="C16" s="109">
        <v>88</v>
      </c>
      <c r="D16" s="109">
        <v>40454</v>
      </c>
      <c r="E16" s="109">
        <v>1.3649199984</v>
      </c>
      <c r="F16" s="109">
        <v>1.0987795417999999</v>
      </c>
      <c r="G16" s="109">
        <v>1.6955235616</v>
      </c>
      <c r="H16" s="109">
        <v>1.4836647E-2</v>
      </c>
      <c r="I16" s="109">
        <v>2.1753102288999999</v>
      </c>
      <c r="J16" s="109">
        <v>0.23188884949999999</v>
      </c>
      <c r="K16" s="109" t="s">
        <v>217</v>
      </c>
      <c r="L16" s="109" t="s">
        <v>217</v>
      </c>
      <c r="M16" s="109" t="s">
        <v>217</v>
      </c>
      <c r="N16" s="109" t="s">
        <v>217</v>
      </c>
      <c r="O16" s="109" t="s">
        <v>217</v>
      </c>
      <c r="P16" s="109">
        <v>-0.26960000000000001</v>
      </c>
      <c r="Q16" s="109">
        <v>-0.48649999999999999</v>
      </c>
      <c r="R16" s="109">
        <v>-5.2699999999999997E-2</v>
      </c>
      <c r="S16" s="109">
        <v>0.76367478580000003</v>
      </c>
      <c r="T16" s="109">
        <v>0.6147688013</v>
      </c>
      <c r="U16" s="109">
        <v>0.94864797519999999</v>
      </c>
      <c r="V16" s="109" t="s">
        <v>217</v>
      </c>
      <c r="W16" s="109" t="s">
        <v>217</v>
      </c>
      <c r="X16" s="109" t="s">
        <v>217</v>
      </c>
    </row>
    <row r="17" spans="1:24">
      <c r="A17" s="109" t="s">
        <v>273</v>
      </c>
      <c r="B17" s="109" t="s">
        <v>318</v>
      </c>
      <c r="C17" s="109">
        <v>289</v>
      </c>
      <c r="D17" s="109">
        <v>163906</v>
      </c>
      <c r="E17" s="109">
        <v>1.8176803147</v>
      </c>
      <c r="F17" s="109">
        <v>1.603190039</v>
      </c>
      <c r="G17" s="109">
        <v>2.0608671748999998</v>
      </c>
      <c r="H17" s="109">
        <v>0.79251586009999997</v>
      </c>
      <c r="I17" s="109">
        <v>1.7632057399000001</v>
      </c>
      <c r="J17" s="109">
        <v>0.1037179847</v>
      </c>
      <c r="K17" s="109" t="s">
        <v>326</v>
      </c>
      <c r="L17" s="109">
        <v>0.68827566959999997</v>
      </c>
      <c r="M17" s="109">
        <v>7.4300000000000005E-2</v>
      </c>
      <c r="N17" s="109">
        <v>-0.28849999999999998</v>
      </c>
      <c r="O17" s="109">
        <v>0.437</v>
      </c>
      <c r="P17" s="109">
        <v>1.6899999999999998E-2</v>
      </c>
      <c r="Q17" s="109">
        <v>-0.1087</v>
      </c>
      <c r="R17" s="109">
        <v>0.1424</v>
      </c>
      <c r="S17" s="109">
        <v>1.0169948617</v>
      </c>
      <c r="T17" s="109">
        <v>0.89698723079999998</v>
      </c>
      <c r="U17" s="109">
        <v>1.1530582746</v>
      </c>
      <c r="V17" s="109" t="s">
        <v>217</v>
      </c>
      <c r="W17" s="109" t="s">
        <v>217</v>
      </c>
      <c r="X17" s="109" t="s">
        <v>217</v>
      </c>
    </row>
    <row r="18" spans="1:24">
      <c r="A18" s="109" t="s">
        <v>273</v>
      </c>
      <c r="B18" s="109" t="s">
        <v>284</v>
      </c>
      <c r="C18" s="109">
        <v>419</v>
      </c>
      <c r="D18" s="109">
        <v>216327</v>
      </c>
      <c r="E18" s="109">
        <v>1.7771397698</v>
      </c>
      <c r="F18" s="109">
        <v>1.5951345598</v>
      </c>
      <c r="G18" s="109">
        <v>1.9799118150999999</v>
      </c>
      <c r="H18" s="109">
        <v>0.9175918233</v>
      </c>
      <c r="I18" s="109">
        <v>1.9368825897999999</v>
      </c>
      <c r="J18" s="109">
        <v>9.4622906500000006E-2</v>
      </c>
      <c r="K18" s="109" t="s">
        <v>217</v>
      </c>
      <c r="L18" s="109" t="s">
        <v>217</v>
      </c>
      <c r="M18" s="109" t="s">
        <v>217</v>
      </c>
      <c r="N18" s="109" t="s">
        <v>217</v>
      </c>
      <c r="O18" s="109" t="s">
        <v>217</v>
      </c>
      <c r="P18" s="109">
        <v>-5.7000000000000002E-3</v>
      </c>
      <c r="Q18" s="109">
        <v>-0.1138</v>
      </c>
      <c r="R18" s="109">
        <v>0.1023</v>
      </c>
      <c r="S18" s="109">
        <v>0.99431236609999996</v>
      </c>
      <c r="T18" s="109">
        <v>0.89248017810000002</v>
      </c>
      <c r="U18" s="109">
        <v>1.1077636293999999</v>
      </c>
      <c r="V18" s="109" t="s">
        <v>217</v>
      </c>
      <c r="W18" s="109" t="s">
        <v>217</v>
      </c>
      <c r="X18" s="109" t="s">
        <v>217</v>
      </c>
    </row>
    <row r="19" spans="1:24">
      <c r="A19" s="109" t="s">
        <v>273</v>
      </c>
      <c r="B19" s="109" t="s">
        <v>285</v>
      </c>
      <c r="C19" s="109">
        <v>437</v>
      </c>
      <c r="D19" s="109">
        <v>214657</v>
      </c>
      <c r="E19" s="109">
        <v>1.9353722936</v>
      </c>
      <c r="F19" s="109">
        <v>1.7403661080999999</v>
      </c>
      <c r="G19" s="109">
        <v>2.1522287163999998</v>
      </c>
      <c r="H19" s="109">
        <v>0.1418818376</v>
      </c>
      <c r="I19" s="109">
        <v>2.0358059601999998</v>
      </c>
      <c r="J19" s="109">
        <v>9.7385806000000005E-2</v>
      </c>
      <c r="K19" s="109" t="s">
        <v>217</v>
      </c>
      <c r="L19" s="109" t="s">
        <v>217</v>
      </c>
      <c r="M19" s="109" t="s">
        <v>217</v>
      </c>
      <c r="N19" s="109" t="s">
        <v>217</v>
      </c>
      <c r="O19" s="109" t="s">
        <v>217</v>
      </c>
      <c r="P19" s="109">
        <v>7.9600000000000004E-2</v>
      </c>
      <c r="Q19" s="109">
        <v>-2.6599999999999999E-2</v>
      </c>
      <c r="R19" s="109">
        <v>0.18579999999999999</v>
      </c>
      <c r="S19" s="109">
        <v>1.0828437004</v>
      </c>
      <c r="T19" s="109">
        <v>0.97373744719999999</v>
      </c>
      <c r="U19" s="109">
        <v>1.2041751941000001</v>
      </c>
      <c r="V19" s="109" t="s">
        <v>217</v>
      </c>
      <c r="W19" s="109" t="s">
        <v>217</v>
      </c>
      <c r="X19" s="109" t="s">
        <v>217</v>
      </c>
    </row>
    <row r="20" spans="1:24">
      <c r="A20" s="109" t="s">
        <v>273</v>
      </c>
      <c r="B20" s="109" t="s">
        <v>286</v>
      </c>
      <c r="C20" s="109">
        <v>325</v>
      </c>
      <c r="D20" s="109">
        <v>194784</v>
      </c>
      <c r="E20" s="109">
        <v>1.7291568851000001</v>
      </c>
      <c r="F20" s="109">
        <v>1.5341820058</v>
      </c>
      <c r="G20" s="109">
        <v>1.9489105739999999</v>
      </c>
      <c r="H20" s="109">
        <v>0.58791622359999995</v>
      </c>
      <c r="I20" s="109">
        <v>1.6685148677999999</v>
      </c>
      <c r="J20" s="109">
        <v>9.2552552499999996E-2</v>
      </c>
      <c r="K20" s="109" t="s">
        <v>217</v>
      </c>
      <c r="L20" s="109" t="s">
        <v>217</v>
      </c>
      <c r="M20" s="109" t="s">
        <v>217</v>
      </c>
      <c r="N20" s="109" t="s">
        <v>217</v>
      </c>
      <c r="O20" s="109" t="s">
        <v>217</v>
      </c>
      <c r="P20" s="109">
        <v>-3.3099999999999997E-2</v>
      </c>
      <c r="Q20" s="109">
        <v>-0.1527</v>
      </c>
      <c r="R20" s="109">
        <v>8.6599999999999996E-2</v>
      </c>
      <c r="S20" s="109">
        <v>0.96746587009999996</v>
      </c>
      <c r="T20" s="109">
        <v>0.85837713270000005</v>
      </c>
      <c r="U20" s="109">
        <v>1.0904183885000001</v>
      </c>
      <c r="V20" s="109" t="s">
        <v>217</v>
      </c>
      <c r="W20" s="109" t="s">
        <v>217</v>
      </c>
      <c r="X20" s="109" t="s">
        <v>217</v>
      </c>
    </row>
    <row r="21" spans="1:24">
      <c r="A21" s="109" t="s">
        <v>273</v>
      </c>
      <c r="B21" s="109" t="s">
        <v>320</v>
      </c>
      <c r="C21" s="109">
        <v>315</v>
      </c>
      <c r="D21" s="109">
        <v>209603</v>
      </c>
      <c r="E21" s="109">
        <v>1.9124259579</v>
      </c>
      <c r="F21" s="109">
        <v>1.6941476819000001</v>
      </c>
      <c r="G21" s="109">
        <v>2.1588277594999998</v>
      </c>
      <c r="H21" s="109">
        <v>0.27383520929999999</v>
      </c>
      <c r="I21" s="109">
        <v>1.5028410853</v>
      </c>
      <c r="J21" s="109">
        <v>8.4675502499999999E-2</v>
      </c>
      <c r="K21" s="109" t="s">
        <v>217</v>
      </c>
      <c r="L21" s="109" t="s">
        <v>217</v>
      </c>
      <c r="M21" s="109" t="s">
        <v>217</v>
      </c>
      <c r="N21" s="109" t="s">
        <v>217</v>
      </c>
      <c r="O21" s="109" t="s">
        <v>217</v>
      </c>
      <c r="P21" s="109">
        <v>6.7699999999999996E-2</v>
      </c>
      <c r="Q21" s="109">
        <v>-5.3499999999999999E-2</v>
      </c>
      <c r="R21" s="109">
        <v>0.18890000000000001</v>
      </c>
      <c r="S21" s="109">
        <v>1.0700051910999999</v>
      </c>
      <c r="T21" s="109">
        <v>0.94787816840000005</v>
      </c>
      <c r="U21" s="109">
        <v>1.2078673686000001</v>
      </c>
      <c r="V21" s="109" t="s">
        <v>217</v>
      </c>
      <c r="W21" s="109" t="s">
        <v>217</v>
      </c>
      <c r="X21" s="109" t="s">
        <v>217</v>
      </c>
    </row>
    <row r="22" spans="1:24">
      <c r="A22" s="109" t="s">
        <v>273</v>
      </c>
      <c r="B22" s="109" t="s">
        <v>321</v>
      </c>
      <c r="C22" s="109">
        <v>576</v>
      </c>
      <c r="D22" s="109">
        <v>300304</v>
      </c>
      <c r="E22" s="109">
        <v>1.7466974353</v>
      </c>
      <c r="F22" s="109">
        <v>1.5866026196</v>
      </c>
      <c r="G22" s="109">
        <v>1.922946485</v>
      </c>
      <c r="H22" s="109">
        <v>0.63937783390000003</v>
      </c>
      <c r="I22" s="109">
        <v>1.9180563694999999</v>
      </c>
      <c r="J22" s="109">
        <v>7.9919015400000001E-2</v>
      </c>
      <c r="K22" s="109" t="s">
        <v>327</v>
      </c>
      <c r="L22" s="109">
        <v>4.4163804999999999E-3</v>
      </c>
      <c r="M22" s="109">
        <v>0.40460000000000002</v>
      </c>
      <c r="N22" s="109">
        <v>0.126</v>
      </c>
      <c r="O22" s="109">
        <v>0.68310000000000004</v>
      </c>
      <c r="P22" s="109">
        <v>-2.3E-2</v>
      </c>
      <c r="Q22" s="109">
        <v>-0.1191</v>
      </c>
      <c r="R22" s="109">
        <v>7.3099999999999998E-2</v>
      </c>
      <c r="S22" s="109">
        <v>0.97727983419999997</v>
      </c>
      <c r="T22" s="109">
        <v>0.8877065448</v>
      </c>
      <c r="U22" s="109">
        <v>1.0758914418000001</v>
      </c>
      <c r="V22" s="109" t="s">
        <v>217</v>
      </c>
      <c r="W22" s="109" t="s">
        <v>317</v>
      </c>
      <c r="X22" s="109" t="s">
        <v>217</v>
      </c>
    </row>
    <row r="23" spans="1:24">
      <c r="A23" s="109" t="s">
        <v>273</v>
      </c>
      <c r="B23" s="109" t="s">
        <v>289</v>
      </c>
      <c r="C23" s="109">
        <v>523</v>
      </c>
      <c r="D23" s="109">
        <v>317191</v>
      </c>
      <c r="E23" s="109">
        <v>1.6468946125999999</v>
      </c>
      <c r="F23" s="109">
        <v>1.4910352042999999</v>
      </c>
      <c r="G23" s="109">
        <v>1.8190461615</v>
      </c>
      <c r="H23" s="109">
        <v>0.10675807129999999</v>
      </c>
      <c r="I23" s="109">
        <v>1.6488488009</v>
      </c>
      <c r="J23" s="109">
        <v>7.2099124000000001E-2</v>
      </c>
      <c r="K23" s="109" t="s">
        <v>217</v>
      </c>
      <c r="L23" s="109" t="s">
        <v>217</v>
      </c>
      <c r="M23" s="109" t="s">
        <v>217</v>
      </c>
      <c r="N23" s="109" t="s">
        <v>217</v>
      </c>
      <c r="O23" s="109" t="s">
        <v>217</v>
      </c>
      <c r="P23" s="109">
        <v>-8.1799999999999998E-2</v>
      </c>
      <c r="Q23" s="109">
        <v>-0.1812</v>
      </c>
      <c r="R23" s="109">
        <v>1.7600000000000001E-2</v>
      </c>
      <c r="S23" s="109">
        <v>0.92144000530000003</v>
      </c>
      <c r="T23" s="109">
        <v>0.83423643260000002</v>
      </c>
      <c r="U23" s="109">
        <v>1.017759055</v>
      </c>
      <c r="V23" s="109" t="s">
        <v>217</v>
      </c>
      <c r="W23" s="109" t="s">
        <v>217</v>
      </c>
      <c r="X23" s="109" t="s">
        <v>217</v>
      </c>
    </row>
    <row r="24" spans="1:24">
      <c r="A24" s="109" t="s">
        <v>273</v>
      </c>
      <c r="B24" s="109" t="s">
        <v>290</v>
      </c>
      <c r="C24" s="109">
        <v>581</v>
      </c>
      <c r="D24" s="109">
        <v>333304</v>
      </c>
      <c r="E24" s="109">
        <v>1.7667024272</v>
      </c>
      <c r="F24" s="109">
        <v>1.6056394528</v>
      </c>
      <c r="G24" s="109">
        <v>1.943921757</v>
      </c>
      <c r="H24" s="109">
        <v>0.8120973521</v>
      </c>
      <c r="I24" s="109">
        <v>1.7431533975</v>
      </c>
      <c r="J24" s="109">
        <v>7.2318188800000002E-2</v>
      </c>
      <c r="K24" s="109" t="s">
        <v>217</v>
      </c>
      <c r="L24" s="109" t="s">
        <v>217</v>
      </c>
      <c r="M24" s="109" t="s">
        <v>217</v>
      </c>
      <c r="N24" s="109" t="s">
        <v>217</v>
      </c>
      <c r="O24" s="109" t="s">
        <v>217</v>
      </c>
      <c r="P24" s="109">
        <v>-1.1599999999999999E-2</v>
      </c>
      <c r="Q24" s="109">
        <v>-0.1072</v>
      </c>
      <c r="R24" s="109">
        <v>8.4000000000000005E-2</v>
      </c>
      <c r="S24" s="109">
        <v>0.98847265719999999</v>
      </c>
      <c r="T24" s="109">
        <v>0.89835768149999995</v>
      </c>
      <c r="U24" s="109">
        <v>1.087627138</v>
      </c>
      <c r="V24" s="109" t="s">
        <v>217</v>
      </c>
      <c r="W24" s="109" t="s">
        <v>217</v>
      </c>
      <c r="X24" s="109" t="s">
        <v>217</v>
      </c>
    </row>
    <row r="25" spans="1:24">
      <c r="A25" s="109" t="s">
        <v>273</v>
      </c>
      <c r="B25" s="109" t="s">
        <v>291</v>
      </c>
      <c r="C25" s="109">
        <v>544</v>
      </c>
      <c r="D25" s="109">
        <v>332287</v>
      </c>
      <c r="E25" s="109">
        <v>1.8934522307999999</v>
      </c>
      <c r="F25" s="109">
        <v>1.7171206424000001</v>
      </c>
      <c r="G25" s="109">
        <v>2.0878913582999998</v>
      </c>
      <c r="H25" s="109">
        <v>0.24737497729999999</v>
      </c>
      <c r="I25" s="109">
        <v>1.6371389793</v>
      </c>
      <c r="J25" s="109">
        <v>7.0191754699999998E-2</v>
      </c>
      <c r="K25" s="109" t="s">
        <v>217</v>
      </c>
      <c r="L25" s="109" t="s">
        <v>217</v>
      </c>
      <c r="M25" s="109" t="s">
        <v>217</v>
      </c>
      <c r="N25" s="109" t="s">
        <v>217</v>
      </c>
      <c r="O25" s="109" t="s">
        <v>217</v>
      </c>
      <c r="P25" s="109">
        <v>5.7700000000000001E-2</v>
      </c>
      <c r="Q25" s="109">
        <v>-4.0099999999999997E-2</v>
      </c>
      <c r="R25" s="109">
        <v>0.15540000000000001</v>
      </c>
      <c r="S25" s="109">
        <v>1.0593893623999999</v>
      </c>
      <c r="T25" s="109">
        <v>0.96073157419999999</v>
      </c>
      <c r="U25" s="109">
        <v>1.1681783457999999</v>
      </c>
      <c r="V25" s="109" t="s">
        <v>217</v>
      </c>
      <c r="W25" s="109" t="s">
        <v>217</v>
      </c>
      <c r="X25" s="109" t="s">
        <v>217</v>
      </c>
    </row>
    <row r="26" spans="1:24">
      <c r="A26" s="109" t="s">
        <v>273</v>
      </c>
      <c r="B26" s="109" t="s">
        <v>323</v>
      </c>
      <c r="C26" s="109">
        <v>564</v>
      </c>
      <c r="D26" s="109">
        <v>343549</v>
      </c>
      <c r="E26" s="109">
        <v>1.9942328681999999</v>
      </c>
      <c r="F26" s="109">
        <v>1.8110915498</v>
      </c>
      <c r="G26" s="109">
        <v>2.1958938149999998</v>
      </c>
      <c r="H26" s="109">
        <v>2.5816770900000001E-2</v>
      </c>
      <c r="I26" s="109">
        <v>1.6416872119999999</v>
      </c>
      <c r="J26" s="109">
        <v>6.9127501999999993E-2</v>
      </c>
      <c r="K26" s="109" t="s">
        <v>217</v>
      </c>
      <c r="L26" s="109" t="s">
        <v>217</v>
      </c>
      <c r="M26" s="109" t="s">
        <v>217</v>
      </c>
      <c r="N26" s="109" t="s">
        <v>217</v>
      </c>
      <c r="O26" s="109" t="s">
        <v>217</v>
      </c>
      <c r="P26" s="109">
        <v>0.1096</v>
      </c>
      <c r="Q26" s="109">
        <v>1.32E-2</v>
      </c>
      <c r="R26" s="109">
        <v>0.2059</v>
      </c>
      <c r="S26" s="109">
        <v>1.1157762801</v>
      </c>
      <c r="T26" s="109">
        <v>1.0133084378999999</v>
      </c>
      <c r="U26" s="109">
        <v>1.2286058822000001</v>
      </c>
      <c r="V26" s="109" t="s">
        <v>217</v>
      </c>
      <c r="W26" s="109" t="s">
        <v>217</v>
      </c>
      <c r="X26" s="109" t="s">
        <v>217</v>
      </c>
    </row>
    <row r="27" spans="1:24">
      <c r="A27" s="109" t="s">
        <v>273</v>
      </c>
      <c r="B27" s="109" t="s">
        <v>324</v>
      </c>
      <c r="C27" s="109">
        <v>4661</v>
      </c>
      <c r="D27" s="109">
        <v>2666366</v>
      </c>
      <c r="E27" s="109">
        <v>1.7873053082000001</v>
      </c>
      <c r="F27" s="109" t="s">
        <v>217</v>
      </c>
      <c r="G27" s="109" t="s">
        <v>217</v>
      </c>
      <c r="H27" s="109" t="s">
        <v>217</v>
      </c>
      <c r="I27" s="109">
        <v>1.7480720950999999</v>
      </c>
      <c r="J27" s="109">
        <v>2.5604705700000001E-2</v>
      </c>
      <c r="K27" s="109" t="s">
        <v>328</v>
      </c>
      <c r="L27" s="109">
        <v>0.10360887940000001</v>
      </c>
      <c r="M27" s="109">
        <v>-0.3422</v>
      </c>
      <c r="N27" s="109">
        <v>-0.75419999999999998</v>
      </c>
      <c r="O27" s="109">
        <v>6.9900000000000004E-2</v>
      </c>
      <c r="P27" s="109" t="s">
        <v>217</v>
      </c>
      <c r="Q27" s="109" t="s">
        <v>217</v>
      </c>
      <c r="R27" s="109" t="s">
        <v>217</v>
      </c>
      <c r="S27" s="109" t="s">
        <v>217</v>
      </c>
      <c r="T27" s="109" t="s">
        <v>217</v>
      </c>
      <c r="U27" s="109" t="s">
        <v>217</v>
      </c>
      <c r="V27" s="109" t="s">
        <v>217</v>
      </c>
      <c r="W27" s="109" t="s">
        <v>217</v>
      </c>
      <c r="X27" s="109" t="s">
        <v>217</v>
      </c>
    </row>
    <row r="28" spans="1:24">
      <c r="J28"/>
    </row>
    <row r="29" spans="1:24">
      <c r="J29"/>
    </row>
    <row r="30" spans="1:24">
      <c r="J30"/>
    </row>
    <row r="31" spans="1:24">
      <c r="J31"/>
    </row>
    <row r="32" spans="1:24">
      <c r="J32"/>
    </row>
    <row r="33" spans="10:10">
      <c r="J33"/>
    </row>
    <row r="34" spans="10:10">
      <c r="J34"/>
    </row>
    <row r="35" spans="10:10">
      <c r="J35"/>
    </row>
    <row r="36" spans="10:10">
      <c r="J36"/>
    </row>
    <row r="37" spans="10:10">
      <c r="J37"/>
    </row>
    <row r="38" spans="10:10">
      <c r="J38"/>
    </row>
    <row r="39" spans="10:10">
      <c r="J39"/>
    </row>
    <row r="40" spans="10:10">
      <c r="J40"/>
    </row>
    <row r="41" spans="10:10">
      <c r="J41"/>
    </row>
    <row r="42" spans="10:10">
      <c r="J42"/>
    </row>
    <row r="43" spans="10:10">
      <c r="J43"/>
    </row>
    <row r="44" spans="10:10">
      <c r="J44"/>
    </row>
    <row r="45" spans="10:10">
      <c r="J45"/>
    </row>
    <row r="46" spans="10:10">
      <c r="J46"/>
    </row>
    <row r="47" spans="10:10">
      <c r="J47"/>
    </row>
    <row r="48" spans="10:10">
      <c r="J48"/>
    </row>
    <row r="49" spans="8:10">
      <c r="J49"/>
    </row>
    <row r="50" spans="8:10">
      <c r="J50"/>
    </row>
    <row r="51" spans="8:10">
      <c r="J51"/>
    </row>
    <row r="52" spans="8:10">
      <c r="J52"/>
    </row>
    <row r="53" spans="8:10">
      <c r="J53"/>
    </row>
    <row r="54" spans="8:10">
      <c r="J54"/>
    </row>
    <row r="55" spans="8:10">
      <c r="J55"/>
    </row>
    <row r="56" spans="8:10">
      <c r="J56"/>
    </row>
    <row r="57" spans="8:10">
      <c r="J57"/>
    </row>
    <row r="58" spans="8:10">
      <c r="H58" s="4"/>
      <c r="J58"/>
    </row>
    <row r="59" spans="8:10">
      <c r="J59"/>
    </row>
    <row r="60" spans="8:10">
      <c r="J60"/>
    </row>
    <row r="61" spans="8:10">
      <c r="J61"/>
    </row>
    <row r="62" spans="8:10">
      <c r="J62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crude rate table</vt:lpstr>
      <vt:lpstr>rha graph data</vt:lpstr>
      <vt:lpstr>district graph data</vt:lpstr>
      <vt:lpstr>orig. data</vt:lpstr>
      <vt:lpstr>ordered inc data</vt:lpstr>
      <vt:lpstr>orig inc data</vt:lpstr>
      <vt:lpstr>all-rha </vt:lpstr>
      <vt:lpstr>districts </vt:lpstr>
      <vt:lpstr>wpg nbhd clus</vt:lpstr>
      <vt:lpstr>wpg comm areas </vt:lpstr>
      <vt:lpstr>agg rha </vt:lpstr>
      <vt:lpstr>inc graph</vt:lpstr>
      <vt:lpstr>'orig inc data'!Print_Area</vt:lpstr>
    </vt:vector>
  </TitlesOfParts>
  <Company>The University of Manitoba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elaineb</dc:creator>
  <cp:lastModifiedBy>angelab</cp:lastModifiedBy>
  <cp:lastPrinted>2011-08-17T14:50:34Z</cp:lastPrinted>
  <dcterms:created xsi:type="dcterms:W3CDTF">2006-01-23T20:42:54Z</dcterms:created>
  <dcterms:modified xsi:type="dcterms:W3CDTF">2011-08-17T14:52:52Z</dcterms:modified>
</cp:coreProperties>
</file>