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5"/>
  </bookViews>
  <sheets>
    <sheet name="RHAs" sheetId="1" r:id="rId1"/>
    <sheet name="RHAs (3)" sheetId="2" state="hidden" r:id="rId2"/>
    <sheet name="RHAs (4)" sheetId="3" state="hidden" r:id="rId3"/>
    <sheet name="District " sheetId="4" r:id="rId4"/>
    <sheet name="Ordered data" sheetId="5" r:id="rId5"/>
    <sheet name="lite (other)_rate_female &amp; male" sheetId="6" r:id="rId6"/>
  </sheets>
  <definedNames>
    <definedName name="_xlnm.Print_Area" localSheetId="5">'lite (other)_rate_female &amp; male'!$D$3:$D$62</definedName>
  </definedNames>
  <calcPr fullCalcOnLoad="1"/>
</workbook>
</file>

<file path=xl/sharedStrings.xml><?xml version="1.0" encoding="utf-8"?>
<sst xmlns="http://schemas.openxmlformats.org/spreadsheetml/2006/main" count="703" uniqueCount="197">
  <si>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</si>
  <si>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</si>
  <si>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</si>
  <si>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</si>
  <si>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</si>
  <si>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</si>
  <si>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</si>
  <si>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</si>
  <si>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</si>
  <si>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</si>
  <si>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</si>
  <si>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</si>
  <si>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</si>
  <si>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</si>
  <si>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</si>
  <si>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</si>
  <si>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</si>
  <si>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</si>
  <si>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</si>
  <si>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</si>
  <si>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</si>
  <si>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</si>
  <si>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</si>
  <si>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</si>
  <si>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</si>
  <si>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</si>
  <si>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</si>
  <si>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</si>
  <si>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</si>
  <si>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</si>
  <si>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</si>
  <si>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</si>
  <si>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</si>
  <si>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</si>
  <si>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</si>
  <si>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</si>
  <si>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</si>
  <si>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</si>
  <si>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</si>
  <si>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</si>
  <si>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</si>
  <si>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</si>
  <si>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</si>
  <si>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</si>
  <si>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</si>
  <si>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</si>
  <si>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</si>
  <si>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</si>
  <si>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</si>
  <si>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</si>
  <si>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</si>
  <si>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</si>
  <si>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</si>
  <si>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</si>
  <si>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</si>
  <si>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</si>
  <si>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</si>
  <si>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</si>
  <si>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</si>
  <si>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</si>
  <si>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</si>
  <si>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</si>
  <si>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</si>
  <si>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</si>
  <si>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</si>
  <si>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</si>
  <si>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</si>
  <si>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</si>
  <si>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</si>
  <si>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</si>
  <si>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</si>
  <si>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</si>
  <si>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</si>
  <si>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</si>
  <si>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</si>
  <si>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</si>
  <si>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</si>
  <si>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</si>
  <si>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</si>
  <si>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</si>
  <si>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</si>
  <si>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</si>
  <si>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</si>
  <si>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</si>
  <si>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</si>
  <si>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</si>
  <si>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</si>
  <si>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</si>
  <si>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</si>
  <si>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</si>
  <si>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</si>
  <si>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</si>
  <si>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</si>
  <si>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</si>
  <si>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</si>
  <si>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</si>
  <si>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</si>
  <si>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</si>
  <si>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</si>
  <si>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</si>
  <si>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</si>
  <si>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</si>
  <si>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</si>
  <si>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</si>
  <si>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</si>
  <si>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</si>
  <si>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</si>
  <si>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</si>
  <si>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</si>
  <si>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</si>
  <si>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</si>
  <si>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</si>
  <si>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</si>
  <si>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</si>
  <si>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</si>
  <si>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</si>
  <si>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</si>
  <si>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</si>
  <si>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</si>
  <si>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</si>
  <si>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</si>
  <si>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</si>
  <si>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</si>
  <si>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</si>
  <si>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</si>
  <si>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</si>
  <si>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</si>
  <si>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</si>
  <si>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ld_indiv</t>
  </si>
  <si>
    <t>d_indiv</t>
  </si>
  <si>
    <t>ud_indiv</t>
  </si>
  <si>
    <t>o_indiv</t>
  </si>
  <si>
    <t>c_indiv</t>
  </si>
  <si>
    <t>males</t>
  </si>
  <si>
    <t>females</t>
  </si>
  <si>
    <t>Mb Avg males</t>
  </si>
  <si>
    <t>Mb Avg females</t>
  </si>
  <si>
    <t>Rate of Individuals with not any of 5 conditions per 100 (%) - 1997-2001</t>
  </si>
  <si>
    <t>Other M</t>
  </si>
  <si>
    <t>Other F</t>
  </si>
  <si>
    <t>Northern Remote (m,f)</t>
  </si>
  <si>
    <t>Island Lake (m,f)</t>
  </si>
  <si>
    <t>Nelson House (m,f)</t>
  </si>
  <si>
    <t>Thompson (m,f)</t>
  </si>
  <si>
    <t>Oxford H &amp; Gods (m,f)</t>
  </si>
  <si>
    <t>Cross Lake (m,f)</t>
  </si>
  <si>
    <t>Tad/Broch/Lac Br (m,f)</t>
  </si>
  <si>
    <t>Thick Por/Pik/Wab (f)</t>
  </si>
  <si>
    <t>Sha/York/Split/War (m,f)</t>
  </si>
  <si>
    <t>South Eastman (d)</t>
  </si>
  <si>
    <t>Brandon (m,d)</t>
  </si>
  <si>
    <t>Central (m,f,d)</t>
  </si>
  <si>
    <t>Assiniboine (m,f,d)</t>
  </si>
  <si>
    <t>Parkland (m,f,d)</t>
  </si>
  <si>
    <t>Interlake (m,f,d)</t>
  </si>
  <si>
    <t>North Eastman (m,f,d)</t>
  </si>
  <si>
    <t>Burntwood (m,f,d)</t>
  </si>
  <si>
    <t>Nor-Man (f,d)</t>
  </si>
  <si>
    <t>Rural South (m,f,d)</t>
  </si>
  <si>
    <t>North (m,f,d)</t>
  </si>
  <si>
    <t>Winnipeg (m,f,d)</t>
  </si>
  <si>
    <t>Manitoba (d)</t>
  </si>
  <si>
    <t>SE Northern (m,f,d)</t>
  </si>
  <si>
    <t>SE Central (m,d)</t>
  </si>
  <si>
    <t>SE Western (d)</t>
  </si>
  <si>
    <t>SE Southern (m,d)</t>
  </si>
  <si>
    <t>Bdn West (m,d)</t>
  </si>
  <si>
    <t>Bdn East (d)</t>
  </si>
  <si>
    <t>Cent East (m,f,d)</t>
  </si>
  <si>
    <t>Cent Southwest (m,f,d)</t>
  </si>
  <si>
    <t>Cent Midwest (m,d)</t>
  </si>
  <si>
    <t>Cent North (m,f,d)</t>
  </si>
  <si>
    <t>Assin East 2 (m,f,d)</t>
  </si>
  <si>
    <t>Assin West 2 (m,f,d)</t>
  </si>
  <si>
    <t>Assin West 1 (m,f,d)</t>
  </si>
  <si>
    <t>Assin East 1 (m,f,d)</t>
  </si>
  <si>
    <t>Assin North 2 (d)</t>
  </si>
  <si>
    <t>Assin North 1 (d)</t>
  </si>
  <si>
    <t>PL West (m,f,d)</t>
  </si>
  <si>
    <t>PL Central (d)</t>
  </si>
  <si>
    <t>PL East (m,d)</t>
  </si>
  <si>
    <t>PL North (m,f,d)</t>
  </si>
  <si>
    <t>IL Southwest (m,d)</t>
  </si>
  <si>
    <t>IL Southeast (m,f,d)</t>
  </si>
  <si>
    <t>IL Northeast (m,f,d)</t>
  </si>
  <si>
    <t>IL Northwest (m,d)</t>
  </si>
  <si>
    <t>Springfield (d)</t>
  </si>
  <si>
    <t>Winnipeg River (m,d)</t>
  </si>
  <si>
    <t>Brokenhead (m,f,d)</t>
  </si>
  <si>
    <t>Iron Rose (m,f,d)</t>
  </si>
  <si>
    <t>Blue Water (m,d)</t>
  </si>
  <si>
    <t>Lynn/Leaf/SIL (m,f,d)</t>
  </si>
  <si>
    <t>Gillam/Fox Lake (m,d)</t>
  </si>
  <si>
    <t>Norway House (m,d)</t>
  </si>
  <si>
    <t>F Flon/Snow L/Cran (m,d)</t>
  </si>
  <si>
    <t>The Pas/OCN/Kelsey (m,f,d)</t>
  </si>
  <si>
    <t>Nor-Man Other (m,d)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</si>
</sst>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xf numFmtId="10" fontId="1" fillId="0" borderId="0" xfId="0" applyNumberFormat="1" applyFont="1" applyAlignment="1">
      <alignment/>
    </xf>
    <xf numFmtId="10" fontId="1" fillId="0" borderId="0" xfId="0"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2.3.1: Treatment Prevalence of Other Disorders 
 by RHA, 1997/98-2001/02</a:t>
            </a:r>
            <a:r>
              <a:rPr lang="en-US" cap="none" sz="1000" b="0" i="0" u="none" baseline="0">
                <a:latin typeface="Arial"/>
                <a:ea typeface="Arial"/>
                <a:cs typeface="Arial"/>
              </a:rPr>
              <a:t>
</a:t>
            </a:r>
            <a:r>
              <a:rPr lang="en-US" cap="none" sz="800" b="0" i="0" u="none" baseline="0">
                <a:latin typeface="Arial"/>
                <a:ea typeface="Arial"/>
                <a:cs typeface="Arial"/>
              </a:rPr>
              <a:t>Age-adjusted percentage of residents (aged 10 years +) with disorder</a:t>
            </a:r>
          </a:p>
        </c:rich>
      </c:tx>
      <c:layout>
        <c:manualLayout>
          <c:xMode val="factor"/>
          <c:yMode val="factor"/>
          <c:x val="0.0035"/>
          <c:y val="-0.01925"/>
        </c:manualLayout>
      </c:layout>
      <c:spPr>
        <a:noFill/>
        <a:ln>
          <a:noFill/>
        </a:ln>
      </c:spPr>
    </c:title>
    <c:plotArea>
      <c:layout>
        <c:manualLayout>
          <c:xMode val="edge"/>
          <c:yMode val="edge"/>
          <c:x val="0"/>
          <c:y val="0.125"/>
          <c:w val="1"/>
          <c:h val="0.765"/>
        </c:manualLayout>
      </c:layout>
      <c:barChart>
        <c:barDir val="bar"/>
        <c:grouping val="clustered"/>
        <c:varyColors val="0"/>
        <c:ser>
          <c:idx val="0"/>
          <c:order val="0"/>
          <c:tx>
            <c:strRef>
              <c:f>'Ordered data'!$B$3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ln>
            </c:spPr>
            <c:trendlineType val="linear"/>
            <c:forward val="0.5"/>
            <c:backward val="0.5"/>
            <c:dispEq val="0"/>
            <c:dispRSqr val="0"/>
          </c:trendline>
          <c:cat>
            <c:strRef>
              <c:f>'Ordered data'!$A$4:$A$18</c:f>
              <c:strCache>
                <c:ptCount val="15"/>
                <c:pt idx="0">
                  <c:v>South Eastman (d)</c:v>
                </c:pt>
                <c:pt idx="1">
                  <c:v>Brandon (m,d)</c:v>
                </c:pt>
                <c:pt idx="2">
                  <c:v>Central (m,f,d)</c:v>
                </c:pt>
                <c:pt idx="3">
                  <c:v>Assiniboine (m,f,d)</c:v>
                </c:pt>
                <c:pt idx="4">
                  <c:v>Parkland (m,f,d)</c:v>
                </c:pt>
                <c:pt idx="5">
                  <c:v>Interlake (m,f,d)</c:v>
                </c:pt>
                <c:pt idx="6">
                  <c:v>North Eastman (m,f,d)</c:v>
                </c:pt>
                <c:pt idx="7">
                  <c:v>Burntwood (m,f,d)</c:v>
                </c:pt>
                <c:pt idx="8">
                  <c:v>Churchill</c:v>
                </c:pt>
                <c:pt idx="9">
                  <c:v>Nor-Man (f,d)</c:v>
                </c:pt>
                <c:pt idx="11">
                  <c:v>Rural South (m,f,d)</c:v>
                </c:pt>
                <c:pt idx="12">
                  <c:v>North (m,f,d)</c:v>
                </c:pt>
                <c:pt idx="13">
                  <c:v>Winnipeg (m,f,d)</c:v>
                </c:pt>
                <c:pt idx="14">
                  <c:v>Manitoba (d)</c:v>
                </c:pt>
              </c:strCache>
            </c:strRef>
          </c:cat>
          <c:val>
            <c:numRef>
              <c:f>'Ordered data'!$B$4:$B$18</c:f>
              <c:numCache>
                <c:ptCount val="15"/>
                <c:pt idx="0">
                  <c:v>0.11514776499</c:v>
                </c:pt>
                <c:pt idx="1">
                  <c:v>0.11514776499</c:v>
                </c:pt>
                <c:pt idx="2">
                  <c:v>0.11514776499</c:v>
                </c:pt>
                <c:pt idx="3">
                  <c:v>0.11514776499</c:v>
                </c:pt>
                <c:pt idx="4">
                  <c:v>0.11514776499</c:v>
                </c:pt>
                <c:pt idx="5">
                  <c:v>0.11514776499</c:v>
                </c:pt>
                <c:pt idx="6">
                  <c:v>0.11514776499</c:v>
                </c:pt>
                <c:pt idx="7">
                  <c:v>0.11514776499</c:v>
                </c:pt>
                <c:pt idx="8">
                  <c:v>0.11514776499</c:v>
                </c:pt>
                <c:pt idx="9">
                  <c:v>0.11514776499</c:v>
                </c:pt>
                <c:pt idx="11">
                  <c:v>0.11514776499</c:v>
                </c:pt>
                <c:pt idx="12">
                  <c:v>0.11514776499</c:v>
                </c:pt>
                <c:pt idx="13">
                  <c:v>0.11514776499</c:v>
                </c:pt>
                <c:pt idx="14">
                  <c:v>0.11514776499</c:v>
                </c:pt>
              </c:numCache>
            </c:numRef>
          </c:val>
        </c:ser>
        <c:ser>
          <c:idx val="1"/>
          <c:order val="1"/>
          <c:tx>
            <c:strRef>
              <c:f>'Ordered data'!$C$3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(m,d)</c:v>
                </c:pt>
                <c:pt idx="2">
                  <c:v>Central (m,f,d)</c:v>
                </c:pt>
                <c:pt idx="3">
                  <c:v>Assiniboine (m,f,d)</c:v>
                </c:pt>
                <c:pt idx="4">
                  <c:v>Parkland (m,f,d)</c:v>
                </c:pt>
                <c:pt idx="5">
                  <c:v>Interlake (m,f,d)</c:v>
                </c:pt>
                <c:pt idx="6">
                  <c:v>North Eastman (m,f,d)</c:v>
                </c:pt>
                <c:pt idx="7">
                  <c:v>Burntwood (m,f,d)</c:v>
                </c:pt>
                <c:pt idx="8">
                  <c:v>Churchill</c:v>
                </c:pt>
                <c:pt idx="9">
                  <c:v>Nor-Man (f,d)</c:v>
                </c:pt>
                <c:pt idx="11">
                  <c:v>Rural South (m,f,d)</c:v>
                </c:pt>
                <c:pt idx="12">
                  <c:v>North (m,f,d)</c:v>
                </c:pt>
                <c:pt idx="13">
                  <c:v>Winnipeg (m,f,d)</c:v>
                </c:pt>
                <c:pt idx="14">
                  <c:v>Manitoba (d)</c:v>
                </c:pt>
              </c:strCache>
            </c:strRef>
          </c:cat>
          <c:val>
            <c:numRef>
              <c:f>'Ordered data'!$C$4:$C$18</c:f>
              <c:numCache>
                <c:ptCount val="15"/>
                <c:pt idx="0">
                  <c:v>0.11159595367</c:v>
                </c:pt>
                <c:pt idx="1">
                  <c:v>0.12154732868</c:v>
                </c:pt>
                <c:pt idx="2">
                  <c:v>0.092651701928</c:v>
                </c:pt>
                <c:pt idx="3">
                  <c:v>0.087490909095</c:v>
                </c:pt>
                <c:pt idx="4">
                  <c:v>0.10789386825</c:v>
                </c:pt>
                <c:pt idx="5">
                  <c:v>0.09497063877100001</c:v>
                </c:pt>
                <c:pt idx="6">
                  <c:v>0.09391628746</c:v>
                </c:pt>
                <c:pt idx="7">
                  <c:v>0.07456094037699999</c:v>
                </c:pt>
                <c:pt idx="8">
                  <c:v>0.096297817546</c:v>
                </c:pt>
                <c:pt idx="9">
                  <c:v>0.11375861088</c:v>
                </c:pt>
                <c:pt idx="11">
                  <c:v>0.096726143959</c:v>
                </c:pt>
                <c:pt idx="12">
                  <c:v>0.090684189199</c:v>
                </c:pt>
                <c:pt idx="13">
                  <c:v>0.12772118523</c:v>
                </c:pt>
                <c:pt idx="14">
                  <c:v>0.11514776499</c:v>
                </c:pt>
              </c:numCache>
            </c:numRef>
          </c:val>
        </c:ser>
        <c:ser>
          <c:idx val="2"/>
          <c:order val="2"/>
          <c:tx>
            <c:strRef>
              <c:f>'Ordered data'!$D$3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(m,d)</c:v>
                </c:pt>
                <c:pt idx="2">
                  <c:v>Central (m,f,d)</c:v>
                </c:pt>
                <c:pt idx="3">
                  <c:v>Assiniboine (m,f,d)</c:v>
                </c:pt>
                <c:pt idx="4">
                  <c:v>Parkland (m,f,d)</c:v>
                </c:pt>
                <c:pt idx="5">
                  <c:v>Interlake (m,f,d)</c:v>
                </c:pt>
                <c:pt idx="6">
                  <c:v>North Eastman (m,f,d)</c:v>
                </c:pt>
                <c:pt idx="7">
                  <c:v>Burntwood (m,f,d)</c:v>
                </c:pt>
                <c:pt idx="8">
                  <c:v>Churchill</c:v>
                </c:pt>
                <c:pt idx="9">
                  <c:v>Nor-Man (f,d)</c:v>
                </c:pt>
                <c:pt idx="11">
                  <c:v>Rural South (m,f,d)</c:v>
                </c:pt>
                <c:pt idx="12">
                  <c:v>North (m,f,d)</c:v>
                </c:pt>
                <c:pt idx="13">
                  <c:v>Winnipeg (m,f,d)</c:v>
                </c:pt>
                <c:pt idx="14">
                  <c:v>Manitoba (d)</c:v>
                </c:pt>
              </c:strCache>
            </c:strRef>
          </c:cat>
          <c:val>
            <c:numRef>
              <c:f>'Ordered data'!$D$4:$D$18</c:f>
              <c:numCache>
                <c:ptCount val="15"/>
                <c:pt idx="0">
                  <c:v>0.14364088571</c:v>
                </c:pt>
                <c:pt idx="1">
                  <c:v>0.13656721792</c:v>
                </c:pt>
                <c:pt idx="2">
                  <c:v>0.11643668906</c:v>
                </c:pt>
                <c:pt idx="3">
                  <c:v>0.11324045044</c:v>
                </c:pt>
                <c:pt idx="4">
                  <c:v>0.15223819536</c:v>
                </c:pt>
                <c:pt idx="5">
                  <c:v>0.12139969655999999</c:v>
                </c:pt>
                <c:pt idx="6">
                  <c:v>0.12313225308</c:v>
                </c:pt>
                <c:pt idx="7">
                  <c:v>0.086332255428</c:v>
                </c:pt>
                <c:pt idx="8">
                  <c:v>0.095390275433</c:v>
                </c:pt>
                <c:pt idx="9">
                  <c:v>0.15146182332</c:v>
                </c:pt>
                <c:pt idx="11">
                  <c:v>0.12579916458999998</c:v>
                </c:pt>
                <c:pt idx="12">
                  <c:v>0.11329141505000001</c:v>
                </c:pt>
                <c:pt idx="13">
                  <c:v>0.15000014165</c:v>
                </c:pt>
                <c:pt idx="14">
                  <c:v>0.1396398426</c:v>
                </c:pt>
              </c:numCache>
            </c:numRef>
          </c:val>
        </c:ser>
        <c:ser>
          <c:idx val="3"/>
          <c:order val="3"/>
          <c:tx>
            <c:strRef>
              <c:f>'Ordered data'!$E$3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38100">
                <a:solidFill>
                  <a:srgbClr val="000000"/>
                </a:solidFill>
              </a:ln>
            </c:spPr>
            <c:trendlineType val="linear"/>
            <c:forward val="0.5"/>
            <c:backward val="0.5"/>
            <c:dispEq val="0"/>
            <c:dispRSqr val="0"/>
          </c:trendline>
          <c:cat>
            <c:strRef>
              <c:f>'Ordered data'!$A$4:$A$18</c:f>
              <c:strCache>
                <c:ptCount val="15"/>
                <c:pt idx="0">
                  <c:v>South Eastman (d)</c:v>
                </c:pt>
                <c:pt idx="1">
                  <c:v>Brandon (m,d)</c:v>
                </c:pt>
                <c:pt idx="2">
                  <c:v>Central (m,f,d)</c:v>
                </c:pt>
                <c:pt idx="3">
                  <c:v>Assiniboine (m,f,d)</c:v>
                </c:pt>
                <c:pt idx="4">
                  <c:v>Parkland (m,f,d)</c:v>
                </c:pt>
                <c:pt idx="5">
                  <c:v>Interlake (m,f,d)</c:v>
                </c:pt>
                <c:pt idx="6">
                  <c:v>North Eastman (m,f,d)</c:v>
                </c:pt>
                <c:pt idx="7">
                  <c:v>Burntwood (m,f,d)</c:v>
                </c:pt>
                <c:pt idx="8">
                  <c:v>Churchill</c:v>
                </c:pt>
                <c:pt idx="9">
                  <c:v>Nor-Man (f,d)</c:v>
                </c:pt>
                <c:pt idx="11">
                  <c:v>Rural South (m,f,d)</c:v>
                </c:pt>
                <c:pt idx="12">
                  <c:v>North (m,f,d)</c:v>
                </c:pt>
                <c:pt idx="13">
                  <c:v>Winnipeg (m,f,d)</c:v>
                </c:pt>
                <c:pt idx="14">
                  <c:v>Manitoba (d)</c:v>
                </c:pt>
              </c:strCache>
            </c:strRef>
          </c:cat>
          <c:val>
            <c:numRef>
              <c:f>'Ordered data'!$E$4:$E$18</c:f>
              <c:numCache>
                <c:ptCount val="15"/>
                <c:pt idx="0">
                  <c:v>0.1396398426</c:v>
                </c:pt>
                <c:pt idx="1">
                  <c:v>0.1396398426</c:v>
                </c:pt>
                <c:pt idx="2">
                  <c:v>0.1396398426</c:v>
                </c:pt>
                <c:pt idx="3">
                  <c:v>0.1396398426</c:v>
                </c:pt>
                <c:pt idx="4">
                  <c:v>0.1396398426</c:v>
                </c:pt>
                <c:pt idx="5">
                  <c:v>0.1396398426</c:v>
                </c:pt>
                <c:pt idx="6">
                  <c:v>0.1396398426</c:v>
                </c:pt>
                <c:pt idx="7">
                  <c:v>0.1396398426</c:v>
                </c:pt>
                <c:pt idx="8">
                  <c:v>0.1396398426</c:v>
                </c:pt>
                <c:pt idx="9">
                  <c:v>0.1396398426</c:v>
                </c:pt>
                <c:pt idx="11">
                  <c:v>0.1396398426</c:v>
                </c:pt>
                <c:pt idx="12">
                  <c:v>0.1396398426</c:v>
                </c:pt>
                <c:pt idx="13">
                  <c:v>0.1396398426</c:v>
                </c:pt>
                <c:pt idx="14">
                  <c:v>0.1396398426</c:v>
                </c:pt>
              </c:numCache>
            </c:numRef>
          </c:val>
        </c:ser>
        <c:gapWidth val="50"/>
        <c:axId val="24377639"/>
        <c:axId val="18072160"/>
      </c:barChart>
      <c:catAx>
        <c:axId val="24377639"/>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072160"/>
        <c:crosses val="autoZero"/>
        <c:auto val="0"/>
        <c:lblOffset val="100"/>
        <c:noMultiLvlLbl val="0"/>
      </c:catAx>
      <c:valAx>
        <c:axId val="18072160"/>
        <c:scaling>
          <c:orientation val="minMax"/>
          <c:max val="0.6"/>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4377639"/>
        <c:crossesAt val="1"/>
        <c:crossBetween val="between"/>
        <c:dispUnits/>
        <c:majorUnit val="0.1"/>
        <c:minorUnit val="0.001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425"/>
          <c:y val="0.147"/>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075"/>
          <c:w val="1"/>
          <c:h val="0.749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28431713"/>
        <c:axId val="54558826"/>
      </c:barChart>
      <c:catAx>
        <c:axId val="28431713"/>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558826"/>
        <c:crosses val="autoZero"/>
        <c:auto val="0"/>
        <c:lblOffset val="100"/>
        <c:noMultiLvlLbl val="0"/>
      </c:catAx>
      <c:valAx>
        <c:axId val="5455882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8431713"/>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4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075"/>
          <c:w val="1"/>
          <c:h val="0.749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21267387"/>
        <c:axId val="57188756"/>
      </c:barChart>
      <c:catAx>
        <c:axId val="21267387"/>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188756"/>
        <c:crosses val="autoZero"/>
        <c:auto val="0"/>
        <c:lblOffset val="100"/>
        <c:noMultiLvlLbl val="0"/>
      </c:catAx>
      <c:valAx>
        <c:axId val="5718875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126738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4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2.3.2: Treatment Prevalence of Other Disorders 
by District, 1997/98-2001/02</a:t>
            </a:r>
            <a:r>
              <a:rPr lang="en-US" cap="none" sz="1000" b="0" i="0" u="none" baseline="0">
                <a:latin typeface="Arial"/>
                <a:ea typeface="Arial"/>
                <a:cs typeface="Arial"/>
              </a:rPr>
              <a:t>
</a:t>
            </a:r>
            <a:r>
              <a:rPr lang="en-US" cap="none" sz="800" b="0" i="0" u="none" baseline="0">
                <a:latin typeface="Arial"/>
                <a:ea typeface="Arial"/>
                <a:cs typeface="Arial"/>
              </a:rPr>
              <a:t>Age-adjusted percentage of residents (aged 10 years +) with disorder</a:t>
            </a:r>
          </a:p>
        </c:rich>
      </c:tx>
      <c:layout>
        <c:manualLayout>
          <c:xMode val="factor"/>
          <c:yMode val="factor"/>
          <c:x val="0.012"/>
          <c:y val="-0.02"/>
        </c:manualLayout>
      </c:layout>
      <c:spPr>
        <a:noFill/>
        <a:ln>
          <a:noFill/>
        </a:ln>
      </c:spPr>
    </c:title>
    <c:plotArea>
      <c:layout>
        <c:manualLayout>
          <c:xMode val="edge"/>
          <c:yMode val="edge"/>
          <c:x val="0.00175"/>
          <c:y val="0.07275"/>
          <c:w val="0.98475"/>
          <c:h val="0.92725"/>
        </c:manualLayout>
      </c:layout>
      <c:barChart>
        <c:barDir val="bar"/>
        <c:grouping val="clustered"/>
        <c:varyColors val="0"/>
        <c:ser>
          <c:idx val="0"/>
          <c:order val="0"/>
          <c:tx>
            <c:strRef>
              <c:f>'Ordered data'!$B$19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ln>
            </c:spPr>
            <c:trendlineType val="linear"/>
            <c:forward val="0.5"/>
            <c:backward val="0.5"/>
            <c:dispEq val="0"/>
            <c:dispRSqr val="0"/>
          </c:trendline>
          <c:cat>
            <c:strRef>
              <c:f>'Ordered data'!$A$20:$A$74</c:f>
              <c:strCache>
                <c:ptCount val="55"/>
                <c:pt idx="0">
                  <c:v>SE Northern (m,f,d)</c:v>
                </c:pt>
                <c:pt idx="1">
                  <c:v>SE Central (m,d)</c:v>
                </c:pt>
                <c:pt idx="2">
                  <c:v>SE Western (d)</c:v>
                </c:pt>
                <c:pt idx="3">
                  <c:v>SE Southern (m,d)</c:v>
                </c:pt>
                <c:pt idx="5">
                  <c:v>Bdn West (m,d)</c:v>
                </c:pt>
                <c:pt idx="6">
                  <c:v>Bdn Rural</c:v>
                </c:pt>
                <c:pt idx="7">
                  <c:v>Bdn East (d)</c:v>
                </c:pt>
                <c:pt idx="9">
                  <c:v>Cent East (m,f,d)</c:v>
                </c:pt>
                <c:pt idx="10">
                  <c:v>Cent Southwest (m,f,d)</c:v>
                </c:pt>
                <c:pt idx="11">
                  <c:v>Cent Midwest (m,d)</c:v>
                </c:pt>
                <c:pt idx="12">
                  <c:v>Cent North (m,f,d)</c:v>
                </c:pt>
                <c:pt idx="14">
                  <c:v>Assin East 2 (m,f,d)</c:v>
                </c:pt>
                <c:pt idx="15">
                  <c:v>Assin West 2 (m,f,d)</c:v>
                </c:pt>
                <c:pt idx="16">
                  <c:v>Assin West 1 (m,f,d)</c:v>
                </c:pt>
                <c:pt idx="17">
                  <c:v>Assin East 1 (m,f,d)</c:v>
                </c:pt>
                <c:pt idx="18">
                  <c:v>Assin North 2 (d)</c:v>
                </c:pt>
                <c:pt idx="19">
                  <c:v>Assin North 1 (d)</c:v>
                </c:pt>
                <c:pt idx="21">
                  <c:v>PL West (m,f,d)</c:v>
                </c:pt>
                <c:pt idx="22">
                  <c:v>PL Central (d)</c:v>
                </c:pt>
                <c:pt idx="23">
                  <c:v>PL East (m,d)</c:v>
                </c:pt>
                <c:pt idx="24">
                  <c:v>PL North (m,f,d)</c:v>
                </c:pt>
                <c:pt idx="26">
                  <c:v>IL Southwest (m,d)</c:v>
                </c:pt>
                <c:pt idx="27">
                  <c:v>IL Southeast (m,f,d)</c:v>
                </c:pt>
                <c:pt idx="28">
                  <c:v>IL Northeast (m,f,d)</c:v>
                </c:pt>
                <c:pt idx="29">
                  <c:v>IL Northwest (m,d)</c:v>
                </c:pt>
                <c:pt idx="31">
                  <c:v>Springfield (d)</c:v>
                </c:pt>
                <c:pt idx="32">
                  <c:v>Winnipeg River (m,d)</c:v>
                </c:pt>
                <c:pt idx="33">
                  <c:v>Brokenhead (m,f,d)</c:v>
                </c:pt>
                <c:pt idx="34">
                  <c:v>Iron Rose (m,f,d)</c:v>
                </c:pt>
                <c:pt idx="35">
                  <c:v>Blue Water (m,d)</c:v>
                </c:pt>
                <c:pt idx="36">
                  <c:v>Northern Remote (m,f)</c:v>
                </c:pt>
                <c:pt idx="38">
                  <c:v>Thompson (m,f)</c:v>
                </c:pt>
                <c:pt idx="39">
                  <c:v>Oxford H &amp; Gods (m,f)</c:v>
                </c:pt>
                <c:pt idx="40">
                  <c:v>Cross Lake (m,f)</c:v>
                </c:pt>
                <c:pt idx="41">
                  <c:v>Lynn/Leaf/SIL (m,f,d)</c:v>
                </c:pt>
                <c:pt idx="42">
                  <c:v>Island Lake (m,f)</c:v>
                </c:pt>
                <c:pt idx="43">
                  <c:v>Tad/Broch/Lac Br (m,f)</c:v>
                </c:pt>
                <c:pt idx="44">
                  <c:v>Gillam/Fox Lake (m,d)</c:v>
                </c:pt>
                <c:pt idx="45">
                  <c:v>Thick Por/Pik/Wab (f)</c:v>
                </c:pt>
                <c:pt idx="46">
                  <c:v>Norway House (m,d)</c:v>
                </c:pt>
                <c:pt idx="47">
                  <c:v>Sha/York/Split/War (m,f)</c:v>
                </c:pt>
                <c:pt idx="48">
                  <c:v>Nelson House (m,f)</c:v>
                </c:pt>
                <c:pt idx="50">
                  <c:v>Churchill</c:v>
                </c:pt>
                <c:pt idx="52">
                  <c:v>F Flon/Snow L/Cran (m,d)</c:v>
                </c:pt>
                <c:pt idx="53">
                  <c:v>The Pas/OCN/Kelsey (m,f,d)</c:v>
                </c:pt>
                <c:pt idx="54">
                  <c:v>Nor-Man Other (m,d)</c:v>
                </c:pt>
              </c:strCache>
            </c:strRef>
          </c:cat>
          <c:val>
            <c:numRef>
              <c:f>'Ordered data'!$B$20:$B$74</c:f>
              <c:numCache>
                <c:ptCount val="55"/>
                <c:pt idx="0">
                  <c:v>0.11514776499</c:v>
                </c:pt>
                <c:pt idx="1">
                  <c:v>0.11514776499</c:v>
                </c:pt>
                <c:pt idx="2">
                  <c:v>0.11514776499</c:v>
                </c:pt>
                <c:pt idx="3">
                  <c:v>0.11514776499</c:v>
                </c:pt>
                <c:pt idx="5">
                  <c:v>0.11514776499</c:v>
                </c:pt>
                <c:pt idx="6">
                  <c:v>0.11514776499</c:v>
                </c:pt>
                <c:pt idx="7">
                  <c:v>0.11514776499</c:v>
                </c:pt>
                <c:pt idx="9">
                  <c:v>0.11514776499</c:v>
                </c:pt>
                <c:pt idx="10">
                  <c:v>0.11514776499</c:v>
                </c:pt>
                <c:pt idx="11">
                  <c:v>0.11514776499</c:v>
                </c:pt>
                <c:pt idx="12">
                  <c:v>0.11514776499</c:v>
                </c:pt>
                <c:pt idx="14">
                  <c:v>0.11514776499</c:v>
                </c:pt>
                <c:pt idx="15">
                  <c:v>0.11514776499</c:v>
                </c:pt>
                <c:pt idx="16">
                  <c:v>0.11514776499</c:v>
                </c:pt>
                <c:pt idx="17">
                  <c:v>0.11514776499</c:v>
                </c:pt>
                <c:pt idx="18">
                  <c:v>0.11514776499</c:v>
                </c:pt>
                <c:pt idx="19">
                  <c:v>0.11514776499</c:v>
                </c:pt>
                <c:pt idx="21">
                  <c:v>0.11514776499</c:v>
                </c:pt>
                <c:pt idx="22">
                  <c:v>0.11514776499</c:v>
                </c:pt>
                <c:pt idx="23">
                  <c:v>0.11514776499</c:v>
                </c:pt>
                <c:pt idx="24">
                  <c:v>0.11514776499</c:v>
                </c:pt>
                <c:pt idx="26">
                  <c:v>0.11514776499</c:v>
                </c:pt>
                <c:pt idx="27">
                  <c:v>0.11514776499</c:v>
                </c:pt>
                <c:pt idx="28">
                  <c:v>0.11514776499</c:v>
                </c:pt>
                <c:pt idx="29">
                  <c:v>0.11514776499</c:v>
                </c:pt>
                <c:pt idx="31">
                  <c:v>0.11514776499</c:v>
                </c:pt>
                <c:pt idx="32">
                  <c:v>0.11514776499</c:v>
                </c:pt>
                <c:pt idx="33">
                  <c:v>0.11514776499</c:v>
                </c:pt>
                <c:pt idx="34">
                  <c:v>0.11514776499</c:v>
                </c:pt>
                <c:pt idx="35">
                  <c:v>0.11514776499</c:v>
                </c:pt>
                <c:pt idx="36">
                  <c:v>0.11514776499</c:v>
                </c:pt>
                <c:pt idx="38">
                  <c:v>0.11514776499</c:v>
                </c:pt>
                <c:pt idx="39">
                  <c:v>0.11514776499</c:v>
                </c:pt>
                <c:pt idx="40">
                  <c:v>0.11514776499</c:v>
                </c:pt>
                <c:pt idx="41">
                  <c:v>0.11514776499</c:v>
                </c:pt>
                <c:pt idx="42">
                  <c:v>0.11514776499</c:v>
                </c:pt>
                <c:pt idx="43">
                  <c:v>0.11514776499</c:v>
                </c:pt>
                <c:pt idx="44">
                  <c:v>0.11514776499</c:v>
                </c:pt>
                <c:pt idx="45">
                  <c:v>0.11514776499</c:v>
                </c:pt>
                <c:pt idx="46">
                  <c:v>0.11514776499</c:v>
                </c:pt>
                <c:pt idx="47">
                  <c:v>0.11514776499</c:v>
                </c:pt>
                <c:pt idx="48">
                  <c:v>0.11514776499</c:v>
                </c:pt>
                <c:pt idx="50">
                  <c:v>0.11514776499</c:v>
                </c:pt>
                <c:pt idx="52">
                  <c:v>0.11514776499</c:v>
                </c:pt>
                <c:pt idx="53">
                  <c:v>0.11514776499</c:v>
                </c:pt>
                <c:pt idx="54">
                  <c:v>0.11514776499</c:v>
                </c:pt>
              </c:numCache>
            </c:numRef>
          </c:val>
        </c:ser>
        <c:ser>
          <c:idx val="1"/>
          <c:order val="1"/>
          <c:tx>
            <c:strRef>
              <c:f>'Ordered data'!$C$19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(m,f,d)</c:v>
                </c:pt>
                <c:pt idx="1">
                  <c:v>SE Central (m,d)</c:v>
                </c:pt>
                <c:pt idx="2">
                  <c:v>SE Western (d)</c:v>
                </c:pt>
                <c:pt idx="3">
                  <c:v>SE Southern (m,d)</c:v>
                </c:pt>
                <c:pt idx="5">
                  <c:v>Bdn West (m,d)</c:v>
                </c:pt>
                <c:pt idx="6">
                  <c:v>Bdn Rural</c:v>
                </c:pt>
                <c:pt idx="7">
                  <c:v>Bdn East (d)</c:v>
                </c:pt>
                <c:pt idx="9">
                  <c:v>Cent East (m,f,d)</c:v>
                </c:pt>
                <c:pt idx="10">
                  <c:v>Cent Southwest (m,f,d)</c:v>
                </c:pt>
                <c:pt idx="11">
                  <c:v>Cent Midwest (m,d)</c:v>
                </c:pt>
                <c:pt idx="12">
                  <c:v>Cent North (m,f,d)</c:v>
                </c:pt>
                <c:pt idx="14">
                  <c:v>Assin East 2 (m,f,d)</c:v>
                </c:pt>
                <c:pt idx="15">
                  <c:v>Assin West 2 (m,f,d)</c:v>
                </c:pt>
                <c:pt idx="16">
                  <c:v>Assin West 1 (m,f,d)</c:v>
                </c:pt>
                <c:pt idx="17">
                  <c:v>Assin East 1 (m,f,d)</c:v>
                </c:pt>
                <c:pt idx="18">
                  <c:v>Assin North 2 (d)</c:v>
                </c:pt>
                <c:pt idx="19">
                  <c:v>Assin North 1 (d)</c:v>
                </c:pt>
                <c:pt idx="21">
                  <c:v>PL West (m,f,d)</c:v>
                </c:pt>
                <c:pt idx="22">
                  <c:v>PL Central (d)</c:v>
                </c:pt>
                <c:pt idx="23">
                  <c:v>PL East (m,d)</c:v>
                </c:pt>
                <c:pt idx="24">
                  <c:v>PL North (m,f,d)</c:v>
                </c:pt>
                <c:pt idx="26">
                  <c:v>IL Southwest (m,d)</c:v>
                </c:pt>
                <c:pt idx="27">
                  <c:v>IL Southeast (m,f,d)</c:v>
                </c:pt>
                <c:pt idx="28">
                  <c:v>IL Northeast (m,f,d)</c:v>
                </c:pt>
                <c:pt idx="29">
                  <c:v>IL Northwest (m,d)</c:v>
                </c:pt>
                <c:pt idx="31">
                  <c:v>Springfield (d)</c:v>
                </c:pt>
                <c:pt idx="32">
                  <c:v>Winnipeg River (m,d)</c:v>
                </c:pt>
                <c:pt idx="33">
                  <c:v>Brokenhead (m,f,d)</c:v>
                </c:pt>
                <c:pt idx="34">
                  <c:v>Iron Rose (m,f,d)</c:v>
                </c:pt>
                <c:pt idx="35">
                  <c:v>Blue Water (m,d)</c:v>
                </c:pt>
                <c:pt idx="36">
                  <c:v>Northern Remote (m,f)</c:v>
                </c:pt>
                <c:pt idx="38">
                  <c:v>Thompson (m,f)</c:v>
                </c:pt>
                <c:pt idx="39">
                  <c:v>Oxford H &amp; Gods (m,f)</c:v>
                </c:pt>
                <c:pt idx="40">
                  <c:v>Cross Lake (m,f)</c:v>
                </c:pt>
                <c:pt idx="41">
                  <c:v>Lynn/Leaf/SIL (m,f,d)</c:v>
                </c:pt>
                <c:pt idx="42">
                  <c:v>Island Lake (m,f)</c:v>
                </c:pt>
                <c:pt idx="43">
                  <c:v>Tad/Broch/Lac Br (m,f)</c:v>
                </c:pt>
                <c:pt idx="44">
                  <c:v>Gillam/Fox Lake (m,d)</c:v>
                </c:pt>
                <c:pt idx="45">
                  <c:v>Thick Por/Pik/Wab (f)</c:v>
                </c:pt>
                <c:pt idx="46">
                  <c:v>Norway House (m,d)</c:v>
                </c:pt>
                <c:pt idx="47">
                  <c:v>Sha/York/Split/War (m,f)</c:v>
                </c:pt>
                <c:pt idx="48">
                  <c:v>Nelson House (m,f)</c:v>
                </c:pt>
                <c:pt idx="50">
                  <c:v>Churchill</c:v>
                </c:pt>
                <c:pt idx="52">
                  <c:v>F Flon/Snow L/Cran (m,d)</c:v>
                </c:pt>
                <c:pt idx="53">
                  <c:v>The Pas/OCN/Kelsey (m,f,d)</c:v>
                </c:pt>
                <c:pt idx="54">
                  <c:v>Nor-Man Other (m,d)</c:v>
                </c:pt>
              </c:strCache>
            </c:strRef>
          </c:cat>
          <c:val>
            <c:numRef>
              <c:f>'Ordered data'!$C$20:$C$74</c:f>
              <c:numCache>
                <c:ptCount val="55"/>
                <c:pt idx="0">
                  <c:v>0.12812054481000001</c:v>
                </c:pt>
                <c:pt idx="1">
                  <c:v>0.10269963507</c:v>
                </c:pt>
                <c:pt idx="2">
                  <c:v>0.11419118685000001</c:v>
                </c:pt>
                <c:pt idx="3">
                  <c:v>0.09400675560499999</c:v>
                </c:pt>
                <c:pt idx="5">
                  <c:v>0.12394803492999999</c:v>
                </c:pt>
                <c:pt idx="6">
                  <c:v>0.11413583723000001</c:v>
                </c:pt>
                <c:pt idx="7">
                  <c:v>0.12107397336</c:v>
                </c:pt>
                <c:pt idx="9">
                  <c:v>0.090805391647</c:v>
                </c:pt>
                <c:pt idx="10">
                  <c:v>0.081619580597</c:v>
                </c:pt>
                <c:pt idx="11">
                  <c:v>0.099009122191</c:v>
                </c:pt>
                <c:pt idx="12">
                  <c:v>0.098294703341</c:v>
                </c:pt>
                <c:pt idx="14">
                  <c:v>0.09069144017099999</c:v>
                </c:pt>
                <c:pt idx="15">
                  <c:v>0.086356137915</c:v>
                </c:pt>
                <c:pt idx="16">
                  <c:v>0.095209668448</c:v>
                </c:pt>
                <c:pt idx="17">
                  <c:v>0.092127090068</c:v>
                </c:pt>
                <c:pt idx="18">
                  <c:v>0.08328192076400001</c:v>
                </c:pt>
                <c:pt idx="19">
                  <c:v>0.079596054882</c:v>
                </c:pt>
                <c:pt idx="21">
                  <c:v>0.069140088666</c:v>
                </c:pt>
                <c:pt idx="22">
                  <c:v>0.10545353324000001</c:v>
                </c:pt>
                <c:pt idx="23">
                  <c:v>0.098069426976</c:v>
                </c:pt>
                <c:pt idx="24">
                  <c:v>0.13040495194</c:v>
                </c:pt>
                <c:pt idx="26">
                  <c:v>0.10104250452</c:v>
                </c:pt>
                <c:pt idx="27">
                  <c:v>0.097233202201</c:v>
                </c:pt>
                <c:pt idx="28">
                  <c:v>0.08986462530400001</c:v>
                </c:pt>
                <c:pt idx="29">
                  <c:v>0.08501275507</c:v>
                </c:pt>
                <c:pt idx="31">
                  <c:v>0.11282869805000001</c:v>
                </c:pt>
                <c:pt idx="32">
                  <c:v>0.085545120559</c:v>
                </c:pt>
                <c:pt idx="33">
                  <c:v>0.086429427381</c:v>
                </c:pt>
                <c:pt idx="34">
                  <c:v>0.07615402642300001</c:v>
                </c:pt>
                <c:pt idx="35">
                  <c:v>0.10027660474</c:v>
                </c:pt>
                <c:pt idx="36">
                  <c:v>0.049185450368000004</c:v>
                </c:pt>
                <c:pt idx="38">
                  <c:v>0.099384399943</c:v>
                </c:pt>
                <c:pt idx="39">
                  <c:v>0.061403384915999996</c:v>
                </c:pt>
                <c:pt idx="40">
                  <c:v>0.054518086275</c:v>
                </c:pt>
                <c:pt idx="41">
                  <c:v>0.054465966502</c:v>
                </c:pt>
                <c:pt idx="42">
                  <c:v>0.053897577965</c:v>
                </c:pt>
                <c:pt idx="43">
                  <c:v>0.040191312672999996</c:v>
                </c:pt>
                <c:pt idx="44">
                  <c:v>0.059901984358</c:v>
                </c:pt>
                <c:pt idx="45">
                  <c:v>0.091679400736</c:v>
                </c:pt>
                <c:pt idx="46">
                  <c:v>0.090500054409</c:v>
                </c:pt>
                <c:pt idx="47">
                  <c:v>0.041643669678000005</c:v>
                </c:pt>
                <c:pt idx="48">
                  <c:v>0.061210138656</c:v>
                </c:pt>
                <c:pt idx="50">
                  <c:v>0.096297817546</c:v>
                </c:pt>
                <c:pt idx="52">
                  <c:v>0.08958171393200001</c:v>
                </c:pt>
                <c:pt idx="53">
                  <c:v>0.1435204609</c:v>
                </c:pt>
                <c:pt idx="54">
                  <c:v>0.093695689231</c:v>
                </c:pt>
              </c:numCache>
            </c:numRef>
          </c:val>
        </c:ser>
        <c:ser>
          <c:idx val="2"/>
          <c:order val="2"/>
          <c:tx>
            <c:strRef>
              <c:f>'Ordered data'!$D$19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(m,f,d)</c:v>
                </c:pt>
                <c:pt idx="1">
                  <c:v>SE Central (m,d)</c:v>
                </c:pt>
                <c:pt idx="2">
                  <c:v>SE Western (d)</c:v>
                </c:pt>
                <c:pt idx="3">
                  <c:v>SE Southern (m,d)</c:v>
                </c:pt>
                <c:pt idx="5">
                  <c:v>Bdn West (m,d)</c:v>
                </c:pt>
                <c:pt idx="6">
                  <c:v>Bdn Rural</c:v>
                </c:pt>
                <c:pt idx="7">
                  <c:v>Bdn East (d)</c:v>
                </c:pt>
                <c:pt idx="9">
                  <c:v>Cent East (m,f,d)</c:v>
                </c:pt>
                <c:pt idx="10">
                  <c:v>Cent Southwest (m,f,d)</c:v>
                </c:pt>
                <c:pt idx="11">
                  <c:v>Cent Midwest (m,d)</c:v>
                </c:pt>
                <c:pt idx="12">
                  <c:v>Cent North (m,f,d)</c:v>
                </c:pt>
                <c:pt idx="14">
                  <c:v>Assin East 2 (m,f,d)</c:v>
                </c:pt>
                <c:pt idx="15">
                  <c:v>Assin West 2 (m,f,d)</c:v>
                </c:pt>
                <c:pt idx="16">
                  <c:v>Assin West 1 (m,f,d)</c:v>
                </c:pt>
                <c:pt idx="17">
                  <c:v>Assin East 1 (m,f,d)</c:v>
                </c:pt>
                <c:pt idx="18">
                  <c:v>Assin North 2 (d)</c:v>
                </c:pt>
                <c:pt idx="19">
                  <c:v>Assin North 1 (d)</c:v>
                </c:pt>
                <c:pt idx="21">
                  <c:v>PL West (m,f,d)</c:v>
                </c:pt>
                <c:pt idx="22">
                  <c:v>PL Central (d)</c:v>
                </c:pt>
                <c:pt idx="23">
                  <c:v>PL East (m,d)</c:v>
                </c:pt>
                <c:pt idx="24">
                  <c:v>PL North (m,f,d)</c:v>
                </c:pt>
                <c:pt idx="26">
                  <c:v>IL Southwest (m,d)</c:v>
                </c:pt>
                <c:pt idx="27">
                  <c:v>IL Southeast (m,f,d)</c:v>
                </c:pt>
                <c:pt idx="28">
                  <c:v>IL Northeast (m,f,d)</c:v>
                </c:pt>
                <c:pt idx="29">
                  <c:v>IL Northwest (m,d)</c:v>
                </c:pt>
                <c:pt idx="31">
                  <c:v>Springfield (d)</c:v>
                </c:pt>
                <c:pt idx="32">
                  <c:v>Winnipeg River (m,d)</c:v>
                </c:pt>
                <c:pt idx="33">
                  <c:v>Brokenhead (m,f,d)</c:v>
                </c:pt>
                <c:pt idx="34">
                  <c:v>Iron Rose (m,f,d)</c:v>
                </c:pt>
                <c:pt idx="35">
                  <c:v>Blue Water (m,d)</c:v>
                </c:pt>
                <c:pt idx="36">
                  <c:v>Northern Remote (m,f)</c:v>
                </c:pt>
                <c:pt idx="38">
                  <c:v>Thompson (m,f)</c:v>
                </c:pt>
                <c:pt idx="39">
                  <c:v>Oxford H &amp; Gods (m,f)</c:v>
                </c:pt>
                <c:pt idx="40">
                  <c:v>Cross Lake (m,f)</c:v>
                </c:pt>
                <c:pt idx="41">
                  <c:v>Lynn/Leaf/SIL (m,f,d)</c:v>
                </c:pt>
                <c:pt idx="42">
                  <c:v>Island Lake (m,f)</c:v>
                </c:pt>
                <c:pt idx="43">
                  <c:v>Tad/Broch/Lac Br (m,f)</c:v>
                </c:pt>
                <c:pt idx="44">
                  <c:v>Gillam/Fox Lake (m,d)</c:v>
                </c:pt>
                <c:pt idx="45">
                  <c:v>Thick Por/Pik/Wab (f)</c:v>
                </c:pt>
                <c:pt idx="46">
                  <c:v>Norway House (m,d)</c:v>
                </c:pt>
                <c:pt idx="47">
                  <c:v>Sha/York/Split/War (m,f)</c:v>
                </c:pt>
                <c:pt idx="48">
                  <c:v>Nelson House (m,f)</c:v>
                </c:pt>
                <c:pt idx="50">
                  <c:v>Churchill</c:v>
                </c:pt>
                <c:pt idx="52">
                  <c:v>F Flon/Snow L/Cran (m,d)</c:v>
                </c:pt>
                <c:pt idx="53">
                  <c:v>The Pas/OCN/Kelsey (m,f,d)</c:v>
                </c:pt>
                <c:pt idx="54">
                  <c:v>Nor-Man Other (m,d)</c:v>
                </c:pt>
              </c:strCache>
            </c:strRef>
          </c:cat>
          <c:val>
            <c:numRef>
              <c:f>'Ordered data'!$D$20:$D$74</c:f>
              <c:numCache>
                <c:ptCount val="55"/>
                <c:pt idx="0">
                  <c:v>0.16998535381</c:v>
                </c:pt>
                <c:pt idx="1">
                  <c:v>0.13139650255</c:v>
                </c:pt>
                <c:pt idx="2">
                  <c:v>0.13752949061</c:v>
                </c:pt>
                <c:pt idx="3">
                  <c:v>0.13069215854</c:v>
                </c:pt>
                <c:pt idx="5">
                  <c:v>0.14015240901</c:v>
                </c:pt>
                <c:pt idx="6">
                  <c:v>0.12240869263000001</c:v>
                </c:pt>
                <c:pt idx="7">
                  <c:v>0.13522728475999998</c:v>
                </c:pt>
                <c:pt idx="9">
                  <c:v>0.12144513684</c:v>
                </c:pt>
                <c:pt idx="10">
                  <c:v>0.092483441178</c:v>
                </c:pt>
                <c:pt idx="11">
                  <c:v>0.12936925261</c:v>
                </c:pt>
                <c:pt idx="12">
                  <c:v>0.12503874351</c:v>
                </c:pt>
                <c:pt idx="14">
                  <c:v>0.11215820711999999</c:v>
                </c:pt>
                <c:pt idx="15">
                  <c:v>0.11056359800999999</c:v>
                </c:pt>
                <c:pt idx="16">
                  <c:v>0.12521479853</c:v>
                </c:pt>
                <c:pt idx="17">
                  <c:v>0.11785030055</c:v>
                </c:pt>
                <c:pt idx="18">
                  <c:v>0.098721819784</c:v>
                </c:pt>
                <c:pt idx="19">
                  <c:v>0.11581052486000001</c:v>
                </c:pt>
                <c:pt idx="21">
                  <c:v>0.1075651587</c:v>
                </c:pt>
                <c:pt idx="22">
                  <c:v>0.14757606882</c:v>
                </c:pt>
                <c:pt idx="23">
                  <c:v>0.14634588516000002</c:v>
                </c:pt>
                <c:pt idx="24">
                  <c:v>0.17867060978000002</c:v>
                </c:pt>
                <c:pt idx="26">
                  <c:v>0.13000296143</c:v>
                </c:pt>
                <c:pt idx="27">
                  <c:v>0.11412418882000001</c:v>
                </c:pt>
                <c:pt idx="28">
                  <c:v>0.12208517019000001</c:v>
                </c:pt>
                <c:pt idx="29">
                  <c:v>0.12659342625</c:v>
                </c:pt>
                <c:pt idx="31">
                  <c:v>0.13844070010999998</c:v>
                </c:pt>
                <c:pt idx="32">
                  <c:v>0.13088993373</c:v>
                </c:pt>
                <c:pt idx="33">
                  <c:v>0.11863592793000001</c:v>
                </c:pt>
                <c:pt idx="34">
                  <c:v>0.10410249532</c:v>
                </c:pt>
                <c:pt idx="35">
                  <c:v>0.12670581650999999</c:v>
                </c:pt>
                <c:pt idx="36">
                  <c:v>0.054839372616000005</c:v>
                </c:pt>
                <c:pt idx="38">
                  <c:v>0.098170617423</c:v>
                </c:pt>
                <c:pt idx="39">
                  <c:v>0.06126710847</c:v>
                </c:pt>
                <c:pt idx="40">
                  <c:v>0.069522872931</c:v>
                </c:pt>
                <c:pt idx="41">
                  <c:v>0.082365274737</c:v>
                </c:pt>
                <c:pt idx="42">
                  <c:v>0.068608683516</c:v>
                </c:pt>
                <c:pt idx="43">
                  <c:v>0.058321638504</c:v>
                </c:pt>
                <c:pt idx="44">
                  <c:v>0.10043268618000001</c:v>
                </c:pt>
                <c:pt idx="45">
                  <c:v>0.08335452751900001</c:v>
                </c:pt>
                <c:pt idx="46">
                  <c:v>0.1275308121</c:v>
                </c:pt>
                <c:pt idx="47">
                  <c:v>0.061702591280999995</c:v>
                </c:pt>
                <c:pt idx="48">
                  <c:v>0.081532493178</c:v>
                </c:pt>
                <c:pt idx="50">
                  <c:v>0.095390275433</c:v>
                </c:pt>
                <c:pt idx="52">
                  <c:v>0.12861414153</c:v>
                </c:pt>
                <c:pt idx="53">
                  <c:v>0.18041398908</c:v>
                </c:pt>
                <c:pt idx="54">
                  <c:v>0.12889550254999999</c:v>
                </c:pt>
              </c:numCache>
            </c:numRef>
          </c:val>
        </c:ser>
        <c:ser>
          <c:idx val="3"/>
          <c:order val="3"/>
          <c:tx>
            <c:strRef>
              <c:f>'Ordered data'!$E$19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38100">
                <a:solidFill>
                  <a:srgbClr val="000000"/>
                </a:solidFill>
              </a:ln>
            </c:spPr>
            <c:trendlineType val="linear"/>
            <c:forward val="0.5"/>
            <c:backward val="0.5"/>
            <c:dispEq val="0"/>
            <c:dispRSqr val="0"/>
          </c:trendline>
          <c:cat>
            <c:strRef>
              <c:f>'Ordered data'!$A$20:$A$74</c:f>
              <c:strCache>
                <c:ptCount val="55"/>
                <c:pt idx="0">
                  <c:v>SE Northern (m,f,d)</c:v>
                </c:pt>
                <c:pt idx="1">
                  <c:v>SE Central (m,d)</c:v>
                </c:pt>
                <c:pt idx="2">
                  <c:v>SE Western (d)</c:v>
                </c:pt>
                <c:pt idx="3">
                  <c:v>SE Southern (m,d)</c:v>
                </c:pt>
                <c:pt idx="5">
                  <c:v>Bdn West (m,d)</c:v>
                </c:pt>
                <c:pt idx="6">
                  <c:v>Bdn Rural</c:v>
                </c:pt>
                <c:pt idx="7">
                  <c:v>Bdn East (d)</c:v>
                </c:pt>
                <c:pt idx="9">
                  <c:v>Cent East (m,f,d)</c:v>
                </c:pt>
                <c:pt idx="10">
                  <c:v>Cent Southwest (m,f,d)</c:v>
                </c:pt>
                <c:pt idx="11">
                  <c:v>Cent Midwest (m,d)</c:v>
                </c:pt>
                <c:pt idx="12">
                  <c:v>Cent North (m,f,d)</c:v>
                </c:pt>
                <c:pt idx="14">
                  <c:v>Assin East 2 (m,f,d)</c:v>
                </c:pt>
                <c:pt idx="15">
                  <c:v>Assin West 2 (m,f,d)</c:v>
                </c:pt>
                <c:pt idx="16">
                  <c:v>Assin West 1 (m,f,d)</c:v>
                </c:pt>
                <c:pt idx="17">
                  <c:v>Assin East 1 (m,f,d)</c:v>
                </c:pt>
                <c:pt idx="18">
                  <c:v>Assin North 2 (d)</c:v>
                </c:pt>
                <c:pt idx="19">
                  <c:v>Assin North 1 (d)</c:v>
                </c:pt>
                <c:pt idx="21">
                  <c:v>PL West (m,f,d)</c:v>
                </c:pt>
                <c:pt idx="22">
                  <c:v>PL Central (d)</c:v>
                </c:pt>
                <c:pt idx="23">
                  <c:v>PL East (m,d)</c:v>
                </c:pt>
                <c:pt idx="24">
                  <c:v>PL North (m,f,d)</c:v>
                </c:pt>
                <c:pt idx="26">
                  <c:v>IL Southwest (m,d)</c:v>
                </c:pt>
                <c:pt idx="27">
                  <c:v>IL Southeast (m,f,d)</c:v>
                </c:pt>
                <c:pt idx="28">
                  <c:v>IL Northeast (m,f,d)</c:v>
                </c:pt>
                <c:pt idx="29">
                  <c:v>IL Northwest (m,d)</c:v>
                </c:pt>
                <c:pt idx="31">
                  <c:v>Springfield (d)</c:v>
                </c:pt>
                <c:pt idx="32">
                  <c:v>Winnipeg River (m,d)</c:v>
                </c:pt>
                <c:pt idx="33">
                  <c:v>Brokenhead (m,f,d)</c:v>
                </c:pt>
                <c:pt idx="34">
                  <c:v>Iron Rose (m,f,d)</c:v>
                </c:pt>
                <c:pt idx="35">
                  <c:v>Blue Water (m,d)</c:v>
                </c:pt>
                <c:pt idx="36">
                  <c:v>Northern Remote (m,f)</c:v>
                </c:pt>
                <c:pt idx="38">
                  <c:v>Thompson (m,f)</c:v>
                </c:pt>
                <c:pt idx="39">
                  <c:v>Oxford H &amp; Gods (m,f)</c:v>
                </c:pt>
                <c:pt idx="40">
                  <c:v>Cross Lake (m,f)</c:v>
                </c:pt>
                <c:pt idx="41">
                  <c:v>Lynn/Leaf/SIL (m,f,d)</c:v>
                </c:pt>
                <c:pt idx="42">
                  <c:v>Island Lake (m,f)</c:v>
                </c:pt>
                <c:pt idx="43">
                  <c:v>Tad/Broch/Lac Br (m,f)</c:v>
                </c:pt>
                <c:pt idx="44">
                  <c:v>Gillam/Fox Lake (m,d)</c:v>
                </c:pt>
                <c:pt idx="45">
                  <c:v>Thick Por/Pik/Wab (f)</c:v>
                </c:pt>
                <c:pt idx="46">
                  <c:v>Norway House (m,d)</c:v>
                </c:pt>
                <c:pt idx="47">
                  <c:v>Sha/York/Split/War (m,f)</c:v>
                </c:pt>
                <c:pt idx="48">
                  <c:v>Nelson House (m,f)</c:v>
                </c:pt>
                <c:pt idx="50">
                  <c:v>Churchill</c:v>
                </c:pt>
                <c:pt idx="52">
                  <c:v>F Flon/Snow L/Cran (m,d)</c:v>
                </c:pt>
                <c:pt idx="53">
                  <c:v>The Pas/OCN/Kelsey (m,f,d)</c:v>
                </c:pt>
                <c:pt idx="54">
                  <c:v>Nor-Man Other (m,d)</c:v>
                </c:pt>
              </c:strCache>
            </c:strRef>
          </c:cat>
          <c:val>
            <c:numRef>
              <c:f>'Ordered data'!$E$20:$E$74</c:f>
              <c:numCache>
                <c:ptCount val="55"/>
                <c:pt idx="0">
                  <c:v>0.1396398426</c:v>
                </c:pt>
                <c:pt idx="1">
                  <c:v>0.1396398426</c:v>
                </c:pt>
                <c:pt idx="2">
                  <c:v>0.1396398426</c:v>
                </c:pt>
                <c:pt idx="3">
                  <c:v>0.1396398426</c:v>
                </c:pt>
                <c:pt idx="5">
                  <c:v>0.1396398426</c:v>
                </c:pt>
                <c:pt idx="6">
                  <c:v>0.1396398426</c:v>
                </c:pt>
                <c:pt idx="7">
                  <c:v>0.1396398426</c:v>
                </c:pt>
                <c:pt idx="9">
                  <c:v>0.1396398426</c:v>
                </c:pt>
                <c:pt idx="10">
                  <c:v>0.1396398426</c:v>
                </c:pt>
                <c:pt idx="11">
                  <c:v>0.1396398426</c:v>
                </c:pt>
                <c:pt idx="12">
                  <c:v>0.1396398426</c:v>
                </c:pt>
                <c:pt idx="14">
                  <c:v>0.1396398426</c:v>
                </c:pt>
                <c:pt idx="15">
                  <c:v>0.1396398426</c:v>
                </c:pt>
                <c:pt idx="16">
                  <c:v>0.1396398426</c:v>
                </c:pt>
                <c:pt idx="17">
                  <c:v>0.1396398426</c:v>
                </c:pt>
                <c:pt idx="18">
                  <c:v>0.1396398426</c:v>
                </c:pt>
                <c:pt idx="19">
                  <c:v>0.1396398426</c:v>
                </c:pt>
                <c:pt idx="21">
                  <c:v>0.1396398426</c:v>
                </c:pt>
                <c:pt idx="22">
                  <c:v>0.1396398426</c:v>
                </c:pt>
                <c:pt idx="23">
                  <c:v>0.1396398426</c:v>
                </c:pt>
                <c:pt idx="24">
                  <c:v>0.1396398426</c:v>
                </c:pt>
                <c:pt idx="26">
                  <c:v>0.1396398426</c:v>
                </c:pt>
                <c:pt idx="27">
                  <c:v>0.1396398426</c:v>
                </c:pt>
                <c:pt idx="28">
                  <c:v>0.1396398426</c:v>
                </c:pt>
                <c:pt idx="29">
                  <c:v>0.1396398426</c:v>
                </c:pt>
                <c:pt idx="31">
                  <c:v>0.1396398426</c:v>
                </c:pt>
                <c:pt idx="32">
                  <c:v>0.1396398426</c:v>
                </c:pt>
                <c:pt idx="33">
                  <c:v>0.1396398426</c:v>
                </c:pt>
                <c:pt idx="34">
                  <c:v>0.1396398426</c:v>
                </c:pt>
                <c:pt idx="35">
                  <c:v>0.1396398426</c:v>
                </c:pt>
                <c:pt idx="36">
                  <c:v>0.1396398426</c:v>
                </c:pt>
                <c:pt idx="38">
                  <c:v>0.1396398426</c:v>
                </c:pt>
                <c:pt idx="39">
                  <c:v>0.1396398426</c:v>
                </c:pt>
                <c:pt idx="40">
                  <c:v>0.1396398426</c:v>
                </c:pt>
                <c:pt idx="41">
                  <c:v>0.1396398426</c:v>
                </c:pt>
                <c:pt idx="42">
                  <c:v>0.1396398426</c:v>
                </c:pt>
                <c:pt idx="43">
                  <c:v>0.1396398426</c:v>
                </c:pt>
                <c:pt idx="44">
                  <c:v>0.1396398426</c:v>
                </c:pt>
                <c:pt idx="45">
                  <c:v>0.1396398426</c:v>
                </c:pt>
                <c:pt idx="46">
                  <c:v>0.1396398426</c:v>
                </c:pt>
                <c:pt idx="47">
                  <c:v>0.1396398426</c:v>
                </c:pt>
                <c:pt idx="48">
                  <c:v>0.1396398426</c:v>
                </c:pt>
                <c:pt idx="50">
                  <c:v>0.1396398426</c:v>
                </c:pt>
                <c:pt idx="52">
                  <c:v>0.1396398426</c:v>
                </c:pt>
                <c:pt idx="53">
                  <c:v>0.1396398426</c:v>
                </c:pt>
                <c:pt idx="54">
                  <c:v>0.1396398426</c:v>
                </c:pt>
              </c:numCache>
            </c:numRef>
          </c:val>
        </c:ser>
        <c:gapWidth val="30"/>
        <c:axId val="44936757"/>
        <c:axId val="1777630"/>
      </c:barChart>
      <c:catAx>
        <c:axId val="44936757"/>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1777630"/>
        <c:crosses val="autoZero"/>
        <c:auto val="0"/>
        <c:lblOffset val="100"/>
        <c:noMultiLvlLbl val="0"/>
      </c:catAx>
      <c:valAx>
        <c:axId val="1777630"/>
        <c:scaling>
          <c:orientation val="minMax"/>
          <c:max val="0.6"/>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4936757"/>
        <c:crossesAt val="1"/>
        <c:crossBetween val="between"/>
        <c:dispUnits/>
        <c:majorUnit val="0.1"/>
        <c:minorUnit val="0.001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225"/>
          <c:y val="0.0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0.1865</cdr:x>
      <cdr:y>0.882</cdr:y>
    </cdr:from>
    <cdr:to>
      <cdr:x>0.9925</cdr:x>
      <cdr:y>1</cdr:y>
    </cdr:to>
    <cdr:sp>
      <cdr:nvSpPr>
        <cdr:cNvPr id="1" name="TextBox 2"/>
        <cdr:cNvSpPr txBox="1">
          <a:spLocks noChangeArrowheads="1"/>
        </cdr:cNvSpPr>
      </cdr:nvSpPr>
      <cdr:spPr>
        <a:xfrm>
          <a:off x="1057275" y="4019550"/>
          <a:ext cx="4600575" cy="542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'm' indicates area's rate for males with the disorder was statistically different from Manitoba average for males 
'f' indicates area's rate for females with disorder was statistically different from Manitoba average for females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0.896</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0.896</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 sqref="A3"/>
    </sheetView>
  </sheetViews>
  <sheetFormatPr defaultColWidth="9.140625" defaultRowHeight="12.75"/>
  <cols>
    <col min="1" max="1" width="22.28125" style="0" customWidth="1"/>
    <col min="2" max="2" width="9.140625" style="5" customWidth="1"/>
    <col min="3" max="4" width="9.140625" style="18" customWidth="1"/>
    <col min="5" max="5" width="9.140625" style="5" customWidth="1"/>
    <col min="6" max="6" width="9.57421875" style="7" customWidth="1"/>
    <col min="7" max="8" width="9.140625" style="5" customWidth="1"/>
    <col min="9" max="9" width="6.7109375" style="7" customWidth="1"/>
    <col min="10" max="12" width="9.140625" style="5" customWidth="1"/>
    <col min="13" max="13" width="9.7109375" style="11" customWidth="1"/>
    <col min="14" max="14" width="9.140625" style="11" customWidth="1"/>
    <col min="15" max="15" width="9.140625" style="5" customWidth="1"/>
    <col min="16" max="16" width="1.28515625" style="5" customWidth="1"/>
    <col min="17" max="17" width="9.57421875" style="0" customWidth="1"/>
    <col min="18" max="18" width="9.140625" style="5" customWidth="1"/>
    <col min="19" max="19" width="7.57421875" style="5" customWidth="1"/>
    <col min="20" max="20" width="9.140625" style="7" customWidth="1"/>
    <col min="21" max="23" width="9.140625" style="5" customWidth="1"/>
    <col min="24" max="24" width="9.8515625" style="11" customWidth="1"/>
    <col min="25" max="25" width="9.140625" style="12" customWidth="1"/>
  </cols>
  <sheetData>
    <row r="1" spans="2:26" ht="12.75">
      <c r="B1" s="5" t="s">
        <v>133</v>
      </c>
      <c r="C1" s="18" t="s">
        <v>138</v>
      </c>
      <c r="D1" s="18" t="s">
        <v>139</v>
      </c>
      <c r="E1" s="5" t="s">
        <v>134</v>
      </c>
      <c r="F1" s="6" t="s">
        <v>133</v>
      </c>
      <c r="G1" s="4" t="s">
        <v>133</v>
      </c>
      <c r="H1" s="4" t="s">
        <v>133</v>
      </c>
      <c r="I1" s="6" t="s">
        <v>133</v>
      </c>
      <c r="J1" s="4" t="s">
        <v>133</v>
      </c>
      <c r="K1" s="4" t="s">
        <v>133</v>
      </c>
      <c r="L1" s="4" t="s">
        <v>133</v>
      </c>
      <c r="M1" s="8" t="s">
        <v>133</v>
      </c>
      <c r="N1" s="9" t="s">
        <v>133</v>
      </c>
      <c r="O1" s="4" t="s">
        <v>133</v>
      </c>
      <c r="Q1" s="6" t="s">
        <v>134</v>
      </c>
      <c r="R1" s="4" t="s">
        <v>134</v>
      </c>
      <c r="S1" s="4" t="s">
        <v>134</v>
      </c>
      <c r="T1" s="6" t="s">
        <v>134</v>
      </c>
      <c r="U1" s="4" t="s">
        <v>134</v>
      </c>
      <c r="V1" s="4" t="s">
        <v>134</v>
      </c>
      <c r="W1" s="4" t="s">
        <v>134</v>
      </c>
      <c r="X1" s="8" t="s">
        <v>134</v>
      </c>
      <c r="Y1" s="9" t="s">
        <v>134</v>
      </c>
      <c r="Z1" s="6" t="s">
        <v>134</v>
      </c>
    </row>
    <row r="2" spans="3:26" ht="12.75">
      <c r="C2" s="19" t="str">
        <f>'lite (other)_rate_female &amp; male'!H2</f>
        <v>d_indiv</v>
      </c>
      <c r="D2" s="19" t="s">
        <v>129</v>
      </c>
      <c r="F2" s="6" t="str">
        <f>'lite (other)_rate_female &amp; male'!F2</f>
        <v>pop</v>
      </c>
      <c r="G2" s="4" t="str">
        <f>'lite (other)_rate_female &amp; male'!G2</f>
        <v>ld_indiv</v>
      </c>
      <c r="H2" s="4" t="str">
        <f>'lite (other)_rate_female &amp; male'!I2</f>
        <v>ud_indiv</v>
      </c>
      <c r="I2" s="6" t="str">
        <f>'lite (other)_rate_female &amp; male'!J2</f>
        <v>o_indiv</v>
      </c>
      <c r="J2" s="4" t="str">
        <f>'lite (other)_rate_female &amp; male'!K2</f>
        <v>c_indiv</v>
      </c>
      <c r="K2" s="4" t="str">
        <f>'lite (other)_rate_female &amp; male'!L2</f>
        <v>t2</v>
      </c>
      <c r="L2" s="4" t="str">
        <f>'lite (other)_rate_female &amp; male'!M2</f>
        <v>prob</v>
      </c>
      <c r="M2" s="10" t="str">
        <f>'lite (other)_rate_female &amp; male'!N2</f>
        <v>signif</v>
      </c>
      <c r="N2" s="10" t="str">
        <f>'lite (other)_rate_female &amp; male'!O2</f>
        <v>sig hi?</v>
      </c>
      <c r="O2" s="4" t="str">
        <f>'lite (other)_rate_female &amp; male'!P2</f>
        <v>sig lo?</v>
      </c>
      <c r="P2" s="4"/>
      <c r="Q2" s="2" t="s">
        <v>4</v>
      </c>
      <c r="R2" s="4" t="s">
        <v>128</v>
      </c>
      <c r="S2" s="4" t="s">
        <v>130</v>
      </c>
      <c r="T2" s="6" t="s">
        <v>131</v>
      </c>
      <c r="U2" s="4" t="s">
        <v>132</v>
      </c>
      <c r="V2" s="4" t="s">
        <v>5</v>
      </c>
      <c r="W2" s="4" t="s">
        <v>6</v>
      </c>
      <c r="X2" s="10" t="s">
        <v>7</v>
      </c>
      <c r="Y2" s="12" t="s">
        <v>95</v>
      </c>
      <c r="Z2" t="s">
        <v>96</v>
      </c>
    </row>
    <row r="3" spans="2:5" ht="12.75">
      <c r="B3" s="4" t="s">
        <v>135</v>
      </c>
      <c r="C3" s="18" t="s">
        <v>133</v>
      </c>
      <c r="D3" s="18" t="s">
        <v>134</v>
      </c>
      <c r="E3" s="4" t="s">
        <v>136</v>
      </c>
    </row>
    <row r="4" spans="1:26" ht="12.75">
      <c r="A4" t="s">
        <v>149</v>
      </c>
      <c r="B4" s="5">
        <f aca="true" t="shared" si="0" ref="B4:B13">C$18</f>
        <v>0.11514776499</v>
      </c>
      <c r="C4" s="18">
        <f>'lite (other)_rate_female &amp; male'!H3/100</f>
        <v>0.11159595367</v>
      </c>
      <c r="D4" s="18">
        <f>'lite (other)_rate_female &amp; male'!H63/100</f>
        <v>0.14364088571</v>
      </c>
      <c r="E4" s="5">
        <f aca="true" t="shared" si="1" ref="E4:E13">D$18</f>
        <v>0.1396398426</v>
      </c>
      <c r="F4" s="7">
        <f>'lite (other)_rate_female &amp; male'!F3</f>
        <v>23349</v>
      </c>
      <c r="G4" s="5">
        <f>'lite (other)_rate_female &amp; male'!G3</f>
        <v>10.634351662</v>
      </c>
      <c r="H4" s="5">
        <f>'lite (other)_rate_female &amp; male'!I3</f>
        <v>11.710781504</v>
      </c>
      <c r="I4" s="17">
        <f>'lite (other)_rate_female &amp; male'!J3</f>
        <v>2563</v>
      </c>
      <c r="J4" s="5">
        <f>'lite (other)_rate_female &amp; male'!K3</f>
        <v>10.9769155</v>
      </c>
      <c r="K4" s="5">
        <f>'lite (other)_rate_female &amp; male'!L3</f>
        <v>0</v>
      </c>
      <c r="L4" s="5">
        <f>'lite (other)_rate_female &amp; male'!M3</f>
        <v>0</v>
      </c>
      <c r="M4" s="11">
        <f>'lite (other)_rate_female &amp; male'!N3</f>
        <v>0</v>
      </c>
      <c r="N4" s="11">
        <f>'lite (other)_rate_female &amp; male'!O3</f>
      </c>
      <c r="O4" s="5">
        <f>'lite (other)_rate_female &amp; male'!P3</f>
      </c>
      <c r="Q4" s="7">
        <f>'lite (other)_rate_female &amp; male'!F63</f>
        <v>22481</v>
      </c>
      <c r="R4" s="5">
        <f>'lite (other)_rate_female &amp; male'!G63</f>
        <v>13.767773746</v>
      </c>
      <c r="S4" s="5">
        <f>'lite (other)_rate_female &amp; male'!I63</f>
        <v>14.986231201</v>
      </c>
      <c r="T4" s="17">
        <f>'lite (other)_rate_female &amp; male'!J63</f>
        <v>3230</v>
      </c>
      <c r="U4" s="5">
        <f>'lite (other)_rate_female &amp; male'!K63</f>
        <v>14.36768827</v>
      </c>
      <c r="V4" s="5">
        <f>'lite (other)_rate_female &amp; male'!L63</f>
        <v>0</v>
      </c>
      <c r="W4" s="5">
        <f>'lite (other)_rate_female &amp; male'!M63</f>
        <v>0</v>
      </c>
      <c r="X4" s="11">
        <f>'lite (other)_rate_female &amp; male'!N63</f>
        <v>0</v>
      </c>
      <c r="Y4" s="11">
        <f>'lite (other)_rate_female &amp; male'!O63</f>
      </c>
      <c r="Z4">
        <f>'lite (other)_rate_female &amp; male'!P63</f>
      </c>
    </row>
    <row r="5" spans="1:26" ht="12.75">
      <c r="A5" t="s">
        <v>150</v>
      </c>
      <c r="B5" s="5">
        <f t="shared" si="0"/>
        <v>0.11514776499</v>
      </c>
      <c r="C5" s="18">
        <f>'lite (other)_rate_female &amp; male'!H4/100</f>
        <v>0.12154732868</v>
      </c>
      <c r="D5" s="18">
        <f>'lite (other)_rate_female &amp; male'!H64/100</f>
        <v>0.13656721792</v>
      </c>
      <c r="E5" s="5">
        <f t="shared" si="1"/>
        <v>0.1396398426</v>
      </c>
      <c r="F5" s="7">
        <f>'lite (other)_rate_female &amp; male'!F4</f>
        <v>20609</v>
      </c>
      <c r="G5" s="5">
        <f>'lite (other)_rate_female &amp; male'!G4</f>
        <v>11.582708997</v>
      </c>
      <c r="H5" s="5">
        <f>'lite (other)_rate_female &amp; male'!I4</f>
        <v>12.755006719</v>
      </c>
      <c r="I5" s="17">
        <f>'lite (other)_rate_female &amp; male'!J4</f>
        <v>2509</v>
      </c>
      <c r="J5" s="5">
        <f>'lite (other)_rate_female &amp; male'!K4</f>
        <v>12.174292785</v>
      </c>
      <c r="K5" s="5">
        <f>'lite (other)_rate_female &amp; male'!L4</f>
        <v>0</v>
      </c>
      <c r="L5" s="5">
        <f>'lite (other)_rate_female &amp; male'!M4</f>
        <v>3.3822342E-06</v>
      </c>
      <c r="M5" s="11">
        <f>'lite (other)_rate_female &amp; male'!N4</f>
        <v>0</v>
      </c>
      <c r="N5" s="11">
        <f>'lite (other)_rate_female &amp; male'!O4</f>
        <v>0.06793249799999934</v>
      </c>
      <c r="O5" s="5">
        <f>'lite (other)_rate_female &amp; male'!P4</f>
      </c>
      <c r="Q5" s="7">
        <f>'lite (other)_rate_female &amp; male'!F64</f>
        <v>22680</v>
      </c>
      <c r="R5" s="5">
        <f>'lite (other)_rate_female &amp; male'!G64</f>
        <v>13.081958251</v>
      </c>
      <c r="S5" s="5">
        <f>'lite (other)_rate_female &amp; male'!I64</f>
        <v>14.256737908</v>
      </c>
      <c r="T5" s="17">
        <f>'lite (other)_rate_female &amp; male'!J64</f>
        <v>3107</v>
      </c>
      <c r="U5" s="5">
        <f>'lite (other)_rate_female &amp; male'!K64</f>
        <v>13.699294533</v>
      </c>
      <c r="V5" s="5">
        <f>'lite (other)_rate_female &amp; male'!L64</f>
        <v>0</v>
      </c>
      <c r="W5" s="5">
        <f>'lite (other)_rate_female &amp; male'!M64</f>
        <v>3.3822342E-06</v>
      </c>
      <c r="X5" s="11">
        <f>'lite (other)_rate_female &amp; male'!N64</f>
        <v>0</v>
      </c>
      <c r="Y5" s="11">
        <f>'lite (other)_rate_female &amp; male'!O64</f>
      </c>
      <c r="Z5">
        <f>'lite (other)_rate_female &amp; male'!P64</f>
      </c>
    </row>
    <row r="6" spans="1:26" ht="12.75">
      <c r="A6" t="s">
        <v>151</v>
      </c>
      <c r="B6" s="5">
        <f t="shared" si="0"/>
        <v>0.11514776499</v>
      </c>
      <c r="C6" s="18">
        <f>'lite (other)_rate_female &amp; male'!H5/100</f>
        <v>0.092651701928</v>
      </c>
      <c r="D6" s="18">
        <f>'lite (other)_rate_female &amp; male'!H65/100</f>
        <v>0.11643668906</v>
      </c>
      <c r="E6" s="5">
        <f t="shared" si="1"/>
        <v>0.1396398426</v>
      </c>
      <c r="F6" s="7">
        <f>'lite (other)_rate_female &amp; male'!F5</f>
        <v>41558</v>
      </c>
      <c r="G6" s="5">
        <f>'lite (other)_rate_female &amp; male'!G5</f>
        <v>8.9049188784</v>
      </c>
      <c r="H6" s="5">
        <f>'lite (other)_rate_female &amp; male'!I5</f>
        <v>9.6399955883</v>
      </c>
      <c r="I6" s="17">
        <f>'lite (other)_rate_female &amp; male'!J5</f>
        <v>3838</v>
      </c>
      <c r="J6" s="5">
        <f>'lite (other)_rate_female &amp; male'!K5</f>
        <v>9.2352856249</v>
      </c>
      <c r="K6" s="5">
        <f>'lite (other)_rate_female &amp; male'!L5</f>
        <v>0</v>
      </c>
      <c r="L6" s="5">
        <f>'lite (other)_rate_female &amp; male'!M5</f>
        <v>0</v>
      </c>
      <c r="M6" s="11">
        <f>'lite (other)_rate_female &amp; male'!N5</f>
        <v>0</v>
      </c>
      <c r="N6" s="11">
        <f>'lite (other)_rate_female &amp; male'!O5</f>
      </c>
      <c r="O6" s="5">
        <f>'lite (other)_rate_female &amp; male'!P5</f>
        <v>1.8747809107000002</v>
      </c>
      <c r="Q6" s="7">
        <f>'lite (other)_rate_female &amp; male'!F65</f>
        <v>41690</v>
      </c>
      <c r="R6" s="5">
        <f>'lite (other)_rate_female &amp; male'!G65</f>
        <v>11.244805844</v>
      </c>
      <c r="S6" s="5">
        <f>'lite (other)_rate_female &amp; male'!I65</f>
        <v>12.056679989</v>
      </c>
      <c r="T6" s="17">
        <f>'lite (other)_rate_female &amp; male'!J65</f>
        <v>4860</v>
      </c>
      <c r="U6" s="5">
        <f>'lite (other)_rate_female &amp; male'!K65</f>
        <v>11.657471816</v>
      </c>
      <c r="V6" s="5">
        <f>'lite (other)_rate_female &amp; male'!L65</f>
        <v>0</v>
      </c>
      <c r="W6" s="5">
        <f>'lite (other)_rate_female &amp; male'!M65</f>
        <v>0</v>
      </c>
      <c r="X6" s="11">
        <f>'lite (other)_rate_female &amp; male'!N65</f>
        <v>0</v>
      </c>
      <c r="Y6" s="11">
        <f>'lite (other)_rate_female &amp; male'!O65</f>
      </c>
      <c r="Z6">
        <f>'lite (other)_rate_female &amp; male'!P65</f>
        <v>1.907304271000001</v>
      </c>
    </row>
    <row r="7" spans="1:26" ht="12.75">
      <c r="A7" t="s">
        <v>152</v>
      </c>
      <c r="B7" s="5">
        <f t="shared" si="0"/>
        <v>0.11514776499</v>
      </c>
      <c r="C7" s="18">
        <f>'lite (other)_rate_female &amp; male'!H6/100</f>
        <v>0.087490909095</v>
      </c>
      <c r="D7" s="18">
        <f>'lite (other)_rate_female &amp; male'!H66/100</f>
        <v>0.11324045044</v>
      </c>
      <c r="E7" s="5">
        <f t="shared" si="1"/>
        <v>0.1396398426</v>
      </c>
      <c r="F7" s="7">
        <f>'lite (other)_rate_female &amp; male'!F6</f>
        <v>32607</v>
      </c>
      <c r="G7" s="5">
        <f>'lite (other)_rate_female &amp; male'!G6</f>
        <v>8.3580424562</v>
      </c>
      <c r="H7" s="5">
        <f>'lite (other)_rate_female &amp; male'!I6</f>
        <v>9.1584353804</v>
      </c>
      <c r="I7" s="17">
        <f>'lite (other)_rate_female &amp; male'!J6</f>
        <v>2997</v>
      </c>
      <c r="J7" s="5">
        <f>'lite (other)_rate_female &amp; male'!K6</f>
        <v>9.1912779465</v>
      </c>
      <c r="K7" s="5">
        <f>'lite (other)_rate_female &amp; male'!L6</f>
        <v>0</v>
      </c>
      <c r="L7" s="5">
        <f>'lite (other)_rate_female &amp; male'!M6</f>
        <v>0</v>
      </c>
      <c r="M7" s="11">
        <f>'lite (other)_rate_female &amp; male'!N6</f>
        <v>0</v>
      </c>
      <c r="N7" s="11">
        <f>'lite (other)_rate_female &amp; male'!O6</f>
      </c>
      <c r="O7" s="5">
        <f>'lite (other)_rate_female &amp; male'!P6</f>
        <v>2.3563411185999996</v>
      </c>
      <c r="Q7" s="7">
        <f>'lite (other)_rate_female &amp; male'!F66</f>
        <v>32850</v>
      </c>
      <c r="R7" s="5">
        <f>'lite (other)_rate_female &amp; male'!G66</f>
        <v>10.881035619</v>
      </c>
      <c r="S7" s="5">
        <f>'lite (other)_rate_female &amp; male'!I66</f>
        <v>11.785091112</v>
      </c>
      <c r="T7" s="17">
        <f>'lite (other)_rate_female &amp; male'!J66</f>
        <v>3831</v>
      </c>
      <c r="U7" s="5">
        <f>'lite (other)_rate_female &amp; male'!K66</f>
        <v>11.662100457</v>
      </c>
      <c r="V7" s="5">
        <f>'lite (other)_rate_female &amp; male'!L66</f>
        <v>0</v>
      </c>
      <c r="W7" s="5">
        <f>'lite (other)_rate_female &amp; male'!M66</f>
        <v>0</v>
      </c>
      <c r="X7" s="11">
        <f>'lite (other)_rate_female &amp; male'!N66</f>
        <v>0</v>
      </c>
      <c r="Y7" s="11">
        <f>'lite (other)_rate_female &amp; male'!O66</f>
      </c>
      <c r="Z7">
        <f>'lite (other)_rate_female &amp; male'!P66</f>
        <v>2.1788931480000002</v>
      </c>
    </row>
    <row r="8" spans="1:26" ht="12.75">
      <c r="A8" t="s">
        <v>153</v>
      </c>
      <c r="B8" s="5">
        <f t="shared" si="0"/>
        <v>0.11514776499</v>
      </c>
      <c r="C8" s="18">
        <f>'lite (other)_rate_female &amp; male'!H7/100</f>
        <v>0.10789386825</v>
      </c>
      <c r="D8" s="18">
        <f>'lite (other)_rate_female &amp; male'!H67/100</f>
        <v>0.15223819536</v>
      </c>
      <c r="E8" s="5">
        <f t="shared" si="1"/>
        <v>0.1396398426</v>
      </c>
      <c r="F8" s="7">
        <f>'lite (other)_rate_female &amp; male'!F7</f>
        <v>20187</v>
      </c>
      <c r="G8" s="5">
        <f>'lite (other)_rate_female &amp; male'!G7</f>
        <v>10.242955667</v>
      </c>
      <c r="H8" s="5">
        <f>'lite (other)_rate_female &amp; male'!I7</f>
        <v>11.364968456</v>
      </c>
      <c r="I8" s="17">
        <f>'lite (other)_rate_female &amp; male'!J7</f>
        <v>2267</v>
      </c>
      <c r="J8" s="5">
        <f>'lite (other)_rate_female &amp; male'!K7</f>
        <v>11.229999505</v>
      </c>
      <c r="K8" s="5">
        <f>'lite (other)_rate_female &amp; male'!L7</f>
        <v>0</v>
      </c>
      <c r="L8" s="5">
        <f>'lite (other)_rate_female &amp; male'!M7</f>
        <v>0</v>
      </c>
      <c r="M8" s="11">
        <f>'lite (other)_rate_female &amp; male'!N7</f>
        <v>0</v>
      </c>
      <c r="N8" s="11">
        <f>'lite (other)_rate_female &amp; male'!O7</f>
      </c>
      <c r="O8" s="5">
        <f>'lite (other)_rate_female &amp; male'!P7</f>
        <v>0.14980804300000017</v>
      </c>
      <c r="Q8" s="7">
        <f>'lite (other)_rate_female &amp; male'!F67</f>
        <v>19957</v>
      </c>
      <c r="R8" s="5">
        <f>'lite (other)_rate_female &amp; male'!G67</f>
        <v>14.577808813</v>
      </c>
      <c r="S8" s="5">
        <f>'lite (other)_rate_female &amp; male'!I67</f>
        <v>15.898458008</v>
      </c>
      <c r="T8" s="17">
        <f>'lite (other)_rate_female &amp; male'!J67</f>
        <v>3072</v>
      </c>
      <c r="U8" s="5">
        <f>'lite (other)_rate_female &amp; male'!K67</f>
        <v>15.393095155</v>
      </c>
      <c r="V8" s="5">
        <f>'lite (other)_rate_female &amp; male'!L67</f>
        <v>0</v>
      </c>
      <c r="W8" s="5">
        <f>'lite (other)_rate_female &amp; male'!M67</f>
        <v>0</v>
      </c>
      <c r="X8" s="11">
        <f>'lite (other)_rate_female &amp; male'!N67</f>
        <v>0</v>
      </c>
      <c r="Y8" s="11">
        <f>'lite (other)_rate_female &amp; male'!O67</f>
        <v>0.6138245530000006</v>
      </c>
      <c r="Z8">
        <f>'lite (other)_rate_female &amp; male'!P67</f>
      </c>
    </row>
    <row r="9" spans="1:26" ht="12.75">
      <c r="A9" t="s">
        <v>154</v>
      </c>
      <c r="B9" s="5">
        <f t="shared" si="0"/>
        <v>0.11514776499</v>
      </c>
      <c r="C9" s="18">
        <f>'lite (other)_rate_female &amp; male'!H8/100</f>
        <v>0.09497063877100001</v>
      </c>
      <c r="D9" s="18">
        <f>'lite (other)_rate_female &amp; male'!H68/100</f>
        <v>0.12139969655999999</v>
      </c>
      <c r="E9" s="5">
        <f t="shared" si="1"/>
        <v>0.1396398426</v>
      </c>
      <c r="F9" s="7">
        <f>'lite (other)_rate_female &amp; male'!F8</f>
        <v>33642</v>
      </c>
      <c r="G9" s="5">
        <f>'lite (other)_rate_female &amp; male'!G8</f>
        <v>9.0947708326</v>
      </c>
      <c r="H9" s="5">
        <f>'lite (other)_rate_female &amp; male'!I8</f>
        <v>9.9171517289</v>
      </c>
      <c r="I9" s="17">
        <f>'lite (other)_rate_female &amp; male'!J8</f>
        <v>3220</v>
      </c>
      <c r="J9" s="5">
        <f>'lite (other)_rate_female &amp; male'!K8</f>
        <v>9.5713691219</v>
      </c>
      <c r="K9" s="5">
        <f>'lite (other)_rate_female &amp; male'!L8</f>
        <v>0</v>
      </c>
      <c r="L9" s="5">
        <f>'lite (other)_rate_female &amp; male'!M8</f>
        <v>0</v>
      </c>
      <c r="M9" s="11">
        <f>'lite (other)_rate_female &amp; male'!N8</f>
        <v>0</v>
      </c>
      <c r="N9" s="11">
        <f>'lite (other)_rate_female &amp; male'!O8</f>
      </c>
      <c r="O9" s="5">
        <f>'lite (other)_rate_female &amp; male'!P8</f>
        <v>1.5976247700999995</v>
      </c>
      <c r="Q9" s="7">
        <f>'lite (other)_rate_female &amp; male'!F68</f>
        <v>32646</v>
      </c>
      <c r="R9" s="5">
        <f>'lite (other)_rate_female &amp; male'!G68</f>
        <v>11.682815794</v>
      </c>
      <c r="S9" s="5">
        <f>'lite (other)_rate_female &amp; male'!I68</f>
        <v>12.615012156</v>
      </c>
      <c r="T9" s="17">
        <f>'lite (other)_rate_female &amp; male'!J68</f>
        <v>3955</v>
      </c>
      <c r="U9" s="5">
        <f>'lite (other)_rate_female &amp; male'!K68</f>
        <v>12.114807327</v>
      </c>
      <c r="V9" s="5">
        <f>'lite (other)_rate_female &amp; male'!L68</f>
        <v>0</v>
      </c>
      <c r="W9" s="5">
        <f>'lite (other)_rate_female &amp; male'!M68</f>
        <v>0</v>
      </c>
      <c r="X9" s="11">
        <f>'lite (other)_rate_female &amp; male'!N68</f>
        <v>0</v>
      </c>
      <c r="Y9" s="11">
        <f>'lite (other)_rate_female &amp; male'!O68</f>
      </c>
      <c r="Z9">
        <f>'lite (other)_rate_female &amp; male'!P68</f>
        <v>1.3489721039999996</v>
      </c>
    </row>
    <row r="10" spans="1:26" ht="12.75">
      <c r="A10" t="s">
        <v>155</v>
      </c>
      <c r="B10" s="5">
        <f t="shared" si="0"/>
        <v>0.11514776499</v>
      </c>
      <c r="C10" s="18">
        <f>'lite (other)_rate_female &amp; male'!H9/100</f>
        <v>0.09391628746</v>
      </c>
      <c r="D10" s="18">
        <f>'lite (other)_rate_female &amp; male'!H69/100</f>
        <v>0.12313225308</v>
      </c>
      <c r="E10" s="5">
        <f t="shared" si="1"/>
        <v>0.1396398426</v>
      </c>
      <c r="F10" s="7">
        <f>'lite (other)_rate_female &amp; male'!F9</f>
        <v>17482</v>
      </c>
      <c r="G10" s="5">
        <f>'lite (other)_rate_female &amp; male'!G9</f>
        <v>8.8412254353</v>
      </c>
      <c r="H10" s="5">
        <f>'lite (other)_rate_female &amp; male'!I9</f>
        <v>9.9762969678</v>
      </c>
      <c r="I10" s="17">
        <f>'lite (other)_rate_female &amp; male'!J9</f>
        <v>1649</v>
      </c>
      <c r="J10" s="5">
        <f>'lite (other)_rate_female &amp; male'!K9</f>
        <v>9.4325592038</v>
      </c>
      <c r="K10" s="5">
        <f>'lite (other)_rate_female &amp; male'!L9</f>
        <v>0</v>
      </c>
      <c r="L10" s="5">
        <f>'lite (other)_rate_female &amp; male'!M9</f>
        <v>0</v>
      </c>
      <c r="M10" s="11">
        <f>'lite (other)_rate_female &amp; male'!N9</f>
        <v>0</v>
      </c>
      <c r="N10" s="11">
        <f>'lite (other)_rate_female &amp; male'!O9</f>
      </c>
      <c r="O10" s="5">
        <f>'lite (other)_rate_female &amp; male'!P9</f>
        <v>1.5384795312000001</v>
      </c>
      <c r="Q10" s="7">
        <f>'lite (other)_rate_female &amp; male'!F69</f>
        <v>16469</v>
      </c>
      <c r="R10" s="5">
        <f>'lite (other)_rate_female &amp; male'!G69</f>
        <v>11.667808321</v>
      </c>
      <c r="S10" s="5">
        <f>'lite (other)_rate_female &amp; male'!I69</f>
        <v>12.994344208</v>
      </c>
      <c r="T10" s="17">
        <f>'lite (other)_rate_female &amp; male'!J69</f>
        <v>2013</v>
      </c>
      <c r="U10" s="5">
        <f>'lite (other)_rate_female &amp; male'!K69</f>
        <v>12.222964357</v>
      </c>
      <c r="V10" s="5">
        <f>'lite (other)_rate_female &amp; male'!L69</f>
        <v>0</v>
      </c>
      <c r="W10" s="5">
        <f>'lite (other)_rate_female &amp; male'!M69</f>
        <v>0</v>
      </c>
      <c r="X10" s="11">
        <f>'lite (other)_rate_female &amp; male'!N69</f>
        <v>0</v>
      </c>
      <c r="Y10" s="11">
        <f>'lite (other)_rate_female &amp; male'!O69</f>
      </c>
      <c r="Z10">
        <f>'lite (other)_rate_female &amp; male'!P69</f>
        <v>0.9696400520000008</v>
      </c>
    </row>
    <row r="11" spans="1:26" ht="12.75">
      <c r="A11" t="s">
        <v>156</v>
      </c>
      <c r="B11" s="5">
        <f t="shared" si="0"/>
        <v>0.11514776499</v>
      </c>
      <c r="C11" s="18">
        <f>'lite (other)_rate_female &amp; male'!H10/100</f>
        <v>0.07456094037699999</v>
      </c>
      <c r="D11" s="18">
        <f>'lite (other)_rate_female &amp; male'!H70/100</f>
        <v>0.086332255428</v>
      </c>
      <c r="E11" s="5">
        <f t="shared" si="1"/>
        <v>0.1396398426</v>
      </c>
      <c r="F11" s="7">
        <f>'lite (other)_rate_female &amp; male'!F10</f>
        <v>17724</v>
      </c>
      <c r="G11" s="5">
        <f>'lite (other)_rate_female &amp; male'!G10</f>
        <v>6.9067144916</v>
      </c>
      <c r="H11" s="5">
        <f>'lite (other)_rate_female &amp; male'!I10</f>
        <v>8.0491727821</v>
      </c>
      <c r="I11" s="17">
        <f>'lite (other)_rate_female &amp; male'!J10</f>
        <v>1280</v>
      </c>
      <c r="J11" s="5">
        <f>'lite (other)_rate_female &amp; male'!K10</f>
        <v>7.2218460844</v>
      </c>
      <c r="K11" s="5">
        <f>'lite (other)_rate_female &amp; male'!L10</f>
        <v>0</v>
      </c>
      <c r="L11" s="5">
        <f>'lite (other)_rate_female &amp; male'!M10</f>
        <v>0.0005160277</v>
      </c>
      <c r="M11" s="11">
        <f>'lite (other)_rate_female &amp; male'!N10</f>
        <v>0</v>
      </c>
      <c r="N11" s="11">
        <f>'lite (other)_rate_female &amp; male'!O10</f>
      </c>
      <c r="O11" s="5">
        <f>'lite (other)_rate_female &amp; male'!P10</f>
        <v>3.4656037169000005</v>
      </c>
      <c r="Q11" s="7">
        <f>'lite (other)_rate_female &amp; male'!F70</f>
        <v>16328</v>
      </c>
      <c r="R11" s="5">
        <f>'lite (other)_rate_female &amp; male'!G70</f>
        <v>7.972202202</v>
      </c>
      <c r="S11" s="5">
        <f>'lite (other)_rate_female &amp; male'!I70</f>
        <v>9.3490583134</v>
      </c>
      <c r="T11" s="17">
        <f>'lite (other)_rate_female &amp; male'!J70</f>
        <v>1325</v>
      </c>
      <c r="U11" s="5">
        <f>'lite (other)_rate_female &amp; male'!K70</f>
        <v>8.1148946595</v>
      </c>
      <c r="V11" s="5">
        <f>'lite (other)_rate_female &amp; male'!L70</f>
        <v>0</v>
      </c>
      <c r="W11" s="5">
        <f>'lite (other)_rate_female &amp; male'!M70</f>
        <v>0.0005160277</v>
      </c>
      <c r="X11" s="11">
        <f>'lite (other)_rate_female &amp; male'!N70</f>
        <v>0</v>
      </c>
      <c r="Y11" s="11">
        <f>'lite (other)_rate_female &amp; male'!O70</f>
      </c>
      <c r="Z11">
        <f>'lite (other)_rate_female &amp; male'!P70</f>
        <v>4.6149259466</v>
      </c>
    </row>
    <row r="12" spans="1:26" ht="12.75">
      <c r="A12" t="s">
        <v>18</v>
      </c>
      <c r="B12" s="5">
        <f t="shared" si="0"/>
        <v>0.11514776499</v>
      </c>
      <c r="C12" s="18">
        <f>'lite (other)_rate_female &amp; male'!H11/100</f>
        <v>0.096297817546</v>
      </c>
      <c r="D12" s="18">
        <f>'lite (other)_rate_female &amp; male'!H71/100</f>
        <v>0.095390275433</v>
      </c>
      <c r="E12" s="5">
        <f t="shared" si="1"/>
        <v>0.1396398426</v>
      </c>
      <c r="F12" s="7">
        <f>'lite (other)_rate_female &amp; male'!F11</f>
        <v>476</v>
      </c>
      <c r="G12" s="5">
        <f>'lite (other)_rate_female &amp; male'!G11</f>
        <v>6.540443621</v>
      </c>
      <c r="H12" s="5">
        <f>'lite (other)_rate_female &amp; male'!I11</f>
        <v>14.178349668</v>
      </c>
      <c r="I12" s="17">
        <f>'lite (other)_rate_female &amp; male'!J11</f>
        <v>45</v>
      </c>
      <c r="J12" s="5">
        <f>'lite (other)_rate_female &amp; male'!K11</f>
        <v>9.4537815126</v>
      </c>
      <c r="K12" s="5">
        <f>'lite (other)_rate_female &amp; male'!L11</f>
        <v>0</v>
      </c>
      <c r="L12" s="5">
        <f>'lite (other)_rate_female &amp; male'!M11</f>
        <v>0.9668024447</v>
      </c>
      <c r="M12" s="11">
        <f>'lite (other)_rate_female &amp; male'!N11</f>
        <v>0</v>
      </c>
      <c r="N12" s="13">
        <f>'lite (other)_rate_female &amp; male'!O11</f>
      </c>
      <c r="O12" s="5">
        <f>'lite (other)_rate_female &amp; male'!P11</f>
      </c>
      <c r="Q12" s="7">
        <f>'lite (other)_rate_female &amp; male'!F71</f>
        <v>432</v>
      </c>
      <c r="R12" s="5">
        <f>'lite (other)_rate_female &amp; male'!G71</f>
        <v>6.1421490431</v>
      </c>
      <c r="S12" s="5">
        <f>'lite (other)_rate_female &amp; male'!I71</f>
        <v>14.81452922</v>
      </c>
      <c r="T12" s="17">
        <f>'lite (other)_rate_female &amp; male'!J71</f>
        <v>37</v>
      </c>
      <c r="U12" s="5">
        <f>'lite (other)_rate_female &amp; male'!K71</f>
        <v>8.5648148148</v>
      </c>
      <c r="V12" s="5">
        <f>'lite (other)_rate_female &amp; male'!L71</f>
        <v>0</v>
      </c>
      <c r="W12" s="5">
        <f>'lite (other)_rate_female &amp; male'!M71</f>
        <v>0.9668024447</v>
      </c>
      <c r="X12" s="11">
        <f>'lite (other)_rate_female &amp; male'!N71</f>
        <v>0</v>
      </c>
      <c r="Y12" s="13">
        <f>'lite (other)_rate_female &amp; male'!O71</f>
      </c>
      <c r="Z12" s="5">
        <f>'lite (other)_rate_female &amp; male'!P71</f>
      </c>
    </row>
    <row r="13" spans="1:26" ht="12.75">
      <c r="A13" t="s">
        <v>157</v>
      </c>
      <c r="B13" s="5">
        <f t="shared" si="0"/>
        <v>0.11514776499</v>
      </c>
      <c r="C13" s="18">
        <f>'lite (other)_rate_female &amp; male'!H12/100</f>
        <v>0.11375861088</v>
      </c>
      <c r="D13" s="18">
        <f>'lite (other)_rate_female &amp; male'!H72/100</f>
        <v>0.15146182332</v>
      </c>
      <c r="E13" s="5">
        <f t="shared" si="1"/>
        <v>0.1396398426</v>
      </c>
      <c r="F13" s="7">
        <f>'lite (other)_rate_female &amp; male'!F12</f>
        <v>10984</v>
      </c>
      <c r="G13" s="5">
        <f>'lite (other)_rate_female &amp; male'!G12</f>
        <v>10.601361537</v>
      </c>
      <c r="H13" s="5">
        <f>'lite (other)_rate_female &amp; male'!I12</f>
        <v>12.206942952</v>
      </c>
      <c r="I13" s="17">
        <f>'lite (other)_rate_female &amp; male'!J12</f>
        <v>1231</v>
      </c>
      <c r="J13" s="5">
        <f>'lite (other)_rate_female &amp; male'!K12</f>
        <v>11.207210488</v>
      </c>
      <c r="K13" s="5">
        <f>'lite (other)_rate_female &amp; male'!L12</f>
        <v>0</v>
      </c>
      <c r="L13" s="5">
        <f>'lite (other)_rate_female &amp; male'!M12</f>
        <v>3.663736E-15</v>
      </c>
      <c r="M13" s="11">
        <f>'lite (other)_rate_female &amp; male'!N12</f>
        <v>0</v>
      </c>
      <c r="N13" s="13">
        <f>'lite (other)_rate_female &amp; male'!O12</f>
      </c>
      <c r="O13" s="5">
        <f>'lite (other)_rate_female &amp; male'!P12</f>
      </c>
      <c r="Q13" s="7">
        <f>'lite (other)_rate_female &amp; male'!F72</f>
        <v>10437</v>
      </c>
      <c r="R13" s="5">
        <f>'lite (other)_rate_female &amp; male'!G72</f>
        <v>14.233335652</v>
      </c>
      <c r="S13" s="5">
        <f>'lite (other)_rate_female &amp; male'!I72</f>
        <v>16.117573902</v>
      </c>
      <c r="T13" s="17">
        <f>'lite (other)_rate_female &amp; male'!J72</f>
        <v>1559</v>
      </c>
      <c r="U13" s="5">
        <f>'lite (other)_rate_female &amp; male'!K72</f>
        <v>14.937242503</v>
      </c>
      <c r="V13" s="5">
        <f>'lite (other)_rate_female &amp; male'!L72</f>
        <v>0</v>
      </c>
      <c r="W13" s="5">
        <f>'lite (other)_rate_female &amp; male'!M72</f>
        <v>3.663736E-15</v>
      </c>
      <c r="X13" s="11">
        <f>'lite (other)_rate_female &amp; male'!N72</f>
        <v>0</v>
      </c>
      <c r="Y13" s="13">
        <f>'lite (other)_rate_female &amp; male'!O72</f>
        <v>0.269351391999999</v>
      </c>
      <c r="Z13" s="5">
        <f>'lite (other)_rate_female &amp; male'!P72</f>
      </c>
    </row>
    <row r="14" spans="1:25" ht="12.75">
      <c r="I14" s="17"/>
      <c r="Q14" s="7"/>
      <c r="T14" s="17"/>
      <c r="Y14" s="11"/>
    </row>
    <row r="15" spans="1:26" ht="12.75">
      <c r="A15" t="s">
        <v>158</v>
      </c>
      <c r="B15" s="5">
        <f>C$18</f>
        <v>0.11514776499</v>
      </c>
      <c r="C15" s="18">
        <f>'lite (other)_rate_female &amp; male'!H13/100</f>
        <v>0.096726143959</v>
      </c>
      <c r="D15" s="18">
        <f>'lite (other)_rate_female &amp; male'!H73/100</f>
        <v>0.12579916458999998</v>
      </c>
      <c r="E15" s="5">
        <f>D$18</f>
        <v>0.1396398426</v>
      </c>
      <c r="F15" s="7">
        <f>'lite (other)_rate_female &amp; male'!F13</f>
        <v>168825</v>
      </c>
      <c r="G15" s="5">
        <f>'lite (other)_rate_female &amp; male'!G13</f>
        <v>9.4897585548</v>
      </c>
      <c r="H15" s="5">
        <f>'lite (other)_rate_female &amp; male'!I13</f>
        <v>9.8589936416</v>
      </c>
      <c r="I15" s="17">
        <f>'lite (other)_rate_female &amp; male'!J13</f>
        <v>16534</v>
      </c>
      <c r="J15" s="5">
        <f>'lite (other)_rate_female &amp; male'!K13</f>
        <v>9.7935732267</v>
      </c>
      <c r="K15" s="5">
        <f>'lite (other)_rate_female &amp; male'!L13</f>
        <v>0</v>
      </c>
      <c r="L15" s="5">
        <f>'lite (other)_rate_female &amp; male'!M13</f>
        <v>0</v>
      </c>
      <c r="M15" s="11">
        <f>'lite (other)_rate_female &amp; male'!N13</f>
        <v>0</v>
      </c>
      <c r="N15" s="11">
        <f>'lite (other)_rate_female &amp; male'!O13</f>
      </c>
      <c r="O15" s="5">
        <f>'lite (other)_rate_female &amp; male'!P13</f>
        <v>1.6557828574000002</v>
      </c>
      <c r="Q15" s="7">
        <f>'lite (other)_rate_female &amp; male'!F73</f>
        <v>166093</v>
      </c>
      <c r="R15" s="5">
        <f>'lite (other)_rate_female &amp; male'!G73</f>
        <v>12.372098751</v>
      </c>
      <c r="S15" s="5">
        <f>'lite (other)_rate_female &amp; male'!I73</f>
        <v>12.79122494</v>
      </c>
      <c r="T15" s="17">
        <f>'lite (other)_rate_female &amp; male'!J73</f>
        <v>20961</v>
      </c>
      <c r="U15" s="5">
        <f>'lite (other)_rate_female &amp; male'!K73</f>
        <v>12.620038171</v>
      </c>
      <c r="V15" s="5">
        <f>'lite (other)_rate_female &amp; male'!L73</f>
        <v>0</v>
      </c>
      <c r="W15" s="5">
        <f>'lite (other)_rate_female &amp; male'!M73</f>
        <v>0</v>
      </c>
      <c r="X15" s="11">
        <f>'lite (other)_rate_female &amp; male'!N73</f>
        <v>0</v>
      </c>
      <c r="Y15" s="11">
        <f>'lite (other)_rate_female &amp; male'!O73</f>
      </c>
      <c r="Z15">
        <f>'lite (other)_rate_female &amp; male'!P73</f>
        <v>1.1727593200000008</v>
      </c>
    </row>
    <row r="16" spans="1:26" ht="12.75">
      <c r="A16" t="s">
        <v>159</v>
      </c>
      <c r="B16" s="5">
        <f>C$18</f>
        <v>0.11514776499</v>
      </c>
      <c r="C16" s="18">
        <f>'lite (other)_rate_female &amp; male'!H14/100</f>
        <v>0.090684189199</v>
      </c>
      <c r="D16" s="18">
        <f>'lite (other)_rate_female &amp; male'!H74/100</f>
        <v>0.11329141505000001</v>
      </c>
      <c r="E16" s="5">
        <f>D$18</f>
        <v>0.1396398426</v>
      </c>
      <c r="F16" s="7">
        <f>'lite (other)_rate_female &amp; male'!F14</f>
        <v>29184</v>
      </c>
      <c r="G16" s="5">
        <f>'lite (other)_rate_female &amp; male'!G14</f>
        <v>8.6121955517</v>
      </c>
      <c r="H16" s="5">
        <f>'lite (other)_rate_female &amp; male'!I14</f>
        <v>9.5488103136</v>
      </c>
      <c r="I16" s="17">
        <f>'lite (other)_rate_female &amp; male'!J14</f>
        <v>2556</v>
      </c>
      <c r="J16" s="5">
        <f>'lite (other)_rate_female &amp; male'!K14</f>
        <v>8.7582236842</v>
      </c>
      <c r="K16" s="5">
        <f>'lite (other)_rate_female &amp; male'!L14</f>
        <v>0</v>
      </c>
      <c r="L16" s="5">
        <f>'lite (other)_rate_female &amp; male'!M14</f>
        <v>6.661338E-16</v>
      </c>
      <c r="M16" s="11">
        <f>'lite (other)_rate_female &amp; male'!N14</f>
        <v>0</v>
      </c>
      <c r="N16" s="11">
        <f>'lite (other)_rate_female &amp; male'!O14</f>
      </c>
      <c r="O16" s="5">
        <f>'lite (other)_rate_female &amp; male'!P14</f>
        <v>1.9659661853999992</v>
      </c>
      <c r="Q16" s="7">
        <f>'lite (other)_rate_female &amp; male'!F74</f>
        <v>27197</v>
      </c>
      <c r="R16" s="5">
        <f>'lite (other)_rate_female &amp; male'!G74</f>
        <v>10.783526197</v>
      </c>
      <c r="S16" s="5">
        <f>'lite (other)_rate_female &amp; male'!I74</f>
        <v>11.902363372</v>
      </c>
      <c r="T16" s="17">
        <f>'lite (other)_rate_female &amp; male'!J74</f>
        <v>2921</v>
      </c>
      <c r="U16" s="5">
        <f>'lite (other)_rate_female &amp; male'!K74</f>
        <v>10.740155164</v>
      </c>
      <c r="V16" s="5">
        <f>'lite (other)_rate_female &amp; male'!L74</f>
        <v>0</v>
      </c>
      <c r="W16" s="5">
        <f>'lite (other)_rate_female &amp; male'!M74</f>
        <v>6.661338E-16</v>
      </c>
      <c r="X16" s="11">
        <f>'lite (other)_rate_female &amp; male'!N74</f>
        <v>0</v>
      </c>
      <c r="Y16" s="11">
        <f>'lite (other)_rate_female &amp; male'!O74</f>
      </c>
      <c r="Z16">
        <f>'lite (other)_rate_female &amp; male'!P74</f>
        <v>2.061620888</v>
      </c>
    </row>
    <row r="17" spans="1:26" ht="12.75">
      <c r="A17" t="s">
        <v>160</v>
      </c>
      <c r="B17" s="5">
        <f>C$18</f>
        <v>0.11514776499</v>
      </c>
      <c r="C17" s="18">
        <f>'lite (other)_rate_female &amp; male'!H15/100</f>
        <v>0.12772118523</v>
      </c>
      <c r="D17" s="18">
        <f>'lite (other)_rate_female &amp; male'!H75/100</f>
        <v>0.15000014165</v>
      </c>
      <c r="E17" s="5">
        <f>D$18</f>
        <v>0.1396398426</v>
      </c>
      <c r="F17" s="7">
        <f>'lite (other)_rate_female &amp; male'!F15</f>
        <v>288575</v>
      </c>
      <c r="G17" s="5">
        <f>'lite (other)_rate_female &amp; male'!G15</f>
        <v>12.612018587</v>
      </c>
      <c r="H17" s="5">
        <f>'lite (other)_rate_female &amp; male'!I15</f>
        <v>12.934250805</v>
      </c>
      <c r="I17" s="17">
        <f>'lite (other)_rate_female &amp; male'!J15</f>
        <v>36646</v>
      </c>
      <c r="J17" s="5">
        <f>'lite (other)_rate_female &amp; male'!K15</f>
        <v>12.698951746</v>
      </c>
      <c r="K17" s="5">
        <f>'lite (other)_rate_female &amp; male'!L15</f>
        <v>0</v>
      </c>
      <c r="L17" s="5">
        <f>'lite (other)_rate_female &amp; male'!M15</f>
        <v>0</v>
      </c>
      <c r="M17" s="11">
        <f>'lite (other)_rate_female &amp; male'!N15</f>
        <v>0</v>
      </c>
      <c r="N17" s="11">
        <f>'lite (other)_rate_female &amp; male'!O15</f>
        <v>1.0972420879999998</v>
      </c>
      <c r="O17" s="5">
        <f>'lite (other)_rate_female &amp; male'!P15</f>
      </c>
      <c r="Q17" s="7">
        <f>'lite (other)_rate_female &amp; male'!F75</f>
        <v>306069</v>
      </c>
      <c r="R17" s="5">
        <f>'lite (other)_rate_female &amp; male'!G75</f>
        <v>14.834636302</v>
      </c>
      <c r="S17" s="5">
        <f>'lite (other)_rate_female &amp; male'!I75</f>
        <v>15.167235676</v>
      </c>
      <c r="T17" s="17">
        <f>'lite (other)_rate_female &amp; male'!J75</f>
        <v>46053</v>
      </c>
      <c r="U17" s="5">
        <f>'lite (other)_rate_female &amp; male'!K75</f>
        <v>15.046607138</v>
      </c>
      <c r="V17" s="5">
        <f>'lite (other)_rate_female &amp; male'!L75</f>
        <v>0</v>
      </c>
      <c r="W17" s="5">
        <f>'lite (other)_rate_female &amp; male'!M75</f>
        <v>0</v>
      </c>
      <c r="X17" s="11">
        <f>'lite (other)_rate_female &amp; male'!N75</f>
        <v>0</v>
      </c>
      <c r="Y17" s="11">
        <f>'lite (other)_rate_female &amp; male'!O75</f>
        <v>0.8706520419999997</v>
      </c>
      <c r="Z17">
        <f>'lite (other)_rate_female &amp; male'!P75</f>
      </c>
    </row>
    <row r="18" spans="1:26" ht="12.75">
      <c r="A18" t="s">
        <v>161</v>
      </c>
      <c r="B18" s="5">
        <f>C$18</f>
        <v>0.11514776499</v>
      </c>
      <c r="C18" s="18">
        <f>'lite (other)_rate_female &amp; male'!H16/100</f>
        <v>0.11514776499</v>
      </c>
      <c r="D18" s="18">
        <f>'lite (other)_rate_female &amp; male'!H76/100</f>
        <v>0.1396398426</v>
      </c>
      <c r="E18" s="5">
        <f>D$18</f>
        <v>0.1396398426</v>
      </c>
      <c r="F18" s="7">
        <f>'lite (other)_rate_female &amp; male'!F16</f>
        <v>507193</v>
      </c>
      <c r="G18" s="5">
        <f>'lite (other)_rate_female &amp; male'!G16</f>
        <v>11.399653513</v>
      </c>
      <c r="H18" s="5">
        <f>'lite (other)_rate_female &amp; male'!I16</f>
        <v>11.63106209</v>
      </c>
      <c r="I18" s="17">
        <f>'lite (other)_rate_female &amp; male'!J16</f>
        <v>58245</v>
      </c>
      <c r="J18" s="5">
        <f>'lite (other)_rate_female &amp; male'!K16</f>
        <v>11.483794138</v>
      </c>
      <c r="K18" s="5">
        <f>'lite (other)_rate_female &amp; male'!L16</f>
        <v>0</v>
      </c>
      <c r="L18" s="5">
        <f>'lite (other)_rate_female &amp; male'!M16</f>
        <v>0</v>
      </c>
      <c r="M18" s="11">
        <f>'lite (other)_rate_female &amp; male'!N16</f>
        <v>0</v>
      </c>
      <c r="N18" s="11">
        <f>'lite (other)_rate_female &amp; male'!O16</f>
      </c>
      <c r="O18" s="5">
        <f>'lite (other)_rate_female &amp; male'!P16</f>
      </c>
      <c r="Q18" s="7">
        <f>'lite (other)_rate_female &amp; male'!F76</f>
        <v>522039</v>
      </c>
      <c r="R18" s="5">
        <f>'lite (other)_rate_female &amp; male'!G76</f>
        <v>13.840995117</v>
      </c>
      <c r="S18" s="5">
        <f>'lite (other)_rate_female &amp; male'!I76</f>
        <v>14.088066267</v>
      </c>
      <c r="T18" s="17">
        <f>'lite (other)_rate_female &amp; male'!J76</f>
        <v>73042</v>
      </c>
      <c r="U18" s="5">
        <f>'lite (other)_rate_female &amp; male'!K76</f>
        <v>13.991674951</v>
      </c>
      <c r="V18" s="5">
        <f>'lite (other)_rate_female &amp; male'!L76</f>
        <v>0</v>
      </c>
      <c r="W18" s="5">
        <f>'lite (other)_rate_female &amp; male'!M76</f>
        <v>0</v>
      </c>
      <c r="X18" s="11">
        <f>'lite (other)_rate_female &amp; male'!N76</f>
        <v>0</v>
      </c>
      <c r="Y18" s="11">
        <f>'lite (other)_rate_female &amp; male'!O76</f>
      </c>
      <c r="Z18">
        <f>'lite (other)_rate_female &amp; male'!P76</f>
      </c>
    </row>
    <row r="19" spans="2:25" ht="12.75">
      <c r="B19" s="4" t="s">
        <v>135</v>
      </c>
      <c r="C19" s="18" t="s">
        <v>133</v>
      </c>
      <c r="D19" s="18" t="s">
        <v>134</v>
      </c>
      <c r="E19" s="4" t="s">
        <v>136</v>
      </c>
      <c r="I19" s="17"/>
      <c r="Q19" s="7"/>
      <c r="T19" s="17"/>
      <c r="Y19" s="11"/>
    </row>
    <row r="20" spans="1:26" ht="12.75">
      <c r="A20" t="s">
        <v>162</v>
      </c>
      <c r="B20" s="5">
        <f>C$18</f>
        <v>0.11514776499</v>
      </c>
      <c r="C20" s="18">
        <f>'lite (other)_rate_female &amp; male'!H17/100</f>
        <v>0.12812054481000001</v>
      </c>
      <c r="D20" s="18">
        <f>'lite (other)_rate_female &amp; male'!H77/100</f>
        <v>0.16998535381</v>
      </c>
      <c r="E20" s="5">
        <f>D$18</f>
        <v>0.1396398426</v>
      </c>
      <c r="F20" s="7">
        <f>'lite (other)_rate_female &amp; male'!F17</f>
        <v>6861</v>
      </c>
      <c r="G20" s="5">
        <f>'lite (other)_rate_female &amp; male'!G17</f>
        <v>11.796553647</v>
      </c>
      <c r="H20" s="5">
        <f>'lite (other)_rate_female &amp; male'!I17</f>
        <v>13.914974233</v>
      </c>
      <c r="I20" s="17">
        <f>'lite (other)_rate_female &amp; male'!J17</f>
        <v>862</v>
      </c>
      <c r="J20" s="5">
        <f>'lite (other)_rate_female &amp; male'!K17</f>
        <v>12.563766215</v>
      </c>
      <c r="K20" s="5">
        <f>'lite (other)_rate_female &amp; male'!L17</f>
        <v>0</v>
      </c>
      <c r="L20" s="5">
        <f>'lite (other)_rate_female &amp; male'!M17</f>
        <v>3.911249E-11</v>
      </c>
      <c r="M20" s="11">
        <f>'lite (other)_rate_female &amp; male'!N17</f>
        <v>0</v>
      </c>
      <c r="N20" s="11">
        <f>'lite (other)_rate_female &amp; male'!O17</f>
        <v>0.28177714799999976</v>
      </c>
      <c r="O20" s="5">
        <f>'lite (other)_rate_female &amp; male'!P17</f>
      </c>
      <c r="Q20" s="7">
        <f>'lite (other)_rate_female &amp; male'!F77</f>
        <v>6390</v>
      </c>
      <c r="R20" s="5">
        <f>'lite (other)_rate_female &amp; male'!G77</f>
        <v>15.80174992</v>
      </c>
      <c r="S20" s="5">
        <f>'lite (other)_rate_female &amp; male'!I77</f>
        <v>18.285962413</v>
      </c>
      <c r="T20" s="17">
        <f>'lite (other)_rate_female &amp; male'!J77</f>
        <v>1082</v>
      </c>
      <c r="U20" s="5">
        <f>'lite (other)_rate_female &amp; male'!K77</f>
        <v>16.932707355</v>
      </c>
      <c r="V20" s="5">
        <f>'lite (other)_rate_female &amp; male'!L77</f>
        <v>0</v>
      </c>
      <c r="W20" s="5">
        <f>'lite (other)_rate_female &amp; male'!M77</f>
        <v>3.911249E-11</v>
      </c>
      <c r="X20" s="11">
        <f>'lite (other)_rate_female &amp; male'!N77</f>
        <v>0</v>
      </c>
      <c r="Y20" s="11">
        <f>'lite (other)_rate_female &amp; male'!O77</f>
        <v>1.8377656600000005</v>
      </c>
      <c r="Z20">
        <f>'lite (other)_rate_female &amp; male'!P77</f>
      </c>
    </row>
    <row r="21" spans="1:26" ht="12.75">
      <c r="A21" t="s">
        <v>163</v>
      </c>
      <c r="B21" s="5">
        <f>C$18</f>
        <v>0.11514776499</v>
      </c>
      <c r="C21" s="18">
        <f>'lite (other)_rate_female &amp; male'!H18/100</f>
        <v>0.10269963507</v>
      </c>
      <c r="D21" s="18">
        <f>'lite (other)_rate_female &amp; male'!H78/100</f>
        <v>0.13139650255</v>
      </c>
      <c r="E21" s="5">
        <f>D$18</f>
        <v>0.1396398426</v>
      </c>
      <c r="F21" s="7">
        <f>'lite (other)_rate_female &amp; male'!F18</f>
        <v>9106</v>
      </c>
      <c r="G21" s="5">
        <f>'lite (other)_rate_female &amp; male'!G18</f>
        <v>9.4571257505</v>
      </c>
      <c r="H21" s="5">
        <f>'lite (other)_rate_female &amp; male'!I18</f>
        <v>11.152664479</v>
      </c>
      <c r="I21" s="17">
        <f>'lite (other)_rate_female &amp; male'!J18</f>
        <v>905</v>
      </c>
      <c r="J21" s="5">
        <f>'lite (other)_rate_female &amp; male'!K18</f>
        <v>9.9385020865</v>
      </c>
      <c r="K21" s="5">
        <f>'lite (other)_rate_female &amp; male'!L18</f>
        <v>0</v>
      </c>
      <c r="L21" s="5">
        <f>'lite (other)_rate_female &amp; male'!M18</f>
        <v>4.7437048E-09</v>
      </c>
      <c r="M21" s="11">
        <f>'lite (other)_rate_female &amp; male'!N18</f>
        <v>0</v>
      </c>
      <c r="N21" s="11">
        <f>'lite (other)_rate_female &amp; male'!O18</f>
      </c>
      <c r="O21" s="5">
        <f>'lite (other)_rate_female &amp; male'!P18</f>
        <v>0.36211201999999965</v>
      </c>
      <c r="Q21" s="7">
        <f>'lite (other)_rate_female &amp; male'!F78</f>
        <v>9154</v>
      </c>
      <c r="R21" s="5">
        <f>'lite (other)_rate_female &amp; male'!G78</f>
        <v>12.247037639</v>
      </c>
      <c r="S21" s="5">
        <f>'lite (other)_rate_female &amp; male'!I78</f>
        <v>14.097320015</v>
      </c>
      <c r="T21" s="17">
        <f>'lite (other)_rate_female &amp; male'!J78</f>
        <v>1212</v>
      </c>
      <c r="U21" s="5">
        <f>'lite (other)_rate_female &amp; male'!K78</f>
        <v>13.240113612</v>
      </c>
      <c r="V21" s="5">
        <f>'lite (other)_rate_female &amp; male'!L78</f>
        <v>0</v>
      </c>
      <c r="W21" s="5">
        <f>'lite (other)_rate_female &amp; male'!M78</f>
        <v>4.7437048E-09</v>
      </c>
      <c r="X21" s="11">
        <f>'lite (other)_rate_female &amp; male'!N78</f>
        <v>0</v>
      </c>
      <c r="Y21" s="11">
        <f>'lite (other)_rate_female &amp; male'!O78</f>
      </c>
      <c r="Z21">
        <f>'lite (other)_rate_female &amp; male'!P78</f>
      </c>
    </row>
    <row r="22" spans="1:26" ht="12.75">
      <c r="A22" t="s">
        <v>164</v>
      </c>
      <c r="B22" s="5">
        <f>C$18</f>
        <v>0.11514776499</v>
      </c>
      <c r="C22" s="18">
        <f>'lite (other)_rate_female &amp; male'!H19/100</f>
        <v>0.11419118685000001</v>
      </c>
      <c r="D22" s="18">
        <f>'lite (other)_rate_female &amp; male'!H79/100</f>
        <v>0.13752949061</v>
      </c>
      <c r="E22" s="5">
        <f>D$18</f>
        <v>0.1396398426</v>
      </c>
      <c r="F22" s="7">
        <f>'lite (other)_rate_female &amp; male'!F19</f>
        <v>4624</v>
      </c>
      <c r="G22" s="5">
        <f>'lite (other)_rate_female &amp; male'!G19</f>
        <v>10.253065497</v>
      </c>
      <c r="H22" s="5">
        <f>'lite (other)_rate_female &amp; male'!I19</f>
        <v>12.717783923</v>
      </c>
      <c r="I22" s="17">
        <f>'lite (other)_rate_female &amp; male'!J19</f>
        <v>517</v>
      </c>
      <c r="J22" s="5">
        <f>'lite (other)_rate_female &amp; male'!K19</f>
        <v>11.180795848</v>
      </c>
      <c r="K22" s="5">
        <f>'lite (other)_rate_female &amp; male'!L19</f>
        <v>0</v>
      </c>
      <c r="L22" s="5">
        <f>'lite (other)_rate_female &amp; male'!M19</f>
        <v>0.0010180998</v>
      </c>
      <c r="M22" s="11">
        <f>'lite (other)_rate_female &amp; male'!N19</f>
        <v>0</v>
      </c>
      <c r="N22" s="11">
        <f>'lite (other)_rate_female &amp; male'!O19</f>
      </c>
      <c r="O22" s="5">
        <f>'lite (other)_rate_female &amp; male'!P19</f>
      </c>
      <c r="Q22" s="7">
        <f>'lite (other)_rate_female &amp; male'!F79</f>
        <v>4501</v>
      </c>
      <c r="R22" s="5">
        <f>'lite (other)_rate_female &amp; male'!G79</f>
        <v>12.465870066</v>
      </c>
      <c r="S22" s="5">
        <f>'lite (other)_rate_female &amp; male'!I79</f>
        <v>15.17291668</v>
      </c>
      <c r="T22" s="17">
        <f>'lite (other)_rate_female &amp; male'!J79</f>
        <v>614</v>
      </c>
      <c r="U22" s="5">
        <f>'lite (other)_rate_female &amp; male'!K79</f>
        <v>13.641413019</v>
      </c>
      <c r="V22" s="5">
        <f>'lite (other)_rate_female &amp; male'!L79</f>
        <v>0</v>
      </c>
      <c r="W22" s="5">
        <f>'lite (other)_rate_female &amp; male'!M79</f>
        <v>0.0010180998</v>
      </c>
      <c r="X22" s="11">
        <f>'lite (other)_rate_female &amp; male'!N79</f>
        <v>0</v>
      </c>
      <c r="Y22" s="11">
        <f>'lite (other)_rate_female &amp; male'!O79</f>
      </c>
      <c r="Z22">
        <f>'lite (other)_rate_female &amp; male'!P79</f>
      </c>
    </row>
    <row r="23" spans="1:26" ht="12.75">
      <c r="A23" t="s">
        <v>165</v>
      </c>
      <c r="B23" s="5">
        <f>C$18</f>
        <v>0.11514776499</v>
      </c>
      <c r="C23" s="18">
        <f>'lite (other)_rate_female &amp; male'!H20/100</f>
        <v>0.09400675560499999</v>
      </c>
      <c r="D23" s="18">
        <f>'lite (other)_rate_female &amp; male'!H80/100</f>
        <v>0.13069215854</v>
      </c>
      <c r="E23" s="5">
        <f>D$18</f>
        <v>0.1396398426</v>
      </c>
      <c r="F23" s="7">
        <f>'lite (other)_rate_female &amp; male'!F20</f>
        <v>2758</v>
      </c>
      <c r="G23" s="5">
        <f>'lite (other)_rate_female &amp; male'!G20</f>
        <v>8.0738439713</v>
      </c>
      <c r="H23" s="5">
        <f>'lite (other)_rate_female &amp; male'!I20</f>
        <v>10.945554721</v>
      </c>
      <c r="I23" s="17">
        <f>'lite (other)_rate_female &amp; male'!J20</f>
        <v>279</v>
      </c>
      <c r="J23" s="5">
        <f>'lite (other)_rate_female &amp; male'!K20</f>
        <v>10.116026106</v>
      </c>
      <c r="K23" s="5">
        <f>'lite (other)_rate_female &amp; male'!L20</f>
        <v>0</v>
      </c>
      <c r="L23" s="5">
        <f>'lite (other)_rate_female &amp; male'!M20</f>
        <v>2.9043E-05</v>
      </c>
      <c r="M23" s="11">
        <f>'lite (other)_rate_female &amp; male'!N20</f>
        <v>0</v>
      </c>
      <c r="N23" s="11">
        <f>'lite (other)_rate_female &amp; male'!O20</f>
      </c>
      <c r="O23" s="5">
        <f>'lite (other)_rate_female &amp; male'!P20</f>
        <v>0.5692217779999993</v>
      </c>
      <c r="Q23" s="7">
        <f>'lite (other)_rate_female &amp; male'!F80</f>
        <v>2436</v>
      </c>
      <c r="R23" s="5">
        <f>'lite (other)_rate_female &amp; male'!G80</f>
        <v>11.401951419</v>
      </c>
      <c r="S23" s="5">
        <f>'lite (other)_rate_female &amp; male'!I80</f>
        <v>14.98027809</v>
      </c>
      <c r="T23" s="17">
        <f>'lite (other)_rate_female &amp; male'!J80</f>
        <v>322</v>
      </c>
      <c r="U23" s="5">
        <f>'lite (other)_rate_female &amp; male'!K80</f>
        <v>13.218390805</v>
      </c>
      <c r="V23" s="5">
        <f>'lite (other)_rate_female &amp; male'!L80</f>
        <v>0</v>
      </c>
      <c r="W23" s="5">
        <f>'lite (other)_rate_female &amp; male'!M80</f>
        <v>2.9043E-05</v>
      </c>
      <c r="X23" s="11">
        <f>'lite (other)_rate_female &amp; male'!N80</f>
        <v>0</v>
      </c>
      <c r="Y23" s="11">
        <f>'lite (other)_rate_female &amp; male'!O80</f>
      </c>
      <c r="Z23">
        <f>'lite (other)_rate_female &amp; male'!P80</f>
      </c>
    </row>
    <row r="24" spans="1:25" ht="12.75">
      <c r="I24" s="17"/>
      <c r="Q24" s="7"/>
      <c r="T24" s="17"/>
      <c r="Y24" s="11"/>
    </row>
    <row r="25" spans="1:26" ht="12.75">
      <c r="A25" t="s">
        <v>166</v>
      </c>
      <c r="B25" s="5">
        <f>C$18</f>
        <v>0.11514776499</v>
      </c>
      <c r="C25" s="18">
        <f>'lite (other)_rate_female &amp; male'!H21/100</f>
        <v>0.12394803492999999</v>
      </c>
      <c r="D25" s="18">
        <f>'lite (other)_rate_female &amp; male'!H81/100</f>
        <v>0.14015240901</v>
      </c>
      <c r="E25" s="5">
        <f>D$18</f>
        <v>0.1396398426</v>
      </c>
      <c r="F25" s="7">
        <f>'lite (other)_rate_female &amp; male'!F21</f>
        <v>9293</v>
      </c>
      <c r="G25" s="5">
        <f>'lite (other)_rate_female &amp; male'!G21</f>
        <v>11.546108033</v>
      </c>
      <c r="H25" s="5">
        <f>'lite (other)_rate_female &amp; male'!I21</f>
        <v>13.305882223</v>
      </c>
      <c r="I25" s="17">
        <f>'lite (other)_rate_female &amp; male'!J21</f>
        <v>1151</v>
      </c>
      <c r="J25" s="5">
        <f>'lite (other)_rate_female &amp; male'!K21</f>
        <v>12.385666631</v>
      </c>
      <c r="K25" s="5">
        <f>'lite (other)_rate_female &amp; male'!L21</f>
        <v>0</v>
      </c>
      <c r="L25" s="5">
        <f>'lite (other)_rate_female &amp; male'!M21</f>
        <v>0.0008736883</v>
      </c>
      <c r="M25" s="11">
        <f>'lite (other)_rate_female &amp; male'!N21</f>
        <v>0</v>
      </c>
      <c r="N25" s="11">
        <f>'lite (other)_rate_female &amp; male'!O21</f>
        <v>0.03133153399999955</v>
      </c>
      <c r="O25" s="5">
        <f>'lite (other)_rate_female &amp; male'!P21</f>
      </c>
      <c r="Q25" s="7">
        <f>'lite (other)_rate_female &amp; male'!F81</f>
        <v>10102</v>
      </c>
      <c r="R25" s="5">
        <f>'lite (other)_rate_female &amp; male'!G81</f>
        <v>13.155145317</v>
      </c>
      <c r="S25" s="5">
        <f>'lite (other)_rate_female &amp; male'!I81</f>
        <v>14.931570331</v>
      </c>
      <c r="T25" s="17">
        <f>'lite (other)_rate_female &amp; male'!J81</f>
        <v>1420</v>
      </c>
      <c r="U25" s="5">
        <f>'lite (other)_rate_female &amp; male'!K81</f>
        <v>14.056622451</v>
      </c>
      <c r="V25" s="5">
        <f>'lite (other)_rate_female &amp; male'!L81</f>
        <v>0</v>
      </c>
      <c r="W25" s="5">
        <f>'lite (other)_rate_female &amp; male'!M81</f>
        <v>0.0008736883</v>
      </c>
      <c r="X25" s="11">
        <f>'lite (other)_rate_female &amp; male'!N81</f>
        <v>0</v>
      </c>
      <c r="Y25" s="11">
        <f>'lite (other)_rate_female &amp; male'!O81</f>
      </c>
      <c r="Z25">
        <f>'lite (other)_rate_female &amp; male'!P81</f>
      </c>
    </row>
    <row r="26" spans="1:26" ht="12.75">
      <c r="A26" t="s">
        <v>39</v>
      </c>
      <c r="B26" s="5">
        <f>C$18</f>
        <v>0.11514776499</v>
      </c>
      <c r="C26" s="18">
        <f>'lite (other)_rate_female &amp; male'!H22/100</f>
        <v>0.11413583723000001</v>
      </c>
      <c r="D26" s="18">
        <f>'lite (other)_rate_female &amp; male'!H82/100</f>
        <v>0.12240869263000001</v>
      </c>
      <c r="E26" s="5">
        <f>D$18</f>
        <v>0.1396398426</v>
      </c>
      <c r="F26" s="7">
        <f>'lite (other)_rate_female &amp; male'!F22</f>
        <v>2272</v>
      </c>
      <c r="G26" s="5">
        <f>'lite (other)_rate_female &amp; male'!G22</f>
        <v>9.8178496521</v>
      </c>
      <c r="H26" s="5">
        <f>'lite (other)_rate_female &amp; male'!I22</f>
        <v>13.268678785</v>
      </c>
      <c r="I26" s="17">
        <f>'lite (other)_rate_female &amp; male'!J22</f>
        <v>260</v>
      </c>
      <c r="J26" s="5">
        <f>'lite (other)_rate_female &amp; male'!K22</f>
        <v>11.443661972</v>
      </c>
      <c r="K26" s="5">
        <f>'lite (other)_rate_female &amp; male'!L22</f>
        <v>0</v>
      </c>
      <c r="L26" s="5">
        <f>'lite (other)_rate_female &amp; male'!M22</f>
        <v>0.3873587689</v>
      </c>
      <c r="M26" s="11">
        <f>'lite (other)_rate_female &amp; male'!N22</f>
        <v>0</v>
      </c>
      <c r="N26" s="11">
        <f>'lite (other)_rate_female &amp; male'!O22</f>
      </c>
      <c r="O26" s="5">
        <f>'lite (other)_rate_female &amp; male'!P22</f>
      </c>
      <c r="Q26" s="7">
        <f>'lite (other)_rate_female &amp; male'!F82</f>
        <v>2570</v>
      </c>
      <c r="R26" s="5">
        <f>'lite (other)_rate_female &amp; male'!G82</f>
        <v>10.59691182</v>
      </c>
      <c r="S26" s="5">
        <f>'lite (other)_rate_female &amp; male'!I82</f>
        <v>14.139862903</v>
      </c>
      <c r="T26" s="17">
        <f>'lite (other)_rate_female &amp; male'!J82</f>
        <v>307</v>
      </c>
      <c r="U26" s="5">
        <f>'lite (other)_rate_female &amp; male'!K82</f>
        <v>11.945525292</v>
      </c>
      <c r="V26" s="5">
        <f>'lite (other)_rate_female &amp; male'!L82</f>
        <v>0</v>
      </c>
      <c r="W26" s="5">
        <f>'lite (other)_rate_female &amp; male'!M82</f>
        <v>0.3873587689</v>
      </c>
      <c r="X26" s="11">
        <f>'lite (other)_rate_female &amp; male'!N82</f>
        <v>0</v>
      </c>
      <c r="Y26" s="11">
        <f>'lite (other)_rate_female &amp; male'!O82</f>
      </c>
      <c r="Z26">
        <f>'lite (other)_rate_female &amp; male'!P82</f>
      </c>
    </row>
    <row r="27" spans="1:26" ht="12.75">
      <c r="A27" t="s">
        <v>167</v>
      </c>
      <c r="B27" s="5">
        <f>C$18</f>
        <v>0.11514776499</v>
      </c>
      <c r="C27" s="18">
        <f>'lite (other)_rate_female &amp; male'!H23/100</f>
        <v>0.12107397336</v>
      </c>
      <c r="D27" s="18">
        <f>'lite (other)_rate_female &amp; male'!H83/100</f>
        <v>0.13522728475999998</v>
      </c>
      <c r="E27" s="5">
        <f>D$18</f>
        <v>0.1396398426</v>
      </c>
      <c r="F27" s="7">
        <f>'lite (other)_rate_female &amp; male'!F23</f>
        <v>9044</v>
      </c>
      <c r="G27" s="5">
        <f>'lite (other)_rate_female &amp; male'!G23</f>
        <v>11.252692989</v>
      </c>
      <c r="H27" s="5">
        <f>'lite (other)_rate_female &amp; male'!I23</f>
        <v>13.027021211</v>
      </c>
      <c r="I27" s="17">
        <f>'lite (other)_rate_female &amp; male'!J23</f>
        <v>1098</v>
      </c>
      <c r="J27" s="5">
        <f>'lite (other)_rate_female &amp; male'!K23</f>
        <v>12.140645732</v>
      </c>
      <c r="K27" s="5">
        <f>'lite (other)_rate_female &amp; male'!L23</f>
        <v>0</v>
      </c>
      <c r="L27" s="5">
        <f>'lite (other)_rate_female &amp; male'!M23</f>
        <v>0.0036122232</v>
      </c>
      <c r="M27" s="11">
        <f>'lite (other)_rate_female &amp; male'!N23</f>
        <v>0</v>
      </c>
      <c r="N27" s="11">
        <f>'lite (other)_rate_female &amp; male'!O23</f>
      </c>
      <c r="O27" s="5">
        <f>'lite (other)_rate_female &amp; male'!P23</f>
      </c>
      <c r="Q27" s="7">
        <f>'lite (other)_rate_female &amp; male'!F83</f>
        <v>10008</v>
      </c>
      <c r="R27" s="5">
        <f>'lite (other)_rate_female &amp; male'!G83</f>
        <v>12.672611199</v>
      </c>
      <c r="S27" s="5">
        <f>'lite (other)_rate_female &amp; male'!I83</f>
        <v>14.429874204</v>
      </c>
      <c r="T27" s="17">
        <f>'lite (other)_rate_female &amp; male'!J83</f>
        <v>1380</v>
      </c>
      <c r="U27" s="5">
        <f>'lite (other)_rate_female &amp; male'!K83</f>
        <v>13.788968825</v>
      </c>
      <c r="V27" s="5">
        <f>'lite (other)_rate_female &amp; male'!L83</f>
        <v>0</v>
      </c>
      <c r="W27" s="5">
        <f>'lite (other)_rate_female &amp; male'!M83</f>
        <v>0.0036122232</v>
      </c>
      <c r="X27" s="11">
        <f>'lite (other)_rate_female &amp; male'!N83</f>
        <v>0</v>
      </c>
      <c r="Y27" s="11">
        <f>'lite (other)_rate_female &amp; male'!O83</f>
      </c>
      <c r="Z27">
        <f>'lite (other)_rate_female &amp; male'!P83</f>
      </c>
    </row>
    <row r="28" spans="1:25" ht="12.75">
      <c r="I28" s="17"/>
      <c r="Q28" s="7"/>
      <c r="T28" s="17"/>
      <c r="Y28" s="11"/>
    </row>
    <row r="29" spans="1:26" ht="12.75">
      <c r="A29" t="s">
        <v>168</v>
      </c>
      <c r="B29" s="5">
        <f>C$18</f>
        <v>0.11514776499</v>
      </c>
      <c r="C29" s="18">
        <f>'lite (other)_rate_female &amp; male'!H24/100</f>
        <v>0.090805391647</v>
      </c>
      <c r="D29" s="18">
        <f>'lite (other)_rate_female &amp; male'!H84/100</f>
        <v>0.12144513684</v>
      </c>
      <c r="E29" s="5">
        <f>D$18</f>
        <v>0.1396398426</v>
      </c>
      <c r="F29" s="7">
        <f>'lite (other)_rate_female &amp; male'!F24</f>
        <v>8894</v>
      </c>
      <c r="G29" s="5">
        <f>'lite (other)_rate_female &amp; male'!G24</f>
        <v>8.3204670064</v>
      </c>
      <c r="H29" s="5">
        <f>'lite (other)_rate_female &amp; male'!I24</f>
        <v>9.9100436861</v>
      </c>
      <c r="I29" s="17">
        <f>'lite (other)_rate_female &amp; male'!J24</f>
        <v>794</v>
      </c>
      <c r="J29" s="5">
        <f>'lite (other)_rate_female &amp; male'!K24</f>
        <v>8.9273667641</v>
      </c>
      <c r="K29" s="5">
        <f>'lite (other)_rate_female &amp; male'!L24</f>
        <v>0</v>
      </c>
      <c r="L29" s="5">
        <f>'lite (other)_rate_female &amp; male'!M24</f>
        <v>7.403489E-11</v>
      </c>
      <c r="M29" s="11">
        <f>'lite (other)_rate_female &amp; male'!N24</f>
        <v>0</v>
      </c>
      <c r="N29" s="11">
        <f>'lite (other)_rate_female &amp; male'!O24</f>
      </c>
      <c r="O29" s="5">
        <f>'lite (other)_rate_female &amp; male'!P24</f>
        <v>1.6047328129</v>
      </c>
      <c r="Q29" s="7">
        <f>'lite (other)_rate_female &amp; male'!F84</f>
        <v>8806</v>
      </c>
      <c r="R29" s="5">
        <f>'lite (other)_rate_female &amp; male'!G84</f>
        <v>11.270114717</v>
      </c>
      <c r="S29" s="5">
        <f>'lite (other)_rate_female &amp; male'!I84</f>
        <v>13.086753448</v>
      </c>
      <c r="T29" s="17">
        <f>'lite (other)_rate_female &amp; male'!J84</f>
        <v>1057</v>
      </c>
      <c r="U29" s="5">
        <f>'lite (other)_rate_female &amp; male'!K84</f>
        <v>12.00317965</v>
      </c>
      <c r="V29" s="5">
        <f>'lite (other)_rate_female &amp; male'!L84</f>
        <v>0</v>
      </c>
      <c r="W29" s="5">
        <f>'lite (other)_rate_female &amp; male'!M84</f>
        <v>7.403489E-11</v>
      </c>
      <c r="X29" s="11">
        <f>'lite (other)_rate_female &amp; male'!N84</f>
        <v>0</v>
      </c>
      <c r="Y29" s="13">
        <f>'lite (other)_rate_female &amp; male'!O84</f>
      </c>
      <c r="Z29" s="5">
        <f>'lite (other)_rate_female &amp; male'!P84</f>
        <v>0.8772308120000005</v>
      </c>
    </row>
    <row r="30" spans="1:26" ht="12.75">
      <c r="A30" t="s">
        <v>169</v>
      </c>
      <c r="B30" s="5">
        <f>C$18</f>
        <v>0.11514776499</v>
      </c>
      <c r="C30" s="18">
        <f>'lite (other)_rate_female &amp; male'!H25/100</f>
        <v>0.081619580597</v>
      </c>
      <c r="D30" s="18">
        <f>'lite (other)_rate_female &amp; male'!H85/100</f>
        <v>0.092483441178</v>
      </c>
      <c r="E30" s="5">
        <f>D$18</f>
        <v>0.1396398426</v>
      </c>
      <c r="F30" s="7">
        <f>'lite (other)_rate_female &amp; male'!F25</f>
        <v>10577</v>
      </c>
      <c r="G30" s="5">
        <f>'lite (other)_rate_female &amp; male'!G25</f>
        <v>7.5049092002</v>
      </c>
      <c r="H30" s="5">
        <f>'lite (other)_rate_female &amp; male'!I25</f>
        <v>8.8765310266</v>
      </c>
      <c r="I30" s="17">
        <f>'lite (other)_rate_female &amp; male'!J25</f>
        <v>867</v>
      </c>
      <c r="J30" s="5">
        <f>'lite (other)_rate_female &amp; male'!K25</f>
        <v>8.1970312943</v>
      </c>
      <c r="K30" s="5">
        <f>'lite (other)_rate_female &amp; male'!L25</f>
        <v>0</v>
      </c>
      <c r="L30" s="5">
        <f>'lite (other)_rate_female &amp; male'!M25</f>
        <v>0.0047591799</v>
      </c>
      <c r="M30" s="11">
        <f>'lite (other)_rate_female &amp; male'!N25</f>
        <v>0</v>
      </c>
      <c r="N30" s="11">
        <f>'lite (other)_rate_female &amp; male'!O25</f>
      </c>
      <c r="O30" s="5">
        <f>'lite (other)_rate_female &amp; male'!P25</f>
        <v>2.6382454723999995</v>
      </c>
      <c r="Q30" s="7">
        <f>'lite (other)_rate_female &amp; male'!F85</f>
        <v>10879</v>
      </c>
      <c r="R30" s="5">
        <f>'lite (other)_rate_female &amp; male'!G85</f>
        <v>8.5613559879</v>
      </c>
      <c r="S30" s="5">
        <f>'lite (other)_rate_female &amp; male'!I85</f>
        <v>9.9904581752</v>
      </c>
      <c r="T30" s="17">
        <f>'lite (other)_rate_female &amp; male'!J85</f>
        <v>1024</v>
      </c>
      <c r="U30" s="5">
        <f>'lite (other)_rate_female &amp; male'!K85</f>
        <v>9.4126298373</v>
      </c>
      <c r="V30" s="5">
        <f>'lite (other)_rate_female &amp; male'!L85</f>
        <v>0</v>
      </c>
      <c r="W30" s="5">
        <f>'lite (other)_rate_female &amp; male'!M85</f>
        <v>0.0047591799</v>
      </c>
      <c r="X30" s="11">
        <f>'lite (other)_rate_female &amp; male'!N85</f>
        <v>0</v>
      </c>
      <c r="Y30" s="13">
        <f>'lite (other)_rate_female &amp; male'!O85</f>
      </c>
      <c r="Z30" s="5">
        <f>'lite (other)_rate_female &amp; male'!P85</f>
        <v>3.9735260847999996</v>
      </c>
    </row>
    <row r="31" spans="1:26" ht="12.75">
      <c r="A31" t="s">
        <v>170</v>
      </c>
      <c r="B31" s="5">
        <f>C$18</f>
        <v>0.11514776499</v>
      </c>
      <c r="C31" s="18">
        <f>'lite (other)_rate_female &amp; male'!H26/100</f>
        <v>0.099009122191</v>
      </c>
      <c r="D31" s="18">
        <f>'lite (other)_rate_female &amp; male'!H86/100</f>
        <v>0.12936925261</v>
      </c>
      <c r="E31" s="5">
        <f>D$18</f>
        <v>0.1396398426</v>
      </c>
      <c r="F31" s="7">
        <f>'lite (other)_rate_female &amp; male'!F26</f>
        <v>6132</v>
      </c>
      <c r="G31" s="5">
        <f>'lite (other)_rate_female &amp; male'!G26</f>
        <v>8.9668080836</v>
      </c>
      <c r="H31" s="5">
        <f>'lite (other)_rate_female &amp; male'!I26</f>
        <v>10.932325289</v>
      </c>
      <c r="I31" s="17">
        <f>'lite (other)_rate_female &amp; male'!J26</f>
        <v>620</v>
      </c>
      <c r="J31" s="5">
        <f>'lite (other)_rate_female &amp; male'!K26</f>
        <v>10.110893673</v>
      </c>
      <c r="K31" s="5">
        <f>'lite (other)_rate_female &amp; male'!L26</f>
        <v>0</v>
      </c>
      <c r="L31" s="5">
        <f>'lite (other)_rate_female &amp; male'!M26</f>
        <v>1.4828929E-07</v>
      </c>
      <c r="M31" s="11">
        <f>'lite (other)_rate_female &amp; male'!N26</f>
        <v>0</v>
      </c>
      <c r="N31" s="11">
        <f>'lite (other)_rate_female &amp; male'!O26</f>
      </c>
      <c r="O31" s="5">
        <f>'lite (other)_rate_female &amp; male'!P26</f>
        <v>0.5824512100000003</v>
      </c>
      <c r="Q31" s="7">
        <f>'lite (other)_rate_female &amp; male'!F86</f>
        <v>6171</v>
      </c>
      <c r="R31" s="5">
        <f>'lite (other)_rate_female &amp; male'!G86</f>
        <v>11.872713218</v>
      </c>
      <c r="S31" s="5">
        <f>'lite (other)_rate_female &amp; male'!I86</f>
        <v>14.096528075</v>
      </c>
      <c r="T31" s="17">
        <f>'lite (other)_rate_female &amp; male'!J86</f>
        <v>802</v>
      </c>
      <c r="U31" s="5">
        <f>'lite (other)_rate_female &amp; male'!K86</f>
        <v>12.996272889</v>
      </c>
      <c r="V31" s="5">
        <f>'lite (other)_rate_female &amp; male'!L86</f>
        <v>0</v>
      </c>
      <c r="W31" s="5">
        <f>'lite (other)_rate_female &amp; male'!M86</f>
        <v>1.4828929E-07</v>
      </c>
      <c r="X31" s="11">
        <f>'lite (other)_rate_female &amp; male'!N86</f>
        <v>0</v>
      </c>
      <c r="Y31" s="13">
        <f>'lite (other)_rate_female &amp; male'!O86</f>
      </c>
      <c r="Z31" s="5">
        <f>'lite (other)_rate_female &amp; male'!P86</f>
      </c>
    </row>
    <row r="32" spans="1:26" ht="12.75">
      <c r="A32" t="s">
        <v>171</v>
      </c>
      <c r="B32" s="5">
        <f>C$18</f>
        <v>0.11514776499</v>
      </c>
      <c r="C32" s="18">
        <f>'lite (other)_rate_female &amp; male'!H27/100</f>
        <v>0.098294703341</v>
      </c>
      <c r="D32" s="18">
        <f>'lite (other)_rate_female &amp; male'!H87/100</f>
        <v>0.12503874351</v>
      </c>
      <c r="E32" s="5">
        <f>D$18</f>
        <v>0.1396398426</v>
      </c>
      <c r="F32" s="7">
        <f>'lite (other)_rate_female &amp; male'!F27</f>
        <v>15955</v>
      </c>
      <c r="G32" s="5">
        <f>'lite (other)_rate_female &amp; male'!G27</f>
        <v>9.237911228</v>
      </c>
      <c r="H32" s="5">
        <f>'lite (other)_rate_female &amp; male'!I27</f>
        <v>10.458910533</v>
      </c>
      <c r="I32" s="17">
        <f>'lite (other)_rate_female &amp; male'!J27</f>
        <v>1557</v>
      </c>
      <c r="J32" s="5">
        <f>'lite (other)_rate_female &amp; male'!K27</f>
        <v>9.7586963334</v>
      </c>
      <c r="K32" s="5">
        <f>'lite (other)_rate_female &amp; male'!L27</f>
        <v>0</v>
      </c>
      <c r="L32" s="5">
        <f>'lite (other)_rate_female &amp; male'!M27</f>
        <v>4.918288E-14</v>
      </c>
      <c r="M32" s="11">
        <f>'lite (other)_rate_female &amp; male'!N27</f>
        <v>0</v>
      </c>
      <c r="N32" s="11">
        <f>'lite (other)_rate_female &amp; male'!O27</f>
      </c>
      <c r="O32" s="5">
        <f>'lite (other)_rate_female &amp; male'!P27</f>
        <v>1.0558659660000007</v>
      </c>
      <c r="Q32" s="7">
        <f>'lite (other)_rate_female &amp; male'!F87</f>
        <v>15834</v>
      </c>
      <c r="R32" s="5">
        <f>'lite (other)_rate_female &amp; male'!G87</f>
        <v>11.842993441</v>
      </c>
      <c r="S32" s="5">
        <f>'lite (other)_rate_female &amp; male'!I87</f>
        <v>13.201634753</v>
      </c>
      <c r="T32" s="17">
        <f>'lite (other)_rate_female &amp; male'!J87</f>
        <v>1977</v>
      </c>
      <c r="U32" s="5">
        <f>'lite (other)_rate_female &amp; male'!K87</f>
        <v>12.485790072</v>
      </c>
      <c r="V32" s="5">
        <f>'lite (other)_rate_female &amp; male'!L87</f>
        <v>0</v>
      </c>
      <c r="W32" s="5">
        <f>'lite (other)_rate_female &amp; male'!M87</f>
        <v>4.918288E-14</v>
      </c>
      <c r="X32" s="11">
        <f>'lite (other)_rate_female &amp; male'!N87</f>
        <v>0</v>
      </c>
      <c r="Y32" s="13">
        <f>'lite (other)_rate_female &amp; male'!O87</f>
      </c>
      <c r="Z32" s="5">
        <f>'lite (other)_rate_female &amp; male'!P87</f>
        <v>0.7623495069999997</v>
      </c>
    </row>
    <row r="33" spans="1:25" ht="12.75">
      <c r="I33" s="17"/>
      <c r="Q33" s="7"/>
      <c r="T33" s="17"/>
      <c r="Y33" s="11"/>
    </row>
    <row r="34" spans="1:26" ht="12.75">
      <c r="A34" t="s">
        <v>172</v>
      </c>
      <c r="B34" s="5">
        <f aca="true" t="shared" si="2" ref="B34:B39">C$18</f>
        <v>0.11514776499</v>
      </c>
      <c r="C34" s="18">
        <f>'lite (other)_rate_female &amp; male'!H28/100</f>
        <v>0.09069144017099999</v>
      </c>
      <c r="D34" s="18">
        <f>'lite (other)_rate_female &amp; male'!H88/100</f>
        <v>0.11215820711999999</v>
      </c>
      <c r="E34" s="5">
        <f aca="true" t="shared" si="3" ref="E34:E39">D$18</f>
        <v>0.1396398426</v>
      </c>
      <c r="F34" s="7">
        <f>'lite (other)_rate_female &amp; male'!F28</f>
        <v>6082</v>
      </c>
      <c r="G34" s="5">
        <f>'lite (other)_rate_female &amp; male'!G28</f>
        <v>8.1756429004</v>
      </c>
      <c r="H34" s="5">
        <f>'lite (other)_rate_female &amp; male'!I28</f>
        <v>10.060294243</v>
      </c>
      <c r="I34" s="17">
        <f>'lite (other)_rate_female &amp; male'!J28</f>
        <v>581</v>
      </c>
      <c r="J34" s="5">
        <f>'lite (other)_rate_female &amp; male'!K28</f>
        <v>9.5527786912</v>
      </c>
      <c r="K34" s="5">
        <f>'lite (other)_rate_female &amp; male'!L28</f>
        <v>0</v>
      </c>
      <c r="L34" s="5">
        <f>'lite (other)_rate_female &amp; male'!M28</f>
        <v>9.41236E-05</v>
      </c>
      <c r="M34" s="11">
        <f>'lite (other)_rate_female &amp; male'!N28</f>
        <v>0</v>
      </c>
      <c r="N34" s="11">
        <f>'lite (other)_rate_female &amp; male'!O28</f>
      </c>
      <c r="O34" s="5">
        <f>'lite (other)_rate_female &amp; male'!P28</f>
        <v>1.4544822560000004</v>
      </c>
      <c r="Q34" s="7">
        <f>'lite (other)_rate_female &amp; male'!F88</f>
        <v>6035</v>
      </c>
      <c r="R34" s="5">
        <f>'lite (other)_rate_female &amp; male'!G88</f>
        <v>10.207304232</v>
      </c>
      <c r="S34" s="5">
        <f>'lite (other)_rate_female &amp; male'!I88</f>
        <v>12.323982062</v>
      </c>
      <c r="T34" s="17">
        <f>'lite (other)_rate_female &amp; male'!J88</f>
        <v>687</v>
      </c>
      <c r="U34" s="5">
        <f>'lite (other)_rate_female &amp; male'!K88</f>
        <v>11.383595692</v>
      </c>
      <c r="V34" s="5">
        <f>'lite (other)_rate_female &amp; male'!L88</f>
        <v>0</v>
      </c>
      <c r="W34" s="5">
        <f>'lite (other)_rate_female &amp; male'!M88</f>
        <v>9.41236E-05</v>
      </c>
      <c r="X34" s="11">
        <f>'lite (other)_rate_female &amp; male'!N88</f>
        <v>0</v>
      </c>
      <c r="Y34" s="11">
        <f>'lite (other)_rate_female &amp; male'!O88</f>
      </c>
      <c r="Z34">
        <f>'lite (other)_rate_female &amp; male'!P88</f>
        <v>1.6400021979999995</v>
      </c>
    </row>
    <row r="35" spans="1:26" ht="12.75">
      <c r="A35" t="s">
        <v>173</v>
      </c>
      <c r="B35" s="5">
        <f t="shared" si="2"/>
        <v>0.11514776499</v>
      </c>
      <c r="C35" s="18">
        <f>'lite (other)_rate_female &amp; male'!H29/100</f>
        <v>0.086356137915</v>
      </c>
      <c r="D35" s="18">
        <f>'lite (other)_rate_female &amp; male'!H89/100</f>
        <v>0.11056359800999999</v>
      </c>
      <c r="E35" s="5">
        <f t="shared" si="3"/>
        <v>0.1396398426</v>
      </c>
      <c r="F35" s="7">
        <f>'lite (other)_rate_female &amp; male'!F29</f>
        <v>6721</v>
      </c>
      <c r="G35" s="5">
        <f>'lite (other)_rate_female &amp; male'!G29</f>
        <v>7.8028235252</v>
      </c>
      <c r="H35" s="5">
        <f>'lite (other)_rate_female &amp; male'!I29</f>
        <v>9.5572872199</v>
      </c>
      <c r="I35" s="17">
        <f>'lite (other)_rate_female &amp; male'!J29</f>
        <v>605</v>
      </c>
      <c r="J35" s="5">
        <f>'lite (other)_rate_female &amp; male'!K29</f>
        <v>9.0016366612</v>
      </c>
      <c r="K35" s="5">
        <f>'lite (other)_rate_female &amp; male'!L29</f>
        <v>0</v>
      </c>
      <c r="L35" s="5">
        <f>'lite (other)_rate_female &amp; male'!M29</f>
        <v>2.1029898E-06</v>
      </c>
      <c r="M35" s="11">
        <f>'lite (other)_rate_female &amp; male'!N29</f>
        <v>0</v>
      </c>
      <c r="N35" s="11">
        <f>'lite (other)_rate_female &amp; male'!O29</f>
      </c>
      <c r="O35" s="5">
        <f>'lite (other)_rate_female &amp; male'!P29</f>
        <v>1.9574892791000007</v>
      </c>
      <c r="Q35" s="7">
        <f>'lite (other)_rate_female &amp; male'!F89</f>
        <v>6922</v>
      </c>
      <c r="R35" s="5">
        <f>'lite (other)_rate_female &amp; male'!G89</f>
        <v>10.126127576</v>
      </c>
      <c r="S35" s="5">
        <f>'lite (other)_rate_female &amp; male'!I89</f>
        <v>12.072047396</v>
      </c>
      <c r="T35" s="17">
        <f>'lite (other)_rate_female &amp; male'!J89</f>
        <v>782</v>
      </c>
      <c r="U35" s="5">
        <f>'lite (other)_rate_female &amp; male'!K89</f>
        <v>11.297312915</v>
      </c>
      <c r="V35" s="5">
        <f>'lite (other)_rate_female &amp; male'!L89</f>
        <v>0</v>
      </c>
      <c r="W35" s="5">
        <f>'lite (other)_rate_female &amp; male'!M89</f>
        <v>2.1029898E-06</v>
      </c>
      <c r="X35" s="11">
        <f>'lite (other)_rate_female &amp; male'!N89</f>
        <v>0</v>
      </c>
      <c r="Y35" s="11">
        <f>'lite (other)_rate_female &amp; male'!O89</f>
      </c>
      <c r="Z35">
        <f>'lite (other)_rate_female &amp; male'!P89</f>
        <v>1.8919368639999998</v>
      </c>
    </row>
    <row r="36" spans="1:26" ht="12.75">
      <c r="A36" t="s">
        <v>174</v>
      </c>
      <c r="B36" s="5">
        <f t="shared" si="2"/>
        <v>0.11514776499</v>
      </c>
      <c r="C36" s="18">
        <f>'lite (other)_rate_female &amp; male'!H30/100</f>
        <v>0.095209668448</v>
      </c>
      <c r="D36" s="18">
        <f>'lite (other)_rate_female &amp; male'!H90/100</f>
        <v>0.12521479853</v>
      </c>
      <c r="E36" s="5">
        <f t="shared" si="3"/>
        <v>0.1396398426</v>
      </c>
      <c r="F36" s="7">
        <f>'lite (other)_rate_female &amp; male'!F30</f>
        <v>4136</v>
      </c>
      <c r="G36" s="5">
        <f>'lite (other)_rate_female &amp; male'!G30</f>
        <v>8.4303265769</v>
      </c>
      <c r="H36" s="5">
        <f>'lite (other)_rate_female &amp; male'!I30</f>
        <v>10.752704398</v>
      </c>
      <c r="I36" s="17">
        <f>'lite (other)_rate_female &amp; male'!J30</f>
        <v>425</v>
      </c>
      <c r="J36" s="5">
        <f>'lite (other)_rate_female &amp; male'!K30</f>
        <v>10.275628627</v>
      </c>
      <c r="K36" s="5">
        <f>'lite (other)_rate_female &amp; male'!L30</f>
        <v>0</v>
      </c>
      <c r="L36" s="5">
        <f>'lite (other)_rate_female &amp; male'!M30</f>
        <v>9.9828337E-06</v>
      </c>
      <c r="M36" s="11">
        <f>'lite (other)_rate_female &amp; male'!N30</f>
        <v>0</v>
      </c>
      <c r="N36" s="11">
        <f>'lite (other)_rate_female &amp; male'!O30</f>
      </c>
      <c r="O36" s="5">
        <f>'lite (other)_rate_female &amp; male'!P30</f>
        <v>0.7620721009999993</v>
      </c>
      <c r="Q36" s="7">
        <f>'lite (other)_rate_female &amp; male'!F90</f>
        <v>4388</v>
      </c>
      <c r="R36" s="5">
        <f>'lite (other)_rate_female &amp; male'!G90</f>
        <v>11.290189932</v>
      </c>
      <c r="S36" s="5">
        <f>'lite (other)_rate_female &amp; male'!I90</f>
        <v>13.88705227</v>
      </c>
      <c r="T36" s="17">
        <f>'lite (other)_rate_female &amp; male'!J90</f>
        <v>571</v>
      </c>
      <c r="U36" s="5">
        <f>'lite (other)_rate_female &amp; male'!K90</f>
        <v>13.012762078</v>
      </c>
      <c r="V36" s="5">
        <f>'lite (other)_rate_female &amp; male'!L90</f>
        <v>0</v>
      </c>
      <c r="W36" s="5">
        <f>'lite (other)_rate_female &amp; male'!M90</f>
        <v>9.9828337E-06</v>
      </c>
      <c r="X36" s="11">
        <f>'lite (other)_rate_female &amp; male'!N90</f>
        <v>0</v>
      </c>
      <c r="Y36" s="11">
        <f>'lite (other)_rate_female &amp; male'!O90</f>
      </c>
      <c r="Z36">
        <f>'lite (other)_rate_female &amp; male'!P90</f>
        <v>0.07693199000000028</v>
      </c>
    </row>
    <row r="37" spans="1:26" ht="12.75">
      <c r="A37" t="s">
        <v>175</v>
      </c>
      <c r="B37" s="5">
        <f t="shared" si="2"/>
        <v>0.11514776499</v>
      </c>
      <c r="C37" s="18">
        <f>'lite (other)_rate_female &amp; male'!H31/100</f>
        <v>0.092127090068</v>
      </c>
      <c r="D37" s="18">
        <f>'lite (other)_rate_female &amp; male'!H91/100</f>
        <v>0.11785030055</v>
      </c>
      <c r="E37" s="5">
        <f t="shared" si="3"/>
        <v>0.1396398426</v>
      </c>
      <c r="F37" s="7">
        <f>'lite (other)_rate_female &amp; male'!F31</f>
        <v>4793</v>
      </c>
      <c r="G37" s="5">
        <f>'lite (other)_rate_female &amp; male'!G31</f>
        <v>8.2008198321</v>
      </c>
      <c r="H37" s="5">
        <f>'lite (other)_rate_female &amp; male'!I31</f>
        <v>10.349453955</v>
      </c>
      <c r="I37" s="17">
        <f>'lite (other)_rate_female &amp; male'!J31</f>
        <v>457</v>
      </c>
      <c r="J37" s="5">
        <f>'lite (other)_rate_female &amp; male'!K31</f>
        <v>9.5347381598</v>
      </c>
      <c r="K37" s="5">
        <f>'lite (other)_rate_female &amp; male'!L31</f>
        <v>0</v>
      </c>
      <c r="L37" s="5">
        <f>'lite (other)_rate_female &amp; male'!M31</f>
        <v>3.67078E-05</v>
      </c>
      <c r="M37" s="11">
        <f>'lite (other)_rate_female &amp; male'!N31</f>
        <v>0</v>
      </c>
      <c r="N37" s="11">
        <f>'lite (other)_rate_female &amp; male'!O31</f>
      </c>
      <c r="O37" s="5">
        <f>'lite (other)_rate_female &amp; male'!P31</f>
        <v>1.1653225440000003</v>
      </c>
      <c r="Q37" s="7">
        <f>'lite (other)_rate_female &amp; male'!F91</f>
        <v>4893</v>
      </c>
      <c r="R37" s="5">
        <f>'lite (other)_rate_female &amp; male'!G91</f>
        <v>10.659236631</v>
      </c>
      <c r="S37" s="5">
        <f>'lite (other)_rate_female &amp; male'!I91</f>
        <v>13.029726068</v>
      </c>
      <c r="T37" s="17">
        <f>'lite (other)_rate_female &amp; male'!J91</f>
        <v>599</v>
      </c>
      <c r="U37" s="5">
        <f>'lite (other)_rate_female &amp; male'!K91</f>
        <v>12.241978336</v>
      </c>
      <c r="V37" s="5">
        <f>'lite (other)_rate_female &amp; male'!L91</f>
        <v>0</v>
      </c>
      <c r="W37" s="5">
        <f>'lite (other)_rate_female &amp; male'!M91</f>
        <v>3.67078E-05</v>
      </c>
      <c r="X37" s="11">
        <f>'lite (other)_rate_female &amp; male'!N91</f>
        <v>0</v>
      </c>
      <c r="Y37" s="11">
        <f>'lite (other)_rate_female &amp; male'!O91</f>
      </c>
      <c r="Z37">
        <f>'lite (other)_rate_female &amp; male'!P91</f>
        <v>0.9342581919999997</v>
      </c>
    </row>
    <row r="38" spans="1:26" ht="12.75">
      <c r="A38" t="s">
        <v>176</v>
      </c>
      <c r="B38" s="5">
        <f t="shared" si="2"/>
        <v>0.11514776499</v>
      </c>
      <c r="C38" s="18">
        <f>'lite (other)_rate_female &amp; male'!H32/100</f>
        <v>0.08328192076400001</v>
      </c>
      <c r="D38" s="18">
        <f>'lite (other)_rate_female &amp; male'!H92/100</f>
        <v>0.098721819784</v>
      </c>
      <c r="E38" s="5">
        <f t="shared" si="3"/>
        <v>0.1396398426</v>
      </c>
      <c r="F38" s="7">
        <f>'lite (other)_rate_female &amp; male'!F32</f>
        <v>4700</v>
      </c>
      <c r="G38" s="5">
        <f>'lite (other)_rate_female &amp; male'!G32</f>
        <v>7.358275375</v>
      </c>
      <c r="H38" s="5">
        <f>'lite (other)_rate_female &amp; male'!I32</f>
        <v>9.4259564541</v>
      </c>
      <c r="I38" s="17">
        <f>'lite (other)_rate_female &amp; male'!J32</f>
        <v>413</v>
      </c>
      <c r="J38" s="5">
        <f>'lite (other)_rate_female &amp; male'!K32</f>
        <v>8.7872340426</v>
      </c>
      <c r="K38" s="5">
        <f>'lite (other)_rate_female &amp; male'!L32</f>
        <v>0</v>
      </c>
      <c r="L38" s="5">
        <f>'lite (other)_rate_female &amp; male'!M32</f>
        <v>0.009682215</v>
      </c>
      <c r="M38" s="11">
        <f>'lite (other)_rate_female &amp; male'!N32</f>
        <v>0</v>
      </c>
      <c r="N38" s="14">
        <f>'lite (other)_rate_female &amp; male'!O32</f>
        <v>0</v>
      </c>
      <c r="O38" s="15">
        <f>'lite (other)_rate_female &amp; male'!P32</f>
        <v>0</v>
      </c>
      <c r="P38" s="15"/>
      <c r="Q38" s="7">
        <f>'lite (other)_rate_female &amp; male'!F92</f>
        <v>4599</v>
      </c>
      <c r="R38" s="5">
        <f>'lite (other)_rate_female &amp; male'!G92</f>
        <v>8.7951491613</v>
      </c>
      <c r="S38" s="5">
        <f>'lite (other)_rate_female &amp; male'!I92</f>
        <v>11.081105644</v>
      </c>
      <c r="T38" s="17">
        <f>'lite (other)_rate_female &amp; male'!J92</f>
        <v>469</v>
      </c>
      <c r="U38" s="5">
        <f>'lite (other)_rate_female &amp; male'!K92</f>
        <v>10.197869102</v>
      </c>
      <c r="V38" s="5">
        <f>'lite (other)_rate_female &amp; male'!L92</f>
        <v>0</v>
      </c>
      <c r="W38" s="5">
        <f>'lite (other)_rate_female &amp; male'!M92</f>
        <v>0.009682215</v>
      </c>
      <c r="X38" s="16">
        <f>'lite (other)_rate_female &amp; male'!N92</f>
        <v>0</v>
      </c>
      <c r="Y38" s="14">
        <f>'lite (other)_rate_female &amp; male'!O92</f>
        <v>0</v>
      </c>
      <c r="Z38" s="15">
        <f>'lite (other)_rate_female &amp; male'!P92</f>
        <v>0</v>
      </c>
    </row>
    <row r="39" spans="1:26" ht="12.75">
      <c r="A39" t="s">
        <v>177</v>
      </c>
      <c r="B39" s="5">
        <f t="shared" si="2"/>
        <v>0.11514776499</v>
      </c>
      <c r="C39" s="18">
        <f>'lite (other)_rate_female &amp; male'!H33/100</f>
        <v>0.079596054882</v>
      </c>
      <c r="D39" s="18">
        <f>'lite (other)_rate_female &amp; male'!H93/100</f>
        <v>0.11581052486000001</v>
      </c>
      <c r="E39" s="5">
        <f t="shared" si="3"/>
        <v>0.1396398426</v>
      </c>
      <c r="F39" s="7">
        <f>'lite (other)_rate_female &amp; male'!F33</f>
        <v>6175</v>
      </c>
      <c r="G39" s="5">
        <f>'lite (other)_rate_female &amp; male'!G33</f>
        <v>7.1225924243</v>
      </c>
      <c r="H39" s="5">
        <f>'lite (other)_rate_female &amp; male'!I33</f>
        <v>8.8949803322</v>
      </c>
      <c r="I39" s="17">
        <f>'lite (other)_rate_female &amp; male'!J33</f>
        <v>516</v>
      </c>
      <c r="J39" s="5">
        <f>'lite (other)_rate_female &amp; male'!K33</f>
        <v>8.3562753036</v>
      </c>
      <c r="K39" s="5">
        <f>'lite (other)_rate_female &amp; male'!L33</f>
        <v>0</v>
      </c>
      <c r="L39" s="5">
        <f>'lite (other)_rate_female &amp; male'!M33</f>
        <v>2.160883E-11</v>
      </c>
      <c r="M39" s="11">
        <f>'lite (other)_rate_female &amp; male'!N33</f>
        <v>0</v>
      </c>
      <c r="N39" s="14">
        <f>'lite (other)_rate_female &amp; male'!O33</f>
        <v>0</v>
      </c>
      <c r="O39" s="15">
        <f>'lite (other)_rate_female &amp; male'!P33</f>
        <v>0</v>
      </c>
      <c r="P39" s="15"/>
      <c r="Q39" s="7">
        <f>'lite (other)_rate_female &amp; male'!F93</f>
        <v>6013</v>
      </c>
      <c r="R39" s="5">
        <f>'lite (other)_rate_female &amp; male'!G93</f>
        <v>10.562692987</v>
      </c>
      <c r="S39" s="5">
        <f>'lite (other)_rate_female &amp; male'!I93</f>
        <v>12.697593015</v>
      </c>
      <c r="T39" s="17">
        <f>'lite (other)_rate_female &amp; male'!J93</f>
        <v>723</v>
      </c>
      <c r="U39" s="5">
        <f>'lite (other)_rate_female &amp; male'!K93</f>
        <v>12.023948112</v>
      </c>
      <c r="V39" s="5">
        <f>'lite (other)_rate_female &amp; male'!L93</f>
        <v>0</v>
      </c>
      <c r="W39" s="5">
        <f>'lite (other)_rate_female &amp; male'!M93</f>
        <v>2.160883E-11</v>
      </c>
      <c r="X39" s="16">
        <f>'lite (other)_rate_female &amp; male'!N93</f>
        <v>0</v>
      </c>
      <c r="Y39" s="14">
        <f>'lite (other)_rate_female &amp; male'!O93</f>
        <v>0</v>
      </c>
      <c r="Z39" s="15">
        <f>'lite (other)_rate_female &amp; male'!P93</f>
        <v>0</v>
      </c>
    </row>
    <row r="40" spans="1:25" ht="12.75">
      <c r="I40" s="17"/>
      <c r="Q40" s="7"/>
      <c r="T40" s="17"/>
      <c r="Y40" s="11"/>
    </row>
    <row r="41" spans="1:26" ht="12.75">
      <c r="A41" t="s">
        <v>178</v>
      </c>
      <c r="B41" s="5">
        <f>C$18</f>
        <v>0.11514776499</v>
      </c>
      <c r="C41" s="18">
        <f>'lite (other)_rate_female &amp; male'!H34/100</f>
        <v>0.069140088666</v>
      </c>
      <c r="D41" s="18">
        <f>'lite (other)_rate_female &amp; male'!H94/100</f>
        <v>0.1075651587</v>
      </c>
      <c r="E41" s="5">
        <f>D$18</f>
        <v>0.1396398426</v>
      </c>
      <c r="F41" s="7">
        <f>'lite (other)_rate_female &amp; male'!F34</f>
        <v>2814</v>
      </c>
      <c r="G41" s="5">
        <f>'lite (other)_rate_female &amp; male'!G34</f>
        <v>5.8088870871</v>
      </c>
      <c r="H41" s="5">
        <f>'lite (other)_rate_female &amp; male'!I34</f>
        <v>8.229376452</v>
      </c>
      <c r="I41" s="17">
        <f>'lite (other)_rate_female &amp; male'!J34</f>
        <v>217</v>
      </c>
      <c r="J41" s="5">
        <f>'lite (other)_rate_female &amp; male'!K34</f>
        <v>7.7114427861</v>
      </c>
      <c r="K41" s="5">
        <f>'lite (other)_rate_female &amp; male'!L34</f>
        <v>0</v>
      </c>
      <c r="L41" s="5">
        <f>'lite (other)_rate_female &amp; male'!M34</f>
        <v>3.7356363E-07</v>
      </c>
      <c r="M41" s="11">
        <f>'lite (other)_rate_female &amp; male'!N34</f>
        <v>0</v>
      </c>
      <c r="N41" s="11">
        <f>'lite (other)_rate_female &amp; male'!O34</f>
      </c>
      <c r="O41" s="5">
        <f>'lite (other)_rate_female &amp; male'!P34</f>
        <v>3.2854000469999995</v>
      </c>
      <c r="Q41" s="7">
        <f>'lite (other)_rate_female &amp; male'!F94</f>
        <v>2805</v>
      </c>
      <c r="R41" s="5">
        <f>'lite (other)_rate_female &amp; male'!G94</f>
        <v>9.342966801</v>
      </c>
      <c r="S41" s="5">
        <f>'lite (other)_rate_female &amp; male'!I94</f>
        <v>12.383928589</v>
      </c>
      <c r="T41" s="17">
        <f>'lite (other)_rate_female &amp; male'!J94</f>
        <v>316</v>
      </c>
      <c r="U41" s="5">
        <f>'lite (other)_rate_female &amp; male'!K94</f>
        <v>11.265597148</v>
      </c>
      <c r="V41" s="5">
        <f>'lite (other)_rate_female &amp; male'!L94</f>
        <v>0</v>
      </c>
      <c r="W41" s="5">
        <f>'lite (other)_rate_female &amp; male'!M94</f>
        <v>3.7356363E-07</v>
      </c>
      <c r="X41" s="11">
        <f>'lite (other)_rate_female &amp; male'!N94</f>
        <v>0</v>
      </c>
      <c r="Y41" s="11">
        <f>'lite (other)_rate_female &amp; male'!O94</f>
      </c>
      <c r="Z41">
        <f>'lite (other)_rate_female &amp; male'!P94</f>
        <v>1.5800556710000002</v>
      </c>
    </row>
    <row r="42" spans="1:26" ht="12.75">
      <c r="A42" t="s">
        <v>179</v>
      </c>
      <c r="B42" s="5">
        <f>C$18</f>
        <v>0.11514776499</v>
      </c>
      <c r="C42" s="18">
        <f>'lite (other)_rate_female &amp; male'!H35/100</f>
        <v>0.10545353324000001</v>
      </c>
      <c r="D42" s="18">
        <f>'lite (other)_rate_female &amp; male'!H95/100</f>
        <v>0.14757606882</v>
      </c>
      <c r="E42" s="5">
        <f>D$18</f>
        <v>0.1396398426</v>
      </c>
      <c r="F42" s="7">
        <f>'lite (other)_rate_female &amp; male'!F35</f>
        <v>6819</v>
      </c>
      <c r="G42" s="5">
        <f>'lite (other)_rate_female &amp; male'!G35</f>
        <v>9.6273439823</v>
      </c>
      <c r="H42" s="5">
        <f>'lite (other)_rate_female &amp; male'!I35</f>
        <v>11.55089887</v>
      </c>
      <c r="I42" s="17">
        <f>'lite (other)_rate_female &amp; male'!J35</f>
        <v>762</v>
      </c>
      <c r="J42" s="5">
        <f>'lite (other)_rate_female &amp; male'!K35</f>
        <v>11.174659041</v>
      </c>
      <c r="K42" s="5">
        <f>'lite (other)_rate_female &amp; male'!L35</f>
        <v>0</v>
      </c>
      <c r="L42" s="5">
        <f>'lite (other)_rate_female &amp; male'!M35</f>
        <v>2.54019E-13</v>
      </c>
      <c r="M42" s="11">
        <f>'lite (other)_rate_female &amp; male'!N35</f>
        <v>0</v>
      </c>
      <c r="N42" s="11">
        <f>'lite (other)_rate_female &amp; male'!O35</f>
      </c>
      <c r="O42" s="5">
        <f>'lite (other)_rate_female &amp; male'!P35</f>
      </c>
      <c r="Q42" s="7">
        <f>'lite (other)_rate_female &amp; male'!F95</f>
        <v>7081</v>
      </c>
      <c r="R42" s="5">
        <f>'lite (other)_rate_female &amp; male'!G95</f>
        <v>13.684207594</v>
      </c>
      <c r="S42" s="5">
        <f>'lite (other)_rate_female &amp; male'!I95</f>
        <v>15.915204398</v>
      </c>
      <c r="T42" s="17">
        <f>'lite (other)_rate_female &amp; male'!J95</f>
        <v>1058</v>
      </c>
      <c r="U42" s="5">
        <f>'lite (other)_rate_female &amp; male'!K95</f>
        <v>14.941392459</v>
      </c>
      <c r="V42" s="5">
        <f>'lite (other)_rate_female &amp; male'!L95</f>
        <v>0</v>
      </c>
      <c r="W42" s="5">
        <f>'lite (other)_rate_female &amp; male'!M95</f>
        <v>2.54019E-13</v>
      </c>
      <c r="X42" s="11">
        <f>'lite (other)_rate_female &amp; male'!N95</f>
        <v>0</v>
      </c>
      <c r="Y42" s="11">
        <f>'lite (other)_rate_female &amp; male'!O95</f>
      </c>
      <c r="Z42">
        <f>'lite (other)_rate_female &amp; male'!P95</f>
      </c>
    </row>
    <row r="43" spans="1:26" ht="12.75">
      <c r="A43" t="s">
        <v>180</v>
      </c>
      <c r="B43" s="5">
        <f>C$18</f>
        <v>0.11514776499</v>
      </c>
      <c r="C43" s="18">
        <f>'lite (other)_rate_female &amp; male'!H36/100</f>
        <v>0.098069426976</v>
      </c>
      <c r="D43" s="18">
        <f>'lite (other)_rate_female &amp; male'!H96/100</f>
        <v>0.14634588516000002</v>
      </c>
      <c r="E43" s="5">
        <f>D$18</f>
        <v>0.1396398426</v>
      </c>
      <c r="F43" s="7">
        <f>'lite (other)_rate_female &amp; male'!F36</f>
        <v>3555</v>
      </c>
      <c r="G43" s="5">
        <f>'lite (other)_rate_female &amp; male'!G36</f>
        <v>8.608091106</v>
      </c>
      <c r="H43" s="5">
        <f>'lite (other)_rate_female &amp; male'!I36</f>
        <v>11.172758732</v>
      </c>
      <c r="I43" s="17">
        <f>'lite (other)_rate_female &amp; male'!J36</f>
        <v>359</v>
      </c>
      <c r="J43" s="5">
        <f>'lite (other)_rate_female &amp; male'!K36</f>
        <v>10.098452883</v>
      </c>
      <c r="K43" s="5">
        <f>'lite (other)_rate_female &amp; male'!L36</f>
        <v>0</v>
      </c>
      <c r="L43" s="5">
        <f>'lite (other)_rate_female &amp; male'!M36</f>
        <v>9.659455E-10</v>
      </c>
      <c r="M43" s="11">
        <f>'lite (other)_rate_female &amp; male'!N36</f>
        <v>0</v>
      </c>
      <c r="N43" s="11">
        <f>'lite (other)_rate_female &amp; male'!O36</f>
      </c>
      <c r="O43" s="5">
        <f>'lite (other)_rate_female &amp; male'!P36</f>
        <v>0.34201776699999975</v>
      </c>
      <c r="Q43" s="7">
        <f>'lite (other)_rate_female &amp; male'!F96</f>
        <v>3393</v>
      </c>
      <c r="R43" s="5">
        <f>'lite (other)_rate_female &amp; male'!G96</f>
        <v>13.150630214</v>
      </c>
      <c r="S43" s="5">
        <f>'lite (other)_rate_female &amp; male'!I96</f>
        <v>16.28600132</v>
      </c>
      <c r="T43" s="17">
        <f>'lite (other)_rate_female &amp; male'!J96</f>
        <v>498</v>
      </c>
      <c r="U43" s="5">
        <f>'lite (other)_rate_female &amp; male'!K96</f>
        <v>14.677276746</v>
      </c>
      <c r="V43" s="5">
        <f>'lite (other)_rate_female &amp; male'!L96</f>
        <v>0</v>
      </c>
      <c r="W43" s="5">
        <f>'lite (other)_rate_female &amp; male'!M96</f>
        <v>9.659455E-10</v>
      </c>
      <c r="X43" s="11">
        <f>'lite (other)_rate_female &amp; male'!N96</f>
        <v>0</v>
      </c>
      <c r="Y43" s="11">
        <f>'lite (other)_rate_female &amp; male'!O96</f>
      </c>
      <c r="Z43">
        <f>'lite (other)_rate_female &amp; male'!P96</f>
      </c>
    </row>
    <row r="44" spans="1:26" ht="12.75">
      <c r="A44" t="s">
        <v>181</v>
      </c>
      <c r="B44" s="5">
        <f>C$18</f>
        <v>0.11514776499</v>
      </c>
      <c r="C44" s="18">
        <f>'lite (other)_rate_female &amp; male'!H37/100</f>
        <v>0.13040495194</v>
      </c>
      <c r="D44" s="18">
        <f>'lite (other)_rate_female &amp; male'!H97/100</f>
        <v>0.17867060978000002</v>
      </c>
      <c r="E44" s="5">
        <f>D$18</f>
        <v>0.1396398426</v>
      </c>
      <c r="F44" s="7">
        <f>'lite (other)_rate_female &amp; male'!F37</f>
        <v>6999</v>
      </c>
      <c r="G44" s="5">
        <f>'lite (other)_rate_female &amp; male'!G37</f>
        <v>12.045102128</v>
      </c>
      <c r="H44" s="5">
        <f>'lite (other)_rate_female &amp; male'!I37</f>
        <v>14.118146371</v>
      </c>
      <c r="I44" s="17">
        <f>'lite (other)_rate_female &amp; male'!J37</f>
        <v>929</v>
      </c>
      <c r="J44" s="5">
        <f>'lite (other)_rate_female &amp; male'!K37</f>
        <v>13.273324761</v>
      </c>
      <c r="K44" s="5">
        <f>'lite (other)_rate_female &amp; male'!L37</f>
        <v>0</v>
      </c>
      <c r="L44" s="5">
        <f>'lite (other)_rate_female &amp; male'!M37</f>
        <v>7.660539E-15</v>
      </c>
      <c r="M44" s="11">
        <f>'lite (other)_rate_female &amp; male'!N37</f>
        <v>0</v>
      </c>
      <c r="N44" s="11">
        <f>'lite (other)_rate_female &amp; male'!O37</f>
        <v>0.530325629</v>
      </c>
      <c r="O44" s="5">
        <f>'lite (other)_rate_female &amp; male'!P37</f>
      </c>
      <c r="Q44" s="7">
        <f>'lite (other)_rate_female &amp; male'!F97</f>
        <v>6678</v>
      </c>
      <c r="R44" s="5">
        <f>'lite (other)_rate_female &amp; male'!G97</f>
        <v>16.697345763</v>
      </c>
      <c r="S44" s="5">
        <f>'lite (other)_rate_female &amp; male'!I97</f>
        <v>19.118719377</v>
      </c>
      <c r="T44" s="17">
        <f>'lite (other)_rate_female &amp; male'!J97</f>
        <v>1200</v>
      </c>
      <c r="U44" s="5">
        <f>'lite (other)_rate_female &amp; male'!K97</f>
        <v>17.969451932</v>
      </c>
      <c r="V44" s="5">
        <f>'lite (other)_rate_female &amp; male'!L97</f>
        <v>0</v>
      </c>
      <c r="W44" s="5">
        <f>'lite (other)_rate_female &amp; male'!M97</f>
        <v>7.660539E-15</v>
      </c>
      <c r="X44" s="11">
        <f>'lite (other)_rate_female &amp; male'!N97</f>
        <v>0</v>
      </c>
      <c r="Y44" s="11">
        <f>'lite (other)_rate_female &amp; male'!O97</f>
        <v>2.733361503000001</v>
      </c>
      <c r="Z44">
        <f>'lite (other)_rate_female &amp; male'!P97</f>
      </c>
    </row>
    <row r="45" spans="1:25" ht="12.75">
      <c r="I45" s="17"/>
      <c r="Q45" s="7"/>
      <c r="T45" s="17"/>
      <c r="Y45" s="11"/>
    </row>
    <row r="46" spans="1:26" ht="12.75">
      <c r="A46" t="s">
        <v>182</v>
      </c>
      <c r="B46" s="5">
        <f>C$18</f>
        <v>0.11514776499</v>
      </c>
      <c r="C46" s="18">
        <f>'lite (other)_rate_female &amp; male'!H38/100</f>
        <v>0.10104250452</v>
      </c>
      <c r="D46" s="18">
        <f>'lite (other)_rate_female &amp; male'!H98/100</f>
        <v>0.13000296143</v>
      </c>
      <c r="E46" s="5">
        <f>D$18</f>
        <v>0.1396398426</v>
      </c>
      <c r="F46" s="7">
        <f>'lite (other)_rate_female &amp; male'!F38</f>
        <v>8474</v>
      </c>
      <c r="G46" s="5">
        <f>'lite (other)_rate_female &amp; male'!G38</f>
        <v>9.2950377407</v>
      </c>
      <c r="H46" s="5">
        <f>'lite (other)_rate_female &amp; male'!I38</f>
        <v>10.983912066</v>
      </c>
      <c r="I46" s="17">
        <f>'lite (other)_rate_female &amp; male'!J38</f>
        <v>856</v>
      </c>
      <c r="J46" s="5">
        <f>'lite (other)_rate_female &amp; male'!K38</f>
        <v>10.101486901</v>
      </c>
      <c r="K46" s="5">
        <f>'lite (other)_rate_female &amp; male'!L38</f>
        <v>0</v>
      </c>
      <c r="L46" s="5">
        <f>'lite (other)_rate_female &amp; male'!M38</f>
        <v>6.0682108E-09</v>
      </c>
      <c r="M46" s="11">
        <f>'lite (other)_rate_female &amp; male'!N38</f>
        <v>0</v>
      </c>
      <c r="N46" s="11">
        <f>'lite (other)_rate_female &amp; male'!O38</f>
      </c>
      <c r="O46" s="5">
        <f>'lite (other)_rate_female &amp; male'!P38</f>
        <v>0.5308644329999996</v>
      </c>
      <c r="Q46" s="7">
        <f>'lite (other)_rate_female &amp; male'!F98</f>
        <v>8171</v>
      </c>
      <c r="R46" s="5">
        <f>'lite (other)_rate_female &amp; male'!G98</f>
        <v>12.071499204</v>
      </c>
      <c r="S46" s="5">
        <f>'lite (other)_rate_female &amp; male'!I98</f>
        <v>14.000555933</v>
      </c>
      <c r="T46" s="17">
        <f>'lite (other)_rate_female &amp; male'!J98</f>
        <v>1051</v>
      </c>
      <c r="U46" s="5">
        <f>'lite (other)_rate_female &amp; male'!K98</f>
        <v>12.862562722</v>
      </c>
      <c r="V46" s="5">
        <f>'lite (other)_rate_female &amp; male'!L98</f>
        <v>0</v>
      </c>
      <c r="W46" s="5">
        <f>'lite (other)_rate_female &amp; male'!M98</f>
        <v>6.0682108E-09</v>
      </c>
      <c r="X46" s="11">
        <f>'lite (other)_rate_female &amp; male'!N98</f>
        <v>0</v>
      </c>
      <c r="Y46" s="11">
        <f>'lite (other)_rate_female &amp; male'!O98</f>
      </c>
      <c r="Z46">
        <f>'lite (other)_rate_female &amp; male'!P98</f>
      </c>
    </row>
    <row r="47" spans="1:26" ht="12.75">
      <c r="A47" t="s">
        <v>183</v>
      </c>
      <c r="B47" s="5">
        <f>C$18</f>
        <v>0.11514776499</v>
      </c>
      <c r="C47" s="18">
        <f>'lite (other)_rate_female &amp; male'!H39/100</f>
        <v>0.097233202201</v>
      </c>
      <c r="D47" s="18">
        <f>'lite (other)_rate_female &amp; male'!H99/100</f>
        <v>0.11412418882000001</v>
      </c>
      <c r="E47" s="5">
        <f>D$18</f>
        <v>0.1396398426</v>
      </c>
      <c r="F47" s="7">
        <f>'lite (other)_rate_female &amp; male'!F39</f>
        <v>13183</v>
      </c>
      <c r="G47" s="5">
        <f>'lite (other)_rate_female &amp; male'!G39</f>
        <v>9.0807420529</v>
      </c>
      <c r="H47" s="5">
        <f>'lite (other)_rate_female &amp; male'!I39</f>
        <v>10.411368978</v>
      </c>
      <c r="I47" s="17">
        <f>'lite (other)_rate_female &amp; male'!J39</f>
        <v>1285</v>
      </c>
      <c r="J47" s="5">
        <f>'lite (other)_rate_female &amp; male'!K39</f>
        <v>9.7474019571</v>
      </c>
      <c r="K47" s="5">
        <f>'lite (other)_rate_female &amp; male'!L39</f>
        <v>0</v>
      </c>
      <c r="L47" s="5">
        <f>'lite (other)_rate_female &amp; male'!M39</f>
        <v>9.6659228E-06</v>
      </c>
      <c r="M47" s="11">
        <f>'lite (other)_rate_female &amp; male'!N39</f>
        <v>0</v>
      </c>
      <c r="N47" s="11">
        <f>'lite (other)_rate_female &amp; male'!O39</f>
      </c>
      <c r="O47" s="5">
        <f>'lite (other)_rate_female &amp; male'!P39</f>
        <v>1.1034075209999994</v>
      </c>
      <c r="Q47" s="7">
        <f>'lite (other)_rate_female &amp; male'!F99</f>
        <v>12887</v>
      </c>
      <c r="R47" s="5">
        <f>'lite (other)_rate_female &amp; male'!G99</f>
        <v>10.711223713</v>
      </c>
      <c r="S47" s="5">
        <f>'lite (other)_rate_female &amp; male'!I99</f>
        <v>12.159516804</v>
      </c>
      <c r="T47" s="17">
        <f>'lite (other)_rate_female &amp; male'!J99</f>
        <v>1464</v>
      </c>
      <c r="U47" s="5">
        <f>'lite (other)_rate_female &amp; male'!K99</f>
        <v>11.360285559</v>
      </c>
      <c r="V47" s="5">
        <f>'lite (other)_rate_female &amp; male'!L99</f>
        <v>0</v>
      </c>
      <c r="W47" s="5">
        <f>'lite (other)_rate_female &amp; male'!M99</f>
        <v>9.6659228E-06</v>
      </c>
      <c r="X47" s="11">
        <f>'lite (other)_rate_female &amp; male'!N99</f>
        <v>0</v>
      </c>
      <c r="Y47" s="11">
        <f>'lite (other)_rate_female &amp; male'!O99</f>
      </c>
      <c r="Z47">
        <f>'lite (other)_rate_female &amp; male'!P99</f>
        <v>1.8044674559999994</v>
      </c>
    </row>
    <row r="48" spans="1:26" ht="12.75">
      <c r="A48" t="s">
        <v>184</v>
      </c>
      <c r="B48" s="5">
        <f>C$18</f>
        <v>0.11514776499</v>
      </c>
      <c r="C48" s="18">
        <f>'lite (other)_rate_female &amp; male'!H40/100</f>
        <v>0.08986462530400001</v>
      </c>
      <c r="D48" s="18">
        <f>'lite (other)_rate_female &amp; male'!H100/100</f>
        <v>0.12208517019000001</v>
      </c>
      <c r="E48" s="5">
        <f>D$18</f>
        <v>0.1396398426</v>
      </c>
      <c r="F48" s="7">
        <f>'lite (other)_rate_female &amp; male'!F40</f>
        <v>7795</v>
      </c>
      <c r="G48" s="5">
        <f>'lite (other)_rate_female &amp; male'!G40</f>
        <v>8.1847911884</v>
      </c>
      <c r="H48" s="5">
        <f>'lite (other)_rate_female &amp; male'!I40</f>
        <v>9.8666547444</v>
      </c>
      <c r="I48" s="17">
        <f>'lite (other)_rate_female &amp; male'!J40</f>
        <v>719</v>
      </c>
      <c r="J48" s="5">
        <f>'lite (other)_rate_female &amp; male'!K40</f>
        <v>9.2238614496</v>
      </c>
      <c r="K48" s="5">
        <f>'lite (other)_rate_female &amp; male'!L40</f>
        <v>0</v>
      </c>
      <c r="L48" s="5">
        <f>'lite (other)_rate_female &amp; male'!M40</f>
        <v>1.171178E-10</v>
      </c>
      <c r="M48" s="11">
        <f>'lite (other)_rate_female &amp; male'!N40</f>
        <v>0</v>
      </c>
      <c r="N48" s="11">
        <f>'lite (other)_rate_female &amp; male'!O40</f>
      </c>
      <c r="O48" s="5">
        <f>'lite (other)_rate_female &amp; male'!P40</f>
        <v>1.6481217546</v>
      </c>
      <c r="Q48" s="7">
        <f>'lite (other)_rate_female &amp; male'!F100</f>
        <v>7663</v>
      </c>
      <c r="R48" s="5">
        <f>'lite (other)_rate_female &amp; male'!G100</f>
        <v>11.278735042</v>
      </c>
      <c r="S48" s="5">
        <f>'lite (other)_rate_female &amp; male'!I100</f>
        <v>13.214947177</v>
      </c>
      <c r="T48" s="17">
        <f>'lite (other)_rate_female &amp; male'!J100</f>
        <v>947</v>
      </c>
      <c r="U48" s="5">
        <f>'lite (other)_rate_female &amp; male'!K100</f>
        <v>12.358084301</v>
      </c>
      <c r="V48" s="5">
        <f>'lite (other)_rate_female &amp; male'!L100</f>
        <v>0</v>
      </c>
      <c r="W48" s="5">
        <f>'lite (other)_rate_female &amp; male'!M100</f>
        <v>1.171178E-10</v>
      </c>
      <c r="X48" s="11">
        <f>'lite (other)_rate_female &amp; male'!N100</f>
        <v>0</v>
      </c>
      <c r="Y48" s="11">
        <f>'lite (other)_rate_female &amp; male'!O100</f>
      </c>
      <c r="Z48">
        <f>'lite (other)_rate_female &amp; male'!P100</f>
        <v>0.7490370829999993</v>
      </c>
    </row>
    <row r="49" spans="1:26" ht="12.75">
      <c r="A49" t="s">
        <v>185</v>
      </c>
      <c r="B49" s="5">
        <f>C$18</f>
        <v>0.11514776499</v>
      </c>
      <c r="C49" s="18">
        <f>'lite (other)_rate_female &amp; male'!H41/100</f>
        <v>0.08501275507</v>
      </c>
      <c r="D49" s="18">
        <f>'lite (other)_rate_female &amp; male'!H101/100</f>
        <v>0.12659342625</v>
      </c>
      <c r="E49" s="5">
        <f>D$18</f>
        <v>0.1396398426</v>
      </c>
      <c r="F49" s="7">
        <f>'lite (other)_rate_female &amp; male'!F41</f>
        <v>4190</v>
      </c>
      <c r="G49" s="5">
        <f>'lite (other)_rate_female &amp; male'!G41</f>
        <v>7.4558695356</v>
      </c>
      <c r="H49" s="5">
        <f>'lite (other)_rate_female &amp; male'!I41</f>
        <v>9.6932604441</v>
      </c>
      <c r="I49" s="17">
        <f>'lite (other)_rate_female &amp; male'!J41</f>
        <v>360</v>
      </c>
      <c r="J49" s="5">
        <f>'lite (other)_rate_female &amp; male'!K41</f>
        <v>8.5918854415</v>
      </c>
      <c r="K49" s="5">
        <f>'lite (other)_rate_female &amp; male'!L41</f>
        <v>0</v>
      </c>
      <c r="L49" s="5">
        <f>'lite (other)_rate_female &amp; male'!M41</f>
        <v>1.8167632E-09</v>
      </c>
      <c r="M49" s="11">
        <f>'lite (other)_rate_female &amp; male'!N41</f>
        <v>0</v>
      </c>
      <c r="N49" s="11">
        <f>'lite (other)_rate_female &amp; male'!O41</f>
      </c>
      <c r="O49" s="5">
        <f>'lite (other)_rate_female &amp; male'!P41</f>
        <v>1.8215160549</v>
      </c>
      <c r="Q49" s="7">
        <f>'lite (other)_rate_female &amp; male'!F101</f>
        <v>3925</v>
      </c>
      <c r="R49" s="5">
        <f>'lite (other)_rate_female &amp; male'!G101</f>
        <v>11.352420522</v>
      </c>
      <c r="S49" s="5">
        <f>'lite (other)_rate_female &amp; male'!I101</f>
        <v>14.116721221</v>
      </c>
      <c r="T49" s="17">
        <f>'lite (other)_rate_female &amp; male'!J101</f>
        <v>493</v>
      </c>
      <c r="U49" s="5">
        <f>'lite (other)_rate_female &amp; male'!K101</f>
        <v>12.560509554</v>
      </c>
      <c r="V49" s="5">
        <f>'lite (other)_rate_female &amp; male'!L101</f>
        <v>0</v>
      </c>
      <c r="W49" s="5">
        <f>'lite (other)_rate_female &amp; male'!M101</f>
        <v>1.8167632E-09</v>
      </c>
      <c r="X49" s="11">
        <f>'lite (other)_rate_female &amp; male'!N101</f>
        <v>0</v>
      </c>
      <c r="Y49" s="11">
        <f>'lite (other)_rate_female &amp; male'!O101</f>
      </c>
      <c r="Z49">
        <f>'lite (other)_rate_female &amp; male'!P101</f>
      </c>
    </row>
    <row r="50" spans="1:25" ht="12.75">
      <c r="I50" s="17"/>
      <c r="Q50" s="7"/>
      <c r="T50" s="17"/>
      <c r="Y50" s="11"/>
    </row>
    <row r="51" spans="1:26" ht="12.75">
      <c r="A51" t="s">
        <v>186</v>
      </c>
      <c r="B51" s="5">
        <f aca="true" t="shared" si="4" ref="B51:B56">C$18</f>
        <v>0.11514776499</v>
      </c>
      <c r="C51" s="18">
        <f>'lite (other)_rate_female &amp; male'!H42/100</f>
        <v>0.11282869805000001</v>
      </c>
      <c r="D51" s="18">
        <f>'lite (other)_rate_female &amp; male'!H102/100</f>
        <v>0.13844070010999998</v>
      </c>
      <c r="E51" s="5">
        <f aca="true" t="shared" si="5" ref="E51:E56">D$18</f>
        <v>0.1396398426</v>
      </c>
      <c r="F51" s="7">
        <f>'lite (other)_rate_female &amp; male'!F42</f>
        <v>5321</v>
      </c>
      <c r="G51" s="5">
        <f>'lite (other)_rate_female &amp; male'!G42</f>
        <v>10.2084018</v>
      </c>
      <c r="H51" s="5">
        <f>'lite (other)_rate_female &amp; male'!I42</f>
        <v>12.470429116</v>
      </c>
      <c r="I51" s="17">
        <f>'lite (other)_rate_female &amp; male'!J42</f>
        <v>596</v>
      </c>
      <c r="J51" s="5">
        <f>'lite (other)_rate_female &amp; male'!K42</f>
        <v>11.200902086</v>
      </c>
      <c r="K51" s="5">
        <f>'lite (other)_rate_female &amp; male'!L42</f>
        <v>0</v>
      </c>
      <c r="L51" s="5">
        <f>'lite (other)_rate_female &amp; male'!M42</f>
        <v>0.0001253741</v>
      </c>
      <c r="M51" s="11">
        <f>'lite (other)_rate_female &amp; male'!N42</f>
        <v>0</v>
      </c>
      <c r="N51" s="11">
        <f>'lite (other)_rate_female &amp; male'!O42</f>
      </c>
      <c r="O51" s="5">
        <f>'lite (other)_rate_female &amp; male'!P42</f>
      </c>
      <c r="Q51" s="7">
        <f>'lite (other)_rate_female &amp; male'!F102</f>
        <v>5018</v>
      </c>
      <c r="R51" s="5">
        <f>'lite (other)_rate_female &amp; male'!G102</f>
        <v>12.600341737</v>
      </c>
      <c r="S51" s="5">
        <f>'lite (other)_rate_female &amp; male'!I102</f>
        <v>15.210561624</v>
      </c>
      <c r="T51" s="17">
        <f>'lite (other)_rate_female &amp; male'!J102</f>
        <v>684</v>
      </c>
      <c r="U51" s="5">
        <f>'lite (other)_rate_female &amp; male'!K102</f>
        <v>13.630928657</v>
      </c>
      <c r="V51" s="5">
        <f>'lite (other)_rate_female &amp; male'!L102</f>
        <v>0</v>
      </c>
      <c r="W51" s="5">
        <f>'lite (other)_rate_female &amp; male'!M102</f>
        <v>0.0001253741</v>
      </c>
      <c r="X51" s="11">
        <f>'lite (other)_rate_female &amp; male'!N102</f>
        <v>0</v>
      </c>
      <c r="Y51" s="11">
        <f>'lite (other)_rate_female &amp; male'!O102</f>
      </c>
      <c r="Z51">
        <f>'lite (other)_rate_female &amp; male'!P102</f>
      </c>
    </row>
    <row r="52" spans="1:26" ht="12.75">
      <c r="A52" t="s">
        <v>187</v>
      </c>
      <c r="B52" s="5">
        <f t="shared" si="4"/>
        <v>0.11514776499</v>
      </c>
      <c r="C52" s="18">
        <f>'lite (other)_rate_female &amp; male'!H43/100</f>
        <v>0.085545120559</v>
      </c>
      <c r="D52" s="18">
        <f>'lite (other)_rate_female &amp; male'!H103/100</f>
        <v>0.13088993373</v>
      </c>
      <c r="E52" s="5">
        <f t="shared" si="5"/>
        <v>0.1396398426</v>
      </c>
      <c r="F52" s="7">
        <f>'lite (other)_rate_female &amp; male'!F43</f>
        <v>2743</v>
      </c>
      <c r="G52" s="5">
        <f>'lite (other)_rate_female &amp; male'!G43</f>
        <v>7.2844685809</v>
      </c>
      <c r="H52" s="5">
        <f>'lite (other)_rate_female &amp; male'!I43</f>
        <v>10.045986979</v>
      </c>
      <c r="I52" s="17">
        <f>'lite (other)_rate_female &amp; male'!J43</f>
        <v>248</v>
      </c>
      <c r="J52" s="5">
        <f>'lite (other)_rate_female &amp; male'!K43</f>
        <v>9.0411957711</v>
      </c>
      <c r="K52" s="5">
        <f>'lite (other)_rate_female &amp; male'!L43</f>
        <v>0</v>
      </c>
      <c r="L52" s="5">
        <f>'lite (other)_rate_female &amp; male'!M43</f>
        <v>1.6590406E-07</v>
      </c>
      <c r="M52" s="11">
        <f>'lite (other)_rate_female &amp; male'!N43</f>
        <v>0</v>
      </c>
      <c r="N52" s="11">
        <f>'lite (other)_rate_female &amp; male'!O43</f>
      </c>
      <c r="O52" s="5">
        <f>'lite (other)_rate_female &amp; male'!P43</f>
        <v>1.4687895199999996</v>
      </c>
      <c r="Q52" s="7">
        <f>'lite (other)_rate_female &amp; male'!F103</f>
        <v>2552</v>
      </c>
      <c r="R52" s="5">
        <f>'lite (other)_rate_female &amp; male'!G103</f>
        <v>11.446377369</v>
      </c>
      <c r="S52" s="5">
        <f>'lite (other)_rate_female &amp; male'!I103</f>
        <v>14.967333505</v>
      </c>
      <c r="T52" s="17">
        <f>'lite (other)_rate_female &amp; male'!J103</f>
        <v>336</v>
      </c>
      <c r="U52" s="5">
        <f>'lite (other)_rate_female &amp; male'!K103</f>
        <v>13.166144201</v>
      </c>
      <c r="V52" s="5">
        <f>'lite (other)_rate_female &amp; male'!L103</f>
        <v>0</v>
      </c>
      <c r="W52" s="5">
        <f>'lite (other)_rate_female &amp; male'!M103</f>
        <v>1.6590406E-07</v>
      </c>
      <c r="X52" s="11">
        <f>'lite (other)_rate_female &amp; male'!N103</f>
        <v>0</v>
      </c>
      <c r="Y52" s="11">
        <f>'lite (other)_rate_female &amp; male'!O103</f>
      </c>
      <c r="Z52">
        <f>'lite (other)_rate_female &amp; male'!P103</f>
      </c>
    </row>
    <row r="53" spans="1:26" ht="12.75">
      <c r="A53" t="s">
        <v>188</v>
      </c>
      <c r="B53" s="5">
        <f t="shared" si="4"/>
        <v>0.11514776499</v>
      </c>
      <c r="C53" s="18">
        <f>'lite (other)_rate_female &amp; male'!H44/100</f>
        <v>0.086429427381</v>
      </c>
      <c r="D53" s="18">
        <f>'lite (other)_rate_female &amp; male'!H104/100</f>
        <v>0.11863592793000001</v>
      </c>
      <c r="E53" s="5">
        <f t="shared" si="5"/>
        <v>0.1396398426</v>
      </c>
      <c r="F53" s="7">
        <f>'lite (other)_rate_female &amp; male'!F44</f>
        <v>3173</v>
      </c>
      <c r="G53" s="5">
        <f>'lite (other)_rate_female &amp; male'!G44</f>
        <v>7.4567903554</v>
      </c>
      <c r="H53" s="5">
        <f>'lite (other)_rate_female &amp; male'!I44</f>
        <v>10.017776498</v>
      </c>
      <c r="I53" s="17">
        <f>'lite (other)_rate_female &amp; male'!J44</f>
        <v>282</v>
      </c>
      <c r="J53" s="5">
        <f>'lite (other)_rate_female &amp; male'!K44</f>
        <v>8.8874881815</v>
      </c>
      <c r="K53" s="5">
        <f>'lite (other)_rate_female &amp; male'!L44</f>
        <v>0</v>
      </c>
      <c r="L53" s="5">
        <f>'lite (other)_rate_female &amp; male'!M44</f>
        <v>1.98485E-05</v>
      </c>
      <c r="M53" s="11">
        <f>'lite (other)_rate_female &amp; male'!N44</f>
        <v>0</v>
      </c>
      <c r="N53" s="11">
        <f>'lite (other)_rate_female &amp; male'!O44</f>
      </c>
      <c r="O53" s="5">
        <f>'lite (other)_rate_female &amp; male'!P44</f>
        <v>1.497000001</v>
      </c>
      <c r="Q53" s="7">
        <f>'lite (other)_rate_female &amp; male'!F104</f>
        <v>3162</v>
      </c>
      <c r="R53" s="5">
        <f>'lite (other)_rate_female &amp; male'!G104</f>
        <v>10.47196865</v>
      </c>
      <c r="S53" s="5">
        <f>'lite (other)_rate_female &amp; male'!I104</f>
        <v>13.440150431</v>
      </c>
      <c r="T53" s="17">
        <f>'lite (other)_rate_female &amp; male'!J104</f>
        <v>379</v>
      </c>
      <c r="U53" s="5">
        <f>'lite (other)_rate_female &amp; male'!K104</f>
        <v>11.986084756</v>
      </c>
      <c r="V53" s="5">
        <f>'lite (other)_rate_female &amp; male'!L104</f>
        <v>0</v>
      </c>
      <c r="W53" s="5">
        <f>'lite (other)_rate_female &amp; male'!M104</f>
        <v>1.98485E-05</v>
      </c>
      <c r="X53" s="11">
        <f>'lite (other)_rate_female &amp; male'!N104</f>
        <v>0</v>
      </c>
      <c r="Y53" s="11">
        <f>'lite (other)_rate_female &amp; male'!O104</f>
      </c>
      <c r="Z53">
        <f>'lite (other)_rate_female &amp; male'!P104</f>
        <v>0.5238338290000009</v>
      </c>
    </row>
    <row r="54" spans="1:26" ht="12.75">
      <c r="A54" t="s">
        <v>189</v>
      </c>
      <c r="B54" s="5">
        <f t="shared" si="4"/>
        <v>0.11514776499</v>
      </c>
      <c r="C54" s="18">
        <f>'lite (other)_rate_female &amp; male'!H45/100</f>
        <v>0.07615402642300001</v>
      </c>
      <c r="D54" s="18">
        <f>'lite (other)_rate_female &amp; male'!H105/100</f>
        <v>0.10410249532</v>
      </c>
      <c r="E54" s="5">
        <f t="shared" si="5"/>
        <v>0.1396398426</v>
      </c>
      <c r="F54" s="7">
        <f>'lite (other)_rate_female &amp; male'!F45</f>
        <v>1467</v>
      </c>
      <c r="G54" s="5">
        <f>'lite (other)_rate_female &amp; male'!G45</f>
        <v>6.0304878457</v>
      </c>
      <c r="H54" s="5">
        <f>'lite (other)_rate_female &amp; male'!I45</f>
        <v>9.61686001</v>
      </c>
      <c r="I54" s="17">
        <f>'lite (other)_rate_female &amp; male'!J45</f>
        <v>117</v>
      </c>
      <c r="J54" s="5">
        <f>'lite (other)_rate_female &amp; male'!K45</f>
        <v>7.9754601227</v>
      </c>
      <c r="K54" s="5">
        <f>'lite (other)_rate_female &amp; male'!L45</f>
        <v>0</v>
      </c>
      <c r="L54" s="5">
        <f>'lite (other)_rate_female &amp; male'!M45</f>
        <v>0.0091774789</v>
      </c>
      <c r="M54" s="11">
        <f>'lite (other)_rate_female &amp; male'!N45</f>
        <v>0</v>
      </c>
      <c r="N54" s="11">
        <f>'lite (other)_rate_female &amp; male'!O45</f>
      </c>
      <c r="O54" s="5">
        <f>'lite (other)_rate_female &amp; male'!P45</f>
        <v>1.897916489</v>
      </c>
      <c r="Q54" s="7">
        <f>'lite (other)_rate_female &amp; male'!F105</f>
        <v>1399</v>
      </c>
      <c r="R54" s="5">
        <f>'lite (other)_rate_female &amp; male'!G105</f>
        <v>8.5004377248</v>
      </c>
      <c r="S54" s="5">
        <f>'lite (other)_rate_female &amp; male'!I105</f>
        <v>12.749142906</v>
      </c>
      <c r="T54" s="17">
        <f>'lite (other)_rate_female &amp; male'!J105</f>
        <v>146</v>
      </c>
      <c r="U54" s="5">
        <f>'lite (other)_rate_female &amp; male'!K105</f>
        <v>10.436025733</v>
      </c>
      <c r="V54" s="5">
        <f>'lite (other)_rate_female &amp; male'!L105</f>
        <v>0</v>
      </c>
      <c r="W54" s="5">
        <f>'lite (other)_rate_female &amp; male'!M105</f>
        <v>0.0091774789</v>
      </c>
      <c r="X54" s="11">
        <f>'lite (other)_rate_female &amp; male'!N105</f>
        <v>0</v>
      </c>
      <c r="Y54" s="11">
        <f>'lite (other)_rate_female &amp; male'!O105</f>
      </c>
      <c r="Z54">
        <f>'lite (other)_rate_female &amp; male'!P105</f>
        <v>1.2148413540000007</v>
      </c>
    </row>
    <row r="55" spans="1:26" ht="12.75">
      <c r="A55" t="s">
        <v>190</v>
      </c>
      <c r="B55" s="5">
        <f t="shared" si="4"/>
        <v>0.11514776499</v>
      </c>
      <c r="C55" s="18">
        <f>'lite (other)_rate_female &amp; male'!H46/100</f>
        <v>0.10027660474</v>
      </c>
      <c r="D55" s="18">
        <f>'lite (other)_rate_female &amp; male'!H106/100</f>
        <v>0.12670581650999999</v>
      </c>
      <c r="E55" s="5">
        <f t="shared" si="5"/>
        <v>0.1396398426</v>
      </c>
      <c r="F55" s="7">
        <f>'lite (other)_rate_female &amp; male'!F46</f>
        <v>3489</v>
      </c>
      <c r="G55" s="5">
        <f>'lite (other)_rate_female &amp; male'!G46</f>
        <v>8.7960424021</v>
      </c>
      <c r="H55" s="5">
        <f>'lite (other)_rate_female &amp; male'!I46</f>
        <v>11.431729179</v>
      </c>
      <c r="I55" s="17">
        <f>'lite (other)_rate_female &amp; male'!J46</f>
        <v>351</v>
      </c>
      <c r="J55" s="5">
        <f>'lite (other)_rate_female &amp; male'!K46</f>
        <v>10.060189166</v>
      </c>
      <c r="K55" s="5">
        <f>'lite (other)_rate_female &amp; male'!L46</f>
        <v>0</v>
      </c>
      <c r="L55" s="5">
        <f>'lite (other)_rate_female &amp; male'!M46</f>
        <v>0.0006837414</v>
      </c>
      <c r="M55" s="11">
        <f>'lite (other)_rate_female &amp; male'!N46</f>
        <v>0</v>
      </c>
      <c r="N55" s="11">
        <f>'lite (other)_rate_female &amp; male'!O46</f>
      </c>
      <c r="O55" s="5">
        <f>'lite (other)_rate_female &amp; male'!P46</f>
        <v>0.08304732000000037</v>
      </c>
      <c r="Q55" s="7">
        <f>'lite (other)_rate_female &amp; male'!F106</f>
        <v>3222</v>
      </c>
      <c r="R55" s="5">
        <f>'lite (other)_rate_female &amp; male'!G106</f>
        <v>11.241977668</v>
      </c>
      <c r="S55" s="5">
        <f>'lite (other)_rate_female &amp; male'!I106</f>
        <v>14.280729256</v>
      </c>
      <c r="T55" s="17">
        <f>'lite (other)_rate_female &amp; male'!J106</f>
        <v>409</v>
      </c>
      <c r="U55" s="5">
        <f>'lite (other)_rate_female &amp; male'!K106</f>
        <v>12.693978895</v>
      </c>
      <c r="V55" s="5">
        <f>'lite (other)_rate_female &amp; male'!L106</f>
        <v>0</v>
      </c>
      <c r="W55" s="5">
        <f>'lite (other)_rate_female &amp; male'!M106</f>
        <v>0.0006837414</v>
      </c>
      <c r="X55" s="11">
        <f>'lite (other)_rate_female &amp; male'!N106</f>
        <v>0</v>
      </c>
      <c r="Y55" s="11">
        <f>'lite (other)_rate_female &amp; male'!O106</f>
      </c>
      <c r="Z55">
        <f>'lite (other)_rate_female &amp; male'!P106</f>
      </c>
    </row>
    <row r="56" spans="1:26" ht="12.75">
      <c r="A56" t="s">
        <v>140</v>
      </c>
      <c r="B56" s="5">
        <f t="shared" si="4"/>
        <v>0.11514776499</v>
      </c>
      <c r="C56" s="18">
        <f>'lite (other)_rate_female &amp; male'!H47/100</f>
        <v>0.049185450368000004</v>
      </c>
      <c r="D56" s="18">
        <f>'lite (other)_rate_female &amp; male'!H107/100</f>
        <v>0.054839372616000005</v>
      </c>
      <c r="E56" s="5">
        <f t="shared" si="5"/>
        <v>0.1396398426</v>
      </c>
      <c r="F56" s="7">
        <f>'lite (other)_rate_female &amp; male'!F47</f>
        <v>1289</v>
      </c>
      <c r="G56" s="5">
        <f>'lite (other)_rate_female &amp; male'!G47</f>
        <v>3.3795924397</v>
      </c>
      <c r="H56" s="5">
        <f>'lite (other)_rate_female &amp; male'!I47</f>
        <v>7.1582848259</v>
      </c>
      <c r="I56" s="17">
        <f>'lite (other)_rate_female &amp; male'!J47</f>
        <v>55</v>
      </c>
      <c r="J56" s="5">
        <f>'lite (other)_rate_female &amp; male'!K47</f>
        <v>4.2668735454</v>
      </c>
      <c r="K56" s="5">
        <f>'lite (other)_rate_female &amp; male'!L47</f>
        <v>0</v>
      </c>
      <c r="L56" s="5">
        <f>'lite (other)_rate_female &amp; male'!M47</f>
        <v>0.6026393373</v>
      </c>
      <c r="M56" s="11">
        <f>'lite (other)_rate_female &amp; male'!N47</f>
        <v>0</v>
      </c>
      <c r="N56" s="11">
        <f>'lite (other)_rate_female &amp; male'!O47</f>
      </c>
      <c r="O56" s="5">
        <f>'lite (other)_rate_female &amp; male'!P47</f>
        <v>4.3564916731</v>
      </c>
      <c r="Q56" s="7">
        <f>'lite (other)_rate_female &amp; male'!F107</f>
        <v>1116</v>
      </c>
      <c r="R56" s="5">
        <f>'lite (other)_rate_female &amp; male'!G107</f>
        <v>3.7277110572</v>
      </c>
      <c r="S56" s="5">
        <f>'lite (other)_rate_female &amp; male'!I107</f>
        <v>8.0675694624</v>
      </c>
      <c r="T56" s="17">
        <f>'lite (other)_rate_female &amp; male'!J107</f>
        <v>59</v>
      </c>
      <c r="U56" s="5">
        <f>'lite (other)_rate_female &amp; male'!K107</f>
        <v>5.2867383513</v>
      </c>
      <c r="V56" s="5">
        <f>'lite (other)_rate_female &amp; male'!L107</f>
        <v>0</v>
      </c>
      <c r="W56" s="5">
        <f>'lite (other)_rate_female &amp; male'!M107</f>
        <v>0.6026393373</v>
      </c>
      <c r="X56" s="11">
        <f>'lite (other)_rate_female &amp; male'!N107</f>
        <v>0</v>
      </c>
      <c r="Y56" s="11">
        <f>'lite (other)_rate_female &amp; male'!O107</f>
      </c>
      <c r="Z56">
        <f>'lite (other)_rate_female &amp; male'!P107</f>
        <v>5.8964147976</v>
      </c>
    </row>
    <row r="57" spans="1:25" ht="12.75">
      <c r="I57" s="17"/>
      <c r="Q57" s="7"/>
      <c r="T57" s="17"/>
      <c r="Y57" s="11"/>
    </row>
    <row r="58" spans="1:26" ht="12.75">
      <c r="A58" t="s">
        <v>143</v>
      </c>
      <c r="B58" s="5">
        <f aca="true" t="shared" si="6" ref="B58:B68">C$18</f>
        <v>0.11514776499</v>
      </c>
      <c r="C58" s="18">
        <f>'lite (other)_rate_female &amp; male'!H48/100</f>
        <v>0.099384399943</v>
      </c>
      <c r="D58" s="18">
        <f>'lite (other)_rate_female &amp; male'!H108/100</f>
        <v>0.098170617423</v>
      </c>
      <c r="E58" s="5">
        <f aca="true" t="shared" si="7" ref="E58:E68">D$18</f>
        <v>0.1396398426</v>
      </c>
      <c r="F58" s="7">
        <f>'lite (other)_rate_female &amp; male'!F48</f>
        <v>6277</v>
      </c>
      <c r="G58" s="5">
        <f>'lite (other)_rate_female &amp; male'!G48</f>
        <v>8.8991344184</v>
      </c>
      <c r="H58" s="5">
        <f>'lite (other)_rate_female &amp; male'!I48</f>
        <v>11.099123227</v>
      </c>
      <c r="I58" s="17">
        <f>'lite (other)_rate_female &amp; male'!J48</f>
        <v>612</v>
      </c>
      <c r="J58" s="5">
        <f>'lite (other)_rate_female &amp; male'!K48</f>
        <v>9.7498805162</v>
      </c>
      <c r="K58" s="5">
        <f>'lite (other)_rate_female &amp; male'!L48</f>
        <v>0</v>
      </c>
      <c r="L58" s="5">
        <f>'lite (other)_rate_female &amp; male'!M48</f>
        <v>0.8711298613</v>
      </c>
      <c r="M58" s="11">
        <f>'lite (other)_rate_female &amp; male'!N48</f>
        <v>0</v>
      </c>
      <c r="N58" s="11">
        <f>'lite (other)_rate_female &amp; male'!O48</f>
      </c>
      <c r="O58" s="5">
        <f>'lite (other)_rate_female &amp; male'!P48</f>
        <v>0.41565327200000013</v>
      </c>
      <c r="Q58" s="7">
        <f>'lite (other)_rate_female &amp; male'!F108</f>
        <v>5893</v>
      </c>
      <c r="R58" s="5">
        <f>'lite (other)_rate_female &amp; male'!G108</f>
        <v>8.6222151174</v>
      </c>
      <c r="S58" s="5">
        <f>'lite (other)_rate_female &amp; male'!I108</f>
        <v>11.177487448</v>
      </c>
      <c r="T58" s="17">
        <f>'lite (other)_rate_female &amp; male'!J108</f>
        <v>546</v>
      </c>
      <c r="U58" s="5">
        <f>'lite (other)_rate_female &amp; male'!K108</f>
        <v>9.2652299338</v>
      </c>
      <c r="V58" s="5">
        <f>'lite (other)_rate_female &amp; male'!L108</f>
        <v>0</v>
      </c>
      <c r="W58" s="5">
        <f>'lite (other)_rate_female &amp; male'!M108</f>
        <v>0.8711298613</v>
      </c>
      <c r="X58" s="11">
        <f>'lite (other)_rate_female &amp; male'!N108</f>
        <v>0</v>
      </c>
      <c r="Y58" s="11">
        <f>'lite (other)_rate_female &amp; male'!O108</f>
      </c>
      <c r="Z58">
        <f>'lite (other)_rate_female &amp; male'!P108</f>
        <v>2.7864968119999993</v>
      </c>
    </row>
    <row r="59" spans="1:26" ht="12.75">
      <c r="A59" t="s">
        <v>144</v>
      </c>
      <c r="B59" s="5">
        <f t="shared" si="6"/>
        <v>0.11514776499</v>
      </c>
      <c r="C59" s="18">
        <f>'lite (other)_rate_female &amp; male'!H49/100</f>
        <v>0.061403384915999996</v>
      </c>
      <c r="D59" s="18">
        <f>'lite (other)_rate_female &amp; male'!H109/100</f>
        <v>0.06126710847</v>
      </c>
      <c r="E59" s="5">
        <f t="shared" si="7"/>
        <v>0.1396398426</v>
      </c>
      <c r="F59" s="7">
        <f>'lite (other)_rate_female &amp; male'!F49</f>
        <v>1196</v>
      </c>
      <c r="G59" s="5">
        <f>'lite (other)_rate_female &amp; male'!G49</f>
        <v>4.3436874627</v>
      </c>
      <c r="H59" s="5">
        <f>'lite (other)_rate_female &amp; male'!I49</f>
        <v>8.680126532</v>
      </c>
      <c r="I59" s="17">
        <f>'lite (other)_rate_female &amp; male'!J49</f>
        <v>66</v>
      </c>
      <c r="J59" s="5">
        <f>'lite (other)_rate_female &amp; male'!K49</f>
        <v>5.5183946488</v>
      </c>
      <c r="K59" s="5">
        <f>'lite (other)_rate_female &amp; male'!L49</f>
        <v>0</v>
      </c>
      <c r="L59" s="5">
        <f>'lite (other)_rate_female &amp; male'!M49</f>
        <v>0.9909186241</v>
      </c>
      <c r="M59" s="11">
        <f>'lite (other)_rate_female &amp; male'!N49</f>
        <v>0</v>
      </c>
      <c r="N59" s="11">
        <f>'lite (other)_rate_female &amp; male'!O49</f>
      </c>
      <c r="O59" s="5">
        <f>'lite (other)_rate_female &amp; male'!P49</f>
        <v>2.8346499670000007</v>
      </c>
      <c r="Q59" s="7">
        <f>'lite (other)_rate_female &amp; male'!F109</f>
        <v>1091</v>
      </c>
      <c r="R59" s="5">
        <f>'lite (other)_rate_female &amp; male'!G109</f>
        <v>4.2544694033</v>
      </c>
      <c r="S59" s="5">
        <f>'lite (other)_rate_female &amp; male'!I109</f>
        <v>8.8228595024</v>
      </c>
      <c r="T59" s="17">
        <f>'lite (other)_rate_female &amp; male'!J109</f>
        <v>62</v>
      </c>
      <c r="U59" s="5">
        <f>'lite (other)_rate_female &amp; male'!K109</f>
        <v>5.6828597617</v>
      </c>
      <c r="V59" s="5">
        <f>'lite (other)_rate_female &amp; male'!L109</f>
        <v>0</v>
      </c>
      <c r="W59" s="5">
        <f>'lite (other)_rate_female &amp; male'!M109</f>
        <v>0.9909186241</v>
      </c>
      <c r="X59" s="11">
        <f>'lite (other)_rate_female &amp; male'!N109</f>
        <v>0</v>
      </c>
      <c r="Y59" s="11">
        <f>'lite (other)_rate_female &amp; male'!O109</f>
      </c>
      <c r="Z59">
        <f>'lite (other)_rate_female &amp; male'!P109</f>
        <v>5.1411247576</v>
      </c>
    </row>
    <row r="60" spans="1:26" ht="12.75">
      <c r="A60" t="s">
        <v>145</v>
      </c>
      <c r="B60" s="5">
        <f t="shared" si="6"/>
        <v>0.11514776499</v>
      </c>
      <c r="C60" s="18">
        <f>'lite (other)_rate_female &amp; male'!H50/100</f>
        <v>0.054518086275</v>
      </c>
      <c r="D60" s="18">
        <f>'lite (other)_rate_female &amp; male'!H110/100</f>
        <v>0.069522872931</v>
      </c>
      <c r="E60" s="5">
        <f t="shared" si="7"/>
        <v>0.1396398426</v>
      </c>
      <c r="F60" s="7">
        <f>'lite (other)_rate_female &amp; male'!F50</f>
        <v>1368</v>
      </c>
      <c r="G60" s="5">
        <f>'lite (other)_rate_female &amp; male'!G50</f>
        <v>3.877576803</v>
      </c>
      <c r="H60" s="5">
        <f>'lite (other)_rate_female &amp; male'!I50</f>
        <v>7.6651524448</v>
      </c>
      <c r="I60" s="17">
        <f>'lite (other)_rate_female &amp; male'!J50</f>
        <v>68</v>
      </c>
      <c r="J60" s="5">
        <f>'lite (other)_rate_female &amp; male'!K50</f>
        <v>4.9707602339</v>
      </c>
      <c r="K60" s="5">
        <f>'lite (other)_rate_female &amp; male'!L50</f>
        <v>0</v>
      </c>
      <c r="L60" s="5">
        <f>'lite (other)_rate_female &amp; male'!M50</f>
        <v>0.1766180256</v>
      </c>
      <c r="M60" s="11">
        <f>'lite (other)_rate_female &amp; male'!N50</f>
        <v>0</v>
      </c>
      <c r="N60" s="11">
        <f>'lite (other)_rate_female &amp; male'!O50</f>
      </c>
      <c r="O60" s="5">
        <f>'lite (other)_rate_female &amp; male'!P50</f>
        <v>3.8496240541999995</v>
      </c>
      <c r="Q60" s="7">
        <f>'lite (other)_rate_female &amp; male'!F110</f>
        <v>1305</v>
      </c>
      <c r="R60" s="5">
        <f>'lite (other)_rate_female &amp; male'!G110</f>
        <v>5.0780031259</v>
      </c>
      <c r="S60" s="5">
        <f>'lite (other)_rate_female &amp; male'!I110</f>
        <v>9.5183672416</v>
      </c>
      <c r="T60" s="17">
        <f>'lite (other)_rate_female &amp; male'!J110</f>
        <v>82</v>
      </c>
      <c r="U60" s="5">
        <f>'lite (other)_rate_female &amp; male'!K110</f>
        <v>6.2835249042</v>
      </c>
      <c r="V60" s="5">
        <f>'lite (other)_rate_female &amp; male'!L110</f>
        <v>0</v>
      </c>
      <c r="W60" s="5">
        <f>'lite (other)_rate_female &amp; male'!M110</f>
        <v>0.1766180256</v>
      </c>
      <c r="X60" s="11">
        <f>'lite (other)_rate_female &amp; male'!N110</f>
        <v>0</v>
      </c>
      <c r="Y60" s="11">
        <f>'lite (other)_rate_female &amp; male'!O110</f>
      </c>
      <c r="Z60">
        <f>'lite (other)_rate_female &amp; male'!P110</f>
        <v>4.4456170184</v>
      </c>
    </row>
    <row r="61" spans="1:26" ht="12.75">
      <c r="A61" t="s">
        <v>191</v>
      </c>
      <c r="B61" s="5">
        <f t="shared" si="6"/>
        <v>0.11514776499</v>
      </c>
      <c r="C61" s="18">
        <f>'lite (other)_rate_female &amp; male'!H51/100</f>
        <v>0.054465966502</v>
      </c>
      <c r="D61" s="18">
        <f>'lite (other)_rate_female &amp; male'!H111/100</f>
        <v>0.082365274737</v>
      </c>
      <c r="E61" s="5">
        <f t="shared" si="7"/>
        <v>0.1396398426</v>
      </c>
      <c r="F61" s="7">
        <f>'lite (other)_rate_female &amp; male'!F51</f>
        <v>1497</v>
      </c>
      <c r="G61" s="5">
        <f>'lite (other)_rate_female &amp; male'!G51</f>
        <v>4.0405623178</v>
      </c>
      <c r="H61" s="5">
        <f>'lite (other)_rate_female &amp; male'!I51</f>
        <v>7.3419026208</v>
      </c>
      <c r="I61" s="17">
        <f>'lite (other)_rate_female &amp; male'!J51</f>
        <v>81</v>
      </c>
      <c r="J61" s="5">
        <f>'lite (other)_rate_female &amp; male'!K51</f>
        <v>5.4108216433</v>
      </c>
      <c r="K61" s="5">
        <f>'lite (other)_rate_female &amp; male'!L51</f>
        <v>0</v>
      </c>
      <c r="L61" s="5">
        <f>'lite (other)_rate_female &amp; male'!M51</f>
        <v>0.0107328446</v>
      </c>
      <c r="M61" s="11">
        <f>'lite (other)_rate_female &amp; male'!N51</f>
        <v>0</v>
      </c>
      <c r="N61" s="11">
        <f>'lite (other)_rate_female &amp; male'!O51</f>
      </c>
      <c r="O61" s="5">
        <f>'lite (other)_rate_female &amp; male'!P51</f>
        <v>4.1728738782</v>
      </c>
      <c r="Q61" s="7">
        <f>'lite (other)_rate_female &amp; male'!F111</f>
        <v>1227</v>
      </c>
      <c r="R61" s="5">
        <f>'lite (other)_rate_female &amp; male'!G111</f>
        <v>6.1514889466</v>
      </c>
      <c r="S61" s="5">
        <f>'lite (other)_rate_female &amp; male'!I111</f>
        <v>11.028286877</v>
      </c>
      <c r="T61" s="17">
        <f>'lite (other)_rate_female &amp; male'!J111</f>
        <v>99</v>
      </c>
      <c r="U61" s="5">
        <f>'lite (other)_rate_female &amp; male'!K111</f>
        <v>8.0684596577</v>
      </c>
      <c r="V61" s="5">
        <f>'lite (other)_rate_female &amp; male'!L111</f>
        <v>0</v>
      </c>
      <c r="W61" s="5">
        <f>'lite (other)_rate_female &amp; male'!M111</f>
        <v>0.0107328446</v>
      </c>
      <c r="X61" s="11">
        <f>'lite (other)_rate_female &amp; male'!N111</f>
        <v>0</v>
      </c>
      <c r="Y61" s="11">
        <f>'lite (other)_rate_female &amp; male'!O111</f>
      </c>
      <c r="Z61">
        <f>'lite (other)_rate_female &amp; male'!P111</f>
        <v>2.935697383000001</v>
      </c>
    </row>
    <row r="62" spans="1:26" ht="12.75">
      <c r="A62" t="s">
        <v>141</v>
      </c>
      <c r="B62" s="5">
        <f t="shared" si="6"/>
        <v>0.11514776499</v>
      </c>
      <c r="C62" s="18">
        <f>'lite (other)_rate_female &amp; male'!H52/100</f>
        <v>0.053897577965</v>
      </c>
      <c r="D62" s="18">
        <f>'lite (other)_rate_female &amp; male'!H112/100</f>
        <v>0.068608683516</v>
      </c>
      <c r="E62" s="5">
        <f t="shared" si="7"/>
        <v>0.1396398426</v>
      </c>
      <c r="F62" s="7">
        <f>'lite (other)_rate_female &amp; male'!F52</f>
        <v>2372</v>
      </c>
      <c r="G62" s="5">
        <f>'lite (other)_rate_female &amp; male'!G52</f>
        <v>4.0687775281</v>
      </c>
      <c r="H62" s="5">
        <f>'lite (other)_rate_female &amp; male'!I52</f>
        <v>7.1396110758</v>
      </c>
      <c r="I62" s="17">
        <f>'lite (other)_rate_female &amp; male'!J52</f>
        <v>111</v>
      </c>
      <c r="J62" s="5">
        <f>'lite (other)_rate_female &amp; male'!K52</f>
        <v>4.6795952782</v>
      </c>
      <c r="K62" s="5">
        <f>'lite (other)_rate_female &amp; male'!L52</f>
        <v>0</v>
      </c>
      <c r="L62" s="5">
        <f>'lite (other)_rate_female &amp; male'!M52</f>
        <v>0.110395225</v>
      </c>
      <c r="M62" s="11">
        <f>'lite (other)_rate_female &amp; male'!N52</f>
        <v>0</v>
      </c>
      <c r="N62" s="11">
        <f>'lite (other)_rate_female &amp; male'!O52</f>
      </c>
      <c r="O62" s="5">
        <f>'lite (other)_rate_female &amp; male'!P52</f>
        <v>4.3751654231999995</v>
      </c>
      <c r="Q62" s="7">
        <f>'lite (other)_rate_female &amp; male'!F112</f>
        <v>2181</v>
      </c>
      <c r="R62" s="5">
        <f>'lite (other)_rate_female &amp; male'!G112</f>
        <v>5.2405836532</v>
      </c>
      <c r="S62" s="5">
        <f>'lite (other)_rate_female &amp; male'!I112</f>
        <v>8.9821129961</v>
      </c>
      <c r="T62" s="17">
        <f>'lite (other)_rate_female &amp; male'!J112</f>
        <v>122</v>
      </c>
      <c r="U62" s="5">
        <f>'lite (other)_rate_female &amp; male'!K112</f>
        <v>5.5937643283</v>
      </c>
      <c r="V62" s="5">
        <f>'lite (other)_rate_female &amp; male'!L112</f>
        <v>0</v>
      </c>
      <c r="W62" s="5">
        <f>'lite (other)_rate_female &amp; male'!M112</f>
        <v>0.110395225</v>
      </c>
      <c r="X62" s="11">
        <f>'lite (other)_rate_female &amp; male'!N112</f>
        <v>0</v>
      </c>
      <c r="Y62" s="11">
        <f>'lite (other)_rate_female &amp; male'!O112</f>
      </c>
      <c r="Z62">
        <f>'lite (other)_rate_female &amp; male'!P112</f>
        <v>4.9818712639000005</v>
      </c>
    </row>
    <row r="63" spans="1:26" ht="12.75">
      <c r="A63" t="s">
        <v>146</v>
      </c>
      <c r="B63" s="5">
        <f t="shared" si="6"/>
        <v>0.11514776499</v>
      </c>
      <c r="C63" s="18">
        <f>'lite (other)_rate_female &amp; male'!H53/100</f>
        <v>0.040191312672999996</v>
      </c>
      <c r="D63" s="18">
        <f>'lite (other)_rate_female &amp; male'!H113/100</f>
        <v>0.058321638504</v>
      </c>
      <c r="E63" s="5">
        <f t="shared" si="7"/>
        <v>0.1396398426</v>
      </c>
      <c r="F63" s="7">
        <f>'lite (other)_rate_female &amp; male'!F53</f>
        <v>615</v>
      </c>
      <c r="G63" s="5">
        <f>'lite (other)_rate_female &amp; male'!G53</f>
        <v>2.260586667</v>
      </c>
      <c r="H63" s="5">
        <f>'lite (other)_rate_female &amp; male'!I53</f>
        <v>7.1456743419</v>
      </c>
      <c r="I63" s="17">
        <f>'lite (other)_rate_female &amp; male'!J53</f>
        <v>24</v>
      </c>
      <c r="J63" s="5">
        <f>'lite (other)_rate_female &amp; male'!K53</f>
        <v>3.9024390244</v>
      </c>
      <c r="K63" s="5">
        <f>'lite (other)_rate_female &amp; male'!L53</f>
        <v>0</v>
      </c>
      <c r="L63" s="5">
        <f>'lite (other)_rate_female &amp; male'!M53</f>
        <v>0.2187144955</v>
      </c>
      <c r="M63" s="11">
        <f>'lite (other)_rate_female &amp; male'!N53</f>
        <v>0</v>
      </c>
      <c r="N63" s="11">
        <f>'lite (other)_rate_female &amp; male'!O53</f>
      </c>
      <c r="O63" s="5">
        <f>'lite (other)_rate_female &amp; male'!P53</f>
        <v>4.3691021570999995</v>
      </c>
      <c r="Q63" s="7">
        <f>'lite (other)_rate_female &amp; male'!F113</f>
        <v>534</v>
      </c>
      <c r="R63" s="5">
        <f>'lite (other)_rate_female &amp; male'!G113</f>
        <v>3.4460132692</v>
      </c>
      <c r="S63" s="5">
        <f>'lite (other)_rate_female &amp; male'!I113</f>
        <v>9.8705757988</v>
      </c>
      <c r="T63" s="17">
        <f>'lite (other)_rate_female &amp; male'!J113</f>
        <v>30</v>
      </c>
      <c r="U63" s="5">
        <f>'lite (other)_rate_female &amp; male'!K113</f>
        <v>5.6179775281</v>
      </c>
      <c r="V63" s="5">
        <f>'lite (other)_rate_female &amp; male'!L113</f>
        <v>0</v>
      </c>
      <c r="W63" s="5">
        <f>'lite (other)_rate_female &amp; male'!M113</f>
        <v>0.2187144955</v>
      </c>
      <c r="X63" s="11">
        <f>'lite (other)_rate_female &amp; male'!N113</f>
        <v>0</v>
      </c>
      <c r="Y63" s="11">
        <f>'lite (other)_rate_female &amp; male'!O113</f>
      </c>
      <c r="Z63">
        <f>'lite (other)_rate_female &amp; male'!P113</f>
        <v>4.093408461200001</v>
      </c>
    </row>
    <row r="64" spans="1:26" ht="12.75">
      <c r="A64" t="s">
        <v>192</v>
      </c>
      <c r="B64" s="5">
        <f t="shared" si="6"/>
        <v>0.11514776499</v>
      </c>
      <c r="C64" s="18">
        <f>'lite (other)_rate_female &amp; male'!H54/100</f>
        <v>0.059901984358</v>
      </c>
      <c r="D64" s="18">
        <f>'lite (other)_rate_female &amp; male'!H114/100</f>
        <v>0.10043268618000001</v>
      </c>
      <c r="E64" s="5">
        <f t="shared" si="7"/>
        <v>0.1396398426</v>
      </c>
      <c r="F64" s="7">
        <f>'lite (other)_rate_female &amp; male'!F54</f>
        <v>639</v>
      </c>
      <c r="G64" s="5">
        <f>'lite (other)_rate_female &amp; male'!G54</f>
        <v>3.9183781227</v>
      </c>
      <c r="H64" s="5">
        <f>'lite (other)_rate_female &amp; male'!I54</f>
        <v>9.1574820439</v>
      </c>
      <c r="I64" s="17">
        <f>'lite (other)_rate_female &amp; male'!J54</f>
        <v>40</v>
      </c>
      <c r="J64" s="5">
        <f>'lite (other)_rate_female &amp; male'!K54</f>
        <v>6.2597809077</v>
      </c>
      <c r="K64" s="5">
        <f>'lite (other)_rate_female &amp; male'!L54</f>
        <v>0</v>
      </c>
      <c r="L64" s="5">
        <f>'lite (other)_rate_female &amp; male'!M54</f>
        <v>0.031974688</v>
      </c>
      <c r="M64" s="11">
        <f>'lite (other)_rate_female &amp; male'!N54</f>
        <v>0</v>
      </c>
      <c r="N64" s="11">
        <f>'lite (other)_rate_female &amp; male'!O54</f>
      </c>
      <c r="O64" s="5">
        <f>'lite (other)_rate_female &amp; male'!P54</f>
        <v>2.3572944551</v>
      </c>
      <c r="Q64" s="7">
        <f>'lite (other)_rate_female &amp; male'!F114</f>
        <v>550</v>
      </c>
      <c r="R64" s="5">
        <f>'lite (other)_rate_female &amp; male'!G114</f>
        <v>6.3857687876</v>
      </c>
      <c r="S64" s="5">
        <f>'lite (other)_rate_female &amp; male'!I114</f>
        <v>15.795630548</v>
      </c>
      <c r="T64" s="17">
        <f>'lite (other)_rate_female &amp; male'!J114</f>
        <v>49</v>
      </c>
      <c r="U64" s="5">
        <f>'lite (other)_rate_female &amp; male'!K114</f>
        <v>8.9090909091</v>
      </c>
      <c r="V64" s="5">
        <f>'lite (other)_rate_female &amp; male'!L114</f>
        <v>0</v>
      </c>
      <c r="W64" s="5">
        <f>'lite (other)_rate_female &amp; male'!M114</f>
        <v>0.031974688</v>
      </c>
      <c r="X64" s="11">
        <f>'lite (other)_rate_female &amp; male'!N114</f>
        <v>0</v>
      </c>
      <c r="Y64" s="11">
        <f>'lite (other)_rate_female &amp; male'!O114</f>
      </c>
      <c r="Z64">
        <f>'lite (other)_rate_female &amp; male'!P114</f>
      </c>
    </row>
    <row r="65" spans="1:26" ht="12.75">
      <c r="A65" t="s">
        <v>147</v>
      </c>
      <c r="B65" s="5">
        <f t="shared" si="6"/>
        <v>0.11514776499</v>
      </c>
      <c r="C65" s="18">
        <f>'lite (other)_rate_female &amp; male'!H55/100</f>
        <v>0.091679400736</v>
      </c>
      <c r="D65" s="18">
        <f>'lite (other)_rate_female &amp; male'!H115/100</f>
        <v>0.08335452751900001</v>
      </c>
      <c r="E65" s="5">
        <f t="shared" si="7"/>
        <v>0.1396398426</v>
      </c>
      <c r="F65" s="7">
        <f>'lite (other)_rate_female &amp; male'!F55</f>
        <v>408</v>
      </c>
      <c r="G65" s="5">
        <f>'lite (other)_rate_female &amp; male'!G55</f>
        <v>6.0991947153</v>
      </c>
      <c r="H65" s="5">
        <f>'lite (other)_rate_female &amp; male'!I55</f>
        <v>13.780692225</v>
      </c>
      <c r="I65" s="17">
        <f>'lite (other)_rate_female &amp; male'!J55</f>
        <v>39</v>
      </c>
      <c r="J65" s="5">
        <f>'lite (other)_rate_female &amp; male'!K55</f>
        <v>9.5588235294</v>
      </c>
      <c r="K65" s="5">
        <f>'lite (other)_rate_female &amp; male'!L55</f>
        <v>0</v>
      </c>
      <c r="L65" s="5">
        <f>'lite (other)_rate_female &amp; male'!M55</f>
        <v>0.7025958083</v>
      </c>
      <c r="M65" s="11">
        <f>'lite (other)_rate_female &amp; male'!N55</f>
        <v>0</v>
      </c>
      <c r="N65" s="11">
        <f>'lite (other)_rate_female &amp; male'!O55</f>
      </c>
      <c r="O65" s="5">
        <f>'lite (other)_rate_female &amp; male'!P55</f>
      </c>
      <c r="Q65" s="7">
        <f>'lite (other)_rate_female &amp; male'!F115</f>
        <v>354</v>
      </c>
      <c r="R65" s="5">
        <f>'lite (other)_rate_female &amp; male'!G115</f>
        <v>5.0743947995</v>
      </c>
      <c r="S65" s="5">
        <f>'lite (other)_rate_female &amp; male'!I115</f>
        <v>13.692228399</v>
      </c>
      <c r="T65" s="17">
        <f>'lite (other)_rate_female &amp; male'!J115</f>
        <v>30</v>
      </c>
      <c r="U65" s="5">
        <f>'lite (other)_rate_female &amp; male'!K115</f>
        <v>8.4745762712</v>
      </c>
      <c r="V65" s="5">
        <f>'lite (other)_rate_female &amp; male'!L115</f>
        <v>0</v>
      </c>
      <c r="W65" s="5">
        <f>'lite (other)_rate_female &amp; male'!M115</f>
        <v>0.7025958083</v>
      </c>
      <c r="X65" s="11">
        <f>'lite (other)_rate_female &amp; male'!N115</f>
        <v>0</v>
      </c>
      <c r="Y65" s="11">
        <f>'lite (other)_rate_female &amp; male'!O115</f>
      </c>
      <c r="Z65">
        <f>'lite (other)_rate_female &amp; male'!P115</f>
        <v>0.2717558610000008</v>
      </c>
    </row>
    <row r="66" spans="1:26" ht="12.75">
      <c r="A66" t="s">
        <v>193</v>
      </c>
      <c r="B66" s="5">
        <f t="shared" si="6"/>
        <v>0.11514776499</v>
      </c>
      <c r="C66" s="18">
        <f>'lite (other)_rate_female &amp; male'!H56/100</f>
        <v>0.090500054409</v>
      </c>
      <c r="D66" s="18">
        <f>'lite (other)_rate_female &amp; male'!H116/100</f>
        <v>0.1275308121</v>
      </c>
      <c r="E66" s="5">
        <f t="shared" si="7"/>
        <v>0.1396398426</v>
      </c>
      <c r="F66" s="7">
        <f>'lite (other)_rate_female &amp; male'!F56</f>
        <v>1605</v>
      </c>
      <c r="G66" s="5">
        <f>'lite (other)_rate_female &amp; male'!G56</f>
        <v>7.2619803374</v>
      </c>
      <c r="H66" s="5">
        <f>'lite (other)_rate_female &amp; male'!I56</f>
        <v>11.278273236</v>
      </c>
      <c r="I66" s="17">
        <f>'lite (other)_rate_female &amp; male'!J56</f>
        <v>151</v>
      </c>
      <c r="J66" s="5">
        <f>'lite (other)_rate_female &amp; male'!K56</f>
        <v>9.4080996885</v>
      </c>
      <c r="K66" s="5">
        <f>'lite (other)_rate_female &amp; male'!L56</f>
        <v>0</v>
      </c>
      <c r="L66" s="5">
        <f>'lite (other)_rate_female &amp; male'!M56</f>
        <v>0.002404431</v>
      </c>
      <c r="M66" s="11">
        <f>'lite (other)_rate_female &amp; male'!N56</f>
        <v>0</v>
      </c>
      <c r="N66" s="11">
        <f>'lite (other)_rate_female &amp; male'!O56</f>
      </c>
      <c r="O66" s="5">
        <f>'lite (other)_rate_female &amp; male'!P56</f>
        <v>0.23650326299999946</v>
      </c>
      <c r="Q66" s="7">
        <f>'lite (other)_rate_female &amp; male'!F116</f>
        <v>1591</v>
      </c>
      <c r="R66" s="5">
        <f>'lite (other)_rate_female &amp; male'!G116</f>
        <v>10.482183859</v>
      </c>
      <c r="S66" s="5">
        <f>'lite (other)_rate_female &amp; male'!I116</f>
        <v>15.515953786</v>
      </c>
      <c r="T66" s="17">
        <f>'lite (other)_rate_female &amp; male'!J116</f>
        <v>201</v>
      </c>
      <c r="U66" s="5">
        <f>'lite (other)_rate_female &amp; male'!K116</f>
        <v>12.633563796</v>
      </c>
      <c r="V66" s="5">
        <f>'lite (other)_rate_female &amp; male'!L116</f>
        <v>0</v>
      </c>
      <c r="W66" s="5">
        <f>'lite (other)_rate_female &amp; male'!M116</f>
        <v>0.002404431</v>
      </c>
      <c r="X66" s="11">
        <f>'lite (other)_rate_female &amp; male'!N116</f>
        <v>0</v>
      </c>
      <c r="Y66" s="11">
        <f>'lite (other)_rate_female &amp; male'!O116</f>
      </c>
      <c r="Z66">
        <f>'lite (other)_rate_female &amp; male'!P116</f>
      </c>
    </row>
    <row r="67" spans="1:26" ht="12.75">
      <c r="A67" t="s">
        <v>148</v>
      </c>
      <c r="B67" s="5">
        <f t="shared" si="6"/>
        <v>0.11514776499</v>
      </c>
      <c r="C67" s="18">
        <f>'lite (other)_rate_female &amp; male'!H57/100</f>
        <v>0.041643669678000005</v>
      </c>
      <c r="D67" s="18">
        <f>'lite (other)_rate_female &amp; male'!H117/100</f>
        <v>0.061702591280999995</v>
      </c>
      <c r="E67" s="5">
        <f t="shared" si="7"/>
        <v>0.1396398426</v>
      </c>
      <c r="F67" s="7">
        <f>'lite (other)_rate_female &amp; male'!F57</f>
        <v>1049</v>
      </c>
      <c r="G67" s="5">
        <f>'lite (other)_rate_female &amp; male'!G57</f>
        <v>2.7363447213</v>
      </c>
      <c r="H67" s="5">
        <f>'lite (other)_rate_female &amp; male'!I57</f>
        <v>6.3376343293</v>
      </c>
      <c r="I67" s="17">
        <f>'lite (other)_rate_female &amp; male'!J57</f>
        <v>45</v>
      </c>
      <c r="J67" s="5">
        <f>'lite (other)_rate_female &amp; male'!K57</f>
        <v>4.2897998093</v>
      </c>
      <c r="K67" s="5">
        <f>'lite (other)_rate_female &amp; male'!L57</f>
        <v>0</v>
      </c>
      <c r="L67" s="5">
        <f>'lite (other)_rate_female &amp; male'!M57</f>
        <v>0.0843118481</v>
      </c>
      <c r="M67" s="11">
        <f>'lite (other)_rate_female &amp; male'!N57</f>
        <v>0</v>
      </c>
      <c r="N67" s="11">
        <f>'lite (other)_rate_female &amp; male'!O57</f>
      </c>
      <c r="O67" s="5">
        <f>'lite (other)_rate_female &amp; male'!P57</f>
        <v>5.1771421697</v>
      </c>
      <c r="Q67" s="7">
        <f>'lite (other)_rate_female &amp; male'!F117</f>
        <v>974</v>
      </c>
      <c r="R67" s="5">
        <f>'lite (other)_rate_female &amp; male'!G117</f>
        <v>4.0960773984</v>
      </c>
      <c r="S67" s="5">
        <f>'lite (other)_rate_female &amp; male'!I117</f>
        <v>9.2947700946</v>
      </c>
      <c r="T67" s="17">
        <f>'lite (other)_rate_female &amp; male'!J117</f>
        <v>54</v>
      </c>
      <c r="U67" s="5">
        <f>'lite (other)_rate_female &amp; male'!K117</f>
        <v>5.5441478439</v>
      </c>
      <c r="V67" s="5">
        <f>'lite (other)_rate_female &amp; male'!L117</f>
        <v>0</v>
      </c>
      <c r="W67" s="5">
        <f>'lite (other)_rate_female &amp; male'!M117</f>
        <v>0.0843118481</v>
      </c>
      <c r="X67" s="11">
        <f>'lite (other)_rate_female &amp; male'!N117</f>
        <v>0</v>
      </c>
      <c r="Y67" s="11">
        <f>'lite (other)_rate_female &amp; male'!O117</f>
      </c>
      <c r="Z67">
        <f>'lite (other)_rate_female &amp; male'!P117</f>
        <v>4.6692141654</v>
      </c>
    </row>
    <row r="68" spans="1:26" ht="12.75">
      <c r="A68" t="s">
        <v>142</v>
      </c>
      <c r="B68" s="5">
        <f t="shared" si="6"/>
        <v>0.11514776499</v>
      </c>
      <c r="C68" s="18">
        <f>'lite (other)_rate_female &amp; male'!H58/100</f>
        <v>0.061210138656</v>
      </c>
      <c r="D68" s="18">
        <f>'lite (other)_rate_female &amp; male'!H118/100</f>
        <v>0.081532493178</v>
      </c>
      <c r="E68" s="5">
        <f t="shared" si="7"/>
        <v>0.1396398426</v>
      </c>
      <c r="F68" s="7">
        <f>'lite (other)_rate_female &amp; male'!F58</f>
        <v>698</v>
      </c>
      <c r="G68" s="5">
        <f>'lite (other)_rate_female &amp; male'!G58</f>
        <v>3.958643235</v>
      </c>
      <c r="H68" s="5">
        <f>'lite (other)_rate_female &amp; male'!I58</f>
        <v>9.4645585667</v>
      </c>
      <c r="I68" s="17">
        <f>'lite (other)_rate_female &amp; male'!J58</f>
        <v>43</v>
      </c>
      <c r="J68" s="5">
        <f>'lite (other)_rate_female &amp; male'!K58</f>
        <v>6.1604584527</v>
      </c>
      <c r="K68" s="5">
        <f>'lite (other)_rate_female &amp; male'!L58</f>
        <v>0</v>
      </c>
      <c r="L68" s="5">
        <f>'lite (other)_rate_female &amp; male'!M58</f>
        <v>0.1679970146</v>
      </c>
      <c r="M68" s="11">
        <f>'lite (other)_rate_female &amp; male'!N58</f>
        <v>0</v>
      </c>
      <c r="N68" s="11">
        <f>'lite (other)_rate_female &amp; male'!O58</f>
      </c>
      <c r="O68" s="5">
        <f>'lite (other)_rate_female &amp; male'!P58</f>
        <v>2.0502179323000007</v>
      </c>
      <c r="Q68" s="7">
        <f>'lite (other)_rate_female &amp; male'!F118</f>
        <v>628</v>
      </c>
      <c r="R68" s="5">
        <f>'lite (other)_rate_female &amp; male'!G118</f>
        <v>5.4499472036</v>
      </c>
      <c r="S68" s="5">
        <f>'lite (other)_rate_female &amp; male'!I118</f>
        <v>12.197452921</v>
      </c>
      <c r="T68" s="17">
        <f>'lite (other)_rate_female &amp; male'!J118</f>
        <v>50</v>
      </c>
      <c r="U68" s="5">
        <f>'lite (other)_rate_female &amp; male'!K118</f>
        <v>7.9617834395</v>
      </c>
      <c r="V68" s="5">
        <f>'lite (other)_rate_female &amp; male'!L118</f>
        <v>0</v>
      </c>
      <c r="W68" s="5">
        <f>'lite (other)_rate_female &amp; male'!M118</f>
        <v>0.1679970146</v>
      </c>
      <c r="X68" s="11">
        <f>'lite (other)_rate_female &amp; male'!N118</f>
        <v>0</v>
      </c>
      <c r="Y68" s="11">
        <f>'lite (other)_rate_female &amp; male'!O118</f>
      </c>
      <c r="Z68">
        <f>'lite (other)_rate_female &amp; male'!P118</f>
        <v>1.7665313390000001</v>
      </c>
    </row>
    <row r="69" spans="1:25" ht="12.75">
      <c r="I69" s="17"/>
      <c r="Q69" s="7"/>
      <c r="T69" s="17"/>
      <c r="Y69" s="11"/>
    </row>
    <row r="70" spans="1:26" ht="12.75">
      <c r="A70" t="s">
        <v>18</v>
      </c>
      <c r="B70" s="5">
        <f>C$18</f>
        <v>0.11514776499</v>
      </c>
      <c r="C70" s="18">
        <f>'lite (other)_rate_female &amp; male'!H59/100</f>
        <v>0.096297817546</v>
      </c>
      <c r="D70" s="18">
        <f>'lite (other)_rate_female &amp; male'!H119/100</f>
        <v>0.095390275433</v>
      </c>
      <c r="E70" s="5">
        <f>D$18</f>
        <v>0.1396398426</v>
      </c>
      <c r="F70" s="7">
        <f>'lite (other)_rate_female &amp; male'!F59</f>
        <v>476</v>
      </c>
      <c r="G70" s="5">
        <f>'lite (other)_rate_female &amp; male'!G59</f>
        <v>6.540443621</v>
      </c>
      <c r="H70" s="5">
        <f>'lite (other)_rate_female &amp; male'!I59</f>
        <v>14.178349668</v>
      </c>
      <c r="I70" s="17">
        <f>'lite (other)_rate_female &amp; male'!J59</f>
        <v>45</v>
      </c>
      <c r="J70" s="5">
        <f>'lite (other)_rate_female &amp; male'!K59</f>
        <v>9.4537815126</v>
      </c>
      <c r="K70" s="5">
        <f>'lite (other)_rate_female &amp; male'!L59</f>
        <v>0</v>
      </c>
      <c r="L70" s="5">
        <f>'lite (other)_rate_female &amp; male'!M59</f>
        <v>0.9668024447</v>
      </c>
      <c r="M70" s="11">
        <f>'lite (other)_rate_female &amp; male'!N59</f>
        <v>0</v>
      </c>
      <c r="N70" s="13">
        <f>'lite (other)_rate_female &amp; male'!O59</f>
      </c>
      <c r="O70" s="5">
        <f>'lite (other)_rate_female &amp; male'!P59</f>
      </c>
      <c r="Q70" s="7">
        <f>'lite (other)_rate_female &amp; male'!F119</f>
        <v>432</v>
      </c>
      <c r="R70" s="5">
        <f>'lite (other)_rate_female &amp; male'!G119</f>
        <v>6.1421490431</v>
      </c>
      <c r="S70" s="5">
        <f>'lite (other)_rate_female &amp; male'!I119</f>
        <v>14.81452922</v>
      </c>
      <c r="T70" s="17">
        <f>'lite (other)_rate_female &amp; male'!J119</f>
        <v>37</v>
      </c>
      <c r="U70" s="5">
        <f>'lite (other)_rate_female &amp; male'!K119</f>
        <v>8.5648148148</v>
      </c>
      <c r="V70" s="5">
        <f>'lite (other)_rate_female &amp; male'!L119</f>
        <v>0</v>
      </c>
      <c r="W70" s="5">
        <f>'lite (other)_rate_female &amp; male'!M119</f>
        <v>0.9668024447</v>
      </c>
      <c r="X70" s="11">
        <f>'lite (other)_rate_female &amp; male'!N119</f>
        <v>0</v>
      </c>
      <c r="Y70" s="13">
        <f>'lite (other)_rate_female &amp; male'!O119</f>
      </c>
      <c r="Z70" s="5">
        <f>'lite (other)_rate_female &amp; male'!P119</f>
      </c>
    </row>
    <row r="71" spans="1:25" ht="12.75">
      <c r="I71" s="17"/>
      <c r="Q71" s="7"/>
      <c r="T71" s="17"/>
      <c r="Y71" s="11"/>
    </row>
    <row r="72" spans="1:26" ht="12.75">
      <c r="A72" t="s">
        <v>194</v>
      </c>
      <c r="B72" s="5">
        <f>C$18</f>
        <v>0.11514776499</v>
      </c>
      <c r="C72" s="18">
        <f>'lite (other)_rate_female &amp; male'!H60/100</f>
        <v>0.08958171393200001</v>
      </c>
      <c r="D72" s="18">
        <f>'lite (other)_rate_female &amp; male'!H120/100</f>
        <v>0.12861414153</v>
      </c>
      <c r="E72" s="5">
        <f>D$18</f>
        <v>0.1396398426</v>
      </c>
      <c r="F72" s="7">
        <f>'lite (other)_rate_female &amp; male'!F60</f>
        <v>4166</v>
      </c>
      <c r="G72" s="5">
        <f>'lite (other)_rate_female &amp; male'!G60</f>
        <v>7.8779661048</v>
      </c>
      <c r="H72" s="5">
        <f>'lite (other)_rate_female &amp; male'!I60</f>
        <v>10.186491493</v>
      </c>
      <c r="I72" s="17">
        <f>'lite (other)_rate_female &amp; male'!J60</f>
        <v>371</v>
      </c>
      <c r="J72" s="5">
        <f>'lite (other)_rate_female &amp; male'!K60</f>
        <v>8.905424868</v>
      </c>
      <c r="K72" s="5">
        <f>'lite (other)_rate_female &amp; male'!L60</f>
        <v>0</v>
      </c>
      <c r="L72" s="5">
        <f>'lite (other)_rate_female &amp; male'!M60</f>
        <v>2.0379191E-08</v>
      </c>
      <c r="M72" s="11">
        <f>'lite (other)_rate_female &amp; male'!N60</f>
        <v>0</v>
      </c>
      <c r="N72" s="13">
        <f>'lite (other)_rate_female &amp; male'!O60</f>
      </c>
      <c r="O72" s="5">
        <f>'lite (other)_rate_female &amp; male'!P60</f>
        <v>1.3282850059999998</v>
      </c>
      <c r="Q72" s="7">
        <f>'lite (other)_rate_female &amp; male'!F120</f>
        <v>4036</v>
      </c>
      <c r="R72" s="5">
        <f>'lite (other)_rate_female &amp; male'!G120</f>
        <v>11.55791631</v>
      </c>
      <c r="S72" s="5">
        <f>'lite (other)_rate_female &amp; male'!I120</f>
        <v>14.311920037</v>
      </c>
      <c r="T72" s="17">
        <f>'lite (other)_rate_female &amp; male'!J120</f>
        <v>512</v>
      </c>
      <c r="U72" s="5">
        <f>'lite (other)_rate_female &amp; male'!K120</f>
        <v>12.685827552</v>
      </c>
      <c r="V72" s="5">
        <f>'lite (other)_rate_female &amp; male'!L120</f>
        <v>0</v>
      </c>
      <c r="W72" s="5">
        <f>'lite (other)_rate_female &amp; male'!M120</f>
        <v>2.0379191E-08</v>
      </c>
      <c r="X72" s="11">
        <f>'lite (other)_rate_female &amp; male'!N120</f>
        <v>0</v>
      </c>
      <c r="Y72" s="13">
        <f>'lite (other)_rate_female &amp; male'!O120</f>
      </c>
      <c r="Z72" s="5">
        <f>'lite (other)_rate_female &amp; male'!P120</f>
      </c>
    </row>
    <row r="73" spans="1:26" ht="12.75">
      <c r="A73" t="s">
        <v>195</v>
      </c>
      <c r="B73" s="5">
        <f>C$18</f>
        <v>0.11514776499</v>
      </c>
      <c r="C73" s="18">
        <f>'lite (other)_rate_female &amp; male'!H61/100</f>
        <v>0.1435204609</v>
      </c>
      <c r="D73" s="18">
        <f>'lite (other)_rate_female &amp; male'!H121/100</f>
        <v>0.18041398908</v>
      </c>
      <c r="E73" s="5">
        <f>D$18</f>
        <v>0.1396398426</v>
      </c>
      <c r="F73" s="7">
        <f>'lite (other)_rate_female &amp; male'!F61</f>
        <v>4827</v>
      </c>
      <c r="G73" s="5">
        <f>'lite (other)_rate_female &amp; male'!G61</f>
        <v>13.072359856</v>
      </c>
      <c r="H73" s="5">
        <f>'lite (other)_rate_female &amp; male'!I61</f>
        <v>15.757004033</v>
      </c>
      <c r="I73" s="17">
        <f>'lite (other)_rate_female &amp; male'!J61</f>
        <v>678</v>
      </c>
      <c r="J73" s="5">
        <f>'lite (other)_rate_female &amp; male'!K61</f>
        <v>14.045991299</v>
      </c>
      <c r="K73" s="5">
        <f>'lite (other)_rate_female &amp; male'!L61</f>
        <v>0</v>
      </c>
      <c r="L73" s="5">
        <f>'lite (other)_rate_female &amp; male'!M61</f>
        <v>3.4054121E-06</v>
      </c>
      <c r="M73" s="11">
        <f>'lite (other)_rate_female &amp; male'!N61</f>
        <v>0</v>
      </c>
      <c r="N73" s="13">
        <f>'lite (other)_rate_female &amp; male'!O61</f>
        <v>1.5575833570000004</v>
      </c>
      <c r="O73" s="5">
        <f>'lite (other)_rate_female &amp; male'!P61</f>
      </c>
      <c r="Q73" s="7">
        <f>'lite (other)_rate_female &amp; male'!F121</f>
        <v>4582</v>
      </c>
      <c r="R73" s="5">
        <f>'lite (other)_rate_female &amp; male'!G121</f>
        <v>16.556744076</v>
      </c>
      <c r="S73" s="5">
        <f>'lite (other)_rate_female &amp; male'!I121</f>
        <v>19.659183778</v>
      </c>
      <c r="T73" s="17">
        <f>'lite (other)_rate_female &amp; male'!J121</f>
        <v>811</v>
      </c>
      <c r="U73" s="5">
        <f>'lite (other)_rate_female &amp; male'!K121</f>
        <v>17.699694457</v>
      </c>
      <c r="V73" s="5">
        <f>'lite (other)_rate_female &amp; male'!L121</f>
        <v>0</v>
      </c>
      <c r="W73" s="5">
        <f>'lite (other)_rate_female &amp; male'!M121</f>
        <v>3.4054121E-06</v>
      </c>
      <c r="X73" s="11">
        <f>'lite (other)_rate_female &amp; male'!N121</f>
        <v>0</v>
      </c>
      <c r="Y73" s="13">
        <f>'lite (other)_rate_female &amp; male'!O121</f>
        <v>2.592759816000001</v>
      </c>
      <c r="Z73" s="5">
        <f>'lite (other)_rate_female &amp; male'!P121</f>
      </c>
    </row>
    <row r="74" spans="1:26" ht="12.75">
      <c r="A74" t="s">
        <v>196</v>
      </c>
      <c r="B74" s="5">
        <f>C$18</f>
        <v>0.11514776499</v>
      </c>
      <c r="C74" s="18">
        <f>'lite (other)_rate_female &amp; male'!H62/100</f>
        <v>0.093695689231</v>
      </c>
      <c r="D74" s="18">
        <f>'lite (other)_rate_female &amp; male'!H122/100</f>
        <v>0.12889550254999999</v>
      </c>
      <c r="E74" s="5">
        <f>D$18</f>
        <v>0.1396398426</v>
      </c>
      <c r="F74" s="7">
        <f>'lite (other)_rate_female &amp; male'!F62</f>
        <v>1991</v>
      </c>
      <c r="G74" s="5">
        <f>'lite (other)_rate_female &amp; male'!G62</f>
        <v>7.6708474911</v>
      </c>
      <c r="H74" s="5">
        <f>'lite (other)_rate_female &amp; male'!I62</f>
        <v>11.44447493</v>
      </c>
      <c r="I74" s="17">
        <f>'lite (other)_rate_female &amp; male'!J62</f>
        <v>182</v>
      </c>
      <c r="J74" s="5">
        <f>'lite (other)_rate_female &amp; male'!K62</f>
        <v>9.141135108</v>
      </c>
      <c r="K74" s="5">
        <f>'lite (other)_rate_female &amp; male'!L62</f>
        <v>0</v>
      </c>
      <c r="L74" s="5">
        <f>'lite (other)_rate_female &amp; male'!M62</f>
        <v>0.0022229693</v>
      </c>
      <c r="M74" s="11">
        <f>'lite (other)_rate_female &amp; male'!N62</f>
        <v>0</v>
      </c>
      <c r="N74" s="13">
        <f>'lite (other)_rate_female &amp; male'!O62</f>
      </c>
      <c r="O74" s="5">
        <f>'lite (other)_rate_female &amp; male'!P62</f>
        <v>0.07030156899999973</v>
      </c>
      <c r="Q74" s="7">
        <f>'lite (other)_rate_female &amp; male'!F122</f>
        <v>1819</v>
      </c>
      <c r="R74" s="5">
        <f>'lite (other)_rate_female &amp; male'!G122</f>
        <v>10.774392481</v>
      </c>
      <c r="S74" s="5">
        <f>'lite (other)_rate_female &amp; male'!I122</f>
        <v>15.419941872</v>
      </c>
      <c r="T74" s="17">
        <f>'lite (other)_rate_female &amp; male'!J122</f>
        <v>236</v>
      </c>
      <c r="U74" s="5">
        <f>'lite (other)_rate_female &amp; male'!K122</f>
        <v>12.974161627</v>
      </c>
      <c r="V74" s="5">
        <f>'lite (other)_rate_female &amp; male'!L122</f>
        <v>0</v>
      </c>
      <c r="W74" s="5">
        <f>'lite (other)_rate_female &amp; male'!M122</f>
        <v>0.0022229693</v>
      </c>
      <c r="X74" s="11">
        <f>'lite (other)_rate_female &amp; male'!N122</f>
        <v>0</v>
      </c>
      <c r="Y74" s="13">
        <f>'lite (other)_rate_female &amp; male'!O122</f>
      </c>
      <c r="Z74" s="5">
        <f>'lite (other)_rate_female &amp; male'!P122</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2"/>
  <sheetViews>
    <sheetView tabSelected="1" workbookViewId="0" topLeftCell="A1">
      <pane xSplit="5" ySplit="2" topLeftCell="F3" activePane="bottomRight" state="frozen"/>
      <selection pane="topLeft" activeCell="A1" sqref="A1"/>
      <selection pane="topRight" activeCell="F1" sqref="F1"/>
      <selection pane="bottomLeft" activeCell="A4" sqref="A4"/>
      <selection pane="bottomRight" activeCell="C11" sqref="C11"/>
    </sheetView>
  </sheetViews>
  <sheetFormatPr defaultColWidth="9.140625" defaultRowHeight="12.75"/>
  <cols>
    <col min="2" max="2" width="8.421875" style="0" customWidth="1"/>
    <col min="4" max="4" width="20.57421875" style="0" customWidth="1"/>
    <col min="5" max="5" width="16.7109375" style="0" customWidth="1"/>
    <col min="6" max="12" width="9.28125" style="0" bestFit="1" customWidth="1"/>
    <col min="13" max="13" width="12.421875" style="0" bestFit="1" customWidth="1"/>
    <col min="14" max="14" width="9.140625" style="3" customWidth="1"/>
    <col min="15" max="16" width="9.140625" style="5" customWidth="1"/>
  </cols>
  <sheetData>
    <row r="1" ht="12.75">
      <c r="A1" t="s">
        <v>137</v>
      </c>
    </row>
    <row r="2" spans="1:16" ht="12.75">
      <c r="A2" t="s">
        <v>0</v>
      </c>
      <c r="B2" t="s">
        <v>1</v>
      </c>
      <c r="C2" t="s">
        <v>2</v>
      </c>
      <c r="D2" t="s">
        <v>3</v>
      </c>
      <c r="E2" t="s">
        <v>127</v>
      </c>
      <c r="F2" t="s">
        <v>4</v>
      </c>
      <c r="G2" t="s">
        <v>128</v>
      </c>
      <c r="H2" t="s">
        <v>129</v>
      </c>
      <c r="I2" t="s">
        <v>130</v>
      </c>
      <c r="J2" t="s">
        <v>131</v>
      </c>
      <c r="K2" t="s">
        <v>132</v>
      </c>
      <c r="L2" t="s">
        <v>5</v>
      </c>
      <c r="M2" t="s">
        <v>6</v>
      </c>
      <c r="N2" t="s">
        <v>7</v>
      </c>
      <c r="O2" s="5" t="s">
        <v>95</v>
      </c>
      <c r="P2" s="5" t="s">
        <v>96</v>
      </c>
    </row>
    <row r="3" spans="1:16" ht="12.75">
      <c r="A3" t="s">
        <v>8</v>
      </c>
      <c r="B3" t="s">
        <v>9</v>
      </c>
      <c r="C3" t="s">
        <v>9</v>
      </c>
      <c r="D3" t="s">
        <v>118</v>
      </c>
      <c r="E3" t="s">
        <v>133</v>
      </c>
      <c r="F3">
        <v>23349</v>
      </c>
      <c r="G3">
        <v>10.634351662</v>
      </c>
      <c r="H3">
        <v>11.159595367</v>
      </c>
      <c r="I3">
        <v>11.710781504</v>
      </c>
      <c r="J3">
        <v>2563</v>
      </c>
      <c r="K3">
        <v>10.9769155</v>
      </c>
      <c r="M3">
        <v>0</v>
      </c>
      <c r="N3"/>
      <c r="O3" s="5">
        <f aca="true" t="shared" si="0" ref="O3:O31">IF(G3&gt;H$16,G3-H$16,"")</f>
      </c>
      <c r="P3" s="5">
        <f aca="true" t="shared" si="1" ref="P3:P31">IF(I3&lt;H$16,H$16-I3,"")</f>
      </c>
    </row>
    <row r="4" spans="1:16" ht="12.75">
      <c r="A4" t="s">
        <v>10</v>
      </c>
      <c r="B4" t="s">
        <v>9</v>
      </c>
      <c r="C4" t="s">
        <v>9</v>
      </c>
      <c r="D4" t="s">
        <v>119</v>
      </c>
      <c r="E4" t="s">
        <v>133</v>
      </c>
      <c r="F4">
        <v>20609</v>
      </c>
      <c r="G4">
        <v>11.582708997</v>
      </c>
      <c r="H4">
        <v>12.154732868</v>
      </c>
      <c r="I4">
        <v>12.755006719</v>
      </c>
      <c r="J4">
        <v>2509</v>
      </c>
      <c r="K4">
        <v>12.174292785</v>
      </c>
      <c r="M4" s="1">
        <v>3.3822342E-06</v>
      </c>
      <c r="N4"/>
      <c r="O4" s="5">
        <f t="shared" si="0"/>
        <v>0.06793249799999934</v>
      </c>
      <c r="P4" s="5">
        <f t="shared" si="1"/>
      </c>
    </row>
    <row r="5" spans="1:16" ht="12.75">
      <c r="A5" t="s">
        <v>11</v>
      </c>
      <c r="B5" t="s">
        <v>9</v>
      </c>
      <c r="C5" t="s">
        <v>9</v>
      </c>
      <c r="D5" t="s">
        <v>120</v>
      </c>
      <c r="E5" t="s">
        <v>133</v>
      </c>
      <c r="F5">
        <v>41558</v>
      </c>
      <c r="G5">
        <v>8.9049188784</v>
      </c>
      <c r="H5">
        <v>9.2651701928</v>
      </c>
      <c r="I5">
        <v>9.6399955883</v>
      </c>
      <c r="J5">
        <v>3838</v>
      </c>
      <c r="K5">
        <v>9.2352856249</v>
      </c>
      <c r="M5">
        <v>0</v>
      </c>
      <c r="N5"/>
      <c r="O5" s="5">
        <f t="shared" si="0"/>
      </c>
      <c r="P5" s="5">
        <f t="shared" si="1"/>
        <v>1.8747809107000002</v>
      </c>
    </row>
    <row r="6" spans="1:16" ht="12.75">
      <c r="A6" t="s">
        <v>12</v>
      </c>
      <c r="B6" t="s">
        <v>9</v>
      </c>
      <c r="C6" t="s">
        <v>9</v>
      </c>
      <c r="D6" t="s">
        <v>97</v>
      </c>
      <c r="E6" t="s">
        <v>133</v>
      </c>
      <c r="F6">
        <v>32607</v>
      </c>
      <c r="G6">
        <v>8.3580424562</v>
      </c>
      <c r="H6">
        <v>8.7490909095</v>
      </c>
      <c r="I6">
        <v>9.1584353804</v>
      </c>
      <c r="J6">
        <v>2997</v>
      </c>
      <c r="K6">
        <v>9.1912779465</v>
      </c>
      <c r="M6">
        <v>0</v>
      </c>
      <c r="N6"/>
      <c r="O6" s="5">
        <f t="shared" si="0"/>
      </c>
      <c r="P6" s="5">
        <f t="shared" si="1"/>
        <v>2.3563411185999996</v>
      </c>
    </row>
    <row r="7" spans="1:16" ht="12.75">
      <c r="A7" t="s">
        <v>13</v>
      </c>
      <c r="B7" t="s">
        <v>9</v>
      </c>
      <c r="C7" t="s">
        <v>9</v>
      </c>
      <c r="D7" t="s">
        <v>121</v>
      </c>
      <c r="E7" t="s">
        <v>133</v>
      </c>
      <c r="F7">
        <v>20187</v>
      </c>
      <c r="G7">
        <v>10.242955667</v>
      </c>
      <c r="H7">
        <v>10.789386825</v>
      </c>
      <c r="I7">
        <v>11.364968456</v>
      </c>
      <c r="J7">
        <v>2267</v>
      </c>
      <c r="K7">
        <v>11.229999505</v>
      </c>
      <c r="M7">
        <v>0</v>
      </c>
      <c r="N7"/>
      <c r="O7" s="5">
        <f t="shared" si="0"/>
      </c>
      <c r="P7" s="5">
        <f t="shared" si="1"/>
        <v>0.14980804300000017</v>
      </c>
    </row>
    <row r="8" spans="1:16" ht="12.75">
      <c r="A8" t="s">
        <v>14</v>
      </c>
      <c r="B8" t="s">
        <v>9</v>
      </c>
      <c r="C8" t="s">
        <v>9</v>
      </c>
      <c r="D8" t="s">
        <v>122</v>
      </c>
      <c r="E8" t="s">
        <v>133</v>
      </c>
      <c r="F8">
        <v>33642</v>
      </c>
      <c r="G8">
        <v>9.0947708326</v>
      </c>
      <c r="H8">
        <v>9.4970638771</v>
      </c>
      <c r="I8">
        <v>9.9171517289</v>
      </c>
      <c r="J8">
        <v>3220</v>
      </c>
      <c r="K8">
        <v>9.5713691219</v>
      </c>
      <c r="M8">
        <v>0</v>
      </c>
      <c r="N8"/>
      <c r="O8" s="5">
        <f t="shared" si="0"/>
      </c>
      <c r="P8" s="5">
        <f t="shared" si="1"/>
        <v>1.5976247700999995</v>
      </c>
    </row>
    <row r="9" spans="1:16" ht="12.75">
      <c r="A9" t="s">
        <v>15</v>
      </c>
      <c r="B9" t="s">
        <v>9</v>
      </c>
      <c r="C9" t="s">
        <v>9</v>
      </c>
      <c r="D9" t="s">
        <v>123</v>
      </c>
      <c r="E9" t="s">
        <v>133</v>
      </c>
      <c r="F9">
        <v>17482</v>
      </c>
      <c r="G9">
        <v>8.8412254353</v>
      </c>
      <c r="H9">
        <v>9.391628746</v>
      </c>
      <c r="I9">
        <v>9.9762969678</v>
      </c>
      <c r="J9">
        <v>1649</v>
      </c>
      <c r="K9">
        <v>9.4325592038</v>
      </c>
      <c r="M9">
        <v>0</v>
      </c>
      <c r="N9"/>
      <c r="O9" s="5">
        <f t="shared" si="0"/>
      </c>
      <c r="P9" s="5">
        <f t="shared" si="1"/>
        <v>1.5384795312000001</v>
      </c>
    </row>
    <row r="10" spans="1:16" ht="12.75">
      <c r="A10" t="s">
        <v>16</v>
      </c>
      <c r="B10" t="s">
        <v>9</v>
      </c>
      <c r="C10" t="s">
        <v>9</v>
      </c>
      <c r="D10" t="s">
        <v>124</v>
      </c>
      <c r="E10" t="s">
        <v>133</v>
      </c>
      <c r="F10">
        <v>17724</v>
      </c>
      <c r="G10">
        <v>6.9067144916</v>
      </c>
      <c r="H10">
        <v>7.4560940377</v>
      </c>
      <c r="I10">
        <v>8.0491727821</v>
      </c>
      <c r="J10">
        <v>1280</v>
      </c>
      <c r="K10">
        <v>7.2218460844</v>
      </c>
      <c r="M10">
        <v>0.0005160277</v>
      </c>
      <c r="N10"/>
      <c r="O10" s="5">
        <f t="shared" si="0"/>
      </c>
      <c r="P10" s="5">
        <f t="shared" si="1"/>
        <v>3.4656037169000005</v>
      </c>
    </row>
    <row r="11" spans="1:16" ht="12.75">
      <c r="A11" t="s">
        <v>17</v>
      </c>
      <c r="B11" t="s">
        <v>9</v>
      </c>
      <c r="D11" t="s">
        <v>125</v>
      </c>
      <c r="E11" t="s">
        <v>133</v>
      </c>
      <c r="F11">
        <v>476</v>
      </c>
      <c r="G11">
        <v>6.540443621</v>
      </c>
      <c r="H11">
        <v>9.6297817546</v>
      </c>
      <c r="I11">
        <v>14.178349668</v>
      </c>
      <c r="J11">
        <v>45</v>
      </c>
      <c r="K11">
        <v>9.4537815126</v>
      </c>
      <c r="M11">
        <v>0.9668024447</v>
      </c>
      <c r="N11"/>
      <c r="O11" s="5">
        <f t="shared" si="0"/>
      </c>
      <c r="P11" s="5">
        <f t="shared" si="1"/>
      </c>
    </row>
    <row r="12" spans="1:16" ht="12.75">
      <c r="A12" t="s">
        <v>19</v>
      </c>
      <c r="B12" t="s">
        <v>9</v>
      </c>
      <c r="C12" t="s">
        <v>9</v>
      </c>
      <c r="D12" t="s">
        <v>126</v>
      </c>
      <c r="E12" t="s">
        <v>133</v>
      </c>
      <c r="F12">
        <v>10984</v>
      </c>
      <c r="G12">
        <v>10.601361537</v>
      </c>
      <c r="H12">
        <v>11.375861088</v>
      </c>
      <c r="I12">
        <v>12.206942952</v>
      </c>
      <c r="J12">
        <v>1231</v>
      </c>
      <c r="K12">
        <v>11.207210488</v>
      </c>
      <c r="M12" s="1">
        <v>3.663736E-15</v>
      </c>
      <c r="N12"/>
      <c r="O12" s="5">
        <f t="shared" si="0"/>
      </c>
      <c r="P12" s="5">
        <f t="shared" si="1"/>
      </c>
    </row>
    <row r="13" spans="1:16" ht="12.75">
      <c r="A13" t="s">
        <v>9</v>
      </c>
      <c r="B13" t="s">
        <v>20</v>
      </c>
      <c r="C13" t="s">
        <v>9</v>
      </c>
      <c r="D13" t="s">
        <v>21</v>
      </c>
      <c r="E13" t="s">
        <v>133</v>
      </c>
      <c r="F13">
        <v>168825</v>
      </c>
      <c r="G13">
        <v>9.4897585548</v>
      </c>
      <c r="H13">
        <v>9.6726143959</v>
      </c>
      <c r="I13">
        <v>9.8589936416</v>
      </c>
      <c r="J13">
        <v>16534</v>
      </c>
      <c r="K13">
        <v>9.7935732267</v>
      </c>
      <c r="M13">
        <v>0</v>
      </c>
      <c r="N13"/>
      <c r="O13" s="5">
        <f t="shared" si="0"/>
      </c>
      <c r="P13" s="5">
        <f t="shared" si="1"/>
        <v>1.6557828574000002</v>
      </c>
    </row>
    <row r="14" spans="1:16" ht="12.75">
      <c r="A14" t="s">
        <v>9</v>
      </c>
      <c r="B14" t="s">
        <v>22</v>
      </c>
      <c r="C14" t="s">
        <v>9</v>
      </c>
      <c r="D14" t="s">
        <v>23</v>
      </c>
      <c r="E14" t="s">
        <v>133</v>
      </c>
      <c r="F14">
        <v>29184</v>
      </c>
      <c r="G14">
        <v>8.6121955517</v>
      </c>
      <c r="H14">
        <v>9.0684189199</v>
      </c>
      <c r="I14">
        <v>9.5488103136</v>
      </c>
      <c r="J14">
        <v>2556</v>
      </c>
      <c r="K14">
        <v>8.7582236842</v>
      </c>
      <c r="M14" s="1">
        <v>6.661338E-16</v>
      </c>
      <c r="N14"/>
      <c r="O14" s="5">
        <f t="shared" si="0"/>
      </c>
      <c r="P14" s="5">
        <f t="shared" si="1"/>
        <v>1.9659661853999992</v>
      </c>
    </row>
    <row r="15" spans="1:16" ht="12.75">
      <c r="A15" t="s">
        <v>9</v>
      </c>
      <c r="B15" t="s">
        <v>24</v>
      </c>
      <c r="C15" t="s">
        <v>9</v>
      </c>
      <c r="D15" t="s">
        <v>25</v>
      </c>
      <c r="E15" t="s">
        <v>133</v>
      </c>
      <c r="F15">
        <v>288575</v>
      </c>
      <c r="G15">
        <v>12.612018587</v>
      </c>
      <c r="H15">
        <v>12.772118523</v>
      </c>
      <c r="I15">
        <v>12.934250805</v>
      </c>
      <c r="J15">
        <v>36646</v>
      </c>
      <c r="K15">
        <v>12.698951746</v>
      </c>
      <c r="M15">
        <v>0</v>
      </c>
      <c r="N15"/>
      <c r="O15" s="5">
        <f t="shared" si="0"/>
        <v>1.0972420879999998</v>
      </c>
      <c r="P15" s="5">
        <f t="shared" si="1"/>
      </c>
    </row>
    <row r="16" spans="1:16" ht="12.75">
      <c r="A16" t="s">
        <v>9</v>
      </c>
      <c r="B16" t="s">
        <v>26</v>
      </c>
      <c r="C16" t="s">
        <v>9</v>
      </c>
      <c r="D16" t="s">
        <v>27</v>
      </c>
      <c r="E16" t="s">
        <v>133</v>
      </c>
      <c r="F16">
        <v>507193</v>
      </c>
      <c r="G16">
        <v>11.399653513</v>
      </c>
      <c r="H16">
        <v>11.514776499</v>
      </c>
      <c r="I16">
        <v>11.63106209</v>
      </c>
      <c r="J16">
        <v>58245</v>
      </c>
      <c r="K16">
        <v>11.483794138</v>
      </c>
      <c r="M16">
        <v>0</v>
      </c>
      <c r="N16"/>
      <c r="O16" s="5">
        <f t="shared" si="0"/>
      </c>
      <c r="P16" s="5">
        <f t="shared" si="1"/>
      </c>
    </row>
    <row r="17" spans="1:16" ht="12.75">
      <c r="A17" t="s">
        <v>9</v>
      </c>
      <c r="B17" t="s">
        <v>9</v>
      </c>
      <c r="C17" t="s">
        <v>28</v>
      </c>
      <c r="D17" t="s">
        <v>29</v>
      </c>
      <c r="E17" t="s">
        <v>133</v>
      </c>
      <c r="F17">
        <v>6861</v>
      </c>
      <c r="G17">
        <v>11.796553647</v>
      </c>
      <c r="H17">
        <v>12.812054481</v>
      </c>
      <c r="I17">
        <v>13.914974233</v>
      </c>
      <c r="J17">
        <v>862</v>
      </c>
      <c r="K17">
        <v>12.563766215</v>
      </c>
      <c r="M17" s="1">
        <v>3.911249E-11</v>
      </c>
      <c r="N17"/>
      <c r="O17" s="5">
        <f t="shared" si="0"/>
        <v>0.28177714799999976</v>
      </c>
      <c r="P17" s="5">
        <f t="shared" si="1"/>
      </c>
    </row>
    <row r="18" spans="1:16" ht="12.75">
      <c r="A18" t="s">
        <v>9</v>
      </c>
      <c r="B18" t="s">
        <v>9</v>
      </c>
      <c r="C18" t="s">
        <v>30</v>
      </c>
      <c r="D18" t="s">
        <v>31</v>
      </c>
      <c r="E18" t="s">
        <v>133</v>
      </c>
      <c r="F18">
        <v>9106</v>
      </c>
      <c r="G18">
        <v>9.4571257505</v>
      </c>
      <c r="H18">
        <v>10.269963507</v>
      </c>
      <c r="I18">
        <v>11.152664479</v>
      </c>
      <c r="J18">
        <v>905</v>
      </c>
      <c r="K18">
        <v>9.9385020865</v>
      </c>
      <c r="M18" s="1">
        <v>4.7437048E-09</v>
      </c>
      <c r="N18"/>
      <c r="O18" s="5">
        <f t="shared" si="0"/>
      </c>
      <c r="P18" s="5">
        <f t="shared" si="1"/>
        <v>0.36211201999999965</v>
      </c>
    </row>
    <row r="19" spans="1:16" ht="12.75">
      <c r="A19" t="s">
        <v>9</v>
      </c>
      <c r="B19" t="s">
        <v>9</v>
      </c>
      <c r="C19" t="s">
        <v>32</v>
      </c>
      <c r="D19" t="s">
        <v>33</v>
      </c>
      <c r="E19" t="s">
        <v>133</v>
      </c>
      <c r="F19">
        <v>4624</v>
      </c>
      <c r="G19">
        <v>10.253065497</v>
      </c>
      <c r="H19">
        <v>11.419118685</v>
      </c>
      <c r="I19">
        <v>12.717783923</v>
      </c>
      <c r="J19">
        <v>517</v>
      </c>
      <c r="K19">
        <v>11.180795848</v>
      </c>
      <c r="M19">
        <v>0.0010180998</v>
      </c>
      <c r="N19"/>
      <c r="O19" s="5">
        <f t="shared" si="0"/>
      </c>
      <c r="P19" s="5">
        <f t="shared" si="1"/>
      </c>
    </row>
    <row r="20" spans="1:16" ht="12.75">
      <c r="A20" t="s">
        <v>9</v>
      </c>
      <c r="B20" t="s">
        <v>9</v>
      </c>
      <c r="C20" t="s">
        <v>34</v>
      </c>
      <c r="D20" t="s">
        <v>35</v>
      </c>
      <c r="E20" t="s">
        <v>133</v>
      </c>
      <c r="F20">
        <v>2758</v>
      </c>
      <c r="G20">
        <v>8.0738439713</v>
      </c>
      <c r="H20">
        <v>9.4006755605</v>
      </c>
      <c r="I20">
        <v>10.945554721</v>
      </c>
      <c r="J20">
        <v>279</v>
      </c>
      <c r="K20">
        <v>10.116026106</v>
      </c>
      <c r="M20">
        <v>2.9043E-05</v>
      </c>
      <c r="N20"/>
      <c r="O20" s="5">
        <f t="shared" si="0"/>
      </c>
      <c r="P20" s="5">
        <f t="shared" si="1"/>
        <v>0.5692217779999993</v>
      </c>
    </row>
    <row r="21" spans="1:16" ht="12.75">
      <c r="A21" t="s">
        <v>9</v>
      </c>
      <c r="B21" t="s">
        <v>9</v>
      </c>
      <c r="C21" t="s">
        <v>36</v>
      </c>
      <c r="D21" t="s">
        <v>37</v>
      </c>
      <c r="E21" t="s">
        <v>133</v>
      </c>
      <c r="F21">
        <v>9293</v>
      </c>
      <c r="G21">
        <v>11.546108033</v>
      </c>
      <c r="H21">
        <v>12.394803493</v>
      </c>
      <c r="I21">
        <v>13.305882223</v>
      </c>
      <c r="J21">
        <v>1151</v>
      </c>
      <c r="K21">
        <v>12.385666631</v>
      </c>
      <c r="M21">
        <v>0.0008736883</v>
      </c>
      <c r="N21"/>
      <c r="O21" s="5">
        <f t="shared" si="0"/>
        <v>0.03133153399999955</v>
      </c>
      <c r="P21" s="5">
        <f t="shared" si="1"/>
      </c>
    </row>
    <row r="22" spans="1:16" ht="12.75">
      <c r="A22" t="s">
        <v>9</v>
      </c>
      <c r="B22" t="s">
        <v>9</v>
      </c>
      <c r="C22" t="s">
        <v>38</v>
      </c>
      <c r="D22" t="s">
        <v>39</v>
      </c>
      <c r="E22" t="s">
        <v>133</v>
      </c>
      <c r="F22">
        <v>2272</v>
      </c>
      <c r="G22">
        <v>9.8178496521</v>
      </c>
      <c r="H22">
        <v>11.413583723</v>
      </c>
      <c r="I22">
        <v>13.268678785</v>
      </c>
      <c r="J22">
        <v>260</v>
      </c>
      <c r="K22">
        <v>11.443661972</v>
      </c>
      <c r="M22">
        <v>0.3873587689</v>
      </c>
      <c r="N22"/>
      <c r="O22" s="5">
        <f t="shared" si="0"/>
      </c>
      <c r="P22" s="5">
        <f t="shared" si="1"/>
      </c>
    </row>
    <row r="23" spans="1:16" ht="12.75">
      <c r="A23" t="s">
        <v>9</v>
      </c>
      <c r="B23" t="s">
        <v>9</v>
      </c>
      <c r="C23" t="s">
        <v>40</v>
      </c>
      <c r="D23" t="s">
        <v>41</v>
      </c>
      <c r="E23" t="s">
        <v>133</v>
      </c>
      <c r="F23">
        <v>9044</v>
      </c>
      <c r="G23">
        <v>11.252692989</v>
      </c>
      <c r="H23">
        <v>12.107397336</v>
      </c>
      <c r="I23">
        <v>13.027021211</v>
      </c>
      <c r="J23">
        <v>1098</v>
      </c>
      <c r="K23">
        <v>12.140645732</v>
      </c>
      <c r="M23">
        <v>0.0036122232</v>
      </c>
      <c r="N23"/>
      <c r="O23" s="5">
        <f t="shared" si="0"/>
      </c>
      <c r="P23" s="5">
        <f t="shared" si="1"/>
      </c>
    </row>
    <row r="24" spans="1:16" ht="12.75">
      <c r="A24" t="s">
        <v>9</v>
      </c>
      <c r="B24" t="s">
        <v>9</v>
      </c>
      <c r="C24" t="s">
        <v>98</v>
      </c>
      <c r="D24" t="s">
        <v>99</v>
      </c>
      <c r="E24" t="s">
        <v>133</v>
      </c>
      <c r="F24">
        <v>8894</v>
      </c>
      <c r="G24">
        <v>8.3204670064</v>
      </c>
      <c r="H24">
        <v>9.0805391647</v>
      </c>
      <c r="I24">
        <v>9.9100436861</v>
      </c>
      <c r="J24">
        <v>794</v>
      </c>
      <c r="K24">
        <v>8.9273667641</v>
      </c>
      <c r="M24" s="1">
        <v>7.403489E-11</v>
      </c>
      <c r="N24"/>
      <c r="O24" s="5">
        <f>IF(G24&gt;H$16,G24-H$16,"")</f>
      </c>
      <c r="P24" s="5">
        <f>IF(I24&lt;H$16,H$16-I24,"")</f>
        <v>1.6047328129</v>
      </c>
    </row>
    <row r="25" spans="1:16" ht="12.75">
      <c r="A25" t="s">
        <v>9</v>
      </c>
      <c r="B25" t="s">
        <v>9</v>
      </c>
      <c r="C25" t="s">
        <v>100</v>
      </c>
      <c r="D25" t="s">
        <v>101</v>
      </c>
      <c r="E25" t="s">
        <v>133</v>
      </c>
      <c r="F25">
        <v>10577</v>
      </c>
      <c r="G25">
        <v>7.5049092002</v>
      </c>
      <c r="H25">
        <v>8.1619580597</v>
      </c>
      <c r="I25">
        <v>8.8765310266</v>
      </c>
      <c r="J25">
        <v>867</v>
      </c>
      <c r="K25">
        <v>8.1970312943</v>
      </c>
      <c r="M25">
        <v>0.0047591799</v>
      </c>
      <c r="N25"/>
      <c r="O25" s="5">
        <f>IF(G25&gt;H$16,G25-H$16,"")</f>
      </c>
      <c r="P25" s="5">
        <f>IF(I25&lt;H$16,H$16-I25,"")</f>
        <v>2.6382454723999995</v>
      </c>
    </row>
    <row r="26" spans="1:16" ht="12.75">
      <c r="A26" t="s">
        <v>9</v>
      </c>
      <c r="B26" t="s">
        <v>9</v>
      </c>
      <c r="C26" t="s">
        <v>102</v>
      </c>
      <c r="D26" t="s">
        <v>103</v>
      </c>
      <c r="E26" t="s">
        <v>133</v>
      </c>
      <c r="F26">
        <v>6132</v>
      </c>
      <c r="G26">
        <v>8.9668080836</v>
      </c>
      <c r="H26">
        <v>9.9009122191</v>
      </c>
      <c r="I26">
        <v>10.932325289</v>
      </c>
      <c r="J26">
        <v>620</v>
      </c>
      <c r="K26">
        <v>10.110893673</v>
      </c>
      <c r="M26" s="1">
        <v>1.4828929E-07</v>
      </c>
      <c r="N26"/>
      <c r="O26" s="5">
        <f>IF(G26&gt;H$16,G26-H$16,"")</f>
      </c>
      <c r="P26" s="5">
        <f>IF(I26&lt;H$16,H$16-I26,"")</f>
        <v>0.5824512100000003</v>
      </c>
    </row>
    <row r="27" spans="1:16" ht="12.75">
      <c r="A27" t="s">
        <v>9</v>
      </c>
      <c r="B27" t="s">
        <v>9</v>
      </c>
      <c r="C27" t="s">
        <v>104</v>
      </c>
      <c r="D27" t="s">
        <v>105</v>
      </c>
      <c r="E27" t="s">
        <v>133</v>
      </c>
      <c r="F27">
        <v>15955</v>
      </c>
      <c r="G27">
        <v>9.237911228</v>
      </c>
      <c r="H27">
        <v>9.8294703341</v>
      </c>
      <c r="I27">
        <v>10.458910533</v>
      </c>
      <c r="J27">
        <v>1557</v>
      </c>
      <c r="K27">
        <v>9.7586963334</v>
      </c>
      <c r="M27" s="1">
        <v>4.918288E-14</v>
      </c>
      <c r="N27"/>
      <c r="O27" s="5">
        <f>IF(G27&gt;H$16,G27-H$16,"")</f>
      </c>
      <c r="P27" s="5">
        <f>IF(I27&lt;H$16,H$16-I27,"")</f>
        <v>1.0558659660000007</v>
      </c>
    </row>
    <row r="28" spans="1:16" ht="12.75">
      <c r="A28" t="s">
        <v>9</v>
      </c>
      <c r="B28" t="s">
        <v>9</v>
      </c>
      <c r="C28" t="s">
        <v>106</v>
      </c>
      <c r="D28" t="s">
        <v>107</v>
      </c>
      <c r="E28" t="s">
        <v>133</v>
      </c>
      <c r="F28">
        <v>6082</v>
      </c>
      <c r="G28">
        <v>8.1756429004</v>
      </c>
      <c r="H28">
        <v>9.0691440171</v>
      </c>
      <c r="I28">
        <v>10.060294243</v>
      </c>
      <c r="J28">
        <v>581</v>
      </c>
      <c r="K28">
        <v>9.5527786912</v>
      </c>
      <c r="M28">
        <v>9.41236E-05</v>
      </c>
      <c r="N28"/>
      <c r="O28" s="5">
        <f t="shared" si="0"/>
      </c>
      <c r="P28" s="5">
        <f t="shared" si="1"/>
        <v>1.4544822560000004</v>
      </c>
    </row>
    <row r="29" spans="1:16" ht="12.75">
      <c r="A29" t="s">
        <v>9</v>
      </c>
      <c r="B29" t="s">
        <v>9</v>
      </c>
      <c r="C29" t="s">
        <v>110</v>
      </c>
      <c r="D29" t="s">
        <v>111</v>
      </c>
      <c r="E29" t="s">
        <v>133</v>
      </c>
      <c r="F29">
        <v>6721</v>
      </c>
      <c r="G29">
        <v>7.8028235252</v>
      </c>
      <c r="H29">
        <v>8.6356137915</v>
      </c>
      <c r="I29">
        <v>9.5572872199</v>
      </c>
      <c r="J29">
        <v>605</v>
      </c>
      <c r="K29">
        <v>9.0016366612</v>
      </c>
      <c r="M29" s="1">
        <v>2.1029898E-06</v>
      </c>
      <c r="N29"/>
      <c r="O29" s="5">
        <f>IF(G29&gt;H$16,G29-H$16,"")</f>
      </c>
      <c r="P29" s="5">
        <f>IF(I29&lt;H$16,H$16-I29,"")</f>
        <v>1.9574892791000007</v>
      </c>
    </row>
    <row r="30" spans="1:16" ht="12.75">
      <c r="A30" t="s">
        <v>9</v>
      </c>
      <c r="B30" t="s">
        <v>9</v>
      </c>
      <c r="C30" t="s">
        <v>108</v>
      </c>
      <c r="D30" t="s">
        <v>109</v>
      </c>
      <c r="E30" t="s">
        <v>133</v>
      </c>
      <c r="F30">
        <v>4136</v>
      </c>
      <c r="G30">
        <v>8.4303265769</v>
      </c>
      <c r="H30">
        <v>9.5209668448</v>
      </c>
      <c r="I30">
        <v>10.752704398</v>
      </c>
      <c r="J30">
        <v>425</v>
      </c>
      <c r="K30">
        <v>10.275628627</v>
      </c>
      <c r="M30" s="1">
        <v>9.9828337E-06</v>
      </c>
      <c r="N30"/>
      <c r="O30" s="5">
        <f t="shared" si="0"/>
      </c>
      <c r="P30" s="5">
        <f t="shared" si="1"/>
        <v>0.7620721009999993</v>
      </c>
    </row>
    <row r="31" spans="1:16" ht="12.75">
      <c r="A31" t="s">
        <v>9</v>
      </c>
      <c r="B31" t="s">
        <v>9</v>
      </c>
      <c r="C31" t="s">
        <v>112</v>
      </c>
      <c r="D31" t="s">
        <v>113</v>
      </c>
      <c r="E31" t="s">
        <v>133</v>
      </c>
      <c r="F31">
        <v>4793</v>
      </c>
      <c r="G31">
        <v>8.2008198321</v>
      </c>
      <c r="H31">
        <v>9.2127090068</v>
      </c>
      <c r="I31">
        <v>10.349453955</v>
      </c>
      <c r="J31">
        <v>457</v>
      </c>
      <c r="K31">
        <v>9.5347381598</v>
      </c>
      <c r="M31">
        <v>3.67078E-05</v>
      </c>
      <c r="N31"/>
      <c r="O31" s="5">
        <f t="shared" si="0"/>
      </c>
      <c r="P31" s="5">
        <f t="shared" si="1"/>
        <v>1.1653225440000003</v>
      </c>
    </row>
    <row r="32" spans="3:14" ht="12.75">
      <c r="C32" t="s">
        <v>114</v>
      </c>
      <c r="D32" t="s">
        <v>115</v>
      </c>
      <c r="E32" t="s">
        <v>133</v>
      </c>
      <c r="F32">
        <v>4700</v>
      </c>
      <c r="G32">
        <v>7.358275375</v>
      </c>
      <c r="H32">
        <v>8.3281920764</v>
      </c>
      <c r="I32">
        <v>9.4259564541</v>
      </c>
      <c r="J32">
        <v>413</v>
      </c>
      <c r="K32">
        <v>8.7872340426</v>
      </c>
      <c r="M32">
        <v>0.009682215</v>
      </c>
      <c r="N32"/>
    </row>
    <row r="33" spans="3:14" ht="12.75">
      <c r="C33" t="s">
        <v>116</v>
      </c>
      <c r="D33" t="s">
        <v>117</v>
      </c>
      <c r="E33" t="s">
        <v>133</v>
      </c>
      <c r="F33">
        <v>6175</v>
      </c>
      <c r="G33">
        <v>7.1225924243</v>
      </c>
      <c r="H33">
        <v>7.9596054882</v>
      </c>
      <c r="I33">
        <v>8.8949803322</v>
      </c>
      <c r="J33">
        <v>516</v>
      </c>
      <c r="K33">
        <v>8.3562753036</v>
      </c>
      <c r="M33" s="1">
        <v>2.160883E-11</v>
      </c>
      <c r="N33"/>
    </row>
    <row r="34" spans="1:16" ht="12.75">
      <c r="A34" t="s">
        <v>9</v>
      </c>
      <c r="B34" t="s">
        <v>9</v>
      </c>
      <c r="C34" s="1">
        <v>230000</v>
      </c>
      <c r="D34" t="s">
        <v>42</v>
      </c>
      <c r="E34" t="s">
        <v>133</v>
      </c>
      <c r="F34">
        <v>2814</v>
      </c>
      <c r="G34">
        <v>5.8088870871</v>
      </c>
      <c r="H34">
        <v>6.9140088666</v>
      </c>
      <c r="I34">
        <v>8.229376452</v>
      </c>
      <c r="J34">
        <v>217</v>
      </c>
      <c r="K34">
        <v>7.7114427861</v>
      </c>
      <c r="M34" s="1">
        <v>3.7356363E-07</v>
      </c>
      <c r="N34"/>
      <c r="O34" s="5">
        <f aca="true" t="shared" si="2" ref="O34:O62">IF(G34&gt;H$16,G34-H$16,"")</f>
      </c>
      <c r="P34" s="5">
        <f aca="true" t="shared" si="3" ref="P34:P62">IF(I34&lt;H$16,H$16-I34,"")</f>
        <v>3.2854000469999995</v>
      </c>
    </row>
    <row r="35" spans="1:16" ht="12.75">
      <c r="A35" t="s">
        <v>9</v>
      </c>
      <c r="B35" t="s">
        <v>9</v>
      </c>
      <c r="C35" s="1">
        <v>240</v>
      </c>
      <c r="D35" t="s">
        <v>43</v>
      </c>
      <c r="E35" t="s">
        <v>133</v>
      </c>
      <c r="F35">
        <v>6819</v>
      </c>
      <c r="G35">
        <v>9.6273439823</v>
      </c>
      <c r="H35">
        <v>10.545353324</v>
      </c>
      <c r="I35">
        <v>11.55089887</v>
      </c>
      <c r="J35">
        <v>762</v>
      </c>
      <c r="K35">
        <v>11.174659041</v>
      </c>
      <c r="M35" s="1">
        <v>2.54019E-13</v>
      </c>
      <c r="N35"/>
      <c r="O35" s="5">
        <f t="shared" si="2"/>
      </c>
      <c r="P35" s="5">
        <f t="shared" si="3"/>
      </c>
    </row>
    <row r="36" spans="1:16" ht="12.75">
      <c r="A36" t="s">
        <v>9</v>
      </c>
      <c r="B36" t="s">
        <v>9</v>
      </c>
      <c r="C36" s="1">
        <v>2500</v>
      </c>
      <c r="D36" t="s">
        <v>44</v>
      </c>
      <c r="E36" t="s">
        <v>133</v>
      </c>
      <c r="F36">
        <v>3555</v>
      </c>
      <c r="G36">
        <v>8.608091106</v>
      </c>
      <c r="H36">
        <v>9.8069426976</v>
      </c>
      <c r="I36">
        <v>11.172758732</v>
      </c>
      <c r="J36">
        <v>359</v>
      </c>
      <c r="K36">
        <v>10.098452883</v>
      </c>
      <c r="M36" s="1">
        <v>9.659455E-10</v>
      </c>
      <c r="N36"/>
      <c r="O36" s="5">
        <f t="shared" si="2"/>
      </c>
      <c r="P36" s="5">
        <f t="shared" si="3"/>
        <v>0.34201776699999975</v>
      </c>
    </row>
    <row r="37" spans="1:16" ht="12.75">
      <c r="A37" t="s">
        <v>9</v>
      </c>
      <c r="B37" t="s">
        <v>9</v>
      </c>
      <c r="C37" s="1">
        <v>26000</v>
      </c>
      <c r="D37" t="s">
        <v>45</v>
      </c>
      <c r="E37" t="s">
        <v>133</v>
      </c>
      <c r="F37">
        <v>6999</v>
      </c>
      <c r="G37">
        <v>12.045102128</v>
      </c>
      <c r="H37">
        <v>13.040495194</v>
      </c>
      <c r="I37">
        <v>14.118146371</v>
      </c>
      <c r="J37">
        <v>929</v>
      </c>
      <c r="K37">
        <v>13.273324761</v>
      </c>
      <c r="M37" s="1">
        <v>7.660539E-15</v>
      </c>
      <c r="N37"/>
      <c r="O37" s="5">
        <f t="shared" si="2"/>
        <v>0.530325629</v>
      </c>
      <c r="P37" s="5">
        <f t="shared" si="3"/>
      </c>
    </row>
    <row r="38" spans="1:16" ht="12.75">
      <c r="A38" t="s">
        <v>9</v>
      </c>
      <c r="B38" t="s">
        <v>9</v>
      </c>
      <c r="C38" t="s">
        <v>46</v>
      </c>
      <c r="D38" t="s">
        <v>47</v>
      </c>
      <c r="E38" t="s">
        <v>133</v>
      </c>
      <c r="F38">
        <v>8474</v>
      </c>
      <c r="G38">
        <v>9.2950377407</v>
      </c>
      <c r="H38">
        <v>10.104250452</v>
      </c>
      <c r="I38">
        <v>10.983912066</v>
      </c>
      <c r="J38">
        <v>856</v>
      </c>
      <c r="K38">
        <v>10.101486901</v>
      </c>
      <c r="M38" s="1">
        <v>6.0682108E-09</v>
      </c>
      <c r="N38"/>
      <c r="O38" s="5">
        <f t="shared" si="2"/>
      </c>
      <c r="P38" s="5">
        <f t="shared" si="3"/>
        <v>0.5308644329999996</v>
      </c>
    </row>
    <row r="39" spans="1:16" ht="12.75">
      <c r="A39" t="s">
        <v>9</v>
      </c>
      <c r="B39" t="s">
        <v>9</v>
      </c>
      <c r="C39" t="s">
        <v>48</v>
      </c>
      <c r="D39" t="s">
        <v>49</v>
      </c>
      <c r="E39" t="s">
        <v>133</v>
      </c>
      <c r="F39">
        <v>13183</v>
      </c>
      <c r="G39">
        <v>9.0807420529</v>
      </c>
      <c r="H39">
        <v>9.7233202201</v>
      </c>
      <c r="I39">
        <v>10.411368978</v>
      </c>
      <c r="J39">
        <v>1285</v>
      </c>
      <c r="K39">
        <v>9.7474019571</v>
      </c>
      <c r="M39" s="1">
        <v>9.6659228E-06</v>
      </c>
      <c r="N39"/>
      <c r="O39" s="5">
        <f t="shared" si="2"/>
      </c>
      <c r="P39" s="5">
        <f t="shared" si="3"/>
        <v>1.1034075209999994</v>
      </c>
    </row>
    <row r="40" spans="1:16" ht="12.75">
      <c r="A40" t="s">
        <v>9</v>
      </c>
      <c r="B40" t="s">
        <v>9</v>
      </c>
      <c r="C40" t="s">
        <v>50</v>
      </c>
      <c r="D40" t="s">
        <v>51</v>
      </c>
      <c r="E40" t="s">
        <v>133</v>
      </c>
      <c r="F40">
        <v>7795</v>
      </c>
      <c r="G40">
        <v>8.1847911884</v>
      </c>
      <c r="H40">
        <v>8.9864625304</v>
      </c>
      <c r="I40">
        <v>9.8666547444</v>
      </c>
      <c r="J40">
        <v>719</v>
      </c>
      <c r="K40">
        <v>9.2238614496</v>
      </c>
      <c r="M40" s="1">
        <v>1.171178E-10</v>
      </c>
      <c r="N40"/>
      <c r="O40" s="5">
        <f t="shared" si="2"/>
      </c>
      <c r="P40" s="5">
        <f t="shared" si="3"/>
        <v>1.6481217546</v>
      </c>
    </row>
    <row r="41" spans="1:16" ht="12.75">
      <c r="A41" t="s">
        <v>9</v>
      </c>
      <c r="B41" t="s">
        <v>9</v>
      </c>
      <c r="C41" t="s">
        <v>52</v>
      </c>
      <c r="D41" t="s">
        <v>53</v>
      </c>
      <c r="E41" t="s">
        <v>133</v>
      </c>
      <c r="F41">
        <v>4190</v>
      </c>
      <c r="G41">
        <v>7.4558695356</v>
      </c>
      <c r="H41">
        <v>8.501275507</v>
      </c>
      <c r="I41">
        <v>9.6932604441</v>
      </c>
      <c r="J41">
        <v>360</v>
      </c>
      <c r="K41">
        <v>8.5918854415</v>
      </c>
      <c r="M41" s="1">
        <v>1.8167632E-09</v>
      </c>
      <c r="N41"/>
      <c r="O41" s="5">
        <f t="shared" si="2"/>
      </c>
      <c r="P41" s="5">
        <f t="shared" si="3"/>
        <v>1.8215160549</v>
      </c>
    </row>
    <row r="42" spans="1:16" ht="12.75">
      <c r="A42" t="s">
        <v>9</v>
      </c>
      <c r="B42" t="s">
        <v>9</v>
      </c>
      <c r="C42" t="s">
        <v>54</v>
      </c>
      <c r="D42" t="s">
        <v>55</v>
      </c>
      <c r="E42" t="s">
        <v>133</v>
      </c>
      <c r="F42">
        <v>5321</v>
      </c>
      <c r="G42">
        <v>10.2084018</v>
      </c>
      <c r="H42">
        <v>11.282869805</v>
      </c>
      <c r="I42">
        <v>12.470429116</v>
      </c>
      <c r="J42">
        <v>596</v>
      </c>
      <c r="K42">
        <v>11.200902086</v>
      </c>
      <c r="M42">
        <v>0.0001253741</v>
      </c>
      <c r="N42"/>
      <c r="O42" s="5">
        <f t="shared" si="2"/>
      </c>
      <c r="P42" s="5">
        <f t="shared" si="3"/>
      </c>
    </row>
    <row r="43" spans="1:16" ht="12.75">
      <c r="A43" t="s">
        <v>9</v>
      </c>
      <c r="B43" t="s">
        <v>9</v>
      </c>
      <c r="C43" t="s">
        <v>56</v>
      </c>
      <c r="D43" t="s">
        <v>57</v>
      </c>
      <c r="E43" t="s">
        <v>133</v>
      </c>
      <c r="F43">
        <v>2743</v>
      </c>
      <c r="G43">
        <v>7.2844685809</v>
      </c>
      <c r="H43">
        <v>8.5545120559</v>
      </c>
      <c r="I43">
        <v>10.045986979</v>
      </c>
      <c r="J43">
        <v>248</v>
      </c>
      <c r="K43">
        <v>9.0411957711</v>
      </c>
      <c r="M43" s="1">
        <v>1.6590406E-07</v>
      </c>
      <c r="N43"/>
      <c r="O43" s="5">
        <f t="shared" si="2"/>
      </c>
      <c r="P43" s="5">
        <f t="shared" si="3"/>
        <v>1.4687895199999996</v>
      </c>
    </row>
    <row r="44" spans="1:16" ht="12.75">
      <c r="A44" t="s">
        <v>9</v>
      </c>
      <c r="B44" t="s">
        <v>9</v>
      </c>
      <c r="C44" t="s">
        <v>58</v>
      </c>
      <c r="D44" t="s">
        <v>59</v>
      </c>
      <c r="E44" t="s">
        <v>133</v>
      </c>
      <c r="F44">
        <v>3173</v>
      </c>
      <c r="G44">
        <v>7.4567903554</v>
      </c>
      <c r="H44">
        <v>8.6429427381</v>
      </c>
      <c r="I44">
        <v>10.017776498</v>
      </c>
      <c r="J44">
        <v>282</v>
      </c>
      <c r="K44">
        <v>8.8874881815</v>
      </c>
      <c r="M44">
        <v>1.98485E-05</v>
      </c>
      <c r="N44"/>
      <c r="O44" s="5">
        <f t="shared" si="2"/>
      </c>
      <c r="P44" s="5">
        <f t="shared" si="3"/>
        <v>1.497000001</v>
      </c>
    </row>
    <row r="45" spans="1:16" ht="12.75">
      <c r="A45" t="s">
        <v>9</v>
      </c>
      <c r="B45" t="s">
        <v>9</v>
      </c>
      <c r="C45" t="s">
        <v>60</v>
      </c>
      <c r="D45" t="s">
        <v>61</v>
      </c>
      <c r="E45" t="s">
        <v>133</v>
      </c>
      <c r="F45">
        <v>1467</v>
      </c>
      <c r="G45">
        <v>6.0304878457</v>
      </c>
      <c r="H45">
        <v>7.6154026423</v>
      </c>
      <c r="I45">
        <v>9.61686001</v>
      </c>
      <c r="J45">
        <v>117</v>
      </c>
      <c r="K45">
        <v>7.9754601227</v>
      </c>
      <c r="M45">
        <v>0.0091774789</v>
      </c>
      <c r="N45"/>
      <c r="O45" s="5">
        <f t="shared" si="2"/>
      </c>
      <c r="P45" s="5">
        <f t="shared" si="3"/>
        <v>1.897916489</v>
      </c>
    </row>
    <row r="46" spans="1:16" ht="12.75">
      <c r="A46" t="s">
        <v>9</v>
      </c>
      <c r="B46" t="s">
        <v>9</v>
      </c>
      <c r="C46" t="s">
        <v>62</v>
      </c>
      <c r="D46" t="s">
        <v>63</v>
      </c>
      <c r="E46" t="s">
        <v>133</v>
      </c>
      <c r="F46">
        <v>3489</v>
      </c>
      <c r="G46">
        <v>8.7960424021</v>
      </c>
      <c r="H46">
        <v>10.027660474</v>
      </c>
      <c r="I46">
        <v>11.431729179</v>
      </c>
      <c r="J46">
        <v>351</v>
      </c>
      <c r="K46">
        <v>10.060189166</v>
      </c>
      <c r="M46">
        <v>0.0006837414</v>
      </c>
      <c r="N46"/>
      <c r="O46" s="5">
        <f t="shared" si="2"/>
      </c>
      <c r="P46" s="5">
        <f t="shared" si="3"/>
        <v>0.08304732000000037</v>
      </c>
    </row>
    <row r="47" spans="1:16" ht="12.75">
      <c r="A47" t="s">
        <v>9</v>
      </c>
      <c r="B47" t="s">
        <v>9</v>
      </c>
      <c r="C47" t="s">
        <v>64</v>
      </c>
      <c r="D47" t="s">
        <v>65</v>
      </c>
      <c r="E47" t="s">
        <v>133</v>
      </c>
      <c r="F47">
        <v>1289</v>
      </c>
      <c r="G47">
        <v>3.3795924397</v>
      </c>
      <c r="H47">
        <v>4.9185450368</v>
      </c>
      <c r="I47">
        <v>7.1582848259</v>
      </c>
      <c r="J47">
        <v>55</v>
      </c>
      <c r="K47">
        <v>4.2668735454</v>
      </c>
      <c r="M47">
        <v>0.6026393373</v>
      </c>
      <c r="N47"/>
      <c r="O47" s="5">
        <f t="shared" si="2"/>
      </c>
      <c r="P47" s="5">
        <f t="shared" si="3"/>
        <v>4.3564916731</v>
      </c>
    </row>
    <row r="48" spans="1:16" ht="12.75">
      <c r="A48" t="s">
        <v>9</v>
      </c>
      <c r="B48" t="s">
        <v>9</v>
      </c>
      <c r="C48" t="s">
        <v>66</v>
      </c>
      <c r="D48" t="s">
        <v>67</v>
      </c>
      <c r="E48" t="s">
        <v>133</v>
      </c>
      <c r="F48">
        <v>6277</v>
      </c>
      <c r="G48">
        <v>8.8991344184</v>
      </c>
      <c r="H48">
        <v>9.9384399943</v>
      </c>
      <c r="I48">
        <v>11.099123227</v>
      </c>
      <c r="J48">
        <v>612</v>
      </c>
      <c r="K48">
        <v>9.7498805162</v>
      </c>
      <c r="M48">
        <v>0.8711298613</v>
      </c>
      <c r="N48"/>
      <c r="O48" s="5">
        <f t="shared" si="2"/>
      </c>
      <c r="P48" s="5">
        <f t="shared" si="3"/>
        <v>0.41565327200000013</v>
      </c>
    </row>
    <row r="49" spans="1:16" ht="12.75">
      <c r="A49" t="s">
        <v>9</v>
      </c>
      <c r="B49" t="s">
        <v>9</v>
      </c>
      <c r="C49" t="s">
        <v>68</v>
      </c>
      <c r="D49" t="s">
        <v>69</v>
      </c>
      <c r="E49" t="s">
        <v>133</v>
      </c>
      <c r="F49">
        <v>1196</v>
      </c>
      <c r="G49">
        <v>4.3436874627</v>
      </c>
      <c r="H49">
        <v>6.1403384916</v>
      </c>
      <c r="I49">
        <v>8.680126532</v>
      </c>
      <c r="J49">
        <v>66</v>
      </c>
      <c r="K49">
        <v>5.5183946488</v>
      </c>
      <c r="M49">
        <v>0.9909186241</v>
      </c>
      <c r="N49"/>
      <c r="O49" s="5">
        <f t="shared" si="2"/>
      </c>
      <c r="P49" s="5">
        <f t="shared" si="3"/>
        <v>2.8346499670000007</v>
      </c>
    </row>
    <row r="50" spans="1:16" ht="12.75">
      <c r="A50" t="s">
        <v>9</v>
      </c>
      <c r="B50" t="s">
        <v>9</v>
      </c>
      <c r="C50" t="s">
        <v>70</v>
      </c>
      <c r="D50" t="s">
        <v>71</v>
      </c>
      <c r="E50" t="s">
        <v>133</v>
      </c>
      <c r="F50">
        <v>1368</v>
      </c>
      <c r="G50">
        <v>3.877576803</v>
      </c>
      <c r="H50">
        <v>5.4518086275</v>
      </c>
      <c r="I50">
        <v>7.6651524448</v>
      </c>
      <c r="J50">
        <v>68</v>
      </c>
      <c r="K50">
        <v>4.9707602339</v>
      </c>
      <c r="M50">
        <v>0.1766180256</v>
      </c>
      <c r="N50"/>
      <c r="O50" s="5">
        <f t="shared" si="2"/>
      </c>
      <c r="P50" s="5">
        <f t="shared" si="3"/>
        <v>3.8496240541999995</v>
      </c>
    </row>
    <row r="51" spans="1:16" ht="12.75">
      <c r="A51" t="s">
        <v>9</v>
      </c>
      <c r="B51" t="s">
        <v>9</v>
      </c>
      <c r="C51" t="s">
        <v>72</v>
      </c>
      <c r="D51" t="s">
        <v>73</v>
      </c>
      <c r="E51" t="s">
        <v>133</v>
      </c>
      <c r="F51">
        <v>1497</v>
      </c>
      <c r="G51">
        <v>4.0405623178</v>
      </c>
      <c r="H51">
        <v>5.4465966502</v>
      </c>
      <c r="I51">
        <v>7.3419026208</v>
      </c>
      <c r="J51">
        <v>81</v>
      </c>
      <c r="K51">
        <v>5.4108216433</v>
      </c>
      <c r="M51">
        <v>0.0107328446</v>
      </c>
      <c r="N51"/>
      <c r="O51" s="5">
        <f t="shared" si="2"/>
      </c>
      <c r="P51" s="5">
        <f t="shared" si="3"/>
        <v>4.1728738782</v>
      </c>
    </row>
    <row r="52" spans="1:16" ht="12.75">
      <c r="A52" t="s">
        <v>9</v>
      </c>
      <c r="B52" t="s">
        <v>9</v>
      </c>
      <c r="C52" t="s">
        <v>74</v>
      </c>
      <c r="D52" t="s">
        <v>75</v>
      </c>
      <c r="E52" t="s">
        <v>133</v>
      </c>
      <c r="F52">
        <v>2372</v>
      </c>
      <c r="G52">
        <v>4.0687775281</v>
      </c>
      <c r="H52">
        <v>5.3897577965</v>
      </c>
      <c r="I52">
        <v>7.1396110758</v>
      </c>
      <c r="J52">
        <v>111</v>
      </c>
      <c r="K52">
        <v>4.6795952782</v>
      </c>
      <c r="M52">
        <v>0.110395225</v>
      </c>
      <c r="N52"/>
      <c r="O52" s="5">
        <f t="shared" si="2"/>
      </c>
      <c r="P52" s="5">
        <f t="shared" si="3"/>
        <v>4.3751654231999995</v>
      </c>
    </row>
    <row r="53" spans="1:16" ht="12.75">
      <c r="A53" t="s">
        <v>9</v>
      </c>
      <c r="B53" t="s">
        <v>9</v>
      </c>
      <c r="C53" t="s">
        <v>76</v>
      </c>
      <c r="D53" t="s">
        <v>77</v>
      </c>
      <c r="E53" t="s">
        <v>133</v>
      </c>
      <c r="F53">
        <v>615</v>
      </c>
      <c r="G53">
        <v>2.260586667</v>
      </c>
      <c r="H53">
        <v>4.0191312673</v>
      </c>
      <c r="I53">
        <v>7.1456743419</v>
      </c>
      <c r="J53">
        <v>24</v>
      </c>
      <c r="K53">
        <v>3.9024390244</v>
      </c>
      <c r="M53">
        <v>0.2187144955</v>
      </c>
      <c r="N53"/>
      <c r="O53" s="5">
        <f t="shared" si="2"/>
      </c>
      <c r="P53" s="5">
        <f t="shared" si="3"/>
        <v>4.3691021570999995</v>
      </c>
    </row>
    <row r="54" spans="1:16" ht="12.75">
      <c r="A54" t="s">
        <v>9</v>
      </c>
      <c r="B54" t="s">
        <v>9</v>
      </c>
      <c r="C54" t="s">
        <v>78</v>
      </c>
      <c r="D54" t="s">
        <v>79</v>
      </c>
      <c r="E54" t="s">
        <v>133</v>
      </c>
      <c r="F54">
        <v>639</v>
      </c>
      <c r="G54">
        <v>3.9183781227</v>
      </c>
      <c r="H54">
        <v>5.9901984358</v>
      </c>
      <c r="I54">
        <v>9.1574820439</v>
      </c>
      <c r="J54">
        <v>40</v>
      </c>
      <c r="K54">
        <v>6.2597809077</v>
      </c>
      <c r="M54">
        <v>0.031974688</v>
      </c>
      <c r="N54"/>
      <c r="O54" s="5">
        <f t="shared" si="2"/>
      </c>
      <c r="P54" s="5">
        <f t="shared" si="3"/>
        <v>2.3572944551</v>
      </c>
    </row>
    <row r="55" spans="1:16" ht="12.75">
      <c r="A55" t="s">
        <v>9</v>
      </c>
      <c r="B55" t="s">
        <v>9</v>
      </c>
      <c r="C55" t="s">
        <v>80</v>
      </c>
      <c r="D55" t="s">
        <v>81</v>
      </c>
      <c r="E55" t="s">
        <v>133</v>
      </c>
      <c r="F55">
        <v>408</v>
      </c>
      <c r="G55">
        <v>6.0991947153</v>
      </c>
      <c r="H55">
        <v>9.1679400736</v>
      </c>
      <c r="I55">
        <v>13.780692225</v>
      </c>
      <c r="J55">
        <v>39</v>
      </c>
      <c r="K55">
        <v>9.5588235294</v>
      </c>
      <c r="M55">
        <v>0.7025958083</v>
      </c>
      <c r="N55"/>
      <c r="O55" s="5">
        <f t="shared" si="2"/>
      </c>
      <c r="P55" s="5">
        <f t="shared" si="3"/>
      </c>
    </row>
    <row r="56" spans="1:16" ht="12.75">
      <c r="A56" t="s">
        <v>9</v>
      </c>
      <c r="B56" t="s">
        <v>9</v>
      </c>
      <c r="C56" t="s">
        <v>82</v>
      </c>
      <c r="D56" t="s">
        <v>83</v>
      </c>
      <c r="E56" t="s">
        <v>133</v>
      </c>
      <c r="F56">
        <v>1605</v>
      </c>
      <c r="G56">
        <v>7.2619803374</v>
      </c>
      <c r="H56">
        <v>9.0500054409</v>
      </c>
      <c r="I56">
        <v>11.278273236</v>
      </c>
      <c r="J56">
        <v>151</v>
      </c>
      <c r="K56">
        <v>9.4080996885</v>
      </c>
      <c r="M56">
        <v>0.002404431</v>
      </c>
      <c r="N56"/>
      <c r="O56" s="5">
        <f t="shared" si="2"/>
      </c>
      <c r="P56" s="5">
        <f t="shared" si="3"/>
        <v>0.23650326299999946</v>
      </c>
    </row>
    <row r="57" spans="1:16" ht="12.75">
      <c r="A57" t="s">
        <v>9</v>
      </c>
      <c r="B57" t="s">
        <v>9</v>
      </c>
      <c r="C57" t="s">
        <v>84</v>
      </c>
      <c r="D57" t="s">
        <v>85</v>
      </c>
      <c r="E57" t="s">
        <v>133</v>
      </c>
      <c r="F57">
        <v>1049</v>
      </c>
      <c r="G57">
        <v>2.7363447213</v>
      </c>
      <c r="H57">
        <v>4.1643669678</v>
      </c>
      <c r="I57">
        <v>6.3376343293</v>
      </c>
      <c r="J57">
        <v>45</v>
      </c>
      <c r="K57">
        <v>4.2897998093</v>
      </c>
      <c r="M57">
        <v>0.0843118481</v>
      </c>
      <c r="N57"/>
      <c r="O57" s="5">
        <f t="shared" si="2"/>
      </c>
      <c r="P57" s="5">
        <f t="shared" si="3"/>
        <v>5.1771421697</v>
      </c>
    </row>
    <row r="58" spans="1:16" ht="12.75">
      <c r="A58" t="s">
        <v>9</v>
      </c>
      <c r="B58" t="s">
        <v>9</v>
      </c>
      <c r="C58" t="s">
        <v>86</v>
      </c>
      <c r="D58" t="s">
        <v>87</v>
      </c>
      <c r="E58" t="s">
        <v>133</v>
      </c>
      <c r="F58">
        <v>698</v>
      </c>
      <c r="G58">
        <v>3.958643235</v>
      </c>
      <c r="H58">
        <v>6.1210138656</v>
      </c>
      <c r="I58">
        <v>9.4645585667</v>
      </c>
      <c r="J58">
        <v>43</v>
      </c>
      <c r="K58">
        <v>6.1604584527</v>
      </c>
      <c r="M58">
        <v>0.1679970146</v>
      </c>
      <c r="N58"/>
      <c r="O58" s="5">
        <f t="shared" si="2"/>
      </c>
      <c r="P58" s="5">
        <f t="shared" si="3"/>
        <v>2.0502179323000007</v>
      </c>
    </row>
    <row r="59" spans="1:16" ht="12.75">
      <c r="A59" t="s">
        <v>9</v>
      </c>
      <c r="B59" t="s">
        <v>9</v>
      </c>
      <c r="C59" t="s">
        <v>88</v>
      </c>
      <c r="D59" t="s">
        <v>18</v>
      </c>
      <c r="E59" t="s">
        <v>133</v>
      </c>
      <c r="F59">
        <v>476</v>
      </c>
      <c r="G59">
        <v>6.540443621</v>
      </c>
      <c r="H59">
        <v>9.6297817546</v>
      </c>
      <c r="I59">
        <v>14.178349668</v>
      </c>
      <c r="J59">
        <v>45</v>
      </c>
      <c r="K59">
        <v>9.4537815126</v>
      </c>
      <c r="M59">
        <v>0.9668024447</v>
      </c>
      <c r="N59"/>
      <c r="O59" s="5">
        <f t="shared" si="2"/>
      </c>
      <c r="P59" s="5">
        <f t="shared" si="3"/>
      </c>
    </row>
    <row r="60" spans="1:16" ht="12.75">
      <c r="A60" t="s">
        <v>9</v>
      </c>
      <c r="B60" t="s">
        <v>9</v>
      </c>
      <c r="C60" t="s">
        <v>89</v>
      </c>
      <c r="D60" t="s">
        <v>90</v>
      </c>
      <c r="E60" t="s">
        <v>133</v>
      </c>
      <c r="F60">
        <v>4166</v>
      </c>
      <c r="G60">
        <v>7.8779661048</v>
      </c>
      <c r="H60">
        <v>8.9581713932</v>
      </c>
      <c r="I60">
        <v>10.186491493</v>
      </c>
      <c r="J60">
        <v>371</v>
      </c>
      <c r="K60">
        <v>8.905424868</v>
      </c>
      <c r="M60" s="1">
        <v>2.0379191E-08</v>
      </c>
      <c r="N60"/>
      <c r="O60" s="5">
        <f t="shared" si="2"/>
      </c>
      <c r="P60" s="5">
        <f t="shared" si="3"/>
        <v>1.3282850059999998</v>
      </c>
    </row>
    <row r="61" spans="1:16" ht="12.75">
      <c r="A61" t="s">
        <v>9</v>
      </c>
      <c r="B61" t="s">
        <v>9</v>
      </c>
      <c r="C61" t="s">
        <v>91</v>
      </c>
      <c r="D61" t="s">
        <v>92</v>
      </c>
      <c r="E61" t="s">
        <v>133</v>
      </c>
      <c r="F61">
        <v>4827</v>
      </c>
      <c r="G61">
        <v>13.072359856</v>
      </c>
      <c r="H61">
        <v>14.35204609</v>
      </c>
      <c r="I61">
        <v>15.757004033</v>
      </c>
      <c r="J61">
        <v>678</v>
      </c>
      <c r="K61">
        <v>14.045991299</v>
      </c>
      <c r="M61" s="1">
        <v>3.4054121E-06</v>
      </c>
      <c r="N61"/>
      <c r="O61" s="5">
        <f t="shared" si="2"/>
        <v>1.5575833570000004</v>
      </c>
      <c r="P61" s="5">
        <f t="shared" si="3"/>
      </c>
    </row>
    <row r="62" spans="1:16" ht="12.75">
      <c r="A62" t="s">
        <v>9</v>
      </c>
      <c r="B62" t="s">
        <v>9</v>
      </c>
      <c r="C62" t="s">
        <v>93</v>
      </c>
      <c r="D62" t="s">
        <v>94</v>
      </c>
      <c r="E62" t="s">
        <v>133</v>
      </c>
      <c r="F62">
        <v>1991</v>
      </c>
      <c r="G62">
        <v>7.6708474911</v>
      </c>
      <c r="H62">
        <v>9.3695689231</v>
      </c>
      <c r="I62">
        <v>11.44447493</v>
      </c>
      <c r="J62">
        <v>182</v>
      </c>
      <c r="K62">
        <v>9.141135108</v>
      </c>
      <c r="M62">
        <v>0.0022229693</v>
      </c>
      <c r="N62"/>
      <c r="O62" s="5">
        <f t="shared" si="2"/>
      </c>
      <c r="P62" s="5">
        <f t="shared" si="3"/>
        <v>0.07030156899999973</v>
      </c>
    </row>
    <row r="63" spans="1:16" ht="12.75">
      <c r="A63" t="s">
        <v>8</v>
      </c>
      <c r="B63" t="s">
        <v>9</v>
      </c>
      <c r="C63" t="s">
        <v>9</v>
      </c>
      <c r="D63" t="s">
        <v>118</v>
      </c>
      <c r="E63" t="s">
        <v>134</v>
      </c>
      <c r="F63">
        <v>22481</v>
      </c>
      <c r="G63">
        <v>13.767773746</v>
      </c>
      <c r="H63">
        <v>14.364088571</v>
      </c>
      <c r="I63">
        <v>14.986231201</v>
      </c>
      <c r="J63">
        <v>3230</v>
      </c>
      <c r="K63">
        <v>14.36768827</v>
      </c>
      <c r="M63">
        <v>0</v>
      </c>
      <c r="N63"/>
      <c r="O63" s="5">
        <f aca="true" t="shared" si="4" ref="O63:O91">IF(G63&gt;H$76,G63-H$76,"")</f>
      </c>
      <c r="P63" s="5">
        <f aca="true" t="shared" si="5" ref="P63:P91">IF(I63&lt;H$76,H$76-I63,"")</f>
      </c>
    </row>
    <row r="64" spans="1:16" ht="12.75">
      <c r="A64" t="s">
        <v>10</v>
      </c>
      <c r="B64" t="s">
        <v>9</v>
      </c>
      <c r="C64" t="s">
        <v>9</v>
      </c>
      <c r="D64" t="s">
        <v>119</v>
      </c>
      <c r="E64" t="s">
        <v>134</v>
      </c>
      <c r="F64">
        <v>22680</v>
      </c>
      <c r="G64">
        <v>13.081958251</v>
      </c>
      <c r="H64">
        <v>13.656721792</v>
      </c>
      <c r="I64">
        <v>14.256737908</v>
      </c>
      <c r="J64">
        <v>3107</v>
      </c>
      <c r="K64">
        <v>13.699294533</v>
      </c>
      <c r="M64" s="1">
        <v>3.3822342E-06</v>
      </c>
      <c r="N64"/>
      <c r="O64" s="5">
        <f t="shared" si="4"/>
      </c>
      <c r="P64" s="5">
        <f t="shared" si="5"/>
      </c>
    </row>
    <row r="65" spans="1:16" ht="12.75">
      <c r="A65" t="s">
        <v>11</v>
      </c>
      <c r="B65" t="s">
        <v>9</v>
      </c>
      <c r="C65" t="s">
        <v>9</v>
      </c>
      <c r="D65" t="s">
        <v>120</v>
      </c>
      <c r="E65" t="s">
        <v>134</v>
      </c>
      <c r="F65">
        <v>41690</v>
      </c>
      <c r="G65">
        <v>11.244805844</v>
      </c>
      <c r="H65">
        <v>11.643668906</v>
      </c>
      <c r="I65">
        <v>12.056679989</v>
      </c>
      <c r="J65">
        <v>4860</v>
      </c>
      <c r="K65">
        <v>11.657471816</v>
      </c>
      <c r="M65">
        <v>0</v>
      </c>
      <c r="N65"/>
      <c r="O65" s="5">
        <f t="shared" si="4"/>
      </c>
      <c r="P65" s="5">
        <f t="shared" si="5"/>
        <v>1.907304271000001</v>
      </c>
    </row>
    <row r="66" spans="1:16" ht="12.75">
      <c r="A66" t="s">
        <v>12</v>
      </c>
      <c r="B66" t="s">
        <v>9</v>
      </c>
      <c r="C66" t="s">
        <v>9</v>
      </c>
      <c r="D66" t="s">
        <v>97</v>
      </c>
      <c r="E66" t="s">
        <v>134</v>
      </c>
      <c r="F66">
        <v>32850</v>
      </c>
      <c r="G66">
        <v>10.881035619</v>
      </c>
      <c r="H66">
        <v>11.324045044</v>
      </c>
      <c r="I66">
        <v>11.785091112</v>
      </c>
      <c r="J66">
        <v>3831</v>
      </c>
      <c r="K66">
        <v>11.662100457</v>
      </c>
      <c r="M66">
        <v>0</v>
      </c>
      <c r="N66"/>
      <c r="O66" s="5">
        <f t="shared" si="4"/>
      </c>
      <c r="P66" s="5">
        <f t="shared" si="5"/>
        <v>2.1788931480000002</v>
      </c>
    </row>
    <row r="67" spans="1:16" ht="12.75">
      <c r="A67" t="s">
        <v>13</v>
      </c>
      <c r="B67" t="s">
        <v>9</v>
      </c>
      <c r="C67" t="s">
        <v>9</v>
      </c>
      <c r="D67" t="s">
        <v>121</v>
      </c>
      <c r="E67" t="s">
        <v>134</v>
      </c>
      <c r="F67">
        <v>19957</v>
      </c>
      <c r="G67">
        <v>14.577808813</v>
      </c>
      <c r="H67">
        <v>15.223819536</v>
      </c>
      <c r="I67">
        <v>15.898458008</v>
      </c>
      <c r="J67">
        <v>3072</v>
      </c>
      <c r="K67">
        <v>15.393095155</v>
      </c>
      <c r="M67">
        <v>0</v>
      </c>
      <c r="N67"/>
      <c r="O67" s="5">
        <f t="shared" si="4"/>
        <v>0.6138245530000006</v>
      </c>
      <c r="P67" s="5">
        <f t="shared" si="5"/>
      </c>
    </row>
    <row r="68" spans="1:16" ht="12.75">
      <c r="A68" t="s">
        <v>14</v>
      </c>
      <c r="B68" t="s">
        <v>9</v>
      </c>
      <c r="C68" t="s">
        <v>9</v>
      </c>
      <c r="D68" t="s">
        <v>122</v>
      </c>
      <c r="E68" t="s">
        <v>134</v>
      </c>
      <c r="F68">
        <v>32646</v>
      </c>
      <c r="G68">
        <v>11.682815794</v>
      </c>
      <c r="H68">
        <v>12.139969656</v>
      </c>
      <c r="I68">
        <v>12.615012156</v>
      </c>
      <c r="J68">
        <v>3955</v>
      </c>
      <c r="K68">
        <v>12.114807327</v>
      </c>
      <c r="M68">
        <v>0</v>
      </c>
      <c r="N68"/>
      <c r="O68" s="5">
        <f t="shared" si="4"/>
      </c>
      <c r="P68" s="5">
        <f t="shared" si="5"/>
        <v>1.3489721039999996</v>
      </c>
    </row>
    <row r="69" spans="1:16" ht="12.75">
      <c r="A69" t="s">
        <v>15</v>
      </c>
      <c r="B69" t="s">
        <v>9</v>
      </c>
      <c r="C69" t="s">
        <v>9</v>
      </c>
      <c r="D69" t="s">
        <v>123</v>
      </c>
      <c r="E69" t="s">
        <v>134</v>
      </c>
      <c r="F69">
        <v>16469</v>
      </c>
      <c r="G69">
        <v>11.667808321</v>
      </c>
      <c r="H69">
        <v>12.313225308</v>
      </c>
      <c r="I69">
        <v>12.994344208</v>
      </c>
      <c r="J69">
        <v>2013</v>
      </c>
      <c r="K69">
        <v>12.222964357</v>
      </c>
      <c r="M69">
        <v>0</v>
      </c>
      <c r="N69"/>
      <c r="O69" s="5">
        <f t="shared" si="4"/>
      </c>
      <c r="P69" s="5">
        <f t="shared" si="5"/>
        <v>0.9696400520000008</v>
      </c>
    </row>
    <row r="70" spans="1:16" ht="12.75">
      <c r="A70" t="s">
        <v>16</v>
      </c>
      <c r="B70" t="s">
        <v>9</v>
      </c>
      <c r="C70" t="s">
        <v>9</v>
      </c>
      <c r="D70" t="s">
        <v>124</v>
      </c>
      <c r="E70" t="s">
        <v>134</v>
      </c>
      <c r="F70">
        <v>16328</v>
      </c>
      <c r="G70">
        <v>7.972202202</v>
      </c>
      <c r="H70">
        <v>8.6332255428</v>
      </c>
      <c r="I70">
        <v>9.3490583134</v>
      </c>
      <c r="J70">
        <v>1325</v>
      </c>
      <c r="K70">
        <v>8.1148946595</v>
      </c>
      <c r="M70">
        <v>0.0005160277</v>
      </c>
      <c r="N70"/>
      <c r="O70" s="5">
        <f t="shared" si="4"/>
      </c>
      <c r="P70" s="5">
        <f t="shared" si="5"/>
        <v>4.6149259466</v>
      </c>
    </row>
    <row r="71" spans="1:16" ht="12.75">
      <c r="A71" t="s">
        <v>19</v>
      </c>
      <c r="B71" t="s">
        <v>9</v>
      </c>
      <c r="C71" t="s">
        <v>9</v>
      </c>
      <c r="D71" t="s">
        <v>125</v>
      </c>
      <c r="E71" t="s">
        <v>134</v>
      </c>
      <c r="F71">
        <v>432</v>
      </c>
      <c r="G71">
        <v>6.1421490431</v>
      </c>
      <c r="H71">
        <v>9.5390275433</v>
      </c>
      <c r="I71">
        <v>14.81452922</v>
      </c>
      <c r="J71">
        <v>37</v>
      </c>
      <c r="K71">
        <v>8.5648148148</v>
      </c>
      <c r="M71">
        <v>0.9668024447</v>
      </c>
      <c r="N71"/>
      <c r="O71" s="5">
        <f t="shared" si="4"/>
      </c>
      <c r="P71" s="5">
        <f t="shared" si="5"/>
      </c>
    </row>
    <row r="72" spans="1:16" ht="12.75">
      <c r="A72" t="s">
        <v>17</v>
      </c>
      <c r="B72" t="s">
        <v>9</v>
      </c>
      <c r="C72" t="s">
        <v>9</v>
      </c>
      <c r="D72" t="s">
        <v>126</v>
      </c>
      <c r="E72" t="s">
        <v>134</v>
      </c>
      <c r="F72">
        <v>10437</v>
      </c>
      <c r="G72">
        <v>14.233335652</v>
      </c>
      <c r="H72">
        <v>15.146182332</v>
      </c>
      <c r="I72">
        <v>16.117573902</v>
      </c>
      <c r="J72">
        <v>1559</v>
      </c>
      <c r="K72">
        <v>14.937242503</v>
      </c>
      <c r="M72" s="1">
        <v>3.663736E-15</v>
      </c>
      <c r="N72"/>
      <c r="O72" s="5">
        <f t="shared" si="4"/>
        <v>0.269351391999999</v>
      </c>
      <c r="P72" s="5">
        <f t="shared" si="5"/>
      </c>
    </row>
    <row r="73" spans="1:16" ht="12.75">
      <c r="A73" t="s">
        <v>9</v>
      </c>
      <c r="B73" t="s">
        <v>20</v>
      </c>
      <c r="C73" t="s">
        <v>9</v>
      </c>
      <c r="D73" t="s">
        <v>21</v>
      </c>
      <c r="E73" t="s">
        <v>134</v>
      </c>
      <c r="F73">
        <v>166093</v>
      </c>
      <c r="G73">
        <v>12.372098751</v>
      </c>
      <c r="H73">
        <v>12.579916459</v>
      </c>
      <c r="I73">
        <v>12.79122494</v>
      </c>
      <c r="J73">
        <v>20961</v>
      </c>
      <c r="K73">
        <v>12.620038171</v>
      </c>
      <c r="M73">
        <v>0</v>
      </c>
      <c r="N73"/>
      <c r="O73" s="5">
        <f t="shared" si="4"/>
      </c>
      <c r="P73" s="5">
        <f t="shared" si="5"/>
        <v>1.1727593200000008</v>
      </c>
    </row>
    <row r="74" spans="1:16" ht="12.75">
      <c r="A74" t="s">
        <v>9</v>
      </c>
      <c r="B74" t="s">
        <v>22</v>
      </c>
      <c r="C74" t="s">
        <v>9</v>
      </c>
      <c r="D74" t="s">
        <v>23</v>
      </c>
      <c r="E74" t="s">
        <v>134</v>
      </c>
      <c r="F74">
        <v>27197</v>
      </c>
      <c r="G74">
        <v>10.783526197</v>
      </c>
      <c r="H74">
        <v>11.329141505</v>
      </c>
      <c r="I74">
        <v>11.902363372</v>
      </c>
      <c r="J74">
        <v>2921</v>
      </c>
      <c r="K74">
        <v>10.740155164</v>
      </c>
      <c r="M74" s="1">
        <v>6.661338E-16</v>
      </c>
      <c r="N74"/>
      <c r="O74" s="5">
        <f t="shared" si="4"/>
      </c>
      <c r="P74" s="5">
        <f t="shared" si="5"/>
        <v>2.061620888</v>
      </c>
    </row>
    <row r="75" spans="1:16" ht="12.75">
      <c r="A75" t="s">
        <v>9</v>
      </c>
      <c r="B75" t="s">
        <v>24</v>
      </c>
      <c r="C75" t="s">
        <v>9</v>
      </c>
      <c r="D75" t="s">
        <v>25</v>
      </c>
      <c r="E75" t="s">
        <v>134</v>
      </c>
      <c r="F75">
        <v>306069</v>
      </c>
      <c r="G75">
        <v>14.834636302</v>
      </c>
      <c r="H75">
        <v>15.000014165</v>
      </c>
      <c r="I75">
        <v>15.167235676</v>
      </c>
      <c r="J75">
        <v>46053</v>
      </c>
      <c r="K75">
        <v>15.046607138</v>
      </c>
      <c r="M75">
        <v>0</v>
      </c>
      <c r="N75"/>
      <c r="O75" s="5">
        <f t="shared" si="4"/>
        <v>0.8706520419999997</v>
      </c>
      <c r="P75" s="5">
        <f t="shared" si="5"/>
      </c>
    </row>
    <row r="76" spans="1:16" ht="12.75">
      <c r="A76" t="s">
        <v>9</v>
      </c>
      <c r="B76" t="s">
        <v>26</v>
      </c>
      <c r="C76" t="s">
        <v>9</v>
      </c>
      <c r="D76" t="s">
        <v>27</v>
      </c>
      <c r="E76" t="s">
        <v>134</v>
      </c>
      <c r="F76">
        <v>522039</v>
      </c>
      <c r="G76">
        <v>13.840995117</v>
      </c>
      <c r="H76">
        <v>13.96398426</v>
      </c>
      <c r="I76">
        <v>14.088066267</v>
      </c>
      <c r="J76">
        <v>73042</v>
      </c>
      <c r="K76">
        <v>13.991674951</v>
      </c>
      <c r="M76">
        <v>0</v>
      </c>
      <c r="N76"/>
      <c r="O76" s="5">
        <f t="shared" si="4"/>
      </c>
      <c r="P76" s="5">
        <f t="shared" si="5"/>
      </c>
    </row>
    <row r="77" spans="1:16" ht="12.75">
      <c r="A77" t="s">
        <v>9</v>
      </c>
      <c r="B77" t="s">
        <v>9</v>
      </c>
      <c r="C77" t="s">
        <v>28</v>
      </c>
      <c r="D77" t="s">
        <v>29</v>
      </c>
      <c r="E77" t="s">
        <v>134</v>
      </c>
      <c r="F77">
        <v>6390</v>
      </c>
      <c r="G77">
        <v>15.80174992</v>
      </c>
      <c r="H77">
        <v>16.998535381</v>
      </c>
      <c r="I77">
        <v>18.285962413</v>
      </c>
      <c r="J77">
        <v>1082</v>
      </c>
      <c r="K77">
        <v>16.932707355</v>
      </c>
      <c r="M77" s="1">
        <v>3.911249E-11</v>
      </c>
      <c r="N77"/>
      <c r="O77" s="5">
        <f t="shared" si="4"/>
        <v>1.8377656600000005</v>
      </c>
      <c r="P77" s="5">
        <f t="shared" si="5"/>
      </c>
    </row>
    <row r="78" spans="1:16" ht="12.75">
      <c r="A78" t="s">
        <v>9</v>
      </c>
      <c r="B78" t="s">
        <v>9</v>
      </c>
      <c r="C78" t="s">
        <v>30</v>
      </c>
      <c r="D78" t="s">
        <v>31</v>
      </c>
      <c r="E78" t="s">
        <v>134</v>
      </c>
      <c r="F78">
        <v>9154</v>
      </c>
      <c r="G78">
        <v>12.247037639</v>
      </c>
      <c r="H78">
        <v>13.139650255</v>
      </c>
      <c r="I78">
        <v>14.097320015</v>
      </c>
      <c r="J78">
        <v>1212</v>
      </c>
      <c r="K78">
        <v>13.240113612</v>
      </c>
      <c r="M78" s="1">
        <v>4.7437048E-09</v>
      </c>
      <c r="N78"/>
      <c r="O78" s="5">
        <f t="shared" si="4"/>
      </c>
      <c r="P78" s="5">
        <f t="shared" si="5"/>
      </c>
    </row>
    <row r="79" spans="1:16" ht="12.75">
      <c r="A79" t="s">
        <v>9</v>
      </c>
      <c r="B79" t="s">
        <v>9</v>
      </c>
      <c r="C79" t="s">
        <v>32</v>
      </c>
      <c r="D79" t="s">
        <v>33</v>
      </c>
      <c r="E79" t="s">
        <v>134</v>
      </c>
      <c r="F79">
        <v>4501</v>
      </c>
      <c r="G79">
        <v>12.465870066</v>
      </c>
      <c r="H79">
        <v>13.752949061</v>
      </c>
      <c r="I79">
        <v>15.17291668</v>
      </c>
      <c r="J79">
        <v>614</v>
      </c>
      <c r="K79">
        <v>13.641413019</v>
      </c>
      <c r="M79">
        <v>0.0010180998</v>
      </c>
      <c r="N79"/>
      <c r="O79" s="5">
        <f t="shared" si="4"/>
      </c>
      <c r="P79" s="5">
        <f t="shared" si="5"/>
      </c>
    </row>
    <row r="80" spans="1:16" ht="12.75">
      <c r="A80" t="s">
        <v>9</v>
      </c>
      <c r="B80" t="s">
        <v>9</v>
      </c>
      <c r="C80" t="s">
        <v>34</v>
      </c>
      <c r="D80" t="s">
        <v>35</v>
      </c>
      <c r="E80" t="s">
        <v>134</v>
      </c>
      <c r="F80">
        <v>2436</v>
      </c>
      <c r="G80">
        <v>11.401951419</v>
      </c>
      <c r="H80">
        <v>13.069215854</v>
      </c>
      <c r="I80">
        <v>14.98027809</v>
      </c>
      <c r="J80">
        <v>322</v>
      </c>
      <c r="K80">
        <v>13.218390805</v>
      </c>
      <c r="M80">
        <v>2.9043E-05</v>
      </c>
      <c r="N80"/>
      <c r="O80" s="5">
        <f t="shared" si="4"/>
      </c>
      <c r="P80" s="5">
        <f t="shared" si="5"/>
      </c>
    </row>
    <row r="81" spans="1:16" ht="12.75">
      <c r="A81" t="s">
        <v>9</v>
      </c>
      <c r="B81" t="s">
        <v>9</v>
      </c>
      <c r="C81" t="s">
        <v>36</v>
      </c>
      <c r="D81" t="s">
        <v>37</v>
      </c>
      <c r="E81" t="s">
        <v>134</v>
      </c>
      <c r="F81">
        <v>10102</v>
      </c>
      <c r="G81">
        <v>13.155145317</v>
      </c>
      <c r="H81">
        <v>14.015240901</v>
      </c>
      <c r="I81">
        <v>14.931570331</v>
      </c>
      <c r="J81">
        <v>1420</v>
      </c>
      <c r="K81">
        <v>14.056622451</v>
      </c>
      <c r="M81">
        <v>0.0008736883</v>
      </c>
      <c r="N81"/>
      <c r="O81" s="5">
        <f t="shared" si="4"/>
      </c>
      <c r="P81" s="5">
        <f t="shared" si="5"/>
      </c>
    </row>
    <row r="82" spans="1:16" ht="12.75">
      <c r="A82" t="s">
        <v>9</v>
      </c>
      <c r="B82" t="s">
        <v>9</v>
      </c>
      <c r="C82" t="s">
        <v>38</v>
      </c>
      <c r="D82" t="s">
        <v>39</v>
      </c>
      <c r="E82" t="s">
        <v>134</v>
      </c>
      <c r="F82">
        <v>2570</v>
      </c>
      <c r="G82">
        <v>10.59691182</v>
      </c>
      <c r="H82">
        <v>12.240869263</v>
      </c>
      <c r="I82">
        <v>14.139862903</v>
      </c>
      <c r="J82">
        <v>307</v>
      </c>
      <c r="K82">
        <v>11.945525292</v>
      </c>
      <c r="M82">
        <v>0.3873587689</v>
      </c>
      <c r="N82"/>
      <c r="O82" s="5">
        <f t="shared" si="4"/>
      </c>
      <c r="P82" s="5">
        <f t="shared" si="5"/>
      </c>
    </row>
    <row r="83" spans="1:16" ht="12.75">
      <c r="A83" t="s">
        <v>9</v>
      </c>
      <c r="B83" t="s">
        <v>9</v>
      </c>
      <c r="C83" t="s">
        <v>40</v>
      </c>
      <c r="D83" t="s">
        <v>41</v>
      </c>
      <c r="E83" t="s">
        <v>134</v>
      </c>
      <c r="F83">
        <v>10008</v>
      </c>
      <c r="G83">
        <v>12.672611199</v>
      </c>
      <c r="H83">
        <v>13.522728476</v>
      </c>
      <c r="I83">
        <v>14.429874204</v>
      </c>
      <c r="J83">
        <v>1380</v>
      </c>
      <c r="K83">
        <v>13.788968825</v>
      </c>
      <c r="M83">
        <v>0.0036122232</v>
      </c>
      <c r="N83"/>
      <c r="O83" s="5">
        <f t="shared" si="4"/>
      </c>
      <c r="P83" s="5">
        <f t="shared" si="5"/>
      </c>
    </row>
    <row r="84" spans="1:16" ht="12.75">
      <c r="A84" t="s">
        <v>9</v>
      </c>
      <c r="B84" t="s">
        <v>9</v>
      </c>
      <c r="C84" t="s">
        <v>98</v>
      </c>
      <c r="D84" t="s">
        <v>99</v>
      </c>
      <c r="E84" t="s">
        <v>134</v>
      </c>
      <c r="F84">
        <v>8806</v>
      </c>
      <c r="G84">
        <v>11.270114717</v>
      </c>
      <c r="H84">
        <v>12.144513684</v>
      </c>
      <c r="I84">
        <v>13.086753448</v>
      </c>
      <c r="J84">
        <v>1057</v>
      </c>
      <c r="K84">
        <v>12.00317965</v>
      </c>
      <c r="M84" s="1">
        <v>7.403489E-11</v>
      </c>
      <c r="N84"/>
      <c r="O84" s="5">
        <f>IF(G84&gt;H$76,G84-H$76,"")</f>
      </c>
      <c r="P84" s="5">
        <f>IF(I84&lt;H$76,H$76-I84,"")</f>
        <v>0.8772308120000005</v>
      </c>
    </row>
    <row r="85" spans="1:16" ht="12.75">
      <c r="A85" t="s">
        <v>9</v>
      </c>
      <c r="B85" t="s">
        <v>9</v>
      </c>
      <c r="C85" t="s">
        <v>100</v>
      </c>
      <c r="D85" t="s">
        <v>101</v>
      </c>
      <c r="E85" t="s">
        <v>134</v>
      </c>
      <c r="F85">
        <v>10879</v>
      </c>
      <c r="G85">
        <v>8.5613559879</v>
      </c>
      <c r="H85">
        <v>9.2483441178</v>
      </c>
      <c r="I85">
        <v>9.9904581752</v>
      </c>
      <c r="J85">
        <v>1024</v>
      </c>
      <c r="K85">
        <v>9.4126298373</v>
      </c>
      <c r="M85">
        <v>0.0047591799</v>
      </c>
      <c r="N85"/>
      <c r="O85" s="5">
        <f>IF(G85&gt;H$76,G85-H$76,"")</f>
      </c>
      <c r="P85" s="5">
        <f>IF(I85&lt;H$76,H$76-I85,"")</f>
        <v>3.9735260847999996</v>
      </c>
    </row>
    <row r="86" spans="1:16" ht="12.75">
      <c r="A86" t="s">
        <v>9</v>
      </c>
      <c r="B86" t="s">
        <v>9</v>
      </c>
      <c r="C86" t="s">
        <v>102</v>
      </c>
      <c r="D86" t="s">
        <v>103</v>
      </c>
      <c r="E86" t="s">
        <v>134</v>
      </c>
      <c r="F86">
        <v>6171</v>
      </c>
      <c r="G86">
        <v>11.872713218</v>
      </c>
      <c r="H86">
        <v>12.936925261</v>
      </c>
      <c r="I86">
        <v>14.096528075</v>
      </c>
      <c r="J86">
        <v>802</v>
      </c>
      <c r="K86">
        <v>12.996272889</v>
      </c>
      <c r="M86" s="1">
        <v>1.4828929E-07</v>
      </c>
      <c r="N86"/>
      <c r="O86" s="5">
        <f>IF(G86&gt;H$76,G86-H$76,"")</f>
      </c>
      <c r="P86" s="5">
        <f>IF(I86&lt;H$76,H$76-I86,"")</f>
      </c>
    </row>
    <row r="87" spans="1:16" ht="12.75">
      <c r="A87" t="s">
        <v>9</v>
      </c>
      <c r="B87" t="s">
        <v>9</v>
      </c>
      <c r="C87" t="s">
        <v>104</v>
      </c>
      <c r="D87" t="s">
        <v>105</v>
      </c>
      <c r="E87" t="s">
        <v>134</v>
      </c>
      <c r="F87">
        <v>15834</v>
      </c>
      <c r="G87">
        <v>11.842993441</v>
      </c>
      <c r="H87">
        <v>12.503874351</v>
      </c>
      <c r="I87">
        <v>13.201634753</v>
      </c>
      <c r="J87">
        <v>1977</v>
      </c>
      <c r="K87">
        <v>12.485790072</v>
      </c>
      <c r="M87" s="1">
        <v>4.918288E-14</v>
      </c>
      <c r="N87"/>
      <c r="O87" s="5">
        <f>IF(G87&gt;H$76,G87-H$76,"")</f>
      </c>
      <c r="P87" s="5">
        <f>IF(I87&lt;H$76,H$76-I87,"")</f>
        <v>0.7623495069999997</v>
      </c>
    </row>
    <row r="88" spans="1:16" ht="12.75">
      <c r="A88" t="s">
        <v>9</v>
      </c>
      <c r="B88" t="s">
        <v>9</v>
      </c>
      <c r="C88" t="s">
        <v>106</v>
      </c>
      <c r="D88" t="s">
        <v>107</v>
      </c>
      <c r="E88" t="s">
        <v>134</v>
      </c>
      <c r="F88">
        <v>6035</v>
      </c>
      <c r="G88">
        <v>10.207304232</v>
      </c>
      <c r="H88">
        <v>11.215820712</v>
      </c>
      <c r="I88">
        <v>12.323982062</v>
      </c>
      <c r="J88">
        <v>687</v>
      </c>
      <c r="K88">
        <v>11.383595692</v>
      </c>
      <c r="M88">
        <v>9.41236E-05</v>
      </c>
      <c r="N88"/>
      <c r="O88" s="5">
        <f t="shared" si="4"/>
      </c>
      <c r="P88" s="5">
        <f t="shared" si="5"/>
        <v>1.6400021979999995</v>
      </c>
    </row>
    <row r="89" spans="1:16" ht="12.75">
      <c r="A89" t="s">
        <v>9</v>
      </c>
      <c r="B89" t="s">
        <v>9</v>
      </c>
      <c r="C89" t="s">
        <v>110</v>
      </c>
      <c r="D89" t="s">
        <v>111</v>
      </c>
      <c r="E89" t="s">
        <v>134</v>
      </c>
      <c r="F89">
        <v>6922</v>
      </c>
      <c r="G89">
        <v>10.126127576</v>
      </c>
      <c r="H89">
        <v>11.056359801</v>
      </c>
      <c r="I89">
        <v>12.072047396</v>
      </c>
      <c r="J89">
        <v>782</v>
      </c>
      <c r="K89">
        <v>11.297312915</v>
      </c>
      <c r="M89" s="1">
        <v>2.1029898E-06</v>
      </c>
      <c r="N89"/>
      <c r="O89" s="5">
        <f>IF(G89&gt;H$76,G89-H$76,"")</f>
      </c>
      <c r="P89" s="5">
        <f>IF(I89&lt;H$76,H$76-I89,"")</f>
        <v>1.8919368639999998</v>
      </c>
    </row>
    <row r="90" spans="1:16" ht="12.75">
      <c r="A90" t="s">
        <v>9</v>
      </c>
      <c r="B90" t="s">
        <v>9</v>
      </c>
      <c r="C90" t="s">
        <v>108</v>
      </c>
      <c r="D90" t="s">
        <v>109</v>
      </c>
      <c r="E90" t="s">
        <v>134</v>
      </c>
      <c r="F90">
        <v>4388</v>
      </c>
      <c r="G90">
        <v>11.290189932</v>
      </c>
      <c r="H90">
        <v>12.521479853</v>
      </c>
      <c r="I90">
        <v>13.88705227</v>
      </c>
      <c r="J90">
        <v>571</v>
      </c>
      <c r="K90">
        <v>13.012762078</v>
      </c>
      <c r="M90" s="1">
        <v>9.9828337E-06</v>
      </c>
      <c r="N90"/>
      <c r="O90" s="5">
        <f t="shared" si="4"/>
      </c>
      <c r="P90" s="5">
        <f t="shared" si="5"/>
        <v>0.07693199000000028</v>
      </c>
    </row>
    <row r="91" spans="1:16" ht="12.75">
      <c r="A91" t="s">
        <v>9</v>
      </c>
      <c r="B91" t="s">
        <v>9</v>
      </c>
      <c r="C91" t="s">
        <v>112</v>
      </c>
      <c r="D91" t="s">
        <v>113</v>
      </c>
      <c r="E91" t="s">
        <v>134</v>
      </c>
      <c r="F91">
        <v>4893</v>
      </c>
      <c r="G91">
        <v>10.659236631</v>
      </c>
      <c r="H91">
        <v>11.785030055</v>
      </c>
      <c r="I91">
        <v>13.029726068</v>
      </c>
      <c r="J91">
        <v>599</v>
      </c>
      <c r="K91">
        <v>12.241978336</v>
      </c>
      <c r="M91">
        <v>3.67078E-05</v>
      </c>
      <c r="N91"/>
      <c r="O91" s="5">
        <f t="shared" si="4"/>
      </c>
      <c r="P91" s="5">
        <f t="shared" si="5"/>
        <v>0.9342581919999997</v>
      </c>
    </row>
    <row r="92" spans="3:14" ht="12.75">
      <c r="C92" t="s">
        <v>114</v>
      </c>
      <c r="D92" t="s">
        <v>115</v>
      </c>
      <c r="E92" t="s">
        <v>134</v>
      </c>
      <c r="F92">
        <v>4599</v>
      </c>
      <c r="G92">
        <v>8.7951491613</v>
      </c>
      <c r="H92">
        <v>9.8721819784</v>
      </c>
      <c r="I92">
        <v>11.081105644</v>
      </c>
      <c r="J92">
        <v>469</v>
      </c>
      <c r="K92">
        <v>10.197869102</v>
      </c>
      <c r="M92">
        <v>0.009682215</v>
      </c>
      <c r="N92"/>
    </row>
    <row r="93" spans="3:14" ht="12.75">
      <c r="C93" t="s">
        <v>116</v>
      </c>
      <c r="D93" t="s">
        <v>117</v>
      </c>
      <c r="E93" t="s">
        <v>134</v>
      </c>
      <c r="F93">
        <v>6013</v>
      </c>
      <c r="G93">
        <v>10.562692987</v>
      </c>
      <c r="H93">
        <v>11.581052486</v>
      </c>
      <c r="I93">
        <v>12.697593015</v>
      </c>
      <c r="J93">
        <v>723</v>
      </c>
      <c r="K93">
        <v>12.023948112</v>
      </c>
      <c r="M93" s="1">
        <v>2.160883E-11</v>
      </c>
      <c r="N93"/>
    </row>
    <row r="94" spans="1:16" ht="12.75">
      <c r="A94" t="s">
        <v>9</v>
      </c>
      <c r="B94" t="s">
        <v>9</v>
      </c>
      <c r="C94" s="1">
        <v>230000</v>
      </c>
      <c r="D94" t="s">
        <v>42</v>
      </c>
      <c r="E94" t="s">
        <v>134</v>
      </c>
      <c r="F94">
        <v>2805</v>
      </c>
      <c r="G94">
        <v>9.342966801</v>
      </c>
      <c r="H94">
        <v>10.75651587</v>
      </c>
      <c r="I94">
        <v>12.383928589</v>
      </c>
      <c r="J94">
        <v>316</v>
      </c>
      <c r="K94">
        <v>11.265597148</v>
      </c>
      <c r="M94" s="1">
        <v>3.7356363E-07</v>
      </c>
      <c r="N94"/>
      <c r="O94" s="5">
        <f aca="true" t="shared" si="6" ref="O94:O121">IF(G94&gt;H$76,G94-H$76,"")</f>
      </c>
      <c r="P94" s="5">
        <f aca="true" t="shared" si="7" ref="P94:P121">IF(I94&lt;H$76,H$76-I94,"")</f>
        <v>1.5800556710000002</v>
      </c>
    </row>
    <row r="95" spans="1:16" ht="12.75">
      <c r="A95" t="s">
        <v>9</v>
      </c>
      <c r="B95" t="s">
        <v>9</v>
      </c>
      <c r="C95" s="1">
        <v>240</v>
      </c>
      <c r="D95" t="s">
        <v>43</v>
      </c>
      <c r="E95" t="s">
        <v>134</v>
      </c>
      <c r="F95">
        <v>7081</v>
      </c>
      <c r="G95">
        <v>13.684207594</v>
      </c>
      <c r="H95">
        <v>14.757606882</v>
      </c>
      <c r="I95">
        <v>15.915204398</v>
      </c>
      <c r="J95">
        <v>1058</v>
      </c>
      <c r="K95">
        <v>14.941392459</v>
      </c>
      <c r="M95" s="1">
        <v>2.54019E-13</v>
      </c>
      <c r="N95"/>
      <c r="O95" s="5">
        <f t="shared" si="6"/>
      </c>
      <c r="P95" s="5">
        <f t="shared" si="7"/>
      </c>
    </row>
    <row r="96" spans="1:16" ht="12.75">
      <c r="A96" t="s">
        <v>9</v>
      </c>
      <c r="B96" t="s">
        <v>9</v>
      </c>
      <c r="C96" s="1">
        <v>2500</v>
      </c>
      <c r="D96" t="s">
        <v>44</v>
      </c>
      <c r="E96" t="s">
        <v>134</v>
      </c>
      <c r="F96">
        <v>3393</v>
      </c>
      <c r="G96">
        <v>13.150630214</v>
      </c>
      <c r="H96">
        <v>14.634588516</v>
      </c>
      <c r="I96">
        <v>16.28600132</v>
      </c>
      <c r="J96">
        <v>498</v>
      </c>
      <c r="K96">
        <v>14.677276746</v>
      </c>
      <c r="M96" s="1">
        <v>9.659455E-10</v>
      </c>
      <c r="N96"/>
      <c r="O96" s="5">
        <f t="shared" si="6"/>
      </c>
      <c r="P96" s="5">
        <f t="shared" si="7"/>
      </c>
    </row>
    <row r="97" spans="1:16" ht="12.75">
      <c r="A97" t="s">
        <v>9</v>
      </c>
      <c r="B97" t="s">
        <v>9</v>
      </c>
      <c r="C97" s="1">
        <v>26000</v>
      </c>
      <c r="D97" t="s">
        <v>45</v>
      </c>
      <c r="E97" t="s">
        <v>134</v>
      </c>
      <c r="F97">
        <v>6678</v>
      </c>
      <c r="G97">
        <v>16.697345763</v>
      </c>
      <c r="H97">
        <v>17.867060978</v>
      </c>
      <c r="I97">
        <v>19.118719377</v>
      </c>
      <c r="J97">
        <v>1200</v>
      </c>
      <c r="K97">
        <v>17.969451932</v>
      </c>
      <c r="M97" s="1">
        <v>7.660539E-15</v>
      </c>
      <c r="N97"/>
      <c r="O97" s="5">
        <f t="shared" si="6"/>
        <v>2.733361503000001</v>
      </c>
      <c r="P97" s="5">
        <f t="shared" si="7"/>
      </c>
    </row>
    <row r="98" spans="1:16" ht="12.75">
      <c r="A98" t="s">
        <v>9</v>
      </c>
      <c r="B98" t="s">
        <v>9</v>
      </c>
      <c r="C98" t="s">
        <v>46</v>
      </c>
      <c r="D98" t="s">
        <v>47</v>
      </c>
      <c r="E98" t="s">
        <v>134</v>
      </c>
      <c r="F98">
        <v>8171</v>
      </c>
      <c r="G98">
        <v>12.071499204</v>
      </c>
      <c r="H98">
        <v>13.000296143</v>
      </c>
      <c r="I98">
        <v>14.000555933</v>
      </c>
      <c r="J98">
        <v>1051</v>
      </c>
      <c r="K98">
        <v>12.862562722</v>
      </c>
      <c r="M98" s="1">
        <v>6.0682108E-09</v>
      </c>
      <c r="N98"/>
      <c r="O98" s="5">
        <f t="shared" si="6"/>
      </c>
      <c r="P98" s="5">
        <f t="shared" si="7"/>
      </c>
    </row>
    <row r="99" spans="1:16" ht="12.75">
      <c r="A99" t="s">
        <v>9</v>
      </c>
      <c r="B99" t="s">
        <v>9</v>
      </c>
      <c r="C99" t="s">
        <v>48</v>
      </c>
      <c r="D99" t="s">
        <v>49</v>
      </c>
      <c r="E99" t="s">
        <v>134</v>
      </c>
      <c r="F99">
        <v>12887</v>
      </c>
      <c r="G99">
        <v>10.711223713</v>
      </c>
      <c r="H99">
        <v>11.412418882</v>
      </c>
      <c r="I99">
        <v>12.159516804</v>
      </c>
      <c r="J99">
        <v>1464</v>
      </c>
      <c r="K99">
        <v>11.360285559</v>
      </c>
      <c r="M99" s="1">
        <v>9.6659228E-06</v>
      </c>
      <c r="N99"/>
      <c r="O99" s="5">
        <f t="shared" si="6"/>
      </c>
      <c r="P99" s="5">
        <f t="shared" si="7"/>
        <v>1.8044674559999994</v>
      </c>
    </row>
    <row r="100" spans="1:16" ht="12.75">
      <c r="A100" t="s">
        <v>9</v>
      </c>
      <c r="B100" t="s">
        <v>9</v>
      </c>
      <c r="C100" t="s">
        <v>50</v>
      </c>
      <c r="D100" t="s">
        <v>51</v>
      </c>
      <c r="E100" t="s">
        <v>134</v>
      </c>
      <c r="F100">
        <v>7663</v>
      </c>
      <c r="G100">
        <v>11.278735042</v>
      </c>
      <c r="H100">
        <v>12.208517019</v>
      </c>
      <c r="I100">
        <v>13.214947177</v>
      </c>
      <c r="J100">
        <v>947</v>
      </c>
      <c r="K100">
        <v>12.358084301</v>
      </c>
      <c r="M100" s="1">
        <v>1.171178E-10</v>
      </c>
      <c r="N100"/>
      <c r="O100" s="5">
        <f t="shared" si="6"/>
      </c>
      <c r="P100" s="5">
        <f t="shared" si="7"/>
        <v>0.7490370829999993</v>
      </c>
    </row>
    <row r="101" spans="1:16" ht="12.75">
      <c r="A101" t="s">
        <v>9</v>
      </c>
      <c r="B101" t="s">
        <v>9</v>
      </c>
      <c r="C101" t="s">
        <v>52</v>
      </c>
      <c r="D101" t="s">
        <v>53</v>
      </c>
      <c r="E101" t="s">
        <v>134</v>
      </c>
      <c r="F101">
        <v>3925</v>
      </c>
      <c r="G101">
        <v>11.352420522</v>
      </c>
      <c r="H101">
        <v>12.659342625</v>
      </c>
      <c r="I101">
        <v>14.116721221</v>
      </c>
      <c r="J101">
        <v>493</v>
      </c>
      <c r="K101">
        <v>12.560509554</v>
      </c>
      <c r="M101" s="1">
        <v>1.8167632E-09</v>
      </c>
      <c r="N101"/>
      <c r="O101" s="5">
        <f t="shared" si="6"/>
      </c>
      <c r="P101" s="5">
        <f t="shared" si="7"/>
      </c>
    </row>
    <row r="102" spans="1:16" ht="12.75">
      <c r="A102" t="s">
        <v>9</v>
      </c>
      <c r="B102" t="s">
        <v>9</v>
      </c>
      <c r="C102" t="s">
        <v>54</v>
      </c>
      <c r="D102" t="s">
        <v>55</v>
      </c>
      <c r="E102" t="s">
        <v>134</v>
      </c>
      <c r="F102">
        <v>5018</v>
      </c>
      <c r="G102">
        <v>12.600341737</v>
      </c>
      <c r="H102">
        <v>13.844070011</v>
      </c>
      <c r="I102">
        <v>15.210561624</v>
      </c>
      <c r="J102">
        <v>684</v>
      </c>
      <c r="K102">
        <v>13.630928657</v>
      </c>
      <c r="M102">
        <v>0.0001253741</v>
      </c>
      <c r="N102"/>
      <c r="O102" s="5">
        <f t="shared" si="6"/>
      </c>
      <c r="P102" s="5">
        <f t="shared" si="7"/>
      </c>
    </row>
    <row r="103" spans="1:16" ht="12.75">
      <c r="A103" t="s">
        <v>9</v>
      </c>
      <c r="B103" t="s">
        <v>9</v>
      </c>
      <c r="C103" t="s">
        <v>56</v>
      </c>
      <c r="D103" t="s">
        <v>57</v>
      </c>
      <c r="E103" t="s">
        <v>134</v>
      </c>
      <c r="F103">
        <v>2552</v>
      </c>
      <c r="G103">
        <v>11.446377369</v>
      </c>
      <c r="H103">
        <v>13.088993373</v>
      </c>
      <c r="I103">
        <v>14.967333505</v>
      </c>
      <c r="J103">
        <v>336</v>
      </c>
      <c r="K103">
        <v>13.166144201</v>
      </c>
      <c r="M103" s="1">
        <v>1.6590406E-07</v>
      </c>
      <c r="N103"/>
      <c r="O103" s="5">
        <f t="shared" si="6"/>
      </c>
      <c r="P103" s="5">
        <f t="shared" si="7"/>
      </c>
    </row>
    <row r="104" spans="1:16" ht="12.75">
      <c r="A104" t="s">
        <v>9</v>
      </c>
      <c r="B104" t="s">
        <v>9</v>
      </c>
      <c r="C104" t="s">
        <v>58</v>
      </c>
      <c r="D104" t="s">
        <v>59</v>
      </c>
      <c r="E104" t="s">
        <v>134</v>
      </c>
      <c r="F104">
        <v>3162</v>
      </c>
      <c r="G104">
        <v>10.47196865</v>
      </c>
      <c r="H104">
        <v>11.863592793</v>
      </c>
      <c r="I104">
        <v>13.440150431</v>
      </c>
      <c r="J104">
        <v>379</v>
      </c>
      <c r="K104">
        <v>11.986084756</v>
      </c>
      <c r="M104">
        <v>1.98485E-05</v>
      </c>
      <c r="N104"/>
      <c r="O104" s="5">
        <f t="shared" si="6"/>
      </c>
      <c r="P104" s="5">
        <f t="shared" si="7"/>
        <v>0.5238338290000009</v>
      </c>
    </row>
    <row r="105" spans="1:16" ht="12.75">
      <c r="A105" t="s">
        <v>9</v>
      </c>
      <c r="B105" t="s">
        <v>9</v>
      </c>
      <c r="C105" t="s">
        <v>60</v>
      </c>
      <c r="D105" t="s">
        <v>61</v>
      </c>
      <c r="E105" t="s">
        <v>134</v>
      </c>
      <c r="F105">
        <v>1399</v>
      </c>
      <c r="G105">
        <v>8.5004377248</v>
      </c>
      <c r="H105">
        <v>10.410249532</v>
      </c>
      <c r="I105">
        <v>12.749142906</v>
      </c>
      <c r="J105">
        <v>146</v>
      </c>
      <c r="K105">
        <v>10.436025733</v>
      </c>
      <c r="M105">
        <v>0.0091774789</v>
      </c>
      <c r="N105"/>
      <c r="O105" s="5">
        <f t="shared" si="6"/>
      </c>
      <c r="P105" s="5">
        <f t="shared" si="7"/>
        <v>1.2148413540000007</v>
      </c>
    </row>
    <row r="106" spans="1:16" ht="12.75">
      <c r="A106" t="s">
        <v>9</v>
      </c>
      <c r="B106" t="s">
        <v>9</v>
      </c>
      <c r="C106" t="s">
        <v>62</v>
      </c>
      <c r="D106" t="s">
        <v>63</v>
      </c>
      <c r="E106" t="s">
        <v>134</v>
      </c>
      <c r="F106">
        <v>3222</v>
      </c>
      <c r="G106">
        <v>11.241977668</v>
      </c>
      <c r="H106">
        <v>12.670581651</v>
      </c>
      <c r="I106">
        <v>14.280729256</v>
      </c>
      <c r="J106">
        <v>409</v>
      </c>
      <c r="K106">
        <v>12.693978895</v>
      </c>
      <c r="M106">
        <v>0.0006837414</v>
      </c>
      <c r="N106"/>
      <c r="O106" s="5">
        <f t="shared" si="6"/>
      </c>
      <c r="P106" s="5">
        <f t="shared" si="7"/>
      </c>
    </row>
    <row r="107" spans="1:16" ht="12.75">
      <c r="A107" t="s">
        <v>9</v>
      </c>
      <c r="B107" t="s">
        <v>9</v>
      </c>
      <c r="C107" t="s">
        <v>64</v>
      </c>
      <c r="D107" t="s">
        <v>65</v>
      </c>
      <c r="E107" t="s">
        <v>134</v>
      </c>
      <c r="F107">
        <v>1116</v>
      </c>
      <c r="G107">
        <v>3.7277110572</v>
      </c>
      <c r="H107">
        <v>5.4839372616</v>
      </c>
      <c r="I107">
        <v>8.0675694624</v>
      </c>
      <c r="J107">
        <v>59</v>
      </c>
      <c r="K107">
        <v>5.2867383513</v>
      </c>
      <c r="M107">
        <v>0.6026393373</v>
      </c>
      <c r="N107"/>
      <c r="O107" s="5">
        <f t="shared" si="6"/>
      </c>
      <c r="P107" s="5">
        <f t="shared" si="7"/>
        <v>5.8964147976</v>
      </c>
    </row>
    <row r="108" spans="1:16" ht="12.75">
      <c r="A108" t="s">
        <v>9</v>
      </c>
      <c r="B108" t="s">
        <v>9</v>
      </c>
      <c r="C108" t="s">
        <v>66</v>
      </c>
      <c r="D108" t="s">
        <v>67</v>
      </c>
      <c r="E108" t="s">
        <v>134</v>
      </c>
      <c r="F108">
        <v>5893</v>
      </c>
      <c r="G108">
        <v>8.6222151174</v>
      </c>
      <c r="H108">
        <v>9.8170617423</v>
      </c>
      <c r="I108">
        <v>11.177487448</v>
      </c>
      <c r="J108">
        <v>546</v>
      </c>
      <c r="K108">
        <v>9.2652299338</v>
      </c>
      <c r="M108">
        <v>0.8711298613</v>
      </c>
      <c r="N108"/>
      <c r="O108" s="5">
        <f t="shared" si="6"/>
      </c>
      <c r="P108" s="5">
        <f t="shared" si="7"/>
        <v>2.7864968119999993</v>
      </c>
    </row>
    <row r="109" spans="1:16" ht="12.75">
      <c r="A109" t="s">
        <v>9</v>
      </c>
      <c r="B109" t="s">
        <v>9</v>
      </c>
      <c r="C109" t="s">
        <v>68</v>
      </c>
      <c r="D109" t="s">
        <v>69</v>
      </c>
      <c r="E109" t="s">
        <v>134</v>
      </c>
      <c r="F109">
        <v>1091</v>
      </c>
      <c r="G109">
        <v>4.2544694033</v>
      </c>
      <c r="H109">
        <v>6.126710847</v>
      </c>
      <c r="I109">
        <v>8.8228595024</v>
      </c>
      <c r="J109">
        <v>62</v>
      </c>
      <c r="K109">
        <v>5.6828597617</v>
      </c>
      <c r="M109">
        <v>0.9909186241</v>
      </c>
      <c r="N109"/>
      <c r="O109" s="5">
        <f t="shared" si="6"/>
      </c>
      <c r="P109" s="5">
        <f t="shared" si="7"/>
        <v>5.1411247576</v>
      </c>
    </row>
    <row r="110" spans="1:16" ht="12.75">
      <c r="A110" t="s">
        <v>9</v>
      </c>
      <c r="B110" t="s">
        <v>9</v>
      </c>
      <c r="C110" t="s">
        <v>70</v>
      </c>
      <c r="D110" t="s">
        <v>71</v>
      </c>
      <c r="E110" t="s">
        <v>134</v>
      </c>
      <c r="F110">
        <v>1305</v>
      </c>
      <c r="G110">
        <v>5.0780031259</v>
      </c>
      <c r="H110">
        <v>6.9522872931</v>
      </c>
      <c r="I110">
        <v>9.5183672416</v>
      </c>
      <c r="J110">
        <v>82</v>
      </c>
      <c r="K110">
        <v>6.2835249042</v>
      </c>
      <c r="M110">
        <v>0.1766180256</v>
      </c>
      <c r="N110"/>
      <c r="O110" s="5">
        <f t="shared" si="6"/>
      </c>
      <c r="P110" s="5">
        <f t="shared" si="7"/>
        <v>4.4456170184</v>
      </c>
    </row>
    <row r="111" spans="1:16" ht="12.75">
      <c r="A111" t="s">
        <v>9</v>
      </c>
      <c r="B111" t="s">
        <v>9</v>
      </c>
      <c r="C111" t="s">
        <v>72</v>
      </c>
      <c r="D111" t="s">
        <v>73</v>
      </c>
      <c r="E111" t="s">
        <v>134</v>
      </c>
      <c r="F111">
        <v>1227</v>
      </c>
      <c r="G111">
        <v>6.1514889466</v>
      </c>
      <c r="H111">
        <v>8.2365274737</v>
      </c>
      <c r="I111">
        <v>11.028286877</v>
      </c>
      <c r="J111">
        <v>99</v>
      </c>
      <c r="K111">
        <v>8.0684596577</v>
      </c>
      <c r="M111">
        <v>0.0107328446</v>
      </c>
      <c r="N111"/>
      <c r="O111" s="5">
        <f t="shared" si="6"/>
      </c>
      <c r="P111" s="5">
        <f t="shared" si="7"/>
        <v>2.935697383000001</v>
      </c>
    </row>
    <row r="112" spans="1:16" ht="12.75">
      <c r="A112" t="s">
        <v>9</v>
      </c>
      <c r="B112" t="s">
        <v>9</v>
      </c>
      <c r="C112" t="s">
        <v>74</v>
      </c>
      <c r="D112" t="s">
        <v>75</v>
      </c>
      <c r="E112" t="s">
        <v>134</v>
      </c>
      <c r="F112">
        <v>2181</v>
      </c>
      <c r="G112">
        <v>5.2405836532</v>
      </c>
      <c r="H112">
        <v>6.8608683516</v>
      </c>
      <c r="I112">
        <v>8.9821129961</v>
      </c>
      <c r="J112">
        <v>122</v>
      </c>
      <c r="K112">
        <v>5.5937643283</v>
      </c>
      <c r="M112">
        <v>0.110395225</v>
      </c>
      <c r="N112"/>
      <c r="O112" s="5">
        <f t="shared" si="6"/>
      </c>
      <c r="P112" s="5">
        <f t="shared" si="7"/>
        <v>4.9818712639000005</v>
      </c>
    </row>
    <row r="113" spans="1:16" ht="12.75">
      <c r="A113" t="s">
        <v>9</v>
      </c>
      <c r="B113" t="s">
        <v>9</v>
      </c>
      <c r="C113" t="s">
        <v>76</v>
      </c>
      <c r="D113" t="s">
        <v>77</v>
      </c>
      <c r="E113" t="s">
        <v>134</v>
      </c>
      <c r="F113">
        <v>534</v>
      </c>
      <c r="G113">
        <v>3.4460132692</v>
      </c>
      <c r="H113">
        <v>5.8321638504</v>
      </c>
      <c r="I113">
        <v>9.8705757988</v>
      </c>
      <c r="J113">
        <v>30</v>
      </c>
      <c r="K113">
        <v>5.6179775281</v>
      </c>
      <c r="M113">
        <v>0.2187144955</v>
      </c>
      <c r="N113"/>
      <c r="O113" s="5">
        <f t="shared" si="6"/>
      </c>
      <c r="P113" s="5">
        <f t="shared" si="7"/>
        <v>4.093408461200001</v>
      </c>
    </row>
    <row r="114" spans="1:16" ht="12.75">
      <c r="A114" t="s">
        <v>9</v>
      </c>
      <c r="B114" t="s">
        <v>9</v>
      </c>
      <c r="C114" t="s">
        <v>78</v>
      </c>
      <c r="D114" t="s">
        <v>79</v>
      </c>
      <c r="E114" t="s">
        <v>134</v>
      </c>
      <c r="F114">
        <v>550</v>
      </c>
      <c r="G114">
        <v>6.3857687876</v>
      </c>
      <c r="H114">
        <v>10.043268618</v>
      </c>
      <c r="I114">
        <v>15.795630548</v>
      </c>
      <c r="J114">
        <v>49</v>
      </c>
      <c r="K114">
        <v>8.9090909091</v>
      </c>
      <c r="M114">
        <v>0.031974688</v>
      </c>
      <c r="N114"/>
      <c r="O114" s="5">
        <f t="shared" si="6"/>
      </c>
      <c r="P114" s="5">
        <f t="shared" si="7"/>
      </c>
    </row>
    <row r="115" spans="1:16" ht="12.75">
      <c r="A115" t="s">
        <v>9</v>
      </c>
      <c r="B115" t="s">
        <v>9</v>
      </c>
      <c r="C115" t="s">
        <v>80</v>
      </c>
      <c r="D115" t="s">
        <v>81</v>
      </c>
      <c r="E115" t="s">
        <v>134</v>
      </c>
      <c r="F115">
        <v>354</v>
      </c>
      <c r="G115">
        <v>5.0743947995</v>
      </c>
      <c r="H115">
        <v>8.3354527519</v>
      </c>
      <c r="I115">
        <v>13.692228399</v>
      </c>
      <c r="J115">
        <v>30</v>
      </c>
      <c r="K115">
        <v>8.4745762712</v>
      </c>
      <c r="M115">
        <v>0.7025958083</v>
      </c>
      <c r="N115"/>
      <c r="O115" s="5">
        <f t="shared" si="6"/>
      </c>
      <c r="P115" s="5">
        <f t="shared" si="7"/>
        <v>0.2717558610000008</v>
      </c>
    </row>
    <row r="116" spans="1:16" ht="12.75">
      <c r="A116" t="s">
        <v>9</v>
      </c>
      <c r="B116" t="s">
        <v>9</v>
      </c>
      <c r="C116" t="s">
        <v>82</v>
      </c>
      <c r="D116" t="s">
        <v>83</v>
      </c>
      <c r="E116" t="s">
        <v>134</v>
      </c>
      <c r="F116">
        <v>1591</v>
      </c>
      <c r="G116">
        <v>10.482183859</v>
      </c>
      <c r="H116">
        <v>12.75308121</v>
      </c>
      <c r="I116">
        <v>15.515953786</v>
      </c>
      <c r="J116">
        <v>201</v>
      </c>
      <c r="K116">
        <v>12.633563796</v>
      </c>
      <c r="M116">
        <v>0.002404431</v>
      </c>
      <c r="N116"/>
      <c r="O116" s="5">
        <f t="shared" si="6"/>
      </c>
      <c r="P116" s="5">
        <f t="shared" si="7"/>
      </c>
    </row>
    <row r="117" spans="1:16" ht="12.75">
      <c r="A117" t="s">
        <v>9</v>
      </c>
      <c r="B117" t="s">
        <v>9</v>
      </c>
      <c r="C117" t="s">
        <v>84</v>
      </c>
      <c r="D117" t="s">
        <v>85</v>
      </c>
      <c r="E117" t="s">
        <v>134</v>
      </c>
      <c r="F117">
        <v>974</v>
      </c>
      <c r="G117">
        <v>4.0960773984</v>
      </c>
      <c r="H117">
        <v>6.1702591281</v>
      </c>
      <c r="I117">
        <v>9.2947700946</v>
      </c>
      <c r="J117">
        <v>54</v>
      </c>
      <c r="K117">
        <v>5.5441478439</v>
      </c>
      <c r="M117">
        <v>0.0843118481</v>
      </c>
      <c r="N117"/>
      <c r="O117" s="5">
        <f t="shared" si="6"/>
      </c>
      <c r="P117" s="5">
        <f t="shared" si="7"/>
        <v>4.6692141654</v>
      </c>
    </row>
    <row r="118" spans="1:16" ht="12.75">
      <c r="A118" t="s">
        <v>9</v>
      </c>
      <c r="B118" t="s">
        <v>9</v>
      </c>
      <c r="C118" t="s">
        <v>86</v>
      </c>
      <c r="D118" t="s">
        <v>87</v>
      </c>
      <c r="E118" t="s">
        <v>134</v>
      </c>
      <c r="F118">
        <v>628</v>
      </c>
      <c r="G118">
        <v>5.4499472036</v>
      </c>
      <c r="H118">
        <v>8.1532493178</v>
      </c>
      <c r="I118">
        <v>12.197452921</v>
      </c>
      <c r="J118">
        <v>50</v>
      </c>
      <c r="K118">
        <v>7.9617834395</v>
      </c>
      <c r="M118">
        <v>0.1679970146</v>
      </c>
      <c r="N118"/>
      <c r="O118" s="5">
        <f t="shared" si="6"/>
      </c>
      <c r="P118" s="5">
        <f t="shared" si="7"/>
        <v>1.7665313390000001</v>
      </c>
    </row>
    <row r="119" spans="1:16" ht="12.75">
      <c r="A119" t="s">
        <v>9</v>
      </c>
      <c r="B119" t="s">
        <v>9</v>
      </c>
      <c r="C119" t="s">
        <v>88</v>
      </c>
      <c r="D119" t="s">
        <v>18</v>
      </c>
      <c r="E119" t="s">
        <v>134</v>
      </c>
      <c r="F119">
        <v>432</v>
      </c>
      <c r="G119">
        <v>6.1421490431</v>
      </c>
      <c r="H119">
        <v>9.5390275433</v>
      </c>
      <c r="I119">
        <v>14.81452922</v>
      </c>
      <c r="J119">
        <v>37</v>
      </c>
      <c r="K119">
        <v>8.5648148148</v>
      </c>
      <c r="M119">
        <v>0.9668024447</v>
      </c>
      <c r="N119"/>
      <c r="O119" s="5">
        <f t="shared" si="6"/>
      </c>
      <c r="P119" s="5">
        <f t="shared" si="7"/>
      </c>
    </row>
    <row r="120" spans="1:16" ht="12.75">
      <c r="A120" t="s">
        <v>9</v>
      </c>
      <c r="B120" t="s">
        <v>9</v>
      </c>
      <c r="C120" t="s">
        <v>89</v>
      </c>
      <c r="D120" t="s">
        <v>90</v>
      </c>
      <c r="E120" t="s">
        <v>134</v>
      </c>
      <c r="F120">
        <v>4036</v>
      </c>
      <c r="G120">
        <v>11.55791631</v>
      </c>
      <c r="H120">
        <v>12.861414153</v>
      </c>
      <c r="I120">
        <v>14.311920037</v>
      </c>
      <c r="J120">
        <v>512</v>
      </c>
      <c r="K120">
        <v>12.685827552</v>
      </c>
      <c r="M120" s="1">
        <v>2.0379191E-08</v>
      </c>
      <c r="N120"/>
      <c r="O120" s="5">
        <f t="shared" si="6"/>
      </c>
      <c r="P120" s="5">
        <f t="shared" si="7"/>
      </c>
    </row>
    <row r="121" spans="1:16" ht="12.75">
      <c r="A121" t="s">
        <v>9</v>
      </c>
      <c r="B121" t="s">
        <v>9</v>
      </c>
      <c r="C121" t="s">
        <v>91</v>
      </c>
      <c r="D121" t="s">
        <v>92</v>
      </c>
      <c r="E121" t="s">
        <v>134</v>
      </c>
      <c r="F121">
        <v>4582</v>
      </c>
      <c r="G121">
        <v>16.556744076</v>
      </c>
      <c r="H121">
        <v>18.041398908</v>
      </c>
      <c r="I121">
        <v>19.659183778</v>
      </c>
      <c r="J121">
        <v>811</v>
      </c>
      <c r="K121">
        <v>17.699694457</v>
      </c>
      <c r="M121" s="1">
        <v>3.4054121E-06</v>
      </c>
      <c r="N121"/>
      <c r="O121" s="5">
        <f t="shared" si="6"/>
        <v>2.592759816000001</v>
      </c>
      <c r="P121" s="5">
        <f t="shared" si="7"/>
      </c>
    </row>
    <row r="122" spans="1:16" ht="12.75">
      <c r="A122" t="s">
        <v>9</v>
      </c>
      <c r="B122" t="s">
        <v>9</v>
      </c>
      <c r="C122" t="s">
        <v>93</v>
      </c>
      <c r="D122" t="s">
        <v>94</v>
      </c>
      <c r="E122" t="s">
        <v>134</v>
      </c>
      <c r="F122">
        <v>1819</v>
      </c>
      <c r="G122">
        <v>10.774392481</v>
      </c>
      <c r="H122">
        <v>12.889550255</v>
      </c>
      <c r="I122">
        <v>15.419941872</v>
      </c>
      <c r="J122">
        <v>236</v>
      </c>
      <c r="K122">
        <v>12.974161627</v>
      </c>
      <c r="M122">
        <v>0.0022229693</v>
      </c>
      <c r="N122"/>
      <c r="O122" s="5">
        <f>IF(G122&gt;H$76,G122-H$76,"")</f>
      </c>
      <c r="P122" s="5">
        <f>IF(I122&lt;H$76,H$76-I122,"")</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2004-08-25T16:39:14Z</cp:lastPrinted>
  <dcterms:created xsi:type="dcterms:W3CDTF">2002-03-11T20:47:31Z</dcterms:created>
  <dcterms:modified xsi:type="dcterms:W3CDTF">2004-12-16T16:22:44Z</dcterms:modified>
  <cp:category/>
  <cp:version/>
  <cp:contentType/>
  <cp:contentStatus/>
</cp:coreProperties>
</file>