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25" yWindow="65446" windowWidth="9555" windowHeight="8835" activeTab="0"/>
  </bookViews>
  <sheets>
    <sheet name="RHAs" sheetId="1" r:id="rId1"/>
    <sheet name="RHAs (3)" sheetId="2" state="hidden" r:id="rId2"/>
    <sheet name="RHAs (4)" sheetId="3" state="hidden" r:id="rId3"/>
    <sheet name="Ordered data" sheetId="4" r:id="rId4"/>
    <sheet name="cases_m&amp;f_rate" sheetId="5" r:id="rId5"/>
  </sheets>
  <definedNames>
    <definedName name="_xlnm.Print_Area" localSheetId="4">'cases_m&amp;f_rate'!$D$4:$D$63</definedName>
  </definedNames>
  <calcPr fullCalcOnLoad="1"/>
</workbook>
</file>

<file path=xl/sharedStrings.xml><?xml version="1.0" encoding="utf-8"?>
<sst xmlns="http://schemas.openxmlformats.org/spreadsheetml/2006/main" count="232" uniqueCount="62">
  <si>
    <t>rha_pmr</t>
  </si>
  <si>
    <t>region</t>
  </si>
  <si>
    <t>rhaD_pmr</t>
  </si>
  <si>
    <t>regionl</t>
  </si>
  <si>
    <t>pop</t>
  </si>
  <si>
    <t>t2</t>
  </si>
  <si>
    <t>prob</t>
  </si>
  <si>
    <t>signif</t>
  </si>
  <si>
    <t>01.BS</t>
  </si>
  <si>
    <t xml:space="preserve"> </t>
  </si>
  <si>
    <t>03.G</t>
  </si>
  <si>
    <t>04.A</t>
  </si>
  <si>
    <t>05.GM</t>
  </si>
  <si>
    <t>06.E</t>
  </si>
  <si>
    <t>07.C</t>
  </si>
  <si>
    <t>08.BN</t>
  </si>
  <si>
    <t>09.FB</t>
  </si>
  <si>
    <t>10.FC</t>
  </si>
  <si>
    <t>11.D</t>
  </si>
  <si>
    <t>1.RS</t>
  </si>
  <si>
    <t>Rural South</t>
  </si>
  <si>
    <t>2.RN</t>
  </si>
  <si>
    <t>North</t>
  </si>
  <si>
    <t>3.WP</t>
  </si>
  <si>
    <t>Winnipeg</t>
  </si>
  <si>
    <t>Z</t>
  </si>
  <si>
    <t>Manitoba</t>
  </si>
  <si>
    <t>sig hi?</t>
  </si>
  <si>
    <t>sig lo?</t>
  </si>
  <si>
    <t>Assiniboine</t>
  </si>
  <si>
    <t xml:space="preserve">South Eastman </t>
  </si>
  <si>
    <t xml:space="preserve">Brandon </t>
  </si>
  <si>
    <t xml:space="preserve">Central </t>
  </si>
  <si>
    <t xml:space="preserve">Parkland </t>
  </si>
  <si>
    <t xml:space="preserve">Interlake </t>
  </si>
  <si>
    <t xml:space="preserve">North Eastman </t>
  </si>
  <si>
    <t xml:space="preserve">Burntwood </t>
  </si>
  <si>
    <t xml:space="preserve">Churchill </t>
  </si>
  <si>
    <t xml:space="preserve">Nor-Man </t>
  </si>
  <si>
    <t>status</t>
  </si>
  <si>
    <t>South Eastman</t>
  </si>
  <si>
    <t>Brandon</t>
  </si>
  <si>
    <t>Central</t>
  </si>
  <si>
    <t>Parkland</t>
  </si>
  <si>
    <t>Interlake</t>
  </si>
  <si>
    <t>North Eastman</t>
  </si>
  <si>
    <t>Burntwood</t>
  </si>
  <si>
    <t>Nor-Man</t>
  </si>
  <si>
    <t>males</t>
  </si>
  <si>
    <t>females</t>
  </si>
  <si>
    <t>Mb Avg males</t>
  </si>
  <si>
    <t>Mb Avg females</t>
  </si>
  <si>
    <t>inpatients M</t>
  </si>
  <si>
    <t>inpatients F</t>
  </si>
  <si>
    <t>ld_case</t>
  </si>
  <si>
    <t>d_case</t>
  </si>
  <si>
    <t>ud_case</t>
  </si>
  <si>
    <t>Rate of Cases by class per 1000 (annualized)</t>
  </si>
  <si>
    <t>*</t>
  </si>
  <si>
    <t>o_case_</t>
  </si>
  <si>
    <t>c_case_</t>
  </si>
  <si>
    <t>Churchill (s)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</si>
</sst>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"/>
    <numFmt numFmtId="173" formatCode="0.0000"/>
    <numFmt numFmtId="174" formatCode="0.0"/>
    <numFmt numFmtId="175" formatCode="0;\-0;;@"/>
  </numFmts>
  <fonts count="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sz val="7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0" fillId="0" borderId="0" xfId="0" applyAlignment="1" quotePrefix="1">
      <alignment/>
    </xf>
    <xf numFmtId="0" fontId="1" fillId="0" borderId="0" xfId="0" applyFont="1" applyAlignment="1">
      <alignment horizontal="center"/>
    </xf>
    <xf numFmtId="2" fontId="0" fillId="0" borderId="0" xfId="0" applyNumberFormat="1" applyAlignment="1" quotePrefix="1">
      <alignment/>
    </xf>
    <xf numFmtId="2" fontId="0" fillId="0" borderId="0" xfId="0" applyNumberFormat="1" applyAlignment="1">
      <alignment/>
    </xf>
    <xf numFmtId="1" fontId="0" fillId="0" borderId="0" xfId="0" applyNumberFormat="1" applyAlignment="1" quotePrefix="1">
      <alignment/>
    </xf>
    <xf numFmtId="1" fontId="0" fillId="0" borderId="0" xfId="0" applyNumberFormat="1" applyAlignment="1">
      <alignment/>
    </xf>
    <xf numFmtId="2" fontId="1" fillId="0" borderId="0" xfId="0" applyNumberFormat="1" applyFont="1" applyAlignment="1" quotePrefix="1">
      <alignment/>
    </xf>
    <xf numFmtId="2" fontId="1" fillId="0" borderId="0" xfId="0" applyNumberFormat="1" applyFont="1" applyAlignment="1">
      <alignment/>
    </xf>
    <xf numFmtId="1" fontId="0" fillId="0" borderId="0" xfId="0" applyNumberFormat="1" applyFont="1" applyAlignment="1" quotePrefix="1">
      <alignment horizontal="center"/>
    </xf>
    <xf numFmtId="1" fontId="0" fillId="0" borderId="0" xfId="0" applyNumberFormat="1" applyFont="1" applyAlignment="1" quotePrefix="1">
      <alignment/>
    </xf>
    <xf numFmtId="0" fontId="0" fillId="0" borderId="0" xfId="0" applyFont="1" applyAlignment="1" quotePrefix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175" fontId="0" fillId="0" borderId="0" xfId="0" applyNumberFormat="1" applyFont="1" applyAlignment="1">
      <alignment horizontal="center"/>
    </xf>
    <xf numFmtId="175" fontId="0" fillId="0" borderId="0" xfId="0" applyNumberFormat="1" applyAlignment="1">
      <alignment/>
    </xf>
    <xf numFmtId="1" fontId="0" fillId="0" borderId="0" xfId="0" applyNumberFormat="1" applyFont="1" applyAlignment="1">
      <alignment horizontal="center"/>
    </xf>
    <xf numFmtId="17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Figure 3.6.1: Inpatient Cases in MHMIS by RHA,                                    1997/98-2001/02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800" b="0" i="0" u="none" baseline="0">
                <a:latin typeface="Arial"/>
                <a:ea typeface="Arial"/>
                <a:cs typeface="Arial"/>
              </a:rPr>
              <a:t>Age-adjusted rate of cases per 1000 residents </a:t>
            </a:r>
          </a:p>
        </c:rich>
      </c:tx>
      <c:layout>
        <c:manualLayout>
          <c:xMode val="factor"/>
          <c:yMode val="factor"/>
          <c:x val="0.0085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575"/>
          <c:w val="1"/>
          <c:h val="0.735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'Ordered data'!$B$3</c:f>
              <c:strCache>
                <c:ptCount val="1"/>
                <c:pt idx="0">
                  <c:v>Mb Avg males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males</c:name>
            <c:spPr>
              <a:ln w="38100">
                <a:solidFill>
                  <a:srgbClr val="C0C0C0"/>
                </a:solidFill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'Ordered data'!$A$4:$A$18</c:f>
              <c:strCache>
                <c:ptCount val="15"/>
                <c:pt idx="0">
                  <c:v>South Eastman</c:v>
                </c:pt>
                <c:pt idx="1">
                  <c:v>Brandon</c:v>
                </c:pt>
                <c:pt idx="2">
                  <c:v>Central</c:v>
                </c:pt>
                <c:pt idx="3">
                  <c:v>Assiniboine</c:v>
                </c:pt>
                <c:pt idx="4">
                  <c:v>Parkland</c:v>
                </c:pt>
                <c:pt idx="5">
                  <c:v>Interlake</c:v>
                </c:pt>
                <c:pt idx="6">
                  <c:v>North Eastman</c:v>
                </c:pt>
                <c:pt idx="7">
                  <c:v>Burntwood</c:v>
                </c:pt>
                <c:pt idx="8">
                  <c:v>Churchill (s)</c:v>
                </c:pt>
                <c:pt idx="9">
                  <c:v>Nor-Man</c:v>
                </c:pt>
                <c:pt idx="11">
                  <c:v>Rural South</c:v>
                </c:pt>
                <c:pt idx="12">
                  <c:v>North</c:v>
                </c:pt>
                <c:pt idx="13">
                  <c:v>Winnipeg</c:v>
                </c:pt>
                <c:pt idx="14">
                  <c:v>Manitoba</c:v>
                </c:pt>
              </c:strCache>
            </c:strRef>
          </c:cat>
          <c:val>
            <c:numRef>
              <c:f>'Ordered data'!$B$4:$B$18</c:f>
              <c:numCache>
                <c:ptCount val="15"/>
                <c:pt idx="0">
                  <c:v>1.7314493799</c:v>
                </c:pt>
                <c:pt idx="1">
                  <c:v>1.7314493799</c:v>
                </c:pt>
                <c:pt idx="2">
                  <c:v>1.7314493799</c:v>
                </c:pt>
                <c:pt idx="3">
                  <c:v>1.7314493799</c:v>
                </c:pt>
                <c:pt idx="4">
                  <c:v>1.7314493799</c:v>
                </c:pt>
                <c:pt idx="5">
                  <c:v>1.7314493799</c:v>
                </c:pt>
                <c:pt idx="6">
                  <c:v>1.7314493799</c:v>
                </c:pt>
                <c:pt idx="7">
                  <c:v>1.7314493799</c:v>
                </c:pt>
                <c:pt idx="8">
                  <c:v>1.7314493799</c:v>
                </c:pt>
                <c:pt idx="9">
                  <c:v>1.7314493799</c:v>
                </c:pt>
                <c:pt idx="11">
                  <c:v>1.7314493799</c:v>
                </c:pt>
                <c:pt idx="12">
                  <c:v>1.7314493799</c:v>
                </c:pt>
                <c:pt idx="13">
                  <c:v>1.7314493799</c:v>
                </c:pt>
                <c:pt idx="14">
                  <c:v>1.7314493799</c:v>
                </c:pt>
              </c:numCache>
            </c:numRef>
          </c:val>
        </c:ser>
        <c:ser>
          <c:idx val="1"/>
          <c:order val="1"/>
          <c:tx>
            <c:strRef>
              <c:f>'Ordered data'!$C$3</c:f>
              <c:strCache>
                <c:ptCount val="1"/>
                <c:pt idx="0">
                  <c:v>males</c:v>
                </c:pt>
              </c:strCache>
            </c:strRef>
          </c:tx>
          <c:spPr>
            <a:solidFill>
              <a:srgbClr val="C0C0C0"/>
            </a:solidFill>
            <a:ln w="3175">
              <a:solidFill>
                <a:srgbClr val="C0C0C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'Ordered data'!$A$4:$A$18</c:f>
              <c:strCache>
                <c:ptCount val="15"/>
                <c:pt idx="0">
                  <c:v>South Eastman</c:v>
                </c:pt>
                <c:pt idx="1">
                  <c:v>Brandon</c:v>
                </c:pt>
                <c:pt idx="2">
                  <c:v>Central</c:v>
                </c:pt>
                <c:pt idx="3">
                  <c:v>Assiniboine</c:v>
                </c:pt>
                <c:pt idx="4">
                  <c:v>Parkland</c:v>
                </c:pt>
                <c:pt idx="5">
                  <c:v>Interlake</c:v>
                </c:pt>
                <c:pt idx="6">
                  <c:v>North Eastman</c:v>
                </c:pt>
                <c:pt idx="7">
                  <c:v>Burntwood</c:v>
                </c:pt>
                <c:pt idx="8">
                  <c:v>Churchill (s)</c:v>
                </c:pt>
                <c:pt idx="9">
                  <c:v>Nor-Man</c:v>
                </c:pt>
                <c:pt idx="11">
                  <c:v>Rural South</c:v>
                </c:pt>
                <c:pt idx="12">
                  <c:v>North</c:v>
                </c:pt>
                <c:pt idx="13">
                  <c:v>Winnipeg</c:v>
                </c:pt>
                <c:pt idx="14">
                  <c:v>Manitoba</c:v>
                </c:pt>
              </c:strCache>
            </c:strRef>
          </c:cat>
          <c:val>
            <c:numRef>
              <c:f>'Ordered data'!$C$4:$C$18</c:f>
              <c:numCache>
                <c:ptCount val="15"/>
                <c:pt idx="0">
                  <c:v>1.4259504333</c:v>
                </c:pt>
                <c:pt idx="1">
                  <c:v>3.1192428961</c:v>
                </c:pt>
                <c:pt idx="2">
                  <c:v>2.7117507147</c:v>
                </c:pt>
                <c:pt idx="3">
                  <c:v>1.022443819</c:v>
                </c:pt>
                <c:pt idx="4">
                  <c:v>1.9516129798</c:v>
                </c:pt>
                <c:pt idx="5">
                  <c:v>3.8230558793</c:v>
                </c:pt>
                <c:pt idx="6">
                  <c:v>1.7483077074</c:v>
                </c:pt>
                <c:pt idx="7">
                  <c:v>2.8789897007</c:v>
                </c:pt>
                <c:pt idx="9">
                  <c:v>1.7594602467</c:v>
                </c:pt>
                <c:pt idx="11">
                  <c:v>2.2208920881</c:v>
                </c:pt>
                <c:pt idx="12">
                  <c:v>2.4861151736</c:v>
                </c:pt>
                <c:pt idx="13">
                  <c:v>1.2228962541</c:v>
                </c:pt>
                <c:pt idx="14">
                  <c:v>1.7314493799</c:v>
                </c:pt>
              </c:numCache>
            </c:numRef>
          </c:val>
        </c:ser>
        <c:ser>
          <c:idx val="2"/>
          <c:order val="2"/>
          <c:tx>
            <c:strRef>
              <c:f>'Ordered data'!$D$3</c:f>
              <c:strCache>
                <c:ptCount val="1"/>
                <c:pt idx="0">
                  <c:v>females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'Ordered data'!$A$4:$A$18</c:f>
              <c:strCache>
                <c:ptCount val="15"/>
                <c:pt idx="0">
                  <c:v>South Eastman</c:v>
                </c:pt>
                <c:pt idx="1">
                  <c:v>Brandon</c:v>
                </c:pt>
                <c:pt idx="2">
                  <c:v>Central</c:v>
                </c:pt>
                <c:pt idx="3">
                  <c:v>Assiniboine</c:v>
                </c:pt>
                <c:pt idx="4">
                  <c:v>Parkland</c:v>
                </c:pt>
                <c:pt idx="5">
                  <c:v>Interlake</c:v>
                </c:pt>
                <c:pt idx="6">
                  <c:v>North Eastman</c:v>
                </c:pt>
                <c:pt idx="7">
                  <c:v>Burntwood</c:v>
                </c:pt>
                <c:pt idx="8">
                  <c:v>Churchill (s)</c:v>
                </c:pt>
                <c:pt idx="9">
                  <c:v>Nor-Man</c:v>
                </c:pt>
                <c:pt idx="11">
                  <c:v>Rural South</c:v>
                </c:pt>
                <c:pt idx="12">
                  <c:v>North</c:v>
                </c:pt>
                <c:pt idx="13">
                  <c:v>Winnipeg</c:v>
                </c:pt>
                <c:pt idx="14">
                  <c:v>Manitoba</c:v>
                </c:pt>
              </c:strCache>
            </c:strRef>
          </c:cat>
          <c:val>
            <c:numRef>
              <c:f>'Ordered data'!$D$4:$D$18</c:f>
              <c:numCache>
                <c:ptCount val="15"/>
                <c:pt idx="0">
                  <c:v>1.1531405036</c:v>
                </c:pt>
                <c:pt idx="1">
                  <c:v>2.5634519786</c:v>
                </c:pt>
                <c:pt idx="2">
                  <c:v>2.4244702804</c:v>
                </c:pt>
                <c:pt idx="3">
                  <c:v>1.2312681649</c:v>
                </c:pt>
                <c:pt idx="4">
                  <c:v>1.0070555051</c:v>
                </c:pt>
                <c:pt idx="5">
                  <c:v>3.3374210659</c:v>
                </c:pt>
                <c:pt idx="6">
                  <c:v>1.63386526</c:v>
                </c:pt>
                <c:pt idx="7">
                  <c:v>2.1910909817</c:v>
                </c:pt>
                <c:pt idx="8">
                  <c:v>5.524199387</c:v>
                </c:pt>
                <c:pt idx="9">
                  <c:v>1.5668050784</c:v>
                </c:pt>
                <c:pt idx="11">
                  <c:v>1.9367223146</c:v>
                </c:pt>
                <c:pt idx="12">
                  <c:v>2.0205483239</c:v>
                </c:pt>
                <c:pt idx="13">
                  <c:v>1.1525664376</c:v>
                </c:pt>
                <c:pt idx="14">
                  <c:v>1.5185043273</c:v>
                </c:pt>
              </c:numCache>
            </c:numRef>
          </c:val>
        </c:ser>
        <c:ser>
          <c:idx val="3"/>
          <c:order val="3"/>
          <c:tx>
            <c:strRef>
              <c:f>'Ordered data'!$E$3</c:f>
              <c:strCache>
                <c:ptCount val="1"/>
                <c:pt idx="0">
                  <c:v>Mb Avg females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females</c:name>
            <c:spPr>
              <a:ln w="38100">
                <a:solidFill>
                  <a:srgbClr val="000000"/>
                </a:solidFill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'Ordered data'!$A$4:$A$18</c:f>
              <c:strCache>
                <c:ptCount val="15"/>
                <c:pt idx="0">
                  <c:v>South Eastman</c:v>
                </c:pt>
                <c:pt idx="1">
                  <c:v>Brandon</c:v>
                </c:pt>
                <c:pt idx="2">
                  <c:v>Central</c:v>
                </c:pt>
                <c:pt idx="3">
                  <c:v>Assiniboine</c:v>
                </c:pt>
                <c:pt idx="4">
                  <c:v>Parkland</c:v>
                </c:pt>
                <c:pt idx="5">
                  <c:v>Interlake</c:v>
                </c:pt>
                <c:pt idx="6">
                  <c:v>North Eastman</c:v>
                </c:pt>
                <c:pt idx="7">
                  <c:v>Burntwood</c:v>
                </c:pt>
                <c:pt idx="8">
                  <c:v>Churchill (s)</c:v>
                </c:pt>
                <c:pt idx="9">
                  <c:v>Nor-Man</c:v>
                </c:pt>
                <c:pt idx="11">
                  <c:v>Rural South</c:v>
                </c:pt>
                <c:pt idx="12">
                  <c:v>North</c:v>
                </c:pt>
                <c:pt idx="13">
                  <c:v>Winnipeg</c:v>
                </c:pt>
                <c:pt idx="14">
                  <c:v>Manitoba</c:v>
                </c:pt>
              </c:strCache>
            </c:strRef>
          </c:cat>
          <c:val>
            <c:numRef>
              <c:f>'Ordered data'!$E$4:$E$18</c:f>
              <c:numCache>
                <c:ptCount val="15"/>
                <c:pt idx="0">
                  <c:v>1.5185043273</c:v>
                </c:pt>
                <c:pt idx="1">
                  <c:v>1.5185043273</c:v>
                </c:pt>
                <c:pt idx="2">
                  <c:v>1.5185043273</c:v>
                </c:pt>
                <c:pt idx="3">
                  <c:v>1.5185043273</c:v>
                </c:pt>
                <c:pt idx="4">
                  <c:v>1.5185043273</c:v>
                </c:pt>
                <c:pt idx="5">
                  <c:v>1.5185043273</c:v>
                </c:pt>
                <c:pt idx="6">
                  <c:v>1.5185043273</c:v>
                </c:pt>
                <c:pt idx="7">
                  <c:v>1.5185043273</c:v>
                </c:pt>
                <c:pt idx="8">
                  <c:v>1.5185043273</c:v>
                </c:pt>
                <c:pt idx="9">
                  <c:v>1.5185043273</c:v>
                </c:pt>
                <c:pt idx="11">
                  <c:v>1.5185043273</c:v>
                </c:pt>
                <c:pt idx="12">
                  <c:v>1.5185043273</c:v>
                </c:pt>
                <c:pt idx="13">
                  <c:v>1.5185043273</c:v>
                </c:pt>
                <c:pt idx="14">
                  <c:v>1.5185043273</c:v>
                </c:pt>
              </c:numCache>
            </c:numRef>
          </c:val>
        </c:ser>
        <c:gapWidth val="50"/>
        <c:axId val="44114651"/>
        <c:axId val="61487540"/>
      </c:barChart>
      <c:catAx>
        <c:axId val="44114651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487540"/>
        <c:crosses val="autoZero"/>
        <c:auto val="0"/>
        <c:lblOffset val="100"/>
        <c:noMultiLvlLbl val="0"/>
      </c:catAx>
      <c:valAx>
        <c:axId val="61487540"/>
        <c:scaling>
          <c:orientation val="minMax"/>
          <c:max val="1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high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411465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7845"/>
          <c:y val="0.170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/>
          <a:lstStyle/>
          <a:p>
            <a:pPr algn="ctr">
              <a:defRPr/>
            </a:pPr>
            <a:r>
              <a:rPr lang="en-US" cap="none" sz="1100" b="0" i="0" u="none" baseline="0">
                <a:latin typeface="Arial"/>
                <a:ea typeface="Arial"/>
                <a:cs typeface="Arial"/>
              </a:rPr>
              <a:t>Figure X.X.X: Residents With and Without Personality Disorders
Hospital Separations for Any Cause 1997-2002 by RHA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800" b="0" i="0" u="none" baseline="0">
                <a:latin typeface="Arial"/>
                <a:ea typeface="Arial"/>
                <a:cs typeface="Arial"/>
              </a:rPr>
              <a:t>Age- and sex-adjusted rate of separations per 1000 residents aged 10 years +</a:t>
            </a:r>
          </a:p>
        </c:rich>
      </c:tx>
      <c:layout>
        <c:manualLayout>
          <c:xMode val="factor"/>
          <c:yMode val="factor"/>
          <c:x val="0.001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25"/>
          <c:w val="1"/>
          <c:h val="0.749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'Ordered data'!$B$3</c:f>
              <c:strCache>
                <c:ptCount val="1"/>
                <c:pt idx="0">
                  <c:v>Mb Avg with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With</c:name>
            <c:spPr>
              <a:ln w="38100">
                <a:solidFill>
                  <a:srgbClr val="C0C0C0"/>
                </a:solidFill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'Ordered data'!$A$4:$A$18</c:f>
              <c:strCache>
                <c:ptCount val="15"/>
                <c:pt idx="0">
                  <c:v>South Eastman</c:v>
                </c:pt>
                <c:pt idx="1">
                  <c:v>Brandon</c:v>
                </c:pt>
                <c:pt idx="2">
                  <c:v>Central</c:v>
                </c:pt>
                <c:pt idx="3">
                  <c:v>Assiniboine</c:v>
                </c:pt>
                <c:pt idx="4">
                  <c:v>Parkland</c:v>
                </c:pt>
                <c:pt idx="5">
                  <c:v>Interlake</c:v>
                </c:pt>
                <c:pt idx="6">
                  <c:v>North Eastman</c:v>
                </c:pt>
                <c:pt idx="7">
                  <c:v>Burntwood</c:v>
                </c:pt>
                <c:pt idx="8">
                  <c:v>Churchill</c:v>
                </c:pt>
                <c:pt idx="9">
                  <c:v>Nor-Man</c:v>
                </c:pt>
                <c:pt idx="11">
                  <c:v>Rural South</c:v>
                </c:pt>
                <c:pt idx="12">
                  <c:v>North</c:v>
                </c:pt>
                <c:pt idx="13">
                  <c:v>Winnipeg</c:v>
                </c:pt>
                <c:pt idx="14">
                  <c:v>Manitoba</c:v>
                </c:pt>
              </c:strCache>
            </c:strRef>
          </c:cat>
          <c:val>
            <c:numRef>
              <c:f>'Ordered data'!$B$4:$B$18</c:f>
              <c:numCache>
                <c:ptCount val="15"/>
                <c:pt idx="0">
                  <c:v>370.117</c:v>
                </c:pt>
                <c:pt idx="1">
                  <c:v>370.117</c:v>
                </c:pt>
                <c:pt idx="2">
                  <c:v>370.117</c:v>
                </c:pt>
                <c:pt idx="3">
                  <c:v>370.117</c:v>
                </c:pt>
                <c:pt idx="4">
                  <c:v>370.117</c:v>
                </c:pt>
                <c:pt idx="5">
                  <c:v>370.117</c:v>
                </c:pt>
                <c:pt idx="6">
                  <c:v>370.117</c:v>
                </c:pt>
                <c:pt idx="7">
                  <c:v>370.117</c:v>
                </c:pt>
                <c:pt idx="8">
                  <c:v>370.117</c:v>
                </c:pt>
                <c:pt idx="9">
                  <c:v>370.117</c:v>
                </c:pt>
                <c:pt idx="11">
                  <c:v>370.117</c:v>
                </c:pt>
                <c:pt idx="12">
                  <c:v>370.117</c:v>
                </c:pt>
                <c:pt idx="13">
                  <c:v>370.117</c:v>
                </c:pt>
                <c:pt idx="14">
                  <c:v>370.117</c:v>
                </c:pt>
              </c:numCache>
            </c:numRef>
          </c:val>
        </c:ser>
        <c:ser>
          <c:idx val="1"/>
          <c:order val="1"/>
          <c:tx>
            <c:strRef>
              <c:f>'Ordered data'!$C$3</c:f>
              <c:strCache>
                <c:ptCount val="1"/>
                <c:pt idx="0">
                  <c:v>With Disorder</c:v>
                </c:pt>
              </c:strCache>
            </c:strRef>
          </c:tx>
          <c:spPr>
            <a:solidFill>
              <a:srgbClr val="C0C0C0"/>
            </a:solidFill>
            <a:ln w="3175">
              <a:solidFill>
                <a:srgbClr val="C0C0C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'Ordered data'!$A$4:$A$18</c:f>
              <c:strCache>
                <c:ptCount val="15"/>
                <c:pt idx="0">
                  <c:v>South Eastman</c:v>
                </c:pt>
                <c:pt idx="1">
                  <c:v>Brandon</c:v>
                </c:pt>
                <c:pt idx="2">
                  <c:v>Central</c:v>
                </c:pt>
                <c:pt idx="3">
                  <c:v>Assiniboine</c:v>
                </c:pt>
                <c:pt idx="4">
                  <c:v>Parkland</c:v>
                </c:pt>
                <c:pt idx="5">
                  <c:v>Interlake</c:v>
                </c:pt>
                <c:pt idx="6">
                  <c:v>North Eastman</c:v>
                </c:pt>
                <c:pt idx="7">
                  <c:v>Burntwood</c:v>
                </c:pt>
                <c:pt idx="8">
                  <c:v>Churchill</c:v>
                </c:pt>
                <c:pt idx="9">
                  <c:v>Nor-Man</c:v>
                </c:pt>
                <c:pt idx="11">
                  <c:v>Rural South</c:v>
                </c:pt>
                <c:pt idx="12">
                  <c:v>North</c:v>
                </c:pt>
                <c:pt idx="13">
                  <c:v>Winnipeg</c:v>
                </c:pt>
                <c:pt idx="14">
                  <c:v>Manitoba</c:v>
                </c:pt>
              </c:strCache>
            </c:strRef>
          </c:cat>
          <c:val>
            <c:numRef>
              <c:f>'Ordered data'!$C$4:$C$18</c:f>
              <c:numCache>
                <c:ptCount val="15"/>
                <c:pt idx="0">
                  <c:v>420.715</c:v>
                </c:pt>
                <c:pt idx="1">
                  <c:v>387.44</c:v>
                </c:pt>
                <c:pt idx="2">
                  <c:v>308.991</c:v>
                </c:pt>
                <c:pt idx="3">
                  <c:v>539.419</c:v>
                </c:pt>
                <c:pt idx="4">
                  <c:v>506.479</c:v>
                </c:pt>
                <c:pt idx="5">
                  <c:v>398.583</c:v>
                </c:pt>
                <c:pt idx="6">
                  <c:v>337.545</c:v>
                </c:pt>
                <c:pt idx="7">
                  <c:v>541.42</c:v>
                </c:pt>
                <c:pt idx="8">
                  <c:v>343.73</c:v>
                </c:pt>
                <c:pt idx="9">
                  <c:v>573.795</c:v>
                </c:pt>
                <c:pt idx="11">
                  <c:v>404.876</c:v>
                </c:pt>
                <c:pt idx="12">
                  <c:v>522.86</c:v>
                </c:pt>
                <c:pt idx="13">
                  <c:v>344.119</c:v>
                </c:pt>
                <c:pt idx="14">
                  <c:v>370.117</c:v>
                </c:pt>
              </c:numCache>
            </c:numRef>
          </c:val>
        </c:ser>
        <c:ser>
          <c:idx val="2"/>
          <c:order val="2"/>
          <c:tx>
            <c:strRef>
              <c:f>'Ordered data'!$D$3</c:f>
              <c:strCache>
                <c:ptCount val="1"/>
                <c:pt idx="0">
                  <c:v>Without Disorder</c:v>
                </c:pt>
              </c:strCache>
            </c:strRef>
          </c:tx>
          <c:spPr>
            <a:solidFill>
              <a:srgbClr val="3333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'Ordered data'!$A$4:$A$18</c:f>
              <c:strCache>
                <c:ptCount val="15"/>
                <c:pt idx="0">
                  <c:v>South Eastman</c:v>
                </c:pt>
                <c:pt idx="1">
                  <c:v>Brandon</c:v>
                </c:pt>
                <c:pt idx="2">
                  <c:v>Central</c:v>
                </c:pt>
                <c:pt idx="3">
                  <c:v>Assiniboine</c:v>
                </c:pt>
                <c:pt idx="4">
                  <c:v>Parkland</c:v>
                </c:pt>
                <c:pt idx="5">
                  <c:v>Interlake</c:v>
                </c:pt>
                <c:pt idx="6">
                  <c:v>North Eastman</c:v>
                </c:pt>
                <c:pt idx="7">
                  <c:v>Burntwood</c:v>
                </c:pt>
                <c:pt idx="8">
                  <c:v>Churchill</c:v>
                </c:pt>
                <c:pt idx="9">
                  <c:v>Nor-Man</c:v>
                </c:pt>
                <c:pt idx="11">
                  <c:v>Rural South</c:v>
                </c:pt>
                <c:pt idx="12">
                  <c:v>North</c:v>
                </c:pt>
                <c:pt idx="13">
                  <c:v>Winnipeg</c:v>
                </c:pt>
                <c:pt idx="14">
                  <c:v>Manitoba</c:v>
                </c:pt>
              </c:strCache>
            </c:strRef>
          </c:cat>
          <c:val>
            <c:numRef>
              <c:f>'Ordered data'!$D$4:$D$18</c:f>
              <c:numCache>
                <c:ptCount val="15"/>
                <c:pt idx="0">
                  <c:v>166.4</c:v>
                </c:pt>
                <c:pt idx="1">
                  <c:v>151.115</c:v>
                </c:pt>
                <c:pt idx="2">
                  <c:v>186.394</c:v>
                </c:pt>
                <c:pt idx="3">
                  <c:v>201.425</c:v>
                </c:pt>
                <c:pt idx="4">
                  <c:v>212.28</c:v>
                </c:pt>
                <c:pt idx="5">
                  <c:v>168.562</c:v>
                </c:pt>
                <c:pt idx="6">
                  <c:v>172.333</c:v>
                </c:pt>
                <c:pt idx="7">
                  <c:v>277.174</c:v>
                </c:pt>
                <c:pt idx="8">
                  <c:v>248.49</c:v>
                </c:pt>
                <c:pt idx="9">
                  <c:v>219.183</c:v>
                </c:pt>
                <c:pt idx="11">
                  <c:v>185.512</c:v>
                </c:pt>
                <c:pt idx="12">
                  <c:v>251.895</c:v>
                </c:pt>
                <c:pt idx="13">
                  <c:v>130.515</c:v>
                </c:pt>
                <c:pt idx="14">
                  <c:v>156.002</c:v>
                </c:pt>
              </c:numCache>
            </c:numRef>
          </c:val>
        </c:ser>
        <c:ser>
          <c:idx val="3"/>
          <c:order val="3"/>
          <c:tx>
            <c:strRef>
              <c:f>'Ordered data'!$E$3</c:f>
              <c:strCache>
                <c:ptCount val="1"/>
                <c:pt idx="0">
                  <c:v>Mb Avg with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Without</c:name>
            <c:spPr>
              <a:ln w="25400">
                <a:solidFill>
                  <a:srgbClr val="333333"/>
                </a:solidFill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'Ordered data'!$A$4:$A$18</c:f>
              <c:strCache>
                <c:ptCount val="15"/>
                <c:pt idx="0">
                  <c:v>South Eastman</c:v>
                </c:pt>
                <c:pt idx="1">
                  <c:v>Brandon</c:v>
                </c:pt>
                <c:pt idx="2">
                  <c:v>Central</c:v>
                </c:pt>
                <c:pt idx="3">
                  <c:v>Assiniboine</c:v>
                </c:pt>
                <c:pt idx="4">
                  <c:v>Parkland</c:v>
                </c:pt>
                <c:pt idx="5">
                  <c:v>Interlake</c:v>
                </c:pt>
                <c:pt idx="6">
                  <c:v>North Eastman</c:v>
                </c:pt>
                <c:pt idx="7">
                  <c:v>Burntwood</c:v>
                </c:pt>
                <c:pt idx="8">
                  <c:v>Churchill</c:v>
                </c:pt>
                <c:pt idx="9">
                  <c:v>Nor-Man</c:v>
                </c:pt>
                <c:pt idx="11">
                  <c:v>Rural South</c:v>
                </c:pt>
                <c:pt idx="12">
                  <c:v>North</c:v>
                </c:pt>
                <c:pt idx="13">
                  <c:v>Winnipeg</c:v>
                </c:pt>
                <c:pt idx="14">
                  <c:v>Manitoba</c:v>
                </c:pt>
              </c:strCache>
            </c:strRef>
          </c:cat>
          <c:val>
            <c:numRef>
              <c:f>'Ordered data'!$E$4:$E$18</c:f>
              <c:numCache>
                <c:ptCount val="15"/>
                <c:pt idx="0">
                  <c:v>156.002</c:v>
                </c:pt>
                <c:pt idx="1">
                  <c:v>156.002</c:v>
                </c:pt>
                <c:pt idx="2">
                  <c:v>156.002</c:v>
                </c:pt>
                <c:pt idx="3">
                  <c:v>156.002</c:v>
                </c:pt>
                <c:pt idx="4">
                  <c:v>156.002</c:v>
                </c:pt>
                <c:pt idx="5">
                  <c:v>156.002</c:v>
                </c:pt>
                <c:pt idx="6">
                  <c:v>156.002</c:v>
                </c:pt>
                <c:pt idx="7">
                  <c:v>156.002</c:v>
                </c:pt>
                <c:pt idx="8">
                  <c:v>156.002</c:v>
                </c:pt>
                <c:pt idx="9">
                  <c:v>156.002</c:v>
                </c:pt>
                <c:pt idx="11">
                  <c:v>156.002</c:v>
                </c:pt>
                <c:pt idx="12">
                  <c:v>156.002</c:v>
                </c:pt>
                <c:pt idx="13">
                  <c:v>156.002</c:v>
                </c:pt>
                <c:pt idx="14">
                  <c:v>156.002</c:v>
                </c:pt>
              </c:numCache>
            </c:numRef>
          </c:val>
        </c:ser>
        <c:gapWidth val="50"/>
        <c:axId val="16516949"/>
        <c:axId val="14434814"/>
      </c:barChart>
      <c:catAx>
        <c:axId val="16516949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434814"/>
        <c:crosses val="autoZero"/>
        <c:auto val="0"/>
        <c:lblOffset val="100"/>
        <c:noMultiLvlLbl val="0"/>
      </c:catAx>
      <c:valAx>
        <c:axId val="14434814"/>
        <c:scaling>
          <c:orientation val="minMax"/>
          <c:max val="9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high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651694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75275"/>
          <c:y val="0.153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/>
          <a:lstStyle/>
          <a:p>
            <a:pPr algn="ctr">
              <a:defRPr/>
            </a:pPr>
            <a:r>
              <a:rPr lang="en-US" cap="none" sz="1100" b="0" i="0" u="none" baseline="0">
                <a:latin typeface="Arial"/>
                <a:ea typeface="Arial"/>
                <a:cs typeface="Arial"/>
              </a:rPr>
              <a:t>Figure X.X.X: Residents With and Without Personality Disorders
Hospital Separations for Any Cause 1997-2002 by RHA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800" b="0" i="0" u="none" baseline="0">
                <a:latin typeface="Arial"/>
                <a:ea typeface="Arial"/>
                <a:cs typeface="Arial"/>
              </a:rPr>
              <a:t>Age- and sex-adjusted rate of separations per 1000 residents aged 10 years +</a:t>
            </a:r>
          </a:p>
        </c:rich>
      </c:tx>
      <c:layout>
        <c:manualLayout>
          <c:xMode val="factor"/>
          <c:yMode val="factor"/>
          <c:x val="0.001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25"/>
          <c:w val="1"/>
          <c:h val="0.749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'Ordered data'!$B$3</c:f>
              <c:strCache>
                <c:ptCount val="1"/>
                <c:pt idx="0">
                  <c:v>Mb Avg with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With</c:name>
            <c:spPr>
              <a:ln w="38100">
                <a:solidFill>
                  <a:srgbClr val="C0C0C0"/>
                </a:solidFill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'Ordered data'!$A$4:$A$18</c:f>
              <c:strCache>
                <c:ptCount val="15"/>
                <c:pt idx="0">
                  <c:v>South Eastman</c:v>
                </c:pt>
                <c:pt idx="1">
                  <c:v>Brandon</c:v>
                </c:pt>
                <c:pt idx="2">
                  <c:v>Central</c:v>
                </c:pt>
                <c:pt idx="3">
                  <c:v>Assiniboine</c:v>
                </c:pt>
                <c:pt idx="4">
                  <c:v>Parkland</c:v>
                </c:pt>
                <c:pt idx="5">
                  <c:v>Interlake</c:v>
                </c:pt>
                <c:pt idx="6">
                  <c:v>North Eastman</c:v>
                </c:pt>
                <c:pt idx="7">
                  <c:v>Burntwood</c:v>
                </c:pt>
                <c:pt idx="8">
                  <c:v>Churchill</c:v>
                </c:pt>
                <c:pt idx="9">
                  <c:v>Nor-Man</c:v>
                </c:pt>
                <c:pt idx="11">
                  <c:v>Rural South</c:v>
                </c:pt>
                <c:pt idx="12">
                  <c:v>North</c:v>
                </c:pt>
                <c:pt idx="13">
                  <c:v>Winnipeg</c:v>
                </c:pt>
                <c:pt idx="14">
                  <c:v>Manitoba</c:v>
                </c:pt>
              </c:strCache>
            </c:strRef>
          </c:cat>
          <c:val>
            <c:numRef>
              <c:f>'Ordered data'!$B$4:$B$18</c:f>
              <c:numCache>
                <c:ptCount val="15"/>
                <c:pt idx="0">
                  <c:v>370.117</c:v>
                </c:pt>
                <c:pt idx="1">
                  <c:v>370.117</c:v>
                </c:pt>
                <c:pt idx="2">
                  <c:v>370.117</c:v>
                </c:pt>
                <c:pt idx="3">
                  <c:v>370.117</c:v>
                </c:pt>
                <c:pt idx="4">
                  <c:v>370.117</c:v>
                </c:pt>
                <c:pt idx="5">
                  <c:v>370.117</c:v>
                </c:pt>
                <c:pt idx="6">
                  <c:v>370.117</c:v>
                </c:pt>
                <c:pt idx="7">
                  <c:v>370.117</c:v>
                </c:pt>
                <c:pt idx="8">
                  <c:v>370.117</c:v>
                </c:pt>
                <c:pt idx="9">
                  <c:v>370.117</c:v>
                </c:pt>
                <c:pt idx="11">
                  <c:v>370.117</c:v>
                </c:pt>
                <c:pt idx="12">
                  <c:v>370.117</c:v>
                </c:pt>
                <c:pt idx="13">
                  <c:v>370.117</c:v>
                </c:pt>
                <c:pt idx="14">
                  <c:v>370.117</c:v>
                </c:pt>
              </c:numCache>
            </c:numRef>
          </c:val>
        </c:ser>
        <c:ser>
          <c:idx val="1"/>
          <c:order val="1"/>
          <c:tx>
            <c:strRef>
              <c:f>'Ordered data'!$C$3</c:f>
              <c:strCache>
                <c:ptCount val="1"/>
                <c:pt idx="0">
                  <c:v>With Disorder</c:v>
                </c:pt>
              </c:strCache>
            </c:strRef>
          </c:tx>
          <c:spPr>
            <a:solidFill>
              <a:srgbClr val="C0C0C0"/>
            </a:solidFill>
            <a:ln w="3175">
              <a:solidFill>
                <a:srgbClr val="C0C0C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'Ordered data'!$A$4:$A$18</c:f>
              <c:strCache>
                <c:ptCount val="15"/>
                <c:pt idx="0">
                  <c:v>South Eastman</c:v>
                </c:pt>
                <c:pt idx="1">
                  <c:v>Brandon</c:v>
                </c:pt>
                <c:pt idx="2">
                  <c:v>Central</c:v>
                </c:pt>
                <c:pt idx="3">
                  <c:v>Assiniboine</c:v>
                </c:pt>
                <c:pt idx="4">
                  <c:v>Parkland</c:v>
                </c:pt>
                <c:pt idx="5">
                  <c:v>Interlake</c:v>
                </c:pt>
                <c:pt idx="6">
                  <c:v>North Eastman</c:v>
                </c:pt>
                <c:pt idx="7">
                  <c:v>Burntwood</c:v>
                </c:pt>
                <c:pt idx="8">
                  <c:v>Churchill</c:v>
                </c:pt>
                <c:pt idx="9">
                  <c:v>Nor-Man</c:v>
                </c:pt>
                <c:pt idx="11">
                  <c:v>Rural South</c:v>
                </c:pt>
                <c:pt idx="12">
                  <c:v>North</c:v>
                </c:pt>
                <c:pt idx="13">
                  <c:v>Winnipeg</c:v>
                </c:pt>
                <c:pt idx="14">
                  <c:v>Manitoba</c:v>
                </c:pt>
              </c:strCache>
            </c:strRef>
          </c:cat>
          <c:val>
            <c:numRef>
              <c:f>'Ordered data'!$C$4:$C$18</c:f>
              <c:numCache>
                <c:ptCount val="15"/>
                <c:pt idx="0">
                  <c:v>420.715</c:v>
                </c:pt>
                <c:pt idx="1">
                  <c:v>387.44</c:v>
                </c:pt>
                <c:pt idx="2">
                  <c:v>308.991</c:v>
                </c:pt>
                <c:pt idx="3">
                  <c:v>539.419</c:v>
                </c:pt>
                <c:pt idx="4">
                  <c:v>506.479</c:v>
                </c:pt>
                <c:pt idx="5">
                  <c:v>398.583</c:v>
                </c:pt>
                <c:pt idx="6">
                  <c:v>337.545</c:v>
                </c:pt>
                <c:pt idx="7">
                  <c:v>541.42</c:v>
                </c:pt>
                <c:pt idx="8">
                  <c:v>343.73</c:v>
                </c:pt>
                <c:pt idx="9">
                  <c:v>573.795</c:v>
                </c:pt>
                <c:pt idx="11">
                  <c:v>404.876</c:v>
                </c:pt>
                <c:pt idx="12">
                  <c:v>522.86</c:v>
                </c:pt>
                <c:pt idx="13">
                  <c:v>344.119</c:v>
                </c:pt>
                <c:pt idx="14">
                  <c:v>370.117</c:v>
                </c:pt>
              </c:numCache>
            </c:numRef>
          </c:val>
        </c:ser>
        <c:ser>
          <c:idx val="2"/>
          <c:order val="2"/>
          <c:tx>
            <c:strRef>
              <c:f>'Ordered data'!$D$3</c:f>
              <c:strCache>
                <c:ptCount val="1"/>
                <c:pt idx="0">
                  <c:v>Without Disorder</c:v>
                </c:pt>
              </c:strCache>
            </c:strRef>
          </c:tx>
          <c:spPr>
            <a:solidFill>
              <a:srgbClr val="3333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'Ordered data'!$A$4:$A$18</c:f>
              <c:strCache>
                <c:ptCount val="15"/>
                <c:pt idx="0">
                  <c:v>South Eastman</c:v>
                </c:pt>
                <c:pt idx="1">
                  <c:v>Brandon</c:v>
                </c:pt>
                <c:pt idx="2">
                  <c:v>Central</c:v>
                </c:pt>
                <c:pt idx="3">
                  <c:v>Assiniboine</c:v>
                </c:pt>
                <c:pt idx="4">
                  <c:v>Parkland</c:v>
                </c:pt>
                <c:pt idx="5">
                  <c:v>Interlake</c:v>
                </c:pt>
                <c:pt idx="6">
                  <c:v>North Eastman</c:v>
                </c:pt>
                <c:pt idx="7">
                  <c:v>Burntwood</c:v>
                </c:pt>
                <c:pt idx="8">
                  <c:v>Churchill</c:v>
                </c:pt>
                <c:pt idx="9">
                  <c:v>Nor-Man</c:v>
                </c:pt>
                <c:pt idx="11">
                  <c:v>Rural South</c:v>
                </c:pt>
                <c:pt idx="12">
                  <c:v>North</c:v>
                </c:pt>
                <c:pt idx="13">
                  <c:v>Winnipeg</c:v>
                </c:pt>
                <c:pt idx="14">
                  <c:v>Manitoba</c:v>
                </c:pt>
              </c:strCache>
            </c:strRef>
          </c:cat>
          <c:val>
            <c:numRef>
              <c:f>'Ordered data'!$D$4:$D$18</c:f>
              <c:numCache>
                <c:ptCount val="15"/>
                <c:pt idx="0">
                  <c:v>166.4</c:v>
                </c:pt>
                <c:pt idx="1">
                  <c:v>151.115</c:v>
                </c:pt>
                <c:pt idx="2">
                  <c:v>186.394</c:v>
                </c:pt>
                <c:pt idx="3">
                  <c:v>201.425</c:v>
                </c:pt>
                <c:pt idx="4">
                  <c:v>212.28</c:v>
                </c:pt>
                <c:pt idx="5">
                  <c:v>168.562</c:v>
                </c:pt>
                <c:pt idx="6">
                  <c:v>172.333</c:v>
                </c:pt>
                <c:pt idx="7">
                  <c:v>277.174</c:v>
                </c:pt>
                <c:pt idx="8">
                  <c:v>248.49</c:v>
                </c:pt>
                <c:pt idx="9">
                  <c:v>219.183</c:v>
                </c:pt>
                <c:pt idx="11">
                  <c:v>185.512</c:v>
                </c:pt>
                <c:pt idx="12">
                  <c:v>251.895</c:v>
                </c:pt>
                <c:pt idx="13">
                  <c:v>130.515</c:v>
                </c:pt>
                <c:pt idx="14">
                  <c:v>156.002</c:v>
                </c:pt>
              </c:numCache>
            </c:numRef>
          </c:val>
        </c:ser>
        <c:ser>
          <c:idx val="3"/>
          <c:order val="3"/>
          <c:tx>
            <c:strRef>
              <c:f>'Ordered data'!$E$3</c:f>
              <c:strCache>
                <c:ptCount val="1"/>
                <c:pt idx="0">
                  <c:v>Mb Avg with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Without</c:name>
            <c:spPr>
              <a:ln w="25400">
                <a:solidFill>
                  <a:srgbClr val="333333"/>
                </a:solidFill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'Ordered data'!$A$4:$A$18</c:f>
              <c:strCache>
                <c:ptCount val="15"/>
                <c:pt idx="0">
                  <c:v>South Eastman</c:v>
                </c:pt>
                <c:pt idx="1">
                  <c:v>Brandon</c:v>
                </c:pt>
                <c:pt idx="2">
                  <c:v>Central</c:v>
                </c:pt>
                <c:pt idx="3">
                  <c:v>Assiniboine</c:v>
                </c:pt>
                <c:pt idx="4">
                  <c:v>Parkland</c:v>
                </c:pt>
                <c:pt idx="5">
                  <c:v>Interlake</c:v>
                </c:pt>
                <c:pt idx="6">
                  <c:v>North Eastman</c:v>
                </c:pt>
                <c:pt idx="7">
                  <c:v>Burntwood</c:v>
                </c:pt>
                <c:pt idx="8">
                  <c:v>Churchill</c:v>
                </c:pt>
                <c:pt idx="9">
                  <c:v>Nor-Man</c:v>
                </c:pt>
                <c:pt idx="11">
                  <c:v>Rural South</c:v>
                </c:pt>
                <c:pt idx="12">
                  <c:v>North</c:v>
                </c:pt>
                <c:pt idx="13">
                  <c:v>Winnipeg</c:v>
                </c:pt>
                <c:pt idx="14">
                  <c:v>Manitoba</c:v>
                </c:pt>
              </c:strCache>
            </c:strRef>
          </c:cat>
          <c:val>
            <c:numRef>
              <c:f>'Ordered data'!$E$4:$E$18</c:f>
              <c:numCache>
                <c:ptCount val="15"/>
                <c:pt idx="0">
                  <c:v>156.002</c:v>
                </c:pt>
                <c:pt idx="1">
                  <c:v>156.002</c:v>
                </c:pt>
                <c:pt idx="2">
                  <c:v>156.002</c:v>
                </c:pt>
                <c:pt idx="3">
                  <c:v>156.002</c:v>
                </c:pt>
                <c:pt idx="4">
                  <c:v>156.002</c:v>
                </c:pt>
                <c:pt idx="5">
                  <c:v>156.002</c:v>
                </c:pt>
                <c:pt idx="6">
                  <c:v>156.002</c:v>
                </c:pt>
                <c:pt idx="7">
                  <c:v>156.002</c:v>
                </c:pt>
                <c:pt idx="8">
                  <c:v>156.002</c:v>
                </c:pt>
                <c:pt idx="9">
                  <c:v>156.002</c:v>
                </c:pt>
                <c:pt idx="11">
                  <c:v>156.002</c:v>
                </c:pt>
                <c:pt idx="12">
                  <c:v>156.002</c:v>
                </c:pt>
                <c:pt idx="13">
                  <c:v>156.002</c:v>
                </c:pt>
                <c:pt idx="14">
                  <c:v>156.002</c:v>
                </c:pt>
              </c:numCache>
            </c:numRef>
          </c:val>
        </c:ser>
        <c:gapWidth val="50"/>
        <c:axId val="62804463"/>
        <c:axId val="28369256"/>
      </c:barChart>
      <c:catAx>
        <c:axId val="62804463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369256"/>
        <c:crosses val="autoZero"/>
        <c:auto val="0"/>
        <c:lblOffset val="100"/>
        <c:noMultiLvlLbl val="0"/>
      </c:catAx>
      <c:valAx>
        <c:axId val="28369256"/>
        <c:scaling>
          <c:orientation val="minMax"/>
          <c:max val="9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high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280446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75275"/>
          <c:y val="0.153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1.125" right="1.125" top="1" bottom="5" header="0.5" footer="0.5"/>
  <pageSetup horizontalDpi="300" verticalDpi="3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1.125" right="1.125" top="1" bottom="5" header="0.5" footer="0.5"/>
  <pageSetup horizontalDpi="300" verticalDpi="300" orientation="portrait"/>
  <headerFooter>
    <oddHeader>&amp;LSep 11, 03&amp;RPreliminary and Confidential</oddHead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1.125" right="1.125" top="1" bottom="5" header="0.5" footer="0.5"/>
  <pageSetup horizontalDpi="300" verticalDpi="300" orientation="portrait"/>
  <headerFooter>
    <oddHeader>&amp;LSep 11, 03&amp;RPreliminary and Confidential</oddHead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0.1335</cdr:x>
      <cdr:y>0.88925</cdr:y>
    </cdr:from>
    <cdr:to>
      <cdr:x>0.99525</cdr:x>
      <cdr:y>1</cdr:y>
    </cdr:to>
    <cdr:sp>
      <cdr:nvSpPr>
        <cdr:cNvPr id="1" name="TextBox 2"/>
        <cdr:cNvSpPr txBox="1">
          <a:spLocks noChangeArrowheads="1"/>
        </cdr:cNvSpPr>
      </cdr:nvSpPr>
      <cdr:spPr>
        <a:xfrm>
          <a:off x="752475" y="4048125"/>
          <a:ext cx="4914900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's' indicates data suppressed due to small numbers
**because of concerns about missing data, statistical testing was not performed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05475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0.132</cdr:x>
      <cdr:y>0.8975</cdr:y>
    </cdr:from>
    <cdr:to>
      <cdr:x>0.994</cdr:x>
      <cdr:y>0.99975</cdr:y>
    </cdr:to>
    <cdr:sp>
      <cdr:nvSpPr>
        <cdr:cNvPr id="1" name="TextBox 1"/>
        <cdr:cNvSpPr txBox="1">
          <a:spLocks noChangeArrowheads="1"/>
        </cdr:cNvSpPr>
      </cdr:nvSpPr>
      <cdr:spPr>
        <a:xfrm>
          <a:off x="752475" y="4086225"/>
          <a:ext cx="4914900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'1' indicates area's rate for those </a:t>
          </a:r>
          <a:r>
            <a:rPr lang="en-US" cap="none" sz="700" b="0" i="1" u="none" baseline="0">
              <a:latin typeface="Arial"/>
              <a:ea typeface="Arial"/>
              <a:cs typeface="Arial"/>
            </a:rPr>
            <a:t>with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 disorder was statistically different from Manitoba average </a:t>
          </a:r>
          <a:r>
            <a:rPr lang="en-US" cap="none" sz="700" b="0" i="1" u="none" baseline="0">
              <a:latin typeface="Arial"/>
              <a:ea typeface="Arial"/>
              <a:cs typeface="Arial"/>
            </a:rPr>
            <a:t>with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 disorder
'0' indicates area's rate for those </a:t>
          </a:r>
          <a:r>
            <a:rPr lang="en-US" cap="none" sz="700" b="0" i="1" u="none" baseline="0">
              <a:latin typeface="Arial"/>
              <a:ea typeface="Arial"/>
              <a:cs typeface="Arial"/>
            </a:rPr>
            <a:t>without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 disorder was statistically different from Manitoba average </a:t>
          </a:r>
          <a:r>
            <a:rPr lang="en-US" cap="none" sz="700" b="0" i="1" u="none" baseline="0">
              <a:latin typeface="Arial"/>
              <a:ea typeface="Arial"/>
              <a:cs typeface="Arial"/>
            </a:rPr>
            <a:t>without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 disorder
'd' indicates </a:t>
          </a:r>
          <a:r>
            <a:rPr lang="en-US" cap="none" sz="700" b="0" i="1" u="none" baseline="0">
              <a:latin typeface="Arial"/>
              <a:ea typeface="Arial"/>
              <a:cs typeface="Arial"/>
            </a:rPr>
            <a:t>difference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 between two groups' rates was statistically significant for that area
's' indicates data </a:t>
          </a:r>
          <a:r>
            <a:rPr lang="en-US" cap="none" sz="700" b="0" i="1" u="none" baseline="0">
              <a:latin typeface="Arial"/>
              <a:ea typeface="Arial"/>
              <a:cs typeface="Arial"/>
            </a:rPr>
            <a:t>suppressed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 due to small numbers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05475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0.132</cdr:x>
      <cdr:y>0.8975</cdr:y>
    </cdr:from>
    <cdr:to>
      <cdr:x>0.994</cdr:x>
      <cdr:y>0.99975</cdr:y>
    </cdr:to>
    <cdr:sp>
      <cdr:nvSpPr>
        <cdr:cNvPr id="1" name="TextBox 1"/>
        <cdr:cNvSpPr txBox="1">
          <a:spLocks noChangeArrowheads="1"/>
        </cdr:cNvSpPr>
      </cdr:nvSpPr>
      <cdr:spPr>
        <a:xfrm>
          <a:off x="752475" y="4086225"/>
          <a:ext cx="4914900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'1' indicates area's rate for those </a:t>
          </a:r>
          <a:r>
            <a:rPr lang="en-US" cap="none" sz="700" b="0" i="1" u="none" baseline="0">
              <a:latin typeface="Arial"/>
              <a:ea typeface="Arial"/>
              <a:cs typeface="Arial"/>
            </a:rPr>
            <a:t>with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 disorder was statistically different from Manitoba average </a:t>
          </a:r>
          <a:r>
            <a:rPr lang="en-US" cap="none" sz="700" b="0" i="1" u="none" baseline="0">
              <a:latin typeface="Arial"/>
              <a:ea typeface="Arial"/>
              <a:cs typeface="Arial"/>
            </a:rPr>
            <a:t>with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 disorder
'0' indicates area's rate for those </a:t>
          </a:r>
          <a:r>
            <a:rPr lang="en-US" cap="none" sz="700" b="0" i="1" u="none" baseline="0">
              <a:latin typeface="Arial"/>
              <a:ea typeface="Arial"/>
              <a:cs typeface="Arial"/>
            </a:rPr>
            <a:t>without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 disorder was statistically different from Manitoba average </a:t>
          </a:r>
          <a:r>
            <a:rPr lang="en-US" cap="none" sz="700" b="0" i="1" u="none" baseline="0">
              <a:latin typeface="Arial"/>
              <a:ea typeface="Arial"/>
              <a:cs typeface="Arial"/>
            </a:rPr>
            <a:t>without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 disorder
'd' indicates </a:t>
          </a:r>
          <a:r>
            <a:rPr lang="en-US" cap="none" sz="700" b="0" i="1" u="none" baseline="0">
              <a:latin typeface="Arial"/>
              <a:ea typeface="Arial"/>
              <a:cs typeface="Arial"/>
            </a:rPr>
            <a:t>difference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 between two groups' rates was statistically significant for that area
's' indicates data </a:t>
          </a:r>
          <a:r>
            <a:rPr lang="en-US" cap="none" sz="700" b="0" i="1" u="none" baseline="0">
              <a:latin typeface="Arial"/>
              <a:ea typeface="Arial"/>
              <a:cs typeface="Arial"/>
            </a:rPr>
            <a:t>suppressed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 due to small numbers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05475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4"/>
  <sheetViews>
    <sheetView workbookViewId="0" topLeftCell="A1">
      <pane xSplit="1" ySplit="3" topLeftCell="B4" activePane="bottomRight" state="frozen"/>
      <selection pane="topLeft" activeCell="B1" sqref="B1"/>
      <selection pane="topRight" activeCell="C1" sqref="C1"/>
      <selection pane="bottomLeft" activeCell="B3" sqref="B3"/>
      <selection pane="bottomRight" activeCell="L30" sqref="L30"/>
    </sheetView>
  </sheetViews>
  <sheetFormatPr defaultColWidth="9.140625" defaultRowHeight="12.75"/>
  <cols>
    <col min="1" max="1" width="22.28125" style="0" customWidth="1"/>
    <col min="2" max="2" width="9.140625" style="5" customWidth="1"/>
    <col min="3" max="3" width="11.7109375" style="9" customWidth="1"/>
    <col min="4" max="4" width="11.140625" style="9" customWidth="1"/>
    <col min="5" max="5" width="9.140625" style="5" customWidth="1"/>
    <col min="6" max="6" width="9.57421875" style="7" customWidth="1"/>
    <col min="7" max="8" width="9.140625" style="5" customWidth="1"/>
    <col min="9" max="9" width="6.7109375" style="7" customWidth="1"/>
    <col min="10" max="12" width="9.140625" style="5" customWidth="1"/>
    <col min="13" max="14" width="9.140625" style="13" customWidth="1"/>
    <col min="15" max="15" width="9.140625" style="5" customWidth="1"/>
    <col min="16" max="16" width="1.421875" style="5" customWidth="1"/>
    <col min="17" max="17" width="9.57421875" style="0" customWidth="1"/>
    <col min="18" max="18" width="9.140625" style="5" customWidth="1"/>
    <col min="19" max="19" width="7.57421875" style="5" customWidth="1"/>
    <col min="20" max="20" width="9.140625" style="7" customWidth="1"/>
    <col min="21" max="23" width="9.140625" style="5" customWidth="1"/>
    <col min="24" max="24" width="9.00390625" style="13" customWidth="1"/>
    <col min="25" max="25" width="9.140625" style="14" customWidth="1"/>
  </cols>
  <sheetData>
    <row r="1" spans="2:26" ht="12.75">
      <c r="B1" s="5" t="s">
        <v>48</v>
      </c>
      <c r="C1" s="9" t="s">
        <v>52</v>
      </c>
      <c r="D1" s="9" t="s">
        <v>53</v>
      </c>
      <c r="E1" s="5" t="s">
        <v>49</v>
      </c>
      <c r="F1" s="6" t="s">
        <v>48</v>
      </c>
      <c r="G1" s="4" t="s">
        <v>48</v>
      </c>
      <c r="H1" s="4" t="s">
        <v>48</v>
      </c>
      <c r="I1" s="6" t="s">
        <v>48</v>
      </c>
      <c r="J1" s="4" t="s">
        <v>48</v>
      </c>
      <c r="K1" s="4" t="s">
        <v>48</v>
      </c>
      <c r="L1" s="4" t="s">
        <v>48</v>
      </c>
      <c r="M1" s="10" t="s">
        <v>48</v>
      </c>
      <c r="N1" s="11" t="s">
        <v>48</v>
      </c>
      <c r="O1" s="4" t="s">
        <v>48</v>
      </c>
      <c r="Q1" s="6" t="s">
        <v>49</v>
      </c>
      <c r="R1" s="4" t="s">
        <v>49</v>
      </c>
      <c r="S1" s="4" t="s">
        <v>49</v>
      </c>
      <c r="T1" s="6" t="s">
        <v>49</v>
      </c>
      <c r="U1" s="4" t="s">
        <v>49</v>
      </c>
      <c r="V1" s="4" t="s">
        <v>49</v>
      </c>
      <c r="W1" s="4" t="s">
        <v>49</v>
      </c>
      <c r="X1" s="10" t="s">
        <v>49</v>
      </c>
      <c r="Y1" s="11" t="s">
        <v>49</v>
      </c>
      <c r="Z1" s="6" t="s">
        <v>49</v>
      </c>
    </row>
    <row r="2" spans="3:26" ht="12.75">
      <c r="C2" s="8" t="str">
        <f>'cases_m&amp;f_rate'!H3</f>
        <v>d_case</v>
      </c>
      <c r="D2" s="8" t="str">
        <f>'cases_m&amp;f_rate'!H3</f>
        <v>d_case</v>
      </c>
      <c r="F2" s="6" t="str">
        <f>'cases_m&amp;f_rate'!F3</f>
        <v>pop</v>
      </c>
      <c r="G2" s="4" t="str">
        <f>'cases_m&amp;f_rate'!G3</f>
        <v>ld_case</v>
      </c>
      <c r="H2" s="4" t="str">
        <f>'cases_m&amp;f_rate'!I3</f>
        <v>ud_case</v>
      </c>
      <c r="I2" s="6" t="str">
        <f>'cases_m&amp;f_rate'!J3</f>
        <v>o_case_</v>
      </c>
      <c r="J2" s="4" t="str">
        <f>'cases_m&amp;f_rate'!K3</f>
        <v>c_case_</v>
      </c>
      <c r="K2" s="4" t="str">
        <f>'cases_m&amp;f_rate'!L3</f>
        <v>t2</v>
      </c>
      <c r="L2" s="4" t="str">
        <f>'cases_m&amp;f_rate'!M3</f>
        <v>prob</v>
      </c>
      <c r="M2" s="12" t="str">
        <f>'cases_m&amp;f_rate'!N3</f>
        <v>signif</v>
      </c>
      <c r="N2" s="12" t="str">
        <f>'cases_m&amp;f_rate'!O3</f>
        <v>sig hi?</v>
      </c>
      <c r="O2" s="4" t="str">
        <f>'cases_m&amp;f_rate'!P3</f>
        <v>sig lo?</v>
      </c>
      <c r="P2" s="4"/>
      <c r="Q2" s="2" t="s">
        <v>4</v>
      </c>
      <c r="R2" s="4" t="str">
        <f>'cases_m&amp;f_rate'!G3</f>
        <v>ld_case</v>
      </c>
      <c r="S2" s="4" t="str">
        <f>'cases_m&amp;f_rate'!I3</f>
        <v>ud_case</v>
      </c>
      <c r="T2" s="6" t="str">
        <f>'cases_m&amp;f_rate'!J3</f>
        <v>o_case_</v>
      </c>
      <c r="U2" s="4" t="str">
        <f>'cases_m&amp;f_rate'!K3</f>
        <v>c_case_</v>
      </c>
      <c r="V2" s="4" t="s">
        <v>5</v>
      </c>
      <c r="W2" s="4" t="s">
        <v>6</v>
      </c>
      <c r="X2" s="12" t="s">
        <v>7</v>
      </c>
      <c r="Y2" s="14" t="s">
        <v>27</v>
      </c>
      <c r="Z2" t="s">
        <v>28</v>
      </c>
    </row>
    <row r="3" spans="2:5" ht="12.75">
      <c r="B3" s="4" t="s">
        <v>50</v>
      </c>
      <c r="C3" s="9" t="s">
        <v>48</v>
      </c>
      <c r="D3" s="9" t="s">
        <v>49</v>
      </c>
      <c r="E3" s="4" t="s">
        <v>51</v>
      </c>
    </row>
    <row r="4" spans="1:26" ht="12.75">
      <c r="A4" t="s">
        <v>40</v>
      </c>
      <c r="B4" s="5">
        <f aca="true" t="shared" si="0" ref="B4:B13">C$18</f>
        <v>1.7314493799</v>
      </c>
      <c r="C4" s="9">
        <f>'cases_m&amp;f_rate'!H4</f>
        <v>1.4259504333</v>
      </c>
      <c r="D4" s="9">
        <f>'cases_m&amp;f_rate'!H64</f>
        <v>1.1531405036</v>
      </c>
      <c r="E4" s="5">
        <f aca="true" t="shared" si="1" ref="E4:E13">D$18</f>
        <v>1.5185043273</v>
      </c>
      <c r="F4" s="7">
        <f>'cases_m&amp;f_rate'!F4</f>
        <v>43975.647825</v>
      </c>
      <c r="G4" s="5">
        <f>'cases_m&amp;f_rate'!G4</f>
        <v>1.007442018</v>
      </c>
      <c r="H4" s="5">
        <f>'cases_m&amp;f_rate'!I4</f>
        <v>2.0183143068</v>
      </c>
      <c r="I4" s="19">
        <f>'cases_m&amp;f_rate'!J4</f>
        <v>30</v>
      </c>
      <c r="J4" s="5">
        <f>'cases_m&amp;f_rate'!K4</f>
        <v>0.6821957489</v>
      </c>
      <c r="K4" s="5">
        <f>'cases_m&amp;f_rate'!L4</f>
        <v>0</v>
      </c>
      <c r="L4" s="5">
        <f>'cases_m&amp;f_rate'!M4</f>
        <v>0</v>
      </c>
      <c r="M4" s="13" t="str">
        <f>'cases_m&amp;f_rate'!N4</f>
        <v> </v>
      </c>
      <c r="N4" s="13">
        <f>'cases_m&amp;f_rate'!O4</f>
      </c>
      <c r="O4" s="5">
        <f>'cases_m&amp;f_rate'!P4</f>
      </c>
      <c r="Q4" s="7">
        <f>'cases_m&amp;f_rate'!F64</f>
        <v>43975.647825</v>
      </c>
      <c r="R4" s="5">
        <f>'cases_m&amp;f_rate'!G64</f>
        <v>0.8114552936</v>
      </c>
      <c r="S4" s="5">
        <f>'cases_m&amp;f_rate'!I64</f>
        <v>1.6387015176</v>
      </c>
      <c r="T4" s="19">
        <f>'cases_m&amp;f_rate'!J64</f>
        <v>2.0183143068</v>
      </c>
      <c r="U4" s="5">
        <f>'cases_m&amp;f_rate'!K64</f>
        <v>0.5594005141</v>
      </c>
      <c r="V4" s="5">
        <f>'cases_m&amp;f_rate'!L64</f>
        <v>0</v>
      </c>
      <c r="W4" s="5">
        <f>'cases_m&amp;f_rate'!M64</f>
        <v>0</v>
      </c>
      <c r="X4" s="13" t="str">
        <f>'cases_m&amp;f_rate'!N64</f>
        <v>*</v>
      </c>
      <c r="Y4" s="13">
        <f>'cases_m&amp;f_rate'!O64</f>
      </c>
      <c r="Z4">
        <f>'cases_m&amp;f_rate'!P64</f>
      </c>
    </row>
    <row r="5" spans="1:26" ht="12.75">
      <c r="A5" t="s">
        <v>41</v>
      </c>
      <c r="B5" s="5">
        <f t="shared" si="0"/>
        <v>1.7314493799</v>
      </c>
      <c r="C5" s="9">
        <f>'cases_m&amp;f_rate'!H5</f>
        <v>3.1192428961</v>
      </c>
      <c r="D5" s="9">
        <f>'cases_m&amp;f_rate'!H65</f>
        <v>2.5634519786</v>
      </c>
      <c r="E5" s="5">
        <f t="shared" si="1"/>
        <v>1.5185043273</v>
      </c>
      <c r="F5" s="7">
        <f>'cases_m&amp;f_rate'!F5</f>
        <v>40361.463216</v>
      </c>
      <c r="G5" s="5">
        <f>'cases_m&amp;f_rate'!G5</f>
        <v>2.4575245501</v>
      </c>
      <c r="H5" s="5">
        <f>'cases_m&amp;f_rate'!I5</f>
        <v>3.9591369472</v>
      </c>
      <c r="I5" s="19">
        <f>'cases_m&amp;f_rate'!J5</f>
        <v>58.8</v>
      </c>
      <c r="J5" s="5">
        <f>'cases_m&amp;f_rate'!K5</f>
        <v>1.4568351917</v>
      </c>
      <c r="K5" s="5">
        <f>'cases_m&amp;f_rate'!L5</f>
        <v>0</v>
      </c>
      <c r="L5" s="5">
        <f>'cases_m&amp;f_rate'!M5</f>
        <v>0</v>
      </c>
      <c r="M5" s="13" t="str">
        <f>'cases_m&amp;f_rate'!N5</f>
        <v>*</v>
      </c>
      <c r="N5" s="13">
        <f>'cases_m&amp;f_rate'!O5</f>
        <v>0.7260751702000001</v>
      </c>
      <c r="O5" s="5">
        <f>'cases_m&amp;f_rate'!P5</f>
      </c>
      <c r="Q5" s="7">
        <f>'cases_m&amp;f_rate'!F65</f>
        <v>40361.463216</v>
      </c>
      <c r="R5" s="5">
        <f>'cases_m&amp;f_rate'!G65</f>
        <v>1.9693171049</v>
      </c>
      <c r="S5" s="5">
        <f>'cases_m&amp;f_rate'!I65</f>
        <v>3.3368349009</v>
      </c>
      <c r="T5" s="19">
        <f>'cases_m&amp;f_rate'!J65</f>
        <v>3.9591369472</v>
      </c>
      <c r="U5" s="5">
        <f>'cases_m&amp;f_rate'!K65</f>
        <v>1.3478203134</v>
      </c>
      <c r="V5" s="5">
        <f>'cases_m&amp;f_rate'!L65</f>
        <v>0</v>
      </c>
      <c r="W5" s="5">
        <f>'cases_m&amp;f_rate'!M65</f>
        <v>0</v>
      </c>
      <c r="X5" s="13" t="str">
        <f>'cases_m&amp;f_rate'!N65</f>
        <v>*</v>
      </c>
      <c r="Y5" s="13">
        <f>'cases_m&amp;f_rate'!O65</f>
        <v>0.45081277759999994</v>
      </c>
      <c r="Z5">
        <f>'cases_m&amp;f_rate'!P65</f>
      </c>
    </row>
    <row r="6" spans="1:26" ht="12.75">
      <c r="A6" t="s">
        <v>42</v>
      </c>
      <c r="B6" s="5">
        <f t="shared" si="0"/>
        <v>1.7314493799</v>
      </c>
      <c r="C6" s="9">
        <f>'cases_m&amp;f_rate'!H6</f>
        <v>2.7117507147</v>
      </c>
      <c r="D6" s="9">
        <f>'cases_m&amp;f_rate'!H66</f>
        <v>2.4244702804</v>
      </c>
      <c r="E6" s="5">
        <f t="shared" si="1"/>
        <v>1.5185043273</v>
      </c>
      <c r="F6" s="7">
        <f>'cases_m&amp;f_rate'!F6</f>
        <v>79162.056298</v>
      </c>
      <c r="G6" s="5">
        <f>'cases_m&amp;f_rate'!G6</f>
        <v>2.1083085253</v>
      </c>
      <c r="H6" s="5">
        <f>'cases_m&amp;f_rate'!I6</f>
        <v>3.4879107354</v>
      </c>
      <c r="I6" s="19">
        <f>'cases_m&amp;f_rate'!J6</f>
        <v>103.6</v>
      </c>
      <c r="J6" s="5">
        <f>'cases_m&amp;f_rate'!K6</f>
        <v>1.3087077932</v>
      </c>
      <c r="K6" s="5">
        <f>'cases_m&amp;f_rate'!L6</f>
        <v>0</v>
      </c>
      <c r="L6" s="5">
        <f>'cases_m&amp;f_rate'!M6</f>
        <v>0</v>
      </c>
      <c r="M6" s="13" t="str">
        <f>'cases_m&amp;f_rate'!N6</f>
        <v>*</v>
      </c>
      <c r="N6" s="13">
        <f>'cases_m&amp;f_rate'!O6</f>
        <v>0.3768591454000001</v>
      </c>
      <c r="O6" s="5">
        <f>'cases_m&amp;f_rate'!P6</f>
      </c>
      <c r="Q6" s="7">
        <f>'cases_m&amp;f_rate'!F66</f>
        <v>79162.056298</v>
      </c>
      <c r="R6" s="5">
        <f>'cases_m&amp;f_rate'!G66</f>
        <v>1.9490432238</v>
      </c>
      <c r="S6" s="5">
        <f>'cases_m&amp;f_rate'!I66</f>
        <v>3.0158675131</v>
      </c>
      <c r="T6" s="19">
        <f>'cases_m&amp;f_rate'!J66</f>
        <v>3.4879107354</v>
      </c>
      <c r="U6" s="5">
        <f>'cases_m&amp;f_rate'!K66</f>
        <v>1.1773317213</v>
      </c>
      <c r="V6" s="5">
        <f>'cases_m&amp;f_rate'!L66</f>
        <v>0</v>
      </c>
      <c r="W6" s="5">
        <f>'cases_m&amp;f_rate'!M66</f>
        <v>0</v>
      </c>
      <c r="X6" s="13" t="str">
        <f>'cases_m&amp;f_rate'!N66</f>
        <v>*</v>
      </c>
      <c r="Y6" s="13">
        <f>'cases_m&amp;f_rate'!O66</f>
        <v>0.4305388964999999</v>
      </c>
      <c r="Z6">
        <f>'cases_m&amp;f_rate'!P66</f>
      </c>
    </row>
    <row r="7" spans="1:26" ht="12.75">
      <c r="A7" t="s">
        <v>29</v>
      </c>
      <c r="B7" s="5">
        <f t="shared" si="0"/>
        <v>1.7314493799</v>
      </c>
      <c r="C7" s="9">
        <f>'cases_m&amp;f_rate'!H7</f>
        <v>1.022443819</v>
      </c>
      <c r="D7" s="9">
        <f>'cases_m&amp;f_rate'!H67</f>
        <v>1.2312681649</v>
      </c>
      <c r="E7" s="5">
        <f t="shared" si="1"/>
        <v>1.5185043273</v>
      </c>
      <c r="F7" s="7">
        <f>'cases_m&amp;f_rate'!F7</f>
        <v>61520.342608</v>
      </c>
      <c r="G7" s="5">
        <f>'cases_m&amp;f_rate'!G7</f>
        <v>0.7579273278</v>
      </c>
      <c r="H7" s="5">
        <f>'cases_m&amp;f_rate'!I7</f>
        <v>1.3792765145</v>
      </c>
      <c r="I7" s="19">
        <f>'cases_m&amp;f_rate'!J7</f>
        <v>31</v>
      </c>
      <c r="J7" s="5">
        <f>'cases_m&amp;f_rate'!K7</f>
        <v>0.5038983641</v>
      </c>
      <c r="K7" s="5">
        <f>'cases_m&amp;f_rate'!L7</f>
        <v>0</v>
      </c>
      <c r="L7" s="5">
        <f>'cases_m&amp;f_rate'!M7</f>
        <v>0</v>
      </c>
      <c r="M7" s="13" t="str">
        <f>'cases_m&amp;f_rate'!N7</f>
        <v>*</v>
      </c>
      <c r="N7" s="13">
        <f>'cases_m&amp;f_rate'!O7</f>
      </c>
      <c r="O7" s="5">
        <f>'cases_m&amp;f_rate'!P7</f>
        <v>0.3521728653999998</v>
      </c>
      <c r="Q7" s="7">
        <f>'cases_m&amp;f_rate'!F67</f>
        <v>61520.342608</v>
      </c>
      <c r="R7" s="5">
        <f>'cases_m&amp;f_rate'!G67</f>
        <v>0.9211341134</v>
      </c>
      <c r="S7" s="5">
        <f>'cases_m&amp;f_rate'!I67</f>
        <v>1.6458203772</v>
      </c>
      <c r="T7" s="19">
        <f>'cases_m&amp;f_rate'!J67</f>
        <v>1.3792765145</v>
      </c>
      <c r="U7" s="5">
        <f>'cases_m&amp;f_rate'!K67</f>
        <v>0.6209328229</v>
      </c>
      <c r="V7" s="5">
        <f>'cases_m&amp;f_rate'!L67</f>
        <v>0</v>
      </c>
      <c r="W7" s="5">
        <f>'cases_m&amp;f_rate'!M67</f>
        <v>0</v>
      </c>
      <c r="X7" s="13" t="str">
        <f>'cases_m&amp;f_rate'!N67</f>
        <v>*</v>
      </c>
      <c r="Y7" s="13">
        <f>'cases_m&amp;f_rate'!O67</f>
      </c>
      <c r="Z7">
        <f>'cases_m&amp;f_rate'!P67</f>
      </c>
    </row>
    <row r="8" spans="1:26" ht="12.75">
      <c r="A8" t="s">
        <v>43</v>
      </c>
      <c r="B8" s="5">
        <f t="shared" si="0"/>
        <v>1.7314493799</v>
      </c>
      <c r="C8" s="9">
        <f>'cases_m&amp;f_rate'!H8</f>
        <v>1.9516129798</v>
      </c>
      <c r="D8" s="9">
        <f>'cases_m&amp;f_rate'!H68</f>
        <v>1.0070555051</v>
      </c>
      <c r="E8" s="5">
        <f t="shared" si="1"/>
        <v>1.5185043273</v>
      </c>
      <c r="F8" s="7">
        <f>'cases_m&amp;f_rate'!F8</f>
        <v>37568.483623</v>
      </c>
      <c r="G8" s="5">
        <f>'cases_m&amp;f_rate'!G8</f>
        <v>1.3403982628</v>
      </c>
      <c r="H8" s="5">
        <f>'cases_m&amp;f_rate'!I8</f>
        <v>2.8415384656</v>
      </c>
      <c r="I8" s="19">
        <f>'cases_m&amp;f_rate'!J8</f>
        <v>36.2</v>
      </c>
      <c r="J8" s="5">
        <f>'cases_m&amp;f_rate'!K8</f>
        <v>0.9635736263</v>
      </c>
      <c r="K8" s="5">
        <f>'cases_m&amp;f_rate'!L8</f>
        <v>0</v>
      </c>
      <c r="L8" s="5">
        <f>'cases_m&amp;f_rate'!M8</f>
        <v>0</v>
      </c>
      <c r="M8" s="13" t="str">
        <f>'cases_m&amp;f_rate'!N8</f>
        <v>*</v>
      </c>
      <c r="N8" s="13">
        <f>'cases_m&amp;f_rate'!O8</f>
      </c>
      <c r="O8" s="5">
        <f>'cases_m&amp;f_rate'!P8</f>
      </c>
      <c r="Q8" s="7">
        <f>'cases_m&amp;f_rate'!F68</f>
        <v>37568.483623</v>
      </c>
      <c r="R8" s="5">
        <f>'cases_m&amp;f_rate'!G68</f>
        <v>0.6709367431</v>
      </c>
      <c r="S8" s="5">
        <f>'cases_m&amp;f_rate'!I68</f>
        <v>1.5115594739</v>
      </c>
      <c r="T8" s="19">
        <f>'cases_m&amp;f_rate'!J68</f>
        <v>2.8415384656</v>
      </c>
      <c r="U8" s="5">
        <f>'cases_m&amp;f_rate'!K68</f>
        <v>0.5004194523</v>
      </c>
      <c r="V8" s="5">
        <f>'cases_m&amp;f_rate'!L68</f>
        <v>0</v>
      </c>
      <c r="W8" s="5">
        <f>'cases_m&amp;f_rate'!M68</f>
        <v>0</v>
      </c>
      <c r="X8" s="13" t="str">
        <f>'cases_m&amp;f_rate'!N68</f>
        <v>*</v>
      </c>
      <c r="Y8" s="13">
        <f>'cases_m&amp;f_rate'!O68</f>
      </c>
      <c r="Z8">
        <f>'cases_m&amp;f_rate'!P68</f>
        <v>0.006944853400000062</v>
      </c>
    </row>
    <row r="9" spans="1:26" ht="12.75">
      <c r="A9" t="s">
        <v>44</v>
      </c>
      <c r="B9" s="5">
        <f t="shared" si="0"/>
        <v>1.7314493799</v>
      </c>
      <c r="C9" s="9">
        <f>'cases_m&amp;f_rate'!H9</f>
        <v>3.8230558793</v>
      </c>
      <c r="D9" s="9">
        <f>'cases_m&amp;f_rate'!H69</f>
        <v>3.3374210659</v>
      </c>
      <c r="E9" s="5">
        <f t="shared" si="1"/>
        <v>1.5185043273</v>
      </c>
      <c r="F9" s="7">
        <f>'cases_m&amp;f_rate'!F9</f>
        <v>63188.555107</v>
      </c>
      <c r="G9" s="5">
        <f>'cases_m&amp;f_rate'!G9</f>
        <v>3.1456718545</v>
      </c>
      <c r="H9" s="5">
        <f>'cases_m&amp;f_rate'!I9</f>
        <v>4.6463067136</v>
      </c>
      <c r="I9" s="19">
        <f>'cases_m&amp;f_rate'!J9</f>
        <v>122.2</v>
      </c>
      <c r="J9" s="5">
        <f>'cases_m&amp;f_rate'!K9</f>
        <v>1.9338945129</v>
      </c>
      <c r="K9" s="5">
        <f>'cases_m&amp;f_rate'!L9</f>
        <v>0</v>
      </c>
      <c r="L9" s="5">
        <f>'cases_m&amp;f_rate'!M9</f>
        <v>0</v>
      </c>
      <c r="M9" s="13" t="str">
        <f>'cases_m&amp;f_rate'!N9</f>
        <v>*</v>
      </c>
      <c r="N9" s="13">
        <f>'cases_m&amp;f_rate'!O9</f>
        <v>1.4142224746000003</v>
      </c>
      <c r="O9" s="5">
        <f>'cases_m&amp;f_rate'!P9</f>
      </c>
      <c r="Q9" s="7">
        <f>'cases_m&amp;f_rate'!F69</f>
        <v>63188.555107</v>
      </c>
      <c r="R9" s="5">
        <f>'cases_m&amp;f_rate'!G69</f>
        <v>2.6712176678</v>
      </c>
      <c r="S9" s="5">
        <f>'cases_m&amp;f_rate'!I69</f>
        <v>4.1697760185</v>
      </c>
      <c r="T9" s="19">
        <f>'cases_m&amp;f_rate'!J69</f>
        <v>4.6463067136</v>
      </c>
      <c r="U9" s="5">
        <f>'cases_m&amp;f_rate'!K69</f>
        <v>1.6458676705</v>
      </c>
      <c r="V9" s="5">
        <f>'cases_m&amp;f_rate'!L69</f>
        <v>0</v>
      </c>
      <c r="W9" s="5">
        <f>'cases_m&amp;f_rate'!M69</f>
        <v>0</v>
      </c>
      <c r="X9" s="13" t="str">
        <f>'cases_m&amp;f_rate'!N69</f>
        <v>*</v>
      </c>
      <c r="Y9" s="13">
        <f>'cases_m&amp;f_rate'!O69</f>
        <v>1.1527133405</v>
      </c>
      <c r="Z9">
        <f>'cases_m&amp;f_rate'!P69</f>
      </c>
    </row>
    <row r="10" spans="1:26" ht="12.75">
      <c r="A10" t="s">
        <v>45</v>
      </c>
      <c r="B10" s="5">
        <f t="shared" si="0"/>
        <v>1.7314493799</v>
      </c>
      <c r="C10" s="9">
        <f>'cases_m&amp;f_rate'!H10</f>
        <v>1.7483077074</v>
      </c>
      <c r="D10" s="9">
        <f>'cases_m&amp;f_rate'!H70</f>
        <v>1.63386526</v>
      </c>
      <c r="E10" s="5">
        <f t="shared" si="1"/>
        <v>1.5185043273</v>
      </c>
      <c r="F10" s="7">
        <f>'cases_m&amp;f_rate'!F10</f>
        <v>32464.109013</v>
      </c>
      <c r="G10" s="5">
        <f>'cases_m&amp;f_rate'!G10</f>
        <v>1.2473991847</v>
      </c>
      <c r="H10" s="5">
        <f>'cases_m&amp;f_rate'!I10</f>
        <v>2.4503622235</v>
      </c>
      <c r="I10" s="19">
        <f>'cases_m&amp;f_rate'!J10</f>
        <v>28.8</v>
      </c>
      <c r="J10" s="5">
        <f>'cases_m&amp;f_rate'!K10</f>
        <v>0.8871335415</v>
      </c>
      <c r="K10" s="5">
        <f>'cases_m&amp;f_rate'!L10</f>
        <v>0</v>
      </c>
      <c r="L10" s="5">
        <f>'cases_m&amp;f_rate'!M10</f>
        <v>0</v>
      </c>
      <c r="M10" s="13" t="str">
        <f>'cases_m&amp;f_rate'!N10</f>
        <v> </v>
      </c>
      <c r="N10" s="13">
        <f>'cases_m&amp;f_rate'!O10</f>
      </c>
      <c r="O10" s="5">
        <f>'cases_m&amp;f_rate'!P10</f>
      </c>
      <c r="Q10" s="7">
        <f>'cases_m&amp;f_rate'!F70</f>
        <v>32464.109013</v>
      </c>
      <c r="R10" s="5">
        <f>'cases_m&amp;f_rate'!G70</f>
        <v>1.122933755</v>
      </c>
      <c r="S10" s="5">
        <f>'cases_m&amp;f_rate'!I70</f>
        <v>2.3772690738</v>
      </c>
      <c r="T10" s="19">
        <f>'cases_m&amp;f_rate'!J70</f>
        <v>2.4503622235</v>
      </c>
      <c r="U10" s="5">
        <f>'cases_m&amp;f_rate'!K70</f>
        <v>0.8008844472</v>
      </c>
      <c r="V10" s="5">
        <f>'cases_m&amp;f_rate'!L70</f>
        <v>0</v>
      </c>
      <c r="W10" s="5">
        <f>'cases_m&amp;f_rate'!M70</f>
        <v>0</v>
      </c>
      <c r="X10" s="13" t="str">
        <f>'cases_m&amp;f_rate'!N70</f>
        <v>*</v>
      </c>
      <c r="Y10" s="13">
        <f>'cases_m&amp;f_rate'!O70</f>
      </c>
      <c r="Z10">
        <f>'cases_m&amp;f_rate'!P70</f>
      </c>
    </row>
    <row r="11" spans="1:26" ht="12.75">
      <c r="A11" t="s">
        <v>46</v>
      </c>
      <c r="B11" s="5">
        <f t="shared" si="0"/>
        <v>1.7314493799</v>
      </c>
      <c r="C11" s="9">
        <f>'cases_m&amp;f_rate'!H11</f>
        <v>2.8789897007</v>
      </c>
      <c r="D11" s="9">
        <f>'cases_m&amp;f_rate'!H71</f>
        <v>2.1910909817</v>
      </c>
      <c r="E11" s="5">
        <f t="shared" si="1"/>
        <v>1.5185043273</v>
      </c>
      <c r="F11" s="7">
        <f>'cases_m&amp;f_rate'!F11</f>
        <v>32596.173877</v>
      </c>
      <c r="G11" s="5">
        <f>'cases_m&amp;f_rate'!G11</f>
        <v>2.1027978682</v>
      </c>
      <c r="H11" s="5">
        <f>'cases_m&amp;f_rate'!I11</f>
        <v>3.9416920771</v>
      </c>
      <c r="I11" s="19">
        <f>'cases_m&amp;f_rate'!J11</f>
        <v>56.6</v>
      </c>
      <c r="J11" s="5">
        <f>'cases_m&amp;f_rate'!K11</f>
        <v>1.7364001129</v>
      </c>
      <c r="K11" s="5">
        <f>'cases_m&amp;f_rate'!L11</f>
        <v>0</v>
      </c>
      <c r="L11" s="5">
        <f>'cases_m&amp;f_rate'!M11</f>
        <v>0</v>
      </c>
      <c r="M11" s="13" t="str">
        <f>'cases_m&amp;f_rate'!N11</f>
        <v>*</v>
      </c>
      <c r="N11" s="13">
        <f>'cases_m&amp;f_rate'!O11</f>
        <v>0.3713484883000002</v>
      </c>
      <c r="O11" s="5">
        <f>'cases_m&amp;f_rate'!P11</f>
      </c>
      <c r="Q11" s="7">
        <f>'cases_m&amp;f_rate'!F71</f>
        <v>32596.173877</v>
      </c>
      <c r="R11" s="5">
        <f>'cases_m&amp;f_rate'!G71</f>
        <v>1.4817522095</v>
      </c>
      <c r="S11" s="5">
        <f>'cases_m&amp;f_rate'!I71</f>
        <v>3.2400017081</v>
      </c>
      <c r="T11" s="19">
        <f>'cases_m&amp;f_rate'!J71</f>
        <v>3.9416920771</v>
      </c>
      <c r="U11" s="5">
        <f>'cases_m&amp;f_rate'!K71</f>
        <v>1.2087308206</v>
      </c>
      <c r="V11" s="5">
        <f>'cases_m&amp;f_rate'!L71</f>
        <v>0</v>
      </c>
      <c r="W11" s="5">
        <f>'cases_m&amp;f_rate'!M71</f>
        <v>0</v>
      </c>
      <c r="X11" s="13" t="str">
        <f>'cases_m&amp;f_rate'!N71</f>
        <v>*</v>
      </c>
      <c r="Y11" s="13">
        <f>'cases_m&amp;f_rate'!O71</f>
      </c>
      <c r="Z11">
        <f>'cases_m&amp;f_rate'!P71</f>
      </c>
    </row>
    <row r="12" spans="1:26" ht="12.75">
      <c r="A12" t="s">
        <v>61</v>
      </c>
      <c r="B12" s="5">
        <f t="shared" si="0"/>
        <v>1.7314493799</v>
      </c>
      <c r="D12" s="9">
        <f>'cases_m&amp;f_rate'!H72</f>
        <v>5.524199387</v>
      </c>
      <c r="E12" s="5">
        <f t="shared" si="1"/>
        <v>1.5185043273</v>
      </c>
      <c r="I12" s="19"/>
      <c r="N12" s="15"/>
      <c r="Q12" s="7">
        <f>'cases_m&amp;f_rate'!F72</f>
        <v>846.24820121</v>
      </c>
      <c r="R12" s="5">
        <f>'cases_m&amp;f_rate'!G72</f>
        <v>1.5132089813</v>
      </c>
      <c r="S12" s="5">
        <f>'cases_m&amp;f_rate'!I72</f>
        <v>20.166929514</v>
      </c>
      <c r="T12" s="19">
        <f>'cases_m&amp;f_rate'!J72</f>
        <v>847.92001738</v>
      </c>
      <c r="U12" s="5">
        <f>'cases_m&amp;f_rate'!K72</f>
        <v>2.3633728227</v>
      </c>
      <c r="V12" s="5">
        <f>'cases_m&amp;f_rate'!L72</f>
        <v>0</v>
      </c>
      <c r="W12" s="5">
        <f>'cases_m&amp;f_rate'!M72</f>
        <v>0</v>
      </c>
      <c r="X12" s="13" t="str">
        <f>'cases_m&amp;f_rate'!N72</f>
        <v> </v>
      </c>
      <c r="Y12" s="15">
        <f>'cases_m&amp;f_rate'!O72</f>
      </c>
      <c r="Z12" s="5">
        <f>'cases_m&amp;f_rate'!P72</f>
      </c>
    </row>
    <row r="13" spans="1:26" ht="12.75">
      <c r="A13" t="s">
        <v>47</v>
      </c>
      <c r="B13" s="5">
        <f t="shared" si="0"/>
        <v>1.7314493799</v>
      </c>
      <c r="C13" s="9">
        <f>'cases_m&amp;f_rate'!H13</f>
        <v>1.7594602467</v>
      </c>
      <c r="D13" s="9">
        <f>'cases_m&amp;f_rate'!H73</f>
        <v>1.5668050784</v>
      </c>
      <c r="E13" s="5">
        <f t="shared" si="1"/>
        <v>1.5185043273</v>
      </c>
      <c r="F13" s="7">
        <f>'cases_m&amp;f_rate'!F13</f>
        <v>20164.066602</v>
      </c>
      <c r="G13" s="5">
        <f>'cases_m&amp;f_rate'!G13</f>
        <v>1.0925526735</v>
      </c>
      <c r="H13" s="5">
        <f>'cases_m&amp;f_rate'!I13</f>
        <v>2.8334563952</v>
      </c>
      <c r="I13" s="19">
        <f>'cases_m&amp;f_rate'!J13</f>
        <v>18.4</v>
      </c>
      <c r="J13" s="5">
        <f>'cases_m&amp;f_rate'!K13</f>
        <v>0.9125143436</v>
      </c>
      <c r="K13" s="5">
        <f>'cases_m&amp;f_rate'!L13</f>
        <v>0</v>
      </c>
      <c r="L13" s="5">
        <f>'cases_m&amp;f_rate'!M13</f>
        <v>0</v>
      </c>
      <c r="M13" s="13" t="str">
        <f>'cases_m&amp;f_rate'!N13</f>
        <v>*</v>
      </c>
      <c r="N13" s="15">
        <f>'cases_m&amp;f_rate'!O13</f>
      </c>
      <c r="O13" s="5">
        <f>'cases_m&amp;f_rate'!P13</f>
      </c>
      <c r="Q13" s="7">
        <f>'cases_m&amp;f_rate'!F73</f>
        <v>20164.066602</v>
      </c>
      <c r="R13" s="5">
        <f>'cases_m&amp;f_rate'!G73</f>
        <v>0.9831147177</v>
      </c>
      <c r="S13" s="5">
        <f>'cases_m&amp;f_rate'!I73</f>
        <v>2.4970414024</v>
      </c>
      <c r="T13" s="19">
        <f>'cases_m&amp;f_rate'!J73</f>
        <v>2.8334563952</v>
      </c>
      <c r="U13" s="5">
        <f>'cases_m&amp;f_rate'!K73</f>
        <v>0.7637348311</v>
      </c>
      <c r="V13" s="5">
        <f>'cases_m&amp;f_rate'!L73</f>
        <v>0</v>
      </c>
      <c r="W13" s="5">
        <f>'cases_m&amp;f_rate'!M73</f>
        <v>0</v>
      </c>
      <c r="X13" s="13" t="str">
        <f>'cases_m&amp;f_rate'!N73</f>
        <v>*</v>
      </c>
      <c r="Y13" s="15">
        <f>'cases_m&amp;f_rate'!O73</f>
      </c>
      <c r="Z13" s="5">
        <f>'cases_m&amp;f_rate'!P73</f>
      </c>
    </row>
    <row r="14" spans="1:25" ht="12.75">
      <c r="I14" s="19"/>
      <c r="Q14" s="7"/>
      <c r="T14" s="19"/>
      <c r="Y14" s="13"/>
    </row>
    <row r="15" spans="1:26" ht="12.75">
      <c r="A15" t="s">
        <v>20</v>
      </c>
      <c r="B15" s="5">
        <f>C$18</f>
        <v>1.7314493799</v>
      </c>
      <c r="C15" s="9">
        <f>'cases_m&amp;f_rate'!H14</f>
        <v>2.2208920881</v>
      </c>
      <c r="D15" s="9">
        <f>'cases_m&amp;f_rate'!H74</f>
        <v>1.9367223146</v>
      </c>
      <c r="E15" s="5">
        <f>D$18</f>
        <v>1.5185043273</v>
      </c>
      <c r="F15" s="7">
        <f>'cases_m&amp;f_rate'!F14</f>
        <v>317879.19447</v>
      </c>
      <c r="G15" s="5">
        <f>'cases_m&amp;f_rate'!G14</f>
        <v>1.9732609779</v>
      </c>
      <c r="H15" s="5">
        <f>'cases_m&amp;f_rate'!I14</f>
        <v>2.4995992533</v>
      </c>
      <c r="I15" s="19">
        <f>'cases_m&amp;f_rate'!J14</f>
        <v>351.8</v>
      </c>
      <c r="J15" s="5">
        <f>'cases_m&amp;f_rate'!K14</f>
        <v>1.1067097379</v>
      </c>
      <c r="K15" s="5">
        <f>'cases_m&amp;f_rate'!L14</f>
        <v>0</v>
      </c>
      <c r="L15" s="5">
        <f>'cases_m&amp;f_rate'!M14</f>
        <v>0</v>
      </c>
      <c r="M15" s="13" t="str">
        <f>'cases_m&amp;f_rate'!N14</f>
        <v>*</v>
      </c>
      <c r="N15" s="13">
        <f>'cases_m&amp;f_rate'!O14</f>
        <v>0.24181159800000018</v>
      </c>
      <c r="O15" s="5">
        <f>'cases_m&amp;f_rate'!P14</f>
      </c>
      <c r="Q15" s="7">
        <f>'cases_m&amp;f_rate'!F74</f>
        <v>317879.19447</v>
      </c>
      <c r="R15" s="5">
        <f>'cases_m&amp;f_rate'!G74</f>
        <v>1.7203596158</v>
      </c>
      <c r="S15" s="5">
        <f>'cases_m&amp;f_rate'!I74</f>
        <v>2.1802960784</v>
      </c>
      <c r="T15" s="19">
        <f>'cases_m&amp;f_rate'!J74</f>
        <v>2.4995992533</v>
      </c>
      <c r="U15" s="5">
        <f>'cases_m&amp;f_rate'!K74</f>
        <v>0.9588548269</v>
      </c>
      <c r="V15" s="5">
        <f>'cases_m&amp;f_rate'!L74</f>
        <v>0</v>
      </c>
      <c r="W15" s="5">
        <f>'cases_m&amp;f_rate'!M74</f>
        <v>0</v>
      </c>
      <c r="X15" s="13" t="str">
        <f>'cases_m&amp;f_rate'!N74</f>
        <v>*</v>
      </c>
      <c r="Y15" s="13">
        <f>'cases_m&amp;f_rate'!O74</f>
        <v>0.2018552885</v>
      </c>
      <c r="Z15">
        <f>'cases_m&amp;f_rate'!P74</f>
      </c>
    </row>
    <row r="16" spans="1:26" ht="12.75">
      <c r="A16" t="s">
        <v>22</v>
      </c>
      <c r="B16" s="5">
        <f>C$18</f>
        <v>1.7314493799</v>
      </c>
      <c r="C16" s="9">
        <f>'cases_m&amp;f_rate'!H15</f>
        <v>2.4861151736</v>
      </c>
      <c r="D16" s="9">
        <f>'cases_m&amp;f_rate'!H75</f>
        <v>2.0205483239</v>
      </c>
      <c r="E16" s="5">
        <f>D$18</f>
        <v>1.5185043273</v>
      </c>
      <c r="F16" s="7">
        <f>'cases_m&amp;f_rate'!F15</f>
        <v>53606.48868</v>
      </c>
      <c r="G16" s="5">
        <f>'cases_m&amp;f_rate'!G15</f>
        <v>1.9313434882</v>
      </c>
      <c r="H16" s="5">
        <f>'cases_m&amp;f_rate'!I15</f>
        <v>3.2002430921</v>
      </c>
      <c r="I16" s="19">
        <f>'cases_m&amp;f_rate'!J15</f>
        <v>76</v>
      </c>
      <c r="J16" s="5">
        <f>'cases_m&amp;f_rate'!K15</f>
        <v>1.4177388199</v>
      </c>
      <c r="K16" s="5">
        <f>'cases_m&amp;f_rate'!L15</f>
        <v>0</v>
      </c>
      <c r="L16" s="5">
        <f>'cases_m&amp;f_rate'!M15</f>
        <v>0</v>
      </c>
      <c r="M16" s="13" t="str">
        <f>'cases_m&amp;f_rate'!N15</f>
        <v>*</v>
      </c>
      <c r="N16" s="13">
        <f>'cases_m&amp;f_rate'!O15</f>
        <v>0.1998941083000001</v>
      </c>
      <c r="O16" s="5">
        <f>'cases_m&amp;f_rate'!P15</f>
      </c>
      <c r="Q16" s="7">
        <f>'cases_m&amp;f_rate'!F75</f>
        <v>53606.48868</v>
      </c>
      <c r="R16" s="5">
        <f>'cases_m&amp;f_rate'!G75</f>
        <v>1.5296005555</v>
      </c>
      <c r="S16" s="5">
        <f>'cases_m&amp;f_rate'!I75</f>
        <v>2.6690729905</v>
      </c>
      <c r="T16" s="19">
        <f>'cases_m&amp;f_rate'!J75</f>
        <v>3.2002430921</v>
      </c>
      <c r="U16" s="5">
        <f>'cases_m&amp;f_rate'!K75</f>
        <v>1.0595732233</v>
      </c>
      <c r="V16" s="5">
        <f>'cases_m&amp;f_rate'!L75</f>
        <v>0</v>
      </c>
      <c r="W16" s="5">
        <f>'cases_m&amp;f_rate'!M75</f>
        <v>0</v>
      </c>
      <c r="X16" s="13" t="str">
        <f>'cases_m&amp;f_rate'!N75</f>
        <v>*</v>
      </c>
      <c r="Y16" s="13">
        <f>'cases_m&amp;f_rate'!O75</f>
        <v>0.011096228200000002</v>
      </c>
      <c r="Z16">
        <f>'cases_m&amp;f_rate'!P75</f>
      </c>
    </row>
    <row r="17" spans="1:26" ht="12.75">
      <c r="A17" t="s">
        <v>24</v>
      </c>
      <c r="B17" s="5">
        <f>C$18</f>
        <v>1.7314493799</v>
      </c>
      <c r="C17" s="9">
        <f>'cases_m&amp;f_rate'!H16</f>
        <v>1.2228962541</v>
      </c>
      <c r="D17" s="9">
        <f>'cases_m&amp;f_rate'!H76</f>
        <v>1.1525664376</v>
      </c>
      <c r="E17" s="5">
        <f>D$18</f>
        <v>1.5185043273</v>
      </c>
      <c r="F17" s="7">
        <f>'cases_m&amp;f_rate'!F16</f>
        <v>558703.26223</v>
      </c>
      <c r="G17" s="5">
        <f>'cases_m&amp;f_rate'!G16</f>
        <v>1.0955867541</v>
      </c>
      <c r="H17" s="5">
        <f>'cases_m&amp;f_rate'!I16</f>
        <v>1.3649993876</v>
      </c>
      <c r="I17" s="19">
        <f>'cases_m&amp;f_rate'!J16</f>
        <v>341.6</v>
      </c>
      <c r="J17" s="5">
        <f>'cases_m&amp;f_rate'!K16</f>
        <v>0.6114157964</v>
      </c>
      <c r="K17" s="5">
        <f>'cases_m&amp;f_rate'!L16</f>
        <v>0</v>
      </c>
      <c r="L17" s="5">
        <f>'cases_m&amp;f_rate'!M16</f>
        <v>0</v>
      </c>
      <c r="M17" s="13" t="str">
        <f>'cases_m&amp;f_rate'!N16</f>
        <v>*</v>
      </c>
      <c r="N17" s="13">
        <f>'cases_m&amp;f_rate'!O16</f>
      </c>
      <c r="O17" s="5">
        <f>'cases_m&amp;f_rate'!P16</f>
        <v>0.36644999229999997</v>
      </c>
      <c r="Q17" s="7">
        <f>'cases_m&amp;f_rate'!F76</f>
        <v>558703.26223</v>
      </c>
      <c r="R17" s="5">
        <f>'cases_m&amp;f_rate'!G76</f>
        <v>1.0296719613</v>
      </c>
      <c r="S17" s="5">
        <f>'cases_m&amp;f_rate'!I76</f>
        <v>1.290128743</v>
      </c>
      <c r="T17" s="19">
        <f>'cases_m&amp;f_rate'!J76</f>
        <v>1.3649993876</v>
      </c>
      <c r="U17" s="5">
        <f>'cases_m&amp;f_rate'!K76</f>
        <v>0.6035404172</v>
      </c>
      <c r="V17" s="5">
        <f>'cases_m&amp;f_rate'!L76</f>
        <v>0</v>
      </c>
      <c r="W17" s="5">
        <f>'cases_m&amp;f_rate'!M76</f>
        <v>0</v>
      </c>
      <c r="X17" s="13" t="str">
        <f>'cases_m&amp;f_rate'!N76</f>
        <v>*</v>
      </c>
      <c r="Y17" s="13">
        <f>'cases_m&amp;f_rate'!O76</f>
      </c>
      <c r="Z17">
        <f>'cases_m&amp;f_rate'!P76</f>
        <v>0.22837558430000016</v>
      </c>
    </row>
    <row r="18" spans="1:26" ht="12.75">
      <c r="A18" t="s">
        <v>26</v>
      </c>
      <c r="B18" s="5">
        <f>C$18</f>
        <v>1.7314493799</v>
      </c>
      <c r="C18" s="9">
        <f>'cases_m&amp;f_rate'!H17</f>
        <v>1.7314493799</v>
      </c>
      <c r="D18" s="9">
        <f>'cases_m&amp;f_rate'!H77</f>
        <v>1.5185043273</v>
      </c>
      <c r="E18" s="5">
        <f>D$18</f>
        <v>1.5185043273</v>
      </c>
      <c r="F18" s="7">
        <f>'cases_m&amp;f_rate'!F17</f>
        <v>970550.4086</v>
      </c>
      <c r="G18" s="5">
        <f>'cases_m&amp;f_rate'!G17</f>
        <v>1.6100077577</v>
      </c>
      <c r="H18" s="5">
        <f>'cases_m&amp;f_rate'!I17</f>
        <v>1.8620512483</v>
      </c>
      <c r="I18" s="19">
        <f>'cases_m&amp;f_rate'!J17</f>
        <v>828.2</v>
      </c>
      <c r="J18" s="5">
        <f>'cases_m&amp;f_rate'!K17</f>
        <v>0.8533302265</v>
      </c>
      <c r="K18" s="5">
        <f>'cases_m&amp;f_rate'!L17</f>
        <v>0</v>
      </c>
      <c r="L18" s="5">
        <f>'cases_m&amp;f_rate'!M17</f>
        <v>0</v>
      </c>
      <c r="M18" s="13" t="str">
        <f>'cases_m&amp;f_rate'!N17</f>
        <v> </v>
      </c>
      <c r="N18" s="13">
        <f>'cases_m&amp;f_rate'!O17</f>
      </c>
      <c r="O18" s="5">
        <f>'cases_m&amp;f_rate'!P17</f>
      </c>
      <c r="Q18" s="7">
        <f>'cases_m&amp;f_rate'!F77</f>
        <v>970550.4086</v>
      </c>
      <c r="R18" s="5">
        <f>'cases_m&amp;f_rate'!G77</f>
        <v>1.4096165577</v>
      </c>
      <c r="S18" s="5">
        <f>'cases_m&amp;f_rate'!I77</f>
        <v>1.6358032825</v>
      </c>
      <c r="T18" s="19">
        <f>'cases_m&amp;f_rate'!J77</f>
        <v>1.8620512483</v>
      </c>
      <c r="U18" s="5">
        <f>'cases_m&amp;f_rate'!K77</f>
        <v>0.7760544876</v>
      </c>
      <c r="V18" s="5">
        <f>'cases_m&amp;f_rate'!L77</f>
        <v>0</v>
      </c>
      <c r="W18" s="5">
        <f>'cases_m&amp;f_rate'!M77</f>
        <v>0</v>
      </c>
      <c r="X18" s="13" t="str">
        <f>'cases_m&amp;f_rate'!N77</f>
        <v> </v>
      </c>
      <c r="Y18" s="13">
        <f>'cases_m&amp;f_rate'!O77</f>
      </c>
      <c r="Z18">
        <f>'cases_m&amp;f_rate'!P77</f>
      </c>
    </row>
    <row r="19" spans="2:25" ht="12.75">
      <c r="B19" s="4"/>
      <c r="E19" s="4"/>
      <c r="I19" s="19"/>
      <c r="Q19" s="7"/>
      <c r="T19" s="19"/>
      <c r="Y19" s="13"/>
    </row>
    <row r="20" spans="9:25" ht="12.75">
      <c r="I20" s="19"/>
      <c r="Q20" s="7"/>
      <c r="T20" s="19"/>
      <c r="Y20" s="13"/>
    </row>
    <row r="21" spans="9:25" ht="12.75">
      <c r="I21" s="19"/>
      <c r="Q21" s="7"/>
      <c r="T21" s="19"/>
      <c r="Y21" s="13"/>
    </row>
    <row r="22" spans="9:25" ht="12.75">
      <c r="I22" s="19"/>
      <c r="Q22" s="7"/>
      <c r="T22" s="19"/>
      <c r="Y22" s="13"/>
    </row>
    <row r="23" spans="9:25" ht="12.75">
      <c r="I23" s="19"/>
      <c r="Q23" s="7"/>
      <c r="T23" s="19"/>
      <c r="Y23" s="13"/>
    </row>
    <row r="24" spans="9:25" ht="12.75">
      <c r="I24" s="19"/>
      <c r="Q24" s="7"/>
      <c r="T24" s="19"/>
      <c r="Y24" s="13"/>
    </row>
    <row r="25" spans="9:25" ht="12.75">
      <c r="I25" s="19"/>
      <c r="Q25" s="7"/>
      <c r="T25" s="19"/>
      <c r="Y25" s="13"/>
    </row>
    <row r="26" spans="9:25" ht="12.75">
      <c r="I26" s="19"/>
      <c r="Q26" s="7"/>
      <c r="T26" s="19"/>
      <c r="Y26" s="13"/>
    </row>
    <row r="27" spans="9:25" ht="12.75">
      <c r="I27" s="19"/>
      <c r="Q27" s="7"/>
      <c r="T27" s="19"/>
      <c r="Y27" s="13"/>
    </row>
    <row r="28" spans="9:25" ht="12.75">
      <c r="I28" s="19"/>
      <c r="Q28" s="7"/>
      <c r="T28" s="19"/>
      <c r="Y28" s="13"/>
    </row>
    <row r="29" spans="9:26" ht="12.75">
      <c r="I29" s="19"/>
      <c r="Q29" s="7"/>
      <c r="T29" s="19"/>
      <c r="Y29" s="15"/>
      <c r="Z29" s="5"/>
    </row>
    <row r="30" spans="9:26" ht="12.75">
      <c r="I30" s="19"/>
      <c r="Q30" s="7"/>
      <c r="T30" s="19"/>
      <c r="Y30" s="15"/>
      <c r="Z30" s="5"/>
    </row>
    <row r="31" spans="9:26" ht="12.75">
      <c r="I31" s="19"/>
      <c r="Q31" s="7"/>
      <c r="T31" s="19"/>
      <c r="Y31" s="15"/>
      <c r="Z31" s="5"/>
    </row>
    <row r="32" spans="9:26" ht="12.75">
      <c r="I32" s="19"/>
      <c r="Q32" s="7"/>
      <c r="T32" s="19"/>
      <c r="Y32" s="15"/>
      <c r="Z32" s="5"/>
    </row>
    <row r="33" spans="9:25" ht="12.75">
      <c r="I33" s="19"/>
      <c r="Q33" s="7"/>
      <c r="T33" s="19"/>
      <c r="Y33" s="13"/>
    </row>
    <row r="34" spans="9:25" ht="12.75">
      <c r="I34" s="19"/>
      <c r="Q34" s="7"/>
      <c r="T34" s="19"/>
      <c r="Y34" s="13"/>
    </row>
    <row r="35" spans="9:25" ht="12.75">
      <c r="I35" s="19"/>
      <c r="Q35" s="7"/>
      <c r="T35" s="19"/>
      <c r="Y35" s="13"/>
    </row>
    <row r="36" spans="9:25" ht="12.75">
      <c r="I36" s="19"/>
      <c r="Q36" s="7"/>
      <c r="T36" s="19"/>
      <c r="Y36" s="13"/>
    </row>
    <row r="37" spans="9:25" ht="12.75">
      <c r="I37" s="19"/>
      <c r="Q37" s="7"/>
      <c r="T37" s="19"/>
      <c r="Y37" s="13"/>
    </row>
    <row r="38" spans="9:26" ht="12.75">
      <c r="I38" s="19"/>
      <c r="N38" s="16"/>
      <c r="O38" s="17"/>
      <c r="P38" s="17"/>
      <c r="Q38" s="7"/>
      <c r="T38" s="19"/>
      <c r="X38" s="18"/>
      <c r="Y38" s="16"/>
      <c r="Z38" s="17"/>
    </row>
    <row r="39" spans="9:26" ht="12.75">
      <c r="I39" s="19"/>
      <c r="N39" s="16"/>
      <c r="O39" s="17"/>
      <c r="P39" s="17"/>
      <c r="Q39" s="7"/>
      <c r="T39" s="19"/>
      <c r="X39" s="18"/>
      <c r="Y39" s="16"/>
      <c r="Z39" s="17"/>
    </row>
    <row r="40" spans="9:25" ht="12.75">
      <c r="I40" s="19"/>
      <c r="Q40" s="7"/>
      <c r="T40" s="19"/>
      <c r="Y40" s="13"/>
    </row>
    <row r="41" spans="9:25" ht="12.75">
      <c r="I41" s="19"/>
      <c r="Q41" s="7"/>
      <c r="T41" s="19"/>
      <c r="Y41" s="13"/>
    </row>
    <row r="42" spans="9:25" ht="12.75">
      <c r="I42" s="19"/>
      <c r="Q42" s="7"/>
      <c r="T42" s="19"/>
      <c r="Y42" s="13"/>
    </row>
    <row r="43" spans="9:25" ht="12.75">
      <c r="I43" s="19"/>
      <c r="Q43" s="7"/>
      <c r="T43" s="19"/>
      <c r="Y43" s="13"/>
    </row>
    <row r="44" spans="9:25" ht="12.75">
      <c r="I44" s="19"/>
      <c r="Q44" s="7"/>
      <c r="T44" s="19"/>
      <c r="Y44" s="13"/>
    </row>
    <row r="45" spans="9:25" ht="12.75">
      <c r="I45" s="19"/>
      <c r="Q45" s="7"/>
      <c r="T45" s="19"/>
      <c r="Y45" s="13"/>
    </row>
    <row r="46" spans="9:25" ht="12.75">
      <c r="I46" s="19"/>
      <c r="Q46" s="7"/>
      <c r="T46" s="19"/>
      <c r="Y46" s="13"/>
    </row>
    <row r="47" spans="9:25" ht="12.75">
      <c r="I47" s="19"/>
      <c r="Q47" s="7"/>
      <c r="T47" s="19"/>
      <c r="Y47" s="13"/>
    </row>
    <row r="48" spans="9:25" ht="12.75">
      <c r="I48" s="19"/>
      <c r="Q48" s="7"/>
      <c r="T48" s="19"/>
      <c r="Y48" s="13"/>
    </row>
    <row r="49" spans="9:25" ht="12.75">
      <c r="I49" s="19"/>
      <c r="Q49" s="7"/>
      <c r="T49" s="19"/>
      <c r="Y49" s="13"/>
    </row>
    <row r="50" spans="9:25" ht="12.75">
      <c r="I50" s="19"/>
      <c r="Q50" s="7"/>
      <c r="T50" s="19"/>
      <c r="Y50" s="13"/>
    </row>
    <row r="51" spans="9:25" ht="12.75">
      <c r="I51" s="19"/>
      <c r="Q51" s="7"/>
      <c r="T51" s="19"/>
      <c r="Y51" s="13"/>
    </row>
    <row r="52" spans="9:25" ht="12.75">
      <c r="I52" s="19"/>
      <c r="Q52" s="7"/>
      <c r="T52" s="19"/>
      <c r="Y52" s="13"/>
    </row>
    <row r="53" spans="9:25" ht="12.75">
      <c r="I53" s="19"/>
      <c r="Q53" s="7"/>
      <c r="T53" s="19"/>
      <c r="Y53" s="13"/>
    </row>
    <row r="54" spans="9:25" ht="12.75">
      <c r="I54" s="19"/>
      <c r="Q54" s="7"/>
      <c r="T54" s="19"/>
      <c r="Y54" s="13"/>
    </row>
    <row r="55" spans="9:25" ht="12.75">
      <c r="I55" s="19"/>
      <c r="Q55" s="7"/>
      <c r="T55" s="19"/>
      <c r="Y55" s="13"/>
    </row>
    <row r="56" spans="9:25" ht="12.75">
      <c r="I56" s="19"/>
      <c r="Q56" s="7"/>
      <c r="T56" s="19"/>
      <c r="Y56" s="13"/>
    </row>
    <row r="57" spans="9:25" ht="12.75">
      <c r="I57" s="19"/>
      <c r="Q57" s="7"/>
      <c r="T57" s="19"/>
      <c r="Y57" s="13"/>
    </row>
    <row r="58" spans="9:25" ht="12.75">
      <c r="I58" s="19"/>
      <c r="Q58" s="7"/>
      <c r="T58" s="19"/>
      <c r="Y58" s="13"/>
    </row>
    <row r="59" spans="9:25" ht="12.75">
      <c r="I59" s="19"/>
      <c r="Q59" s="7"/>
      <c r="T59" s="19"/>
      <c r="Y59" s="13"/>
    </row>
    <row r="60" spans="9:25" ht="12.75">
      <c r="I60" s="19"/>
      <c r="Q60" s="7"/>
      <c r="T60" s="19"/>
      <c r="Y60" s="13"/>
    </row>
    <row r="61" spans="9:25" ht="12.75">
      <c r="I61" s="19"/>
      <c r="Q61" s="7"/>
      <c r="T61" s="19"/>
      <c r="Y61" s="13"/>
    </row>
    <row r="62" spans="9:25" ht="12.75">
      <c r="I62" s="19"/>
      <c r="Q62" s="7"/>
      <c r="T62" s="19"/>
      <c r="Y62" s="13"/>
    </row>
    <row r="63" spans="9:25" ht="12.75">
      <c r="I63" s="19"/>
      <c r="Q63" s="7"/>
      <c r="T63" s="19"/>
      <c r="Y63" s="13"/>
    </row>
    <row r="64" spans="9:25" ht="12.75">
      <c r="I64" s="19"/>
      <c r="Q64" s="7"/>
      <c r="T64" s="19"/>
      <c r="Y64" s="13"/>
    </row>
    <row r="65" spans="9:25" ht="12.75">
      <c r="I65" s="19"/>
      <c r="Q65" s="7"/>
      <c r="T65" s="19"/>
      <c r="Y65" s="13"/>
    </row>
    <row r="66" spans="9:25" ht="12.75">
      <c r="I66" s="19"/>
      <c r="Q66" s="7"/>
      <c r="T66" s="19"/>
      <c r="Y66" s="13"/>
    </row>
    <row r="67" spans="9:25" ht="12.75">
      <c r="I67" s="19"/>
      <c r="Q67" s="7"/>
      <c r="T67" s="19"/>
      <c r="Y67" s="13"/>
    </row>
    <row r="68" spans="9:25" ht="12.75">
      <c r="I68" s="19"/>
      <c r="Q68" s="7"/>
      <c r="T68" s="19"/>
      <c r="Y68" s="13"/>
    </row>
    <row r="69" spans="9:25" ht="12.75">
      <c r="I69" s="19"/>
      <c r="Q69" s="7"/>
      <c r="T69" s="19"/>
      <c r="Y69" s="13"/>
    </row>
    <row r="70" spans="9:26" ht="12.75">
      <c r="I70" s="19"/>
      <c r="N70" s="15"/>
      <c r="Q70" s="7"/>
      <c r="T70" s="19"/>
      <c r="Y70" s="15"/>
      <c r="Z70" s="5"/>
    </row>
    <row r="71" spans="9:25" ht="12.75">
      <c r="I71" s="19"/>
      <c r="Q71" s="7"/>
      <c r="T71" s="19"/>
      <c r="Y71" s="13"/>
    </row>
    <row r="72" spans="9:26" ht="12.75">
      <c r="I72" s="19"/>
      <c r="N72" s="15"/>
      <c r="Q72" s="7"/>
      <c r="T72" s="19"/>
      <c r="Y72" s="15"/>
      <c r="Z72" s="5"/>
    </row>
    <row r="73" spans="9:26" ht="12.75">
      <c r="I73" s="19"/>
      <c r="N73" s="15"/>
      <c r="Q73" s="7"/>
      <c r="T73" s="19"/>
      <c r="Y73" s="15"/>
      <c r="Z73" s="5"/>
    </row>
    <row r="74" spans="9:26" ht="12.75">
      <c r="I74" s="19"/>
      <c r="N74" s="15"/>
      <c r="Q74" s="7"/>
      <c r="T74" s="19"/>
      <c r="Y74" s="15"/>
      <c r="Z74" s="5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23"/>
  <sheetViews>
    <sheetView workbookViewId="0" topLeftCell="A1">
      <pane xSplit="5" ySplit="3" topLeftCell="F4" activePane="bottomRight" state="frozen"/>
      <selection pane="topLeft" activeCell="A1" sqref="A1"/>
      <selection pane="topRight" activeCell="F1" sqref="F1"/>
      <selection pane="bottomLeft" activeCell="A4" sqref="A4"/>
      <selection pane="bottomRight" activeCell="C28" sqref="C28"/>
    </sheetView>
  </sheetViews>
  <sheetFormatPr defaultColWidth="9.140625" defaultRowHeight="12.75"/>
  <cols>
    <col min="2" max="2" width="8.421875" style="0" customWidth="1"/>
    <col min="4" max="4" width="20.57421875" style="0" customWidth="1"/>
    <col min="5" max="5" width="16.7109375" style="0" customWidth="1"/>
    <col min="6" max="12" width="9.28125" style="0" bestFit="1" customWidth="1"/>
    <col min="13" max="13" width="12.421875" style="0" bestFit="1" customWidth="1"/>
    <col min="14" max="14" width="9.140625" style="3" customWidth="1"/>
    <col min="15" max="16" width="9.140625" style="5" customWidth="1"/>
  </cols>
  <sheetData>
    <row r="1" spans="1:16" ht="12.75">
      <c r="A1" t="s">
        <v>57</v>
      </c>
      <c r="I1" t="s">
        <v>57</v>
      </c>
      <c r="N1"/>
      <c r="O1"/>
      <c r="P1"/>
    </row>
    <row r="2" spans="14:16" ht="12.75">
      <c r="N2"/>
      <c r="O2"/>
      <c r="P2"/>
    </row>
    <row r="3" spans="1:16" ht="12.75">
      <c r="A3" t="s">
        <v>0</v>
      </c>
      <c r="B3" t="s">
        <v>1</v>
      </c>
      <c r="C3" t="s">
        <v>2</v>
      </c>
      <c r="D3" t="s">
        <v>3</v>
      </c>
      <c r="E3" t="s">
        <v>39</v>
      </c>
      <c r="F3" t="s">
        <v>4</v>
      </c>
      <c r="G3" t="s">
        <v>54</v>
      </c>
      <c r="H3" t="s">
        <v>55</v>
      </c>
      <c r="I3" t="s">
        <v>56</v>
      </c>
      <c r="J3" t="s">
        <v>59</v>
      </c>
      <c r="K3" t="s">
        <v>60</v>
      </c>
      <c r="L3" t="s">
        <v>5</v>
      </c>
      <c r="M3" t="s">
        <v>6</v>
      </c>
      <c r="N3" t="s">
        <v>7</v>
      </c>
      <c r="O3" s="5" t="s">
        <v>27</v>
      </c>
      <c r="P3" s="5" t="s">
        <v>28</v>
      </c>
    </row>
    <row r="4" spans="1:16" ht="12.75">
      <c r="A4" t="s">
        <v>8</v>
      </c>
      <c r="B4" t="s">
        <v>9</v>
      </c>
      <c r="C4" t="s">
        <v>9</v>
      </c>
      <c r="D4" t="s">
        <v>30</v>
      </c>
      <c r="E4" t="s">
        <v>48</v>
      </c>
      <c r="F4">
        <v>43975.647825</v>
      </c>
      <c r="G4">
        <v>1.007442018</v>
      </c>
      <c r="H4">
        <v>1.4259504333</v>
      </c>
      <c r="I4">
        <v>2.0183143068</v>
      </c>
      <c r="J4">
        <v>30</v>
      </c>
      <c r="K4">
        <v>0.6821957489</v>
      </c>
      <c r="N4" t="s">
        <v>9</v>
      </c>
      <c r="O4" s="5">
        <f aca="true" t="shared" si="0" ref="O4:O11">IF(G4&gt;H$17,G4-H$17,"")</f>
      </c>
      <c r="P4" s="5">
        <f aca="true" t="shared" si="1" ref="P4:P11">IF(I4&lt;H$17,H$17-I4,"")</f>
      </c>
    </row>
    <row r="5" spans="1:16" ht="12.75">
      <c r="A5" t="s">
        <v>10</v>
      </c>
      <c r="B5" t="s">
        <v>9</v>
      </c>
      <c r="C5" t="s">
        <v>9</v>
      </c>
      <c r="D5" t="s">
        <v>31</v>
      </c>
      <c r="E5" t="s">
        <v>48</v>
      </c>
      <c r="F5">
        <v>40361.463216</v>
      </c>
      <c r="G5">
        <v>2.4575245501</v>
      </c>
      <c r="H5">
        <v>3.1192428961</v>
      </c>
      <c r="I5">
        <v>3.9591369472</v>
      </c>
      <c r="J5">
        <v>58.8</v>
      </c>
      <c r="K5">
        <v>1.4568351917</v>
      </c>
      <c r="N5" t="s">
        <v>58</v>
      </c>
      <c r="O5" s="5">
        <f t="shared" si="0"/>
        <v>0.7260751702000001</v>
      </c>
      <c r="P5" s="5">
        <f t="shared" si="1"/>
      </c>
    </row>
    <row r="6" spans="1:16" ht="12.75">
      <c r="A6" t="s">
        <v>11</v>
      </c>
      <c r="B6" t="s">
        <v>9</v>
      </c>
      <c r="C6" t="s">
        <v>9</v>
      </c>
      <c r="D6" t="s">
        <v>32</v>
      </c>
      <c r="E6" t="s">
        <v>48</v>
      </c>
      <c r="F6">
        <v>79162.056298</v>
      </c>
      <c r="G6">
        <v>2.1083085253</v>
      </c>
      <c r="H6">
        <v>2.7117507147</v>
      </c>
      <c r="I6">
        <v>3.4879107354</v>
      </c>
      <c r="J6">
        <v>103.6</v>
      </c>
      <c r="K6">
        <v>1.3087077932</v>
      </c>
      <c r="M6" s="1"/>
      <c r="N6" t="s">
        <v>58</v>
      </c>
      <c r="O6" s="5">
        <f t="shared" si="0"/>
        <v>0.3768591454000001</v>
      </c>
      <c r="P6" s="5">
        <f t="shared" si="1"/>
      </c>
    </row>
    <row r="7" spans="1:16" ht="12.75">
      <c r="A7" t="s">
        <v>12</v>
      </c>
      <c r="B7" t="s">
        <v>9</v>
      </c>
      <c r="C7" t="s">
        <v>9</v>
      </c>
      <c r="D7" t="s">
        <v>29</v>
      </c>
      <c r="E7" t="s">
        <v>48</v>
      </c>
      <c r="F7">
        <v>61520.342608</v>
      </c>
      <c r="G7">
        <v>0.7579273278</v>
      </c>
      <c r="H7">
        <v>1.022443819</v>
      </c>
      <c r="I7">
        <v>1.3792765145</v>
      </c>
      <c r="J7">
        <v>31</v>
      </c>
      <c r="K7">
        <v>0.5038983641</v>
      </c>
      <c r="N7" t="s">
        <v>58</v>
      </c>
      <c r="O7" s="5">
        <f t="shared" si="0"/>
      </c>
      <c r="P7" s="5">
        <f t="shared" si="1"/>
        <v>0.3521728653999998</v>
      </c>
    </row>
    <row r="8" spans="1:16" ht="12.75">
      <c r="A8" t="s">
        <v>13</v>
      </c>
      <c r="B8" t="s">
        <v>9</v>
      </c>
      <c r="C8" t="s">
        <v>9</v>
      </c>
      <c r="D8" t="s">
        <v>33</v>
      </c>
      <c r="E8" t="s">
        <v>48</v>
      </c>
      <c r="F8">
        <v>37568.483623</v>
      </c>
      <c r="G8">
        <v>1.3403982628</v>
      </c>
      <c r="H8">
        <v>1.9516129798</v>
      </c>
      <c r="I8">
        <v>2.8415384656</v>
      </c>
      <c r="J8">
        <v>36.2</v>
      </c>
      <c r="K8">
        <v>0.9635736263</v>
      </c>
      <c r="N8" t="s">
        <v>58</v>
      </c>
      <c r="O8" s="5">
        <f t="shared" si="0"/>
      </c>
      <c r="P8" s="5">
        <f t="shared" si="1"/>
      </c>
    </row>
    <row r="9" spans="1:16" ht="12.75">
      <c r="A9" t="s">
        <v>14</v>
      </c>
      <c r="B9" t="s">
        <v>9</v>
      </c>
      <c r="C9" t="s">
        <v>9</v>
      </c>
      <c r="D9" t="s">
        <v>34</v>
      </c>
      <c r="E9" t="s">
        <v>48</v>
      </c>
      <c r="F9">
        <v>63188.555107</v>
      </c>
      <c r="G9">
        <v>3.1456718545</v>
      </c>
      <c r="H9">
        <v>3.8230558793</v>
      </c>
      <c r="I9">
        <v>4.6463067136</v>
      </c>
      <c r="J9">
        <v>122.2</v>
      </c>
      <c r="K9">
        <v>1.9338945129</v>
      </c>
      <c r="N9" t="s">
        <v>58</v>
      </c>
      <c r="O9" s="5">
        <f t="shared" si="0"/>
        <v>1.4142224746000003</v>
      </c>
      <c r="P9" s="5">
        <f t="shared" si="1"/>
      </c>
    </row>
    <row r="10" spans="1:16" ht="12.75">
      <c r="A10" t="s">
        <v>15</v>
      </c>
      <c r="B10" t="s">
        <v>9</v>
      </c>
      <c r="C10" t="s">
        <v>9</v>
      </c>
      <c r="D10" t="s">
        <v>35</v>
      </c>
      <c r="E10" t="s">
        <v>48</v>
      </c>
      <c r="F10">
        <v>32464.109013</v>
      </c>
      <c r="G10">
        <v>1.2473991847</v>
      </c>
      <c r="H10">
        <v>1.7483077074</v>
      </c>
      <c r="I10">
        <v>2.4503622235</v>
      </c>
      <c r="J10">
        <v>28.8</v>
      </c>
      <c r="K10">
        <v>0.8871335415</v>
      </c>
      <c r="M10" s="1"/>
      <c r="N10" t="s">
        <v>9</v>
      </c>
      <c r="O10" s="5">
        <f t="shared" si="0"/>
      </c>
      <c r="P10" s="5">
        <f t="shared" si="1"/>
      </c>
    </row>
    <row r="11" spans="1:16" ht="12.75">
      <c r="A11" t="s">
        <v>16</v>
      </c>
      <c r="B11" t="s">
        <v>9</v>
      </c>
      <c r="C11" t="s">
        <v>9</v>
      </c>
      <c r="D11" t="s">
        <v>36</v>
      </c>
      <c r="E11" t="s">
        <v>48</v>
      </c>
      <c r="F11">
        <v>32596.173877</v>
      </c>
      <c r="G11">
        <v>2.1027978682</v>
      </c>
      <c r="H11">
        <v>2.8789897007</v>
      </c>
      <c r="I11">
        <v>3.9416920771</v>
      </c>
      <c r="J11">
        <v>56.6</v>
      </c>
      <c r="K11">
        <v>1.7364001129</v>
      </c>
      <c r="M11" s="1"/>
      <c r="N11" t="s">
        <v>58</v>
      </c>
      <c r="O11" s="5">
        <f t="shared" si="0"/>
        <v>0.3713484883000002</v>
      </c>
      <c r="P11" s="5">
        <f t="shared" si="1"/>
      </c>
    </row>
    <row r="12" spans="1:14" ht="12.75">
      <c r="A12" t="s">
        <v>17</v>
      </c>
      <c r="B12" t="s">
        <v>9</v>
      </c>
      <c r="D12" t="s">
        <v>37</v>
      </c>
      <c r="E12" t="s">
        <v>48</v>
      </c>
      <c r="N12"/>
    </row>
    <row r="13" spans="1:16" ht="12.75">
      <c r="A13" t="s">
        <v>18</v>
      </c>
      <c r="B13" t="s">
        <v>9</v>
      </c>
      <c r="C13" t="s">
        <v>9</v>
      </c>
      <c r="D13" t="s">
        <v>38</v>
      </c>
      <c r="E13" t="s">
        <v>48</v>
      </c>
      <c r="F13">
        <v>20164.066602</v>
      </c>
      <c r="G13">
        <v>1.0925526735</v>
      </c>
      <c r="H13">
        <v>1.7594602467</v>
      </c>
      <c r="I13">
        <v>2.8334563952</v>
      </c>
      <c r="J13">
        <v>18.4</v>
      </c>
      <c r="K13">
        <v>0.9125143436</v>
      </c>
      <c r="N13" t="s">
        <v>58</v>
      </c>
      <c r="O13" s="5">
        <f>IF(G13&gt;H$17,G13-H$17,"")</f>
      </c>
      <c r="P13" s="5">
        <f>IF(I13&lt;H$17,H$17-I13,"")</f>
      </c>
    </row>
    <row r="14" spans="1:16" ht="12.75">
      <c r="A14" t="s">
        <v>9</v>
      </c>
      <c r="B14" t="s">
        <v>19</v>
      </c>
      <c r="C14" t="s">
        <v>9</v>
      </c>
      <c r="D14" t="s">
        <v>20</v>
      </c>
      <c r="E14" t="s">
        <v>48</v>
      </c>
      <c r="F14">
        <v>317879.19447</v>
      </c>
      <c r="G14">
        <v>1.9732609779</v>
      </c>
      <c r="H14">
        <v>2.2208920881</v>
      </c>
      <c r="I14">
        <v>2.4995992533</v>
      </c>
      <c r="J14">
        <v>351.8</v>
      </c>
      <c r="K14">
        <v>1.1067097379</v>
      </c>
      <c r="N14" t="s">
        <v>58</v>
      </c>
      <c r="O14" s="5">
        <f>IF(G14&gt;H$17,G14-H$17,"")</f>
        <v>0.24181159800000018</v>
      </c>
      <c r="P14" s="5">
        <f>IF(I14&lt;H$17,H$17-I14,"")</f>
      </c>
    </row>
    <row r="15" spans="1:16" ht="12.75">
      <c r="A15" t="s">
        <v>9</v>
      </c>
      <c r="B15" t="s">
        <v>21</v>
      </c>
      <c r="C15" t="s">
        <v>9</v>
      </c>
      <c r="D15" t="s">
        <v>22</v>
      </c>
      <c r="E15" t="s">
        <v>48</v>
      </c>
      <c r="F15">
        <v>53606.48868</v>
      </c>
      <c r="G15">
        <v>1.9313434882</v>
      </c>
      <c r="H15">
        <v>2.4861151736</v>
      </c>
      <c r="I15">
        <v>3.2002430921</v>
      </c>
      <c r="J15">
        <v>76</v>
      </c>
      <c r="K15">
        <v>1.4177388199</v>
      </c>
      <c r="N15" t="s">
        <v>58</v>
      </c>
      <c r="O15" s="5">
        <f>IF(G15&gt;H$17,G15-H$17,"")</f>
        <v>0.1998941083000001</v>
      </c>
      <c r="P15" s="5">
        <f>IF(I15&lt;H$17,H$17-I15,"")</f>
      </c>
    </row>
    <row r="16" spans="1:16" ht="12.75">
      <c r="A16" t="s">
        <v>9</v>
      </c>
      <c r="B16" t="s">
        <v>23</v>
      </c>
      <c r="C16" t="s">
        <v>9</v>
      </c>
      <c r="D16" t="s">
        <v>24</v>
      </c>
      <c r="E16" t="s">
        <v>48</v>
      </c>
      <c r="F16">
        <v>558703.26223</v>
      </c>
      <c r="G16">
        <v>1.0955867541</v>
      </c>
      <c r="H16">
        <v>1.2228962541</v>
      </c>
      <c r="I16">
        <v>1.3649993876</v>
      </c>
      <c r="J16">
        <v>341.6</v>
      </c>
      <c r="K16">
        <v>0.6114157964</v>
      </c>
      <c r="N16" t="s">
        <v>58</v>
      </c>
      <c r="O16" s="5">
        <f>IF(G16&gt;H$17,G16-H$17,"")</f>
      </c>
      <c r="P16" s="5">
        <f>IF(I16&lt;H$17,H$17-I16,"")</f>
        <v>0.36644999229999997</v>
      </c>
    </row>
    <row r="17" spans="1:16" ht="12.75">
      <c r="A17" t="s">
        <v>9</v>
      </c>
      <c r="B17" t="s">
        <v>25</v>
      </c>
      <c r="C17" t="s">
        <v>9</v>
      </c>
      <c r="D17" t="s">
        <v>26</v>
      </c>
      <c r="E17" t="s">
        <v>48</v>
      </c>
      <c r="F17">
        <v>970550.4086</v>
      </c>
      <c r="G17">
        <v>1.6100077577</v>
      </c>
      <c r="H17">
        <v>1.7314493799</v>
      </c>
      <c r="I17">
        <v>1.8620512483</v>
      </c>
      <c r="J17">
        <v>828.2</v>
      </c>
      <c r="K17">
        <v>0.8533302265</v>
      </c>
      <c r="N17" t="s">
        <v>9</v>
      </c>
      <c r="O17" s="5">
        <f>IF(G17&gt;H$17,G17-H$17,"")</f>
      </c>
      <c r="P17" s="5">
        <f>IF(I17&lt;H$17,H$17-I17,"")</f>
      </c>
    </row>
    <row r="18" spans="13:14" ht="12.75">
      <c r="M18" s="1"/>
      <c r="N18"/>
    </row>
    <row r="19" spans="13:14" ht="12.75">
      <c r="M19" s="1"/>
      <c r="N19"/>
    </row>
    <row r="20" ht="12.75">
      <c r="N20"/>
    </row>
    <row r="21" ht="12.75">
      <c r="N21"/>
    </row>
    <row r="22" ht="12.75">
      <c r="N22"/>
    </row>
    <row r="23" ht="12.75">
      <c r="N23"/>
    </row>
    <row r="24" ht="12.75">
      <c r="N24"/>
    </row>
    <row r="25" ht="12.75">
      <c r="N25"/>
    </row>
    <row r="26" ht="12.75">
      <c r="N26"/>
    </row>
    <row r="27" ht="12.75">
      <c r="N27"/>
    </row>
    <row r="28" spans="13:14" ht="12.75">
      <c r="M28" s="1"/>
      <c r="N28"/>
    </row>
    <row r="29" ht="12.75">
      <c r="N29"/>
    </row>
    <row r="30" ht="12.75">
      <c r="N30"/>
    </row>
    <row r="31" ht="12.75">
      <c r="N31"/>
    </row>
    <row r="32" ht="12.75">
      <c r="N32"/>
    </row>
    <row r="33" spans="13:14" ht="12.75">
      <c r="M33" s="1"/>
      <c r="N33"/>
    </row>
    <row r="34" spans="13:14" ht="12.75">
      <c r="M34" s="1"/>
      <c r="N34"/>
    </row>
    <row r="35" spans="3:14" ht="12.75">
      <c r="C35" s="1"/>
      <c r="N35"/>
    </row>
    <row r="36" spans="3:14" ht="12.75">
      <c r="C36" s="1"/>
      <c r="M36" s="1"/>
      <c r="N36"/>
    </row>
    <row r="37" spans="3:14" ht="12.75">
      <c r="C37" s="1"/>
      <c r="N37"/>
    </row>
    <row r="38" spans="3:14" ht="12.75">
      <c r="C38" s="1"/>
      <c r="N38"/>
    </row>
    <row r="39" ht="12.75">
      <c r="N39"/>
    </row>
    <row r="40" spans="13:14" ht="12.75">
      <c r="M40" s="1"/>
      <c r="N40"/>
    </row>
    <row r="41" ht="12.75">
      <c r="N41"/>
    </row>
    <row r="42" ht="12.75">
      <c r="N42"/>
    </row>
    <row r="43" ht="12.75">
      <c r="N43"/>
    </row>
    <row r="44" ht="12.75">
      <c r="N44"/>
    </row>
    <row r="45" ht="12.75">
      <c r="N45"/>
    </row>
    <row r="46" ht="12.75">
      <c r="N46"/>
    </row>
    <row r="47" ht="12.75">
      <c r="N47"/>
    </row>
    <row r="48" ht="12.75">
      <c r="N48"/>
    </row>
    <row r="49" ht="12.75">
      <c r="N49"/>
    </row>
    <row r="50" ht="12.75">
      <c r="N50"/>
    </row>
    <row r="51" ht="12.75">
      <c r="N51"/>
    </row>
    <row r="52" ht="12.75">
      <c r="N52"/>
    </row>
    <row r="53" ht="12.75">
      <c r="N53"/>
    </row>
    <row r="54" ht="12.75">
      <c r="N54"/>
    </row>
    <row r="55" ht="12.75">
      <c r="N55"/>
    </row>
    <row r="56" ht="12.75">
      <c r="N56"/>
    </row>
    <row r="57" ht="12.75">
      <c r="N57"/>
    </row>
    <row r="58" ht="12.75">
      <c r="N58"/>
    </row>
    <row r="59" ht="12.75">
      <c r="N59"/>
    </row>
    <row r="60" ht="12.75">
      <c r="N60"/>
    </row>
    <row r="61" spans="13:14" ht="12.75">
      <c r="M61" s="1"/>
      <c r="N61"/>
    </row>
    <row r="62" spans="13:14" ht="12.75">
      <c r="M62" s="1"/>
      <c r="N62"/>
    </row>
    <row r="63" ht="12.75">
      <c r="N63"/>
    </row>
    <row r="64" spans="1:16" ht="12.75">
      <c r="A64" t="s">
        <v>8</v>
      </c>
      <c r="B64" t="s">
        <v>9</v>
      </c>
      <c r="C64" t="s">
        <v>9</v>
      </c>
      <c r="D64" t="s">
        <v>30</v>
      </c>
      <c r="E64" t="s">
        <v>49</v>
      </c>
      <c r="F64">
        <v>43975.647825</v>
      </c>
      <c r="G64">
        <v>0.8114552936</v>
      </c>
      <c r="H64">
        <v>1.1531405036</v>
      </c>
      <c r="I64">
        <v>1.6387015176</v>
      </c>
      <c r="J64">
        <v>2.0183143068</v>
      </c>
      <c r="K64">
        <v>0.5594005141</v>
      </c>
      <c r="N64" t="s">
        <v>58</v>
      </c>
      <c r="O64" s="5">
        <f aca="true" t="shared" si="2" ref="O64:O77">IF(G64&gt;H$77,G64-H$77,"")</f>
      </c>
      <c r="P64" s="5">
        <f aca="true" t="shared" si="3" ref="P64:P77">IF(I64&lt;H$77,H$77-I64,"")</f>
      </c>
    </row>
    <row r="65" spans="1:16" ht="12.75">
      <c r="A65" t="s">
        <v>10</v>
      </c>
      <c r="B65" t="s">
        <v>9</v>
      </c>
      <c r="C65" t="s">
        <v>9</v>
      </c>
      <c r="D65" t="s">
        <v>31</v>
      </c>
      <c r="E65" t="s">
        <v>49</v>
      </c>
      <c r="F65">
        <v>40361.463216</v>
      </c>
      <c r="G65">
        <v>1.9693171049</v>
      </c>
      <c r="H65">
        <v>2.5634519786</v>
      </c>
      <c r="I65">
        <v>3.3368349009</v>
      </c>
      <c r="J65">
        <v>3.9591369472</v>
      </c>
      <c r="K65">
        <v>1.3478203134</v>
      </c>
      <c r="N65" t="s">
        <v>58</v>
      </c>
      <c r="O65" s="5">
        <f t="shared" si="2"/>
        <v>0.45081277759999994</v>
      </c>
      <c r="P65" s="5">
        <f t="shared" si="3"/>
      </c>
    </row>
    <row r="66" spans="1:16" ht="12.75">
      <c r="A66" t="s">
        <v>11</v>
      </c>
      <c r="B66" t="s">
        <v>9</v>
      </c>
      <c r="C66" t="s">
        <v>9</v>
      </c>
      <c r="D66" t="s">
        <v>32</v>
      </c>
      <c r="E66" t="s">
        <v>49</v>
      </c>
      <c r="F66">
        <v>79162.056298</v>
      </c>
      <c r="G66">
        <v>1.9490432238</v>
      </c>
      <c r="H66">
        <v>2.4244702804</v>
      </c>
      <c r="I66">
        <v>3.0158675131</v>
      </c>
      <c r="J66">
        <v>3.4879107354</v>
      </c>
      <c r="K66">
        <v>1.1773317213</v>
      </c>
      <c r="M66" s="1"/>
      <c r="N66" t="s">
        <v>58</v>
      </c>
      <c r="O66" s="5">
        <f t="shared" si="2"/>
        <v>0.4305388964999999</v>
      </c>
      <c r="P66" s="5">
        <f t="shared" si="3"/>
      </c>
    </row>
    <row r="67" spans="1:16" ht="12.75">
      <c r="A67" t="s">
        <v>12</v>
      </c>
      <c r="B67" t="s">
        <v>9</v>
      </c>
      <c r="C67" t="s">
        <v>9</v>
      </c>
      <c r="D67" t="s">
        <v>29</v>
      </c>
      <c r="E67" t="s">
        <v>49</v>
      </c>
      <c r="F67">
        <v>61520.342608</v>
      </c>
      <c r="G67">
        <v>0.9211341134</v>
      </c>
      <c r="H67">
        <v>1.2312681649</v>
      </c>
      <c r="I67">
        <v>1.6458203772</v>
      </c>
      <c r="J67">
        <v>1.3792765145</v>
      </c>
      <c r="K67">
        <v>0.6209328229</v>
      </c>
      <c r="N67" t="s">
        <v>58</v>
      </c>
      <c r="O67" s="5">
        <f t="shared" si="2"/>
      </c>
      <c r="P67" s="5">
        <f t="shared" si="3"/>
      </c>
    </row>
    <row r="68" spans="1:16" ht="12.75">
      <c r="A68" t="s">
        <v>13</v>
      </c>
      <c r="B68" t="s">
        <v>9</v>
      </c>
      <c r="C68" t="s">
        <v>9</v>
      </c>
      <c r="D68" t="s">
        <v>33</v>
      </c>
      <c r="E68" t="s">
        <v>49</v>
      </c>
      <c r="F68">
        <v>37568.483623</v>
      </c>
      <c r="G68">
        <v>0.6709367431</v>
      </c>
      <c r="H68">
        <v>1.0070555051</v>
      </c>
      <c r="I68">
        <v>1.5115594739</v>
      </c>
      <c r="J68">
        <v>2.8415384656</v>
      </c>
      <c r="K68">
        <v>0.5004194523</v>
      </c>
      <c r="N68" t="s">
        <v>58</v>
      </c>
      <c r="O68" s="5">
        <f t="shared" si="2"/>
      </c>
      <c r="P68" s="5">
        <f t="shared" si="3"/>
        <v>0.006944853400000062</v>
      </c>
    </row>
    <row r="69" spans="1:16" ht="12.75">
      <c r="A69" t="s">
        <v>14</v>
      </c>
      <c r="B69" t="s">
        <v>9</v>
      </c>
      <c r="C69" t="s">
        <v>9</v>
      </c>
      <c r="D69" t="s">
        <v>34</v>
      </c>
      <c r="E69" t="s">
        <v>49</v>
      </c>
      <c r="F69">
        <v>63188.555107</v>
      </c>
      <c r="G69">
        <v>2.6712176678</v>
      </c>
      <c r="H69">
        <v>3.3374210659</v>
      </c>
      <c r="I69">
        <v>4.1697760185</v>
      </c>
      <c r="J69">
        <v>4.6463067136</v>
      </c>
      <c r="K69">
        <v>1.6458676705</v>
      </c>
      <c r="N69" t="s">
        <v>58</v>
      </c>
      <c r="O69" s="5">
        <f t="shared" si="2"/>
        <v>1.1527133405</v>
      </c>
      <c r="P69" s="5">
        <f t="shared" si="3"/>
      </c>
    </row>
    <row r="70" spans="1:16" ht="12.75">
      <c r="A70" t="s">
        <v>15</v>
      </c>
      <c r="B70" t="s">
        <v>9</v>
      </c>
      <c r="C70" t="s">
        <v>9</v>
      </c>
      <c r="D70" t="s">
        <v>35</v>
      </c>
      <c r="E70" t="s">
        <v>49</v>
      </c>
      <c r="F70">
        <v>32464.109013</v>
      </c>
      <c r="G70">
        <v>1.122933755</v>
      </c>
      <c r="H70">
        <v>1.63386526</v>
      </c>
      <c r="I70">
        <v>2.3772690738</v>
      </c>
      <c r="J70">
        <v>2.4503622235</v>
      </c>
      <c r="K70">
        <v>0.8008844472</v>
      </c>
      <c r="M70" s="1"/>
      <c r="N70" t="s">
        <v>58</v>
      </c>
      <c r="O70" s="5">
        <f t="shared" si="2"/>
      </c>
      <c r="P70" s="5">
        <f t="shared" si="3"/>
      </c>
    </row>
    <row r="71" spans="1:16" ht="12.75">
      <c r="A71" t="s">
        <v>16</v>
      </c>
      <c r="B71" t="s">
        <v>9</v>
      </c>
      <c r="C71" t="s">
        <v>9</v>
      </c>
      <c r="D71" t="s">
        <v>36</v>
      </c>
      <c r="E71" t="s">
        <v>49</v>
      </c>
      <c r="F71">
        <v>32596.173877</v>
      </c>
      <c r="G71">
        <v>1.4817522095</v>
      </c>
      <c r="H71">
        <v>2.1910909817</v>
      </c>
      <c r="I71">
        <v>3.2400017081</v>
      </c>
      <c r="J71">
        <v>3.9416920771</v>
      </c>
      <c r="K71">
        <v>1.2087308206</v>
      </c>
      <c r="M71" s="1"/>
      <c r="N71" t="s">
        <v>58</v>
      </c>
      <c r="O71" s="5">
        <f t="shared" si="2"/>
      </c>
      <c r="P71" s="5">
        <f t="shared" si="3"/>
      </c>
    </row>
    <row r="72" spans="1:16" ht="12.75">
      <c r="A72" t="s">
        <v>18</v>
      </c>
      <c r="B72" t="s">
        <v>9</v>
      </c>
      <c r="C72" t="s">
        <v>9</v>
      </c>
      <c r="D72" t="s">
        <v>37</v>
      </c>
      <c r="E72" t="s">
        <v>49</v>
      </c>
      <c r="F72">
        <v>846.24820121</v>
      </c>
      <c r="G72">
        <v>1.5132089813</v>
      </c>
      <c r="H72">
        <v>5.524199387</v>
      </c>
      <c r="I72">
        <v>20.166929514</v>
      </c>
      <c r="J72">
        <v>847.92001738</v>
      </c>
      <c r="K72">
        <v>2.3633728227</v>
      </c>
      <c r="N72" t="s">
        <v>9</v>
      </c>
      <c r="O72" s="5">
        <f t="shared" si="2"/>
      </c>
      <c r="P72" s="5">
        <f t="shared" si="3"/>
      </c>
    </row>
    <row r="73" spans="1:16" ht="12.75">
      <c r="A73" t="s">
        <v>17</v>
      </c>
      <c r="B73" t="s">
        <v>9</v>
      </c>
      <c r="C73" t="s">
        <v>9</v>
      </c>
      <c r="D73" t="s">
        <v>38</v>
      </c>
      <c r="E73" t="s">
        <v>49</v>
      </c>
      <c r="F73">
        <v>20164.066602</v>
      </c>
      <c r="G73">
        <v>0.9831147177</v>
      </c>
      <c r="H73">
        <v>1.5668050784</v>
      </c>
      <c r="I73">
        <v>2.4970414024</v>
      </c>
      <c r="J73">
        <v>2.8334563952</v>
      </c>
      <c r="K73">
        <v>0.7637348311</v>
      </c>
      <c r="N73" t="s">
        <v>58</v>
      </c>
      <c r="O73" s="5">
        <f t="shared" si="2"/>
      </c>
      <c r="P73" s="5">
        <f t="shared" si="3"/>
      </c>
    </row>
    <row r="74" spans="1:16" ht="12.75">
      <c r="A74" t="s">
        <v>9</v>
      </c>
      <c r="B74" t="s">
        <v>19</v>
      </c>
      <c r="C74" t="s">
        <v>9</v>
      </c>
      <c r="D74" t="s">
        <v>20</v>
      </c>
      <c r="E74" t="s">
        <v>49</v>
      </c>
      <c r="F74">
        <v>317879.19447</v>
      </c>
      <c r="G74">
        <v>1.7203596158</v>
      </c>
      <c r="H74">
        <v>1.9367223146</v>
      </c>
      <c r="I74">
        <v>2.1802960784</v>
      </c>
      <c r="J74">
        <v>2.4995992533</v>
      </c>
      <c r="K74">
        <v>0.9588548269</v>
      </c>
      <c r="N74" t="s">
        <v>58</v>
      </c>
      <c r="O74" s="5">
        <f t="shared" si="2"/>
        <v>0.2018552885</v>
      </c>
      <c r="P74" s="5">
        <f t="shared" si="3"/>
      </c>
    </row>
    <row r="75" spans="1:16" ht="12.75">
      <c r="A75" t="s">
        <v>9</v>
      </c>
      <c r="B75" t="s">
        <v>21</v>
      </c>
      <c r="C75" t="s">
        <v>9</v>
      </c>
      <c r="D75" t="s">
        <v>22</v>
      </c>
      <c r="E75" t="s">
        <v>49</v>
      </c>
      <c r="F75">
        <v>53606.48868</v>
      </c>
      <c r="G75">
        <v>1.5296005555</v>
      </c>
      <c r="H75">
        <v>2.0205483239</v>
      </c>
      <c r="I75">
        <v>2.6690729905</v>
      </c>
      <c r="J75">
        <v>3.2002430921</v>
      </c>
      <c r="K75">
        <v>1.0595732233</v>
      </c>
      <c r="N75" t="s">
        <v>58</v>
      </c>
      <c r="O75" s="5">
        <f t="shared" si="2"/>
        <v>0.011096228200000002</v>
      </c>
      <c r="P75" s="5">
        <f t="shared" si="3"/>
      </c>
    </row>
    <row r="76" spans="1:16" ht="12.75">
      <c r="A76" t="s">
        <v>9</v>
      </c>
      <c r="B76" t="s">
        <v>23</v>
      </c>
      <c r="C76" t="s">
        <v>9</v>
      </c>
      <c r="D76" t="s">
        <v>24</v>
      </c>
      <c r="E76" t="s">
        <v>49</v>
      </c>
      <c r="F76">
        <v>558703.26223</v>
      </c>
      <c r="G76">
        <v>1.0296719613</v>
      </c>
      <c r="H76">
        <v>1.1525664376</v>
      </c>
      <c r="I76">
        <v>1.290128743</v>
      </c>
      <c r="J76">
        <v>1.3649993876</v>
      </c>
      <c r="K76">
        <v>0.6035404172</v>
      </c>
      <c r="N76" t="s">
        <v>58</v>
      </c>
      <c r="O76" s="5">
        <f t="shared" si="2"/>
      </c>
      <c r="P76" s="5">
        <f t="shared" si="3"/>
        <v>0.22837558430000016</v>
      </c>
    </row>
    <row r="77" spans="1:16" ht="12.75">
      <c r="A77" t="s">
        <v>9</v>
      </c>
      <c r="B77" t="s">
        <v>25</v>
      </c>
      <c r="C77" t="s">
        <v>9</v>
      </c>
      <c r="D77" t="s">
        <v>26</v>
      </c>
      <c r="E77" t="s">
        <v>49</v>
      </c>
      <c r="F77">
        <v>970550.4086</v>
      </c>
      <c r="G77">
        <v>1.4096165577</v>
      </c>
      <c r="H77">
        <v>1.5185043273</v>
      </c>
      <c r="I77">
        <v>1.6358032825</v>
      </c>
      <c r="J77">
        <v>1.8620512483</v>
      </c>
      <c r="K77">
        <v>0.7760544876</v>
      </c>
      <c r="N77" t="s">
        <v>9</v>
      </c>
      <c r="O77" s="5">
        <f t="shared" si="2"/>
      </c>
      <c r="P77" s="5">
        <f t="shared" si="3"/>
      </c>
    </row>
    <row r="78" spans="13:14" ht="12.75">
      <c r="M78" s="1"/>
      <c r="N78"/>
    </row>
    <row r="79" spans="13:14" ht="12.75">
      <c r="M79" s="1"/>
      <c r="N79"/>
    </row>
    <row r="80" ht="12.75">
      <c r="N80"/>
    </row>
    <row r="81" ht="12.75">
      <c r="N81"/>
    </row>
    <row r="82" ht="12.75">
      <c r="N82"/>
    </row>
    <row r="83" ht="12.75">
      <c r="N83"/>
    </row>
    <row r="84" ht="12.75">
      <c r="N84"/>
    </row>
    <row r="85" ht="12.75">
      <c r="N85"/>
    </row>
    <row r="86" ht="12.75">
      <c r="N86"/>
    </row>
    <row r="87" ht="12.75">
      <c r="N87"/>
    </row>
    <row r="88" spans="13:14" ht="12.75">
      <c r="M88" s="1"/>
      <c r="N88"/>
    </row>
    <row r="89" ht="12.75">
      <c r="N89"/>
    </row>
    <row r="90" ht="12.75">
      <c r="N90"/>
    </row>
    <row r="91" ht="12.75">
      <c r="N91"/>
    </row>
    <row r="92" ht="12.75">
      <c r="N92"/>
    </row>
    <row r="93" spans="13:14" ht="12.75">
      <c r="M93" s="1"/>
      <c r="N93"/>
    </row>
    <row r="94" spans="13:14" ht="12.75">
      <c r="M94" s="1"/>
      <c r="N94"/>
    </row>
    <row r="95" spans="3:14" ht="12.75">
      <c r="C95" s="1"/>
      <c r="N95"/>
    </row>
    <row r="96" spans="3:14" ht="12.75">
      <c r="C96" s="1"/>
      <c r="M96" s="1"/>
      <c r="N96"/>
    </row>
    <row r="97" spans="3:14" ht="12.75">
      <c r="C97" s="1"/>
      <c r="N97"/>
    </row>
    <row r="98" spans="3:14" ht="12.75">
      <c r="C98" s="1"/>
      <c r="N98"/>
    </row>
    <row r="99" ht="12.75">
      <c r="N99"/>
    </row>
    <row r="100" spans="13:14" ht="12.75">
      <c r="M100" s="1"/>
      <c r="N100"/>
    </row>
    <row r="101" ht="12.75">
      <c r="N101"/>
    </row>
    <row r="102" ht="12.75">
      <c r="N102"/>
    </row>
    <row r="103" ht="12.75">
      <c r="N103"/>
    </row>
    <row r="104" ht="12.75">
      <c r="N104"/>
    </row>
    <row r="105" ht="12.75">
      <c r="N105"/>
    </row>
    <row r="106" ht="12.75">
      <c r="N106"/>
    </row>
    <row r="107" ht="12.75">
      <c r="N107"/>
    </row>
    <row r="108" ht="12.75">
      <c r="N108"/>
    </row>
    <row r="109" ht="12.75">
      <c r="N109"/>
    </row>
    <row r="110" ht="12.75">
      <c r="N110"/>
    </row>
    <row r="111" ht="12.75">
      <c r="N111"/>
    </row>
    <row r="112" ht="12.75">
      <c r="N112"/>
    </row>
    <row r="113" ht="12.75">
      <c r="N113"/>
    </row>
    <row r="114" ht="12.75">
      <c r="N114"/>
    </row>
    <row r="115" ht="12.75">
      <c r="N115"/>
    </row>
    <row r="116" ht="12.75">
      <c r="N116"/>
    </row>
    <row r="117" ht="12.75">
      <c r="N117"/>
    </row>
    <row r="118" ht="12.75">
      <c r="N118"/>
    </row>
    <row r="119" ht="12.75">
      <c r="N119"/>
    </row>
    <row r="120" ht="12.75">
      <c r="N120"/>
    </row>
    <row r="121" spans="13:14" ht="12.75">
      <c r="M121" s="1"/>
      <c r="N121"/>
    </row>
    <row r="122" spans="13:14" ht="12.75">
      <c r="M122" s="1"/>
      <c r="N122"/>
    </row>
    <row r="123" ht="12.75">
      <c r="N123"/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Randy Fransoo</dc:creator>
  <cp:keywords/>
  <dc:description/>
  <cp:lastModifiedBy>janineh</cp:lastModifiedBy>
  <cp:lastPrinted>2004-08-26T13:46:34Z</cp:lastPrinted>
  <dcterms:created xsi:type="dcterms:W3CDTF">2002-03-11T20:47:31Z</dcterms:created>
  <dcterms:modified xsi:type="dcterms:W3CDTF">2004-12-16T16:36:17Z</dcterms:modified>
  <cp:category/>
  <cp:version/>
  <cp:contentType/>
  <cp:contentStatus/>
</cp:coreProperties>
</file>