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0"/>
  </bookViews>
  <sheets>
    <sheet name="RHAs" sheetId="1" r:id="rId1"/>
    <sheet name="RHAs (3)" sheetId="2" state="hidden" r:id="rId2"/>
    <sheet name="RHAs (4)" sheetId="3" state="hidden" r:id="rId3"/>
    <sheet name="District " sheetId="4" r:id="rId4"/>
    <sheet name="Ordered data" sheetId="5" r:id="rId5"/>
    <sheet name="cases_m&amp;f_rate" sheetId="6" r:id="rId6"/>
  </sheets>
  <definedNames>
    <definedName name="_xlnm.Print_Area" localSheetId="5">'cases_m&amp;f_rate'!$D$4:$D$63</definedName>
  </definedNames>
  <calcPr fullCalcOnLoad="1"/>
</workbook>
</file>

<file path=xl/sharedStrings.xml><?xml version="1.0" encoding="utf-8"?>
<sst xmlns="http://schemas.openxmlformats.org/spreadsheetml/2006/main" count="819" uniqueCount="159">
  <si>
    <t>rha_pmr</t>
  </si>
  <si>
    <t>region</t>
  </si>
  <si>
    <t>rhaD_pmr</t>
  </si>
  <si>
    <t>regionl</t>
  </si>
  <si>
    <t>pop</t>
  </si>
  <si>
    <t>t2</t>
  </si>
  <si>
    <t>prob</t>
  </si>
  <si>
    <t>signif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</si>
  <si>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</si>
  <si>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</si>
  <si>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</si>
  <si>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</si>
  <si>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</si>
  <si>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</si>
  <si>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</si>
  <si>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</si>
  <si>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</si>
  <si>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</si>
  <si>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Churchill</t>
  </si>
  <si>
    <t>11.D</t>
  </si>
  <si>
    <t>1.RS</t>
  </si>
  <si>
    <t>Rural South</t>
  </si>
  <si>
    <t>2.RN</t>
  </si>
  <si>
    <t>North</t>
  </si>
  <si>
    <t>3.WP</t>
  </si>
  <si>
    <t>Winnipeg</t>
  </si>
  <si>
    <t>Z</t>
  </si>
  <si>
    <t>Manitoba</t>
  </si>
  <si>
    <t>01.BS2</t>
  </si>
  <si>
    <t>SE Northern</t>
  </si>
  <si>
    <t>02.BS1</t>
  </si>
  <si>
    <t>SE Central</t>
  </si>
  <si>
    <t>03.BS4</t>
  </si>
  <si>
    <t>SE Western</t>
  </si>
  <si>
    <t>04.BS3</t>
  </si>
  <si>
    <t>SE Southern</t>
  </si>
  <si>
    <t>08.G2W</t>
  </si>
  <si>
    <t>Bdn West</t>
  </si>
  <si>
    <t>09.G1</t>
  </si>
  <si>
    <t>Bdn Rural</t>
  </si>
  <si>
    <t>10.G2E</t>
  </si>
  <si>
    <t>Bdn East</t>
  </si>
  <si>
    <t>PL West</t>
  </si>
  <si>
    <t>PL Central</t>
  </si>
  <si>
    <t>PL East</t>
  </si>
  <si>
    <t>PL North</t>
  </si>
  <si>
    <t>27.C4</t>
  </si>
  <si>
    <t>IL Southwest</t>
  </si>
  <si>
    <t>28.C3</t>
  </si>
  <si>
    <t>IL Southeast</t>
  </si>
  <si>
    <t>29.C1</t>
  </si>
  <si>
    <t>IL Northeast</t>
  </si>
  <si>
    <t>30.C2</t>
  </si>
  <si>
    <t>IL Northwest</t>
  </si>
  <si>
    <t>31.BN5</t>
  </si>
  <si>
    <t>Springfield</t>
  </si>
  <si>
    <t>32.BN7</t>
  </si>
  <si>
    <t>Winnipeg River</t>
  </si>
  <si>
    <t>33.BN2</t>
  </si>
  <si>
    <t>Brokenhead</t>
  </si>
  <si>
    <t>34.BN4</t>
  </si>
  <si>
    <t>Iron Rose</t>
  </si>
  <si>
    <t>35.BN1</t>
  </si>
  <si>
    <t>Blue Water</t>
  </si>
  <si>
    <t>36.BN6</t>
  </si>
  <si>
    <t>Northern Remote</t>
  </si>
  <si>
    <t>37.FB2</t>
  </si>
  <si>
    <t>Thompson</t>
  </si>
  <si>
    <t>38.FBB</t>
  </si>
  <si>
    <t>Oxford H &amp; Gods</t>
  </si>
  <si>
    <t>39.FB7</t>
  </si>
  <si>
    <t>Cross Lake</t>
  </si>
  <si>
    <t>40.FB3</t>
  </si>
  <si>
    <t>Lynn/Leaf/SIL</t>
  </si>
  <si>
    <t>41.FB8</t>
  </si>
  <si>
    <t>Island Lake</t>
  </si>
  <si>
    <t>42.FBA</t>
  </si>
  <si>
    <t>Tad/Broch/Lac Br</t>
  </si>
  <si>
    <t>43.FB4</t>
  </si>
  <si>
    <t>Gillam/Fox Lake</t>
  </si>
  <si>
    <t>44.FB9</t>
  </si>
  <si>
    <t>Thick Por/Pik/Wab</t>
  </si>
  <si>
    <t>45.FB6</t>
  </si>
  <si>
    <t>Norway House</t>
  </si>
  <si>
    <t>46.FBC</t>
  </si>
  <si>
    <t>Sha/York/Split/War</t>
  </si>
  <si>
    <t>47.FB5</t>
  </si>
  <si>
    <t>Nelson House</t>
  </si>
  <si>
    <t>48.FC</t>
  </si>
  <si>
    <t>49.D1</t>
  </si>
  <si>
    <t>F Flon/Snow L/Cran</t>
  </si>
  <si>
    <t>50.D2</t>
  </si>
  <si>
    <t>The Pas/OCN/Kelsey</t>
  </si>
  <si>
    <t>51.D4</t>
  </si>
  <si>
    <t>Nor-Man Other</t>
  </si>
  <si>
    <t>sig hi?</t>
  </si>
  <si>
    <t>sig lo?</t>
  </si>
  <si>
    <t>Assiniboine</t>
  </si>
  <si>
    <t>08: A4</t>
  </si>
  <si>
    <t>A4-40 East</t>
  </si>
  <si>
    <t>09: A3</t>
  </si>
  <si>
    <t>A3-40 SouthWest</t>
  </si>
  <si>
    <t>10: A2</t>
  </si>
  <si>
    <t>A2-40 Midwest</t>
  </si>
  <si>
    <t>11: A1</t>
  </si>
  <si>
    <t>A1-40 North</t>
  </si>
  <si>
    <t>12:GA22</t>
  </si>
  <si>
    <t>GA22-45 East 2</t>
  </si>
  <si>
    <t>13:GA31</t>
  </si>
  <si>
    <t>GA31-45 West 1</t>
  </si>
  <si>
    <t>14:GA32</t>
  </si>
  <si>
    <t>GA32-45 West 2</t>
  </si>
  <si>
    <t>15:GA21</t>
  </si>
  <si>
    <t>GA21-45 East 1</t>
  </si>
  <si>
    <t>16:GA12</t>
  </si>
  <si>
    <t>GA12-45 North 2</t>
  </si>
  <si>
    <t>17:GA11</t>
  </si>
  <si>
    <t>GA11-45 North 1</t>
  </si>
  <si>
    <t xml:space="preserve">South Eastman </t>
  </si>
  <si>
    <t xml:space="preserve">Brandon </t>
  </si>
  <si>
    <t xml:space="preserve">Central </t>
  </si>
  <si>
    <t xml:space="preserve">Parkland </t>
  </si>
  <si>
    <t xml:space="preserve">Interlake </t>
  </si>
  <si>
    <t xml:space="preserve">North Eastman </t>
  </si>
  <si>
    <t xml:space="preserve">Burntwood </t>
  </si>
  <si>
    <t xml:space="preserve">Churchill </t>
  </si>
  <si>
    <t xml:space="preserve">Nor-Man </t>
  </si>
  <si>
    <t>status</t>
  </si>
  <si>
    <t>South Eastman</t>
  </si>
  <si>
    <t>Brandon</t>
  </si>
  <si>
    <t>Central</t>
  </si>
  <si>
    <t>Parkland</t>
  </si>
  <si>
    <t>Interlake</t>
  </si>
  <si>
    <t>North Eastman</t>
  </si>
  <si>
    <t>Burntwood</t>
  </si>
  <si>
    <t>Nor-Man</t>
  </si>
  <si>
    <t>Cent East</t>
  </si>
  <si>
    <t>Cent Southwest</t>
  </si>
  <si>
    <t>Cent Midwest</t>
  </si>
  <si>
    <t>Cent North</t>
  </si>
  <si>
    <t>Assin East 2</t>
  </si>
  <si>
    <t>Assin West 2</t>
  </si>
  <si>
    <t>Assin West 1</t>
  </si>
  <si>
    <t>Assin East 1</t>
  </si>
  <si>
    <t>Assin North 2</t>
  </si>
  <si>
    <t>Assin North 1</t>
  </si>
  <si>
    <t>males</t>
  </si>
  <si>
    <t>females</t>
  </si>
  <si>
    <t>Mb Avg males</t>
  </si>
  <si>
    <t>Mb Avg females</t>
  </si>
  <si>
    <t>inpatients M</t>
  </si>
  <si>
    <t>inpatients F</t>
  </si>
  <si>
    <t>ld_case</t>
  </si>
  <si>
    <t>d_case</t>
  </si>
  <si>
    <t>ud_case</t>
  </si>
  <si>
    <t>o_case</t>
  </si>
  <si>
    <t>c_case</t>
  </si>
  <si>
    <t>Rate of Cases by class per 1000 (annualized)</t>
  </si>
  <si>
    <t>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</si>
</sst>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 quotePrefix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3.6.2: Community Cases in MHMIS by RHA                            1997/98-2001/02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Age-adjusted rate of cases per 1000 residents (community includes outpatient cases) </a:t>
            </a:r>
          </a:p>
        </c:rich>
      </c:tx>
      <c:layout>
        <c:manualLayout>
          <c:xMode val="factor"/>
          <c:yMode val="factor"/>
          <c:x val="0.008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75"/>
          <c:w val="1"/>
          <c:h val="0.73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males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males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13.63876868</c:v>
                </c:pt>
                <c:pt idx="1">
                  <c:v>13.63876868</c:v>
                </c:pt>
                <c:pt idx="2">
                  <c:v>13.63876868</c:v>
                </c:pt>
                <c:pt idx="3">
                  <c:v>13.63876868</c:v>
                </c:pt>
                <c:pt idx="4">
                  <c:v>13.63876868</c:v>
                </c:pt>
                <c:pt idx="5">
                  <c:v>13.63876868</c:v>
                </c:pt>
                <c:pt idx="6">
                  <c:v>13.63876868</c:v>
                </c:pt>
                <c:pt idx="7">
                  <c:v>13.63876868</c:v>
                </c:pt>
                <c:pt idx="8">
                  <c:v>13.63876868</c:v>
                </c:pt>
                <c:pt idx="9">
                  <c:v>13.63876868</c:v>
                </c:pt>
                <c:pt idx="11">
                  <c:v>13.63876868</c:v>
                </c:pt>
                <c:pt idx="12">
                  <c:v>13.63876868</c:v>
                </c:pt>
                <c:pt idx="13">
                  <c:v>13.63876868</c:v>
                </c:pt>
                <c:pt idx="14">
                  <c:v>13.63876868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14.045626209</c:v>
                </c:pt>
                <c:pt idx="1">
                  <c:v>40.003760428</c:v>
                </c:pt>
                <c:pt idx="2">
                  <c:v>25.315122412</c:v>
                </c:pt>
                <c:pt idx="3">
                  <c:v>28.63372816</c:v>
                </c:pt>
                <c:pt idx="4">
                  <c:v>27.539311595</c:v>
                </c:pt>
                <c:pt idx="5">
                  <c:v>16.194972525</c:v>
                </c:pt>
                <c:pt idx="6">
                  <c:v>14.289867933</c:v>
                </c:pt>
                <c:pt idx="7">
                  <c:v>18.240014589</c:v>
                </c:pt>
                <c:pt idx="8">
                  <c:v>23.204545848</c:v>
                </c:pt>
                <c:pt idx="9">
                  <c:v>29.244618467</c:v>
                </c:pt>
                <c:pt idx="11">
                  <c:v>21.644251167</c:v>
                </c:pt>
                <c:pt idx="12">
                  <c:v>22.703186282</c:v>
                </c:pt>
                <c:pt idx="13">
                  <c:v>5.7041357292</c:v>
                </c:pt>
                <c:pt idx="14">
                  <c:v>13.63876868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24.593430861</c:v>
                </c:pt>
                <c:pt idx="1">
                  <c:v>50.311286148</c:v>
                </c:pt>
                <c:pt idx="2">
                  <c:v>39.504775328</c:v>
                </c:pt>
                <c:pt idx="3">
                  <c:v>47.215501433</c:v>
                </c:pt>
                <c:pt idx="4">
                  <c:v>43.597844634</c:v>
                </c:pt>
                <c:pt idx="5">
                  <c:v>25.980732254</c:v>
                </c:pt>
                <c:pt idx="6">
                  <c:v>25.077782799</c:v>
                </c:pt>
                <c:pt idx="7">
                  <c:v>33.772738954</c:v>
                </c:pt>
                <c:pt idx="8">
                  <c:v>24.164482001</c:v>
                </c:pt>
                <c:pt idx="9">
                  <c:v>51.669065614</c:v>
                </c:pt>
                <c:pt idx="11">
                  <c:v>35.31205568</c:v>
                </c:pt>
                <c:pt idx="12">
                  <c:v>40.813160587</c:v>
                </c:pt>
                <c:pt idx="13">
                  <c:v>6.1560645516</c:v>
                </c:pt>
                <c:pt idx="14">
                  <c:v>19.413316924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females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females</c:name>
            <c:spPr>
              <a:ln w="381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19.413316924</c:v>
                </c:pt>
                <c:pt idx="1">
                  <c:v>19.413316924</c:v>
                </c:pt>
                <c:pt idx="2">
                  <c:v>19.413316924</c:v>
                </c:pt>
                <c:pt idx="3">
                  <c:v>19.413316924</c:v>
                </c:pt>
                <c:pt idx="4">
                  <c:v>19.413316924</c:v>
                </c:pt>
                <c:pt idx="5">
                  <c:v>19.413316924</c:v>
                </c:pt>
                <c:pt idx="6">
                  <c:v>19.413316924</c:v>
                </c:pt>
                <c:pt idx="7">
                  <c:v>19.413316924</c:v>
                </c:pt>
                <c:pt idx="8">
                  <c:v>19.413316924</c:v>
                </c:pt>
                <c:pt idx="9">
                  <c:v>19.413316924</c:v>
                </c:pt>
                <c:pt idx="11">
                  <c:v>19.413316924</c:v>
                </c:pt>
                <c:pt idx="12">
                  <c:v>19.413316924</c:v>
                </c:pt>
                <c:pt idx="13">
                  <c:v>19.413316924</c:v>
                </c:pt>
                <c:pt idx="14">
                  <c:v>19.413316924</c:v>
                </c:pt>
              </c:numCache>
            </c:numRef>
          </c:val>
        </c:ser>
        <c:gapWidth val="50"/>
        <c:axId val="47874896"/>
        <c:axId val="28220881"/>
      </c:barChart>
      <c:catAx>
        <c:axId val="4787489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20881"/>
        <c:crosses val="autoZero"/>
        <c:auto val="0"/>
        <c:lblOffset val="100"/>
        <c:noMultiLvlLbl val="0"/>
      </c:catAx>
      <c:valAx>
        <c:axId val="28220881"/>
        <c:scaling>
          <c:orientation val="minMax"/>
          <c:max val="8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8748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81"/>
          <c:y val="0.16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Figure X.X.X: Residents With and Without Personality Disorders
Hospital Separations for Any Cause 1997-2002 by RHA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 and sex-adjusted rate of separations per 1000 residents aged 10 years 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1"/>
          <c:h val="0.7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males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13.63876868</c:v>
                </c:pt>
                <c:pt idx="1">
                  <c:v>13.63876868</c:v>
                </c:pt>
                <c:pt idx="2">
                  <c:v>13.63876868</c:v>
                </c:pt>
                <c:pt idx="3">
                  <c:v>13.63876868</c:v>
                </c:pt>
                <c:pt idx="4">
                  <c:v>13.63876868</c:v>
                </c:pt>
                <c:pt idx="5">
                  <c:v>13.63876868</c:v>
                </c:pt>
                <c:pt idx="6">
                  <c:v>13.63876868</c:v>
                </c:pt>
                <c:pt idx="7">
                  <c:v>13.63876868</c:v>
                </c:pt>
                <c:pt idx="8">
                  <c:v>13.63876868</c:v>
                </c:pt>
                <c:pt idx="9">
                  <c:v>13.63876868</c:v>
                </c:pt>
                <c:pt idx="11">
                  <c:v>13.63876868</c:v>
                </c:pt>
                <c:pt idx="12">
                  <c:v>13.63876868</c:v>
                </c:pt>
                <c:pt idx="13">
                  <c:v>13.63876868</c:v>
                </c:pt>
                <c:pt idx="14">
                  <c:v>13.63876868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14.045626209</c:v>
                </c:pt>
                <c:pt idx="1">
                  <c:v>40.003760428</c:v>
                </c:pt>
                <c:pt idx="2">
                  <c:v>25.315122412</c:v>
                </c:pt>
                <c:pt idx="3">
                  <c:v>28.63372816</c:v>
                </c:pt>
                <c:pt idx="4">
                  <c:v>27.539311595</c:v>
                </c:pt>
                <c:pt idx="5">
                  <c:v>16.194972525</c:v>
                </c:pt>
                <c:pt idx="6">
                  <c:v>14.289867933</c:v>
                </c:pt>
                <c:pt idx="7">
                  <c:v>18.240014589</c:v>
                </c:pt>
                <c:pt idx="8">
                  <c:v>23.204545848</c:v>
                </c:pt>
                <c:pt idx="9">
                  <c:v>29.244618467</c:v>
                </c:pt>
                <c:pt idx="11">
                  <c:v>21.644251167</c:v>
                </c:pt>
                <c:pt idx="12">
                  <c:v>22.703186282</c:v>
                </c:pt>
                <c:pt idx="13">
                  <c:v>5.7041357292</c:v>
                </c:pt>
                <c:pt idx="14">
                  <c:v>13.63876868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24.593430861</c:v>
                </c:pt>
                <c:pt idx="1">
                  <c:v>50.311286148</c:v>
                </c:pt>
                <c:pt idx="2">
                  <c:v>39.504775328</c:v>
                </c:pt>
                <c:pt idx="3">
                  <c:v>47.215501433</c:v>
                </c:pt>
                <c:pt idx="4">
                  <c:v>43.597844634</c:v>
                </c:pt>
                <c:pt idx="5">
                  <c:v>25.980732254</c:v>
                </c:pt>
                <c:pt idx="6">
                  <c:v>25.077782799</c:v>
                </c:pt>
                <c:pt idx="7">
                  <c:v>33.772738954</c:v>
                </c:pt>
                <c:pt idx="8">
                  <c:v>24.164482001</c:v>
                </c:pt>
                <c:pt idx="9">
                  <c:v>51.669065614</c:v>
                </c:pt>
                <c:pt idx="11">
                  <c:v>35.31205568</c:v>
                </c:pt>
                <c:pt idx="12">
                  <c:v>40.813160587</c:v>
                </c:pt>
                <c:pt idx="13">
                  <c:v>6.1560645516</c:v>
                </c:pt>
                <c:pt idx="14">
                  <c:v>19.413316924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females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</c:name>
            <c:spPr>
              <a:ln w="25400">
                <a:solidFill>
                  <a:srgbClr val="333333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19.413316924</c:v>
                </c:pt>
                <c:pt idx="1">
                  <c:v>19.413316924</c:v>
                </c:pt>
                <c:pt idx="2">
                  <c:v>19.413316924</c:v>
                </c:pt>
                <c:pt idx="3">
                  <c:v>19.413316924</c:v>
                </c:pt>
                <c:pt idx="4">
                  <c:v>19.413316924</c:v>
                </c:pt>
                <c:pt idx="5">
                  <c:v>19.413316924</c:v>
                </c:pt>
                <c:pt idx="6">
                  <c:v>19.413316924</c:v>
                </c:pt>
                <c:pt idx="7">
                  <c:v>19.413316924</c:v>
                </c:pt>
                <c:pt idx="8">
                  <c:v>19.413316924</c:v>
                </c:pt>
                <c:pt idx="9">
                  <c:v>19.413316924</c:v>
                </c:pt>
                <c:pt idx="11">
                  <c:v>19.413316924</c:v>
                </c:pt>
                <c:pt idx="12">
                  <c:v>19.413316924</c:v>
                </c:pt>
                <c:pt idx="13">
                  <c:v>19.413316924</c:v>
                </c:pt>
                <c:pt idx="14">
                  <c:v>19.413316924</c:v>
                </c:pt>
              </c:numCache>
            </c:numRef>
          </c:val>
        </c:ser>
        <c:gapWidth val="50"/>
        <c:axId val="52661338"/>
        <c:axId val="4189995"/>
      </c:barChart>
      <c:catAx>
        <c:axId val="526613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9995"/>
        <c:crosses val="autoZero"/>
        <c:auto val="0"/>
        <c:lblOffset val="100"/>
        <c:noMultiLvlLbl val="0"/>
      </c:catAx>
      <c:valAx>
        <c:axId val="4189995"/>
        <c:scaling>
          <c:orientation val="minMax"/>
          <c:max val="9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661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5"/>
          <c:y val="0.1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Figure X.X.X: Residents With and Without Personality Disorders
Hospital Separations for Any Cause 1997-2002 by RHA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 and sex-adjusted rate of separations per 1000 residents aged 10 years +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1"/>
          <c:h val="0.7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males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data'!$B$4:$B$18</c:f>
              <c:numCache>
                <c:ptCount val="15"/>
                <c:pt idx="0">
                  <c:v>13.63876868</c:v>
                </c:pt>
                <c:pt idx="1">
                  <c:v>13.63876868</c:v>
                </c:pt>
                <c:pt idx="2">
                  <c:v>13.63876868</c:v>
                </c:pt>
                <c:pt idx="3">
                  <c:v>13.63876868</c:v>
                </c:pt>
                <c:pt idx="4">
                  <c:v>13.63876868</c:v>
                </c:pt>
                <c:pt idx="5">
                  <c:v>13.63876868</c:v>
                </c:pt>
                <c:pt idx="6">
                  <c:v>13.63876868</c:v>
                </c:pt>
                <c:pt idx="7">
                  <c:v>13.63876868</c:v>
                </c:pt>
                <c:pt idx="8">
                  <c:v>13.63876868</c:v>
                </c:pt>
                <c:pt idx="9">
                  <c:v>13.63876868</c:v>
                </c:pt>
                <c:pt idx="11">
                  <c:v>13.63876868</c:v>
                </c:pt>
                <c:pt idx="12">
                  <c:v>13.63876868</c:v>
                </c:pt>
                <c:pt idx="13">
                  <c:v>13.63876868</c:v>
                </c:pt>
                <c:pt idx="14">
                  <c:v>13.63876868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data'!$C$4:$C$18</c:f>
              <c:numCache>
                <c:ptCount val="15"/>
                <c:pt idx="0">
                  <c:v>14.045626209</c:v>
                </c:pt>
                <c:pt idx="1">
                  <c:v>40.003760428</c:v>
                </c:pt>
                <c:pt idx="2">
                  <c:v>25.315122412</c:v>
                </c:pt>
                <c:pt idx="3">
                  <c:v>28.63372816</c:v>
                </c:pt>
                <c:pt idx="4">
                  <c:v>27.539311595</c:v>
                </c:pt>
                <c:pt idx="5">
                  <c:v>16.194972525</c:v>
                </c:pt>
                <c:pt idx="6">
                  <c:v>14.289867933</c:v>
                </c:pt>
                <c:pt idx="7">
                  <c:v>18.240014589</c:v>
                </c:pt>
                <c:pt idx="8">
                  <c:v>23.204545848</c:v>
                </c:pt>
                <c:pt idx="9">
                  <c:v>29.244618467</c:v>
                </c:pt>
                <c:pt idx="11">
                  <c:v>21.644251167</c:v>
                </c:pt>
                <c:pt idx="12">
                  <c:v>22.703186282</c:v>
                </c:pt>
                <c:pt idx="13">
                  <c:v>5.7041357292</c:v>
                </c:pt>
                <c:pt idx="14">
                  <c:v>13.63876868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data'!$D$4:$D$18</c:f>
              <c:numCache>
                <c:ptCount val="15"/>
                <c:pt idx="0">
                  <c:v>24.593430861</c:v>
                </c:pt>
                <c:pt idx="1">
                  <c:v>50.311286148</c:v>
                </c:pt>
                <c:pt idx="2">
                  <c:v>39.504775328</c:v>
                </c:pt>
                <c:pt idx="3">
                  <c:v>47.215501433</c:v>
                </c:pt>
                <c:pt idx="4">
                  <c:v>43.597844634</c:v>
                </c:pt>
                <c:pt idx="5">
                  <c:v>25.980732254</c:v>
                </c:pt>
                <c:pt idx="6">
                  <c:v>25.077782799</c:v>
                </c:pt>
                <c:pt idx="7">
                  <c:v>33.772738954</c:v>
                </c:pt>
                <c:pt idx="8">
                  <c:v>24.164482001</c:v>
                </c:pt>
                <c:pt idx="9">
                  <c:v>51.669065614</c:v>
                </c:pt>
                <c:pt idx="11">
                  <c:v>35.31205568</c:v>
                </c:pt>
                <c:pt idx="12">
                  <c:v>40.813160587</c:v>
                </c:pt>
                <c:pt idx="13">
                  <c:v>6.1560645516</c:v>
                </c:pt>
                <c:pt idx="14">
                  <c:v>19.413316924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females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Without</c:name>
            <c:spPr>
              <a:ln w="25400">
                <a:solidFill>
                  <a:srgbClr val="333333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data'!$A$4:$A$18</c:f>
              <c:strCache>
                <c:ptCount val="15"/>
                <c:pt idx="0">
                  <c:v>South Eastman</c:v>
                </c:pt>
                <c:pt idx="1">
                  <c:v>Brandon</c:v>
                </c:pt>
                <c:pt idx="2">
                  <c:v>Central</c:v>
                </c:pt>
                <c:pt idx="3">
                  <c:v>Assiniboine</c:v>
                </c:pt>
                <c:pt idx="4">
                  <c:v>Parkland</c:v>
                </c:pt>
                <c:pt idx="5">
                  <c:v>Interlake</c:v>
                </c:pt>
                <c:pt idx="6">
                  <c:v>North Eastman</c:v>
                </c:pt>
                <c:pt idx="7">
                  <c:v>Burntwood</c:v>
                </c:pt>
                <c:pt idx="8">
                  <c:v>Churchill</c:v>
                </c:pt>
                <c:pt idx="9">
                  <c:v>Nor-Man</c:v>
                </c:pt>
                <c:pt idx="11">
                  <c:v>Rural South</c:v>
                </c:pt>
                <c:pt idx="12">
                  <c:v>North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'Ordered data'!$E$4:$E$18</c:f>
              <c:numCache>
                <c:ptCount val="15"/>
                <c:pt idx="0">
                  <c:v>19.413316924</c:v>
                </c:pt>
                <c:pt idx="1">
                  <c:v>19.413316924</c:v>
                </c:pt>
                <c:pt idx="2">
                  <c:v>19.413316924</c:v>
                </c:pt>
                <c:pt idx="3">
                  <c:v>19.413316924</c:v>
                </c:pt>
                <c:pt idx="4">
                  <c:v>19.413316924</c:v>
                </c:pt>
                <c:pt idx="5">
                  <c:v>19.413316924</c:v>
                </c:pt>
                <c:pt idx="6">
                  <c:v>19.413316924</c:v>
                </c:pt>
                <c:pt idx="7">
                  <c:v>19.413316924</c:v>
                </c:pt>
                <c:pt idx="8">
                  <c:v>19.413316924</c:v>
                </c:pt>
                <c:pt idx="9">
                  <c:v>19.413316924</c:v>
                </c:pt>
                <c:pt idx="11">
                  <c:v>19.413316924</c:v>
                </c:pt>
                <c:pt idx="12">
                  <c:v>19.413316924</c:v>
                </c:pt>
                <c:pt idx="13">
                  <c:v>19.413316924</c:v>
                </c:pt>
                <c:pt idx="14">
                  <c:v>19.413316924</c:v>
                </c:pt>
              </c:numCache>
            </c:numRef>
          </c:val>
        </c:ser>
        <c:gapWidth val="50"/>
        <c:axId val="37709956"/>
        <c:axId val="3845285"/>
      </c:barChart>
      <c:catAx>
        <c:axId val="377099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5285"/>
        <c:crosses val="autoZero"/>
        <c:auto val="0"/>
        <c:lblOffset val="100"/>
        <c:noMultiLvlLbl val="0"/>
      </c:catAx>
      <c:valAx>
        <c:axId val="3845285"/>
        <c:scaling>
          <c:orientation val="minMax"/>
          <c:max val="9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709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5"/>
          <c:y val="0.1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3.6.3: Community Cases in MHMIS by District,                        1997/98-2001/02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Age-adjusted rate of cases per 1000 residents (community includes outpatient cases)</a:t>
            </a:r>
          </a:p>
        </c:rich>
      </c:tx>
      <c:layout>
        <c:manualLayout>
          <c:xMode val="factor"/>
          <c:yMode val="factor"/>
          <c:x val="0.01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2"/>
          <c:w val="0.9697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data'!$B$19</c:f>
              <c:strCache>
                <c:ptCount val="1"/>
                <c:pt idx="0">
                  <c:v>Mb Avg males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males</c:name>
            <c:spPr>
              <a:ln w="38100">
                <a:solidFill>
                  <a:srgbClr val="C0C0C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data'!$A$20:$A$74</c:f>
              <c:strCache>
                <c:ptCount val="55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Bdn West</c:v>
                </c:pt>
                <c:pt idx="6">
                  <c:v>Bdn Rural</c:v>
                </c:pt>
                <c:pt idx="7">
                  <c:v>Bdn East</c:v>
                </c:pt>
                <c:pt idx="9">
                  <c:v>Cent East</c:v>
                </c:pt>
                <c:pt idx="10">
                  <c:v>Cent Southwest</c:v>
                </c:pt>
                <c:pt idx="11">
                  <c:v>Cent Midwest</c:v>
                </c:pt>
                <c:pt idx="12">
                  <c:v>Cent North</c:v>
                </c:pt>
                <c:pt idx="14">
                  <c:v>Assin East 2</c:v>
                </c:pt>
                <c:pt idx="15">
                  <c:v>Assin West 2</c:v>
                </c:pt>
                <c:pt idx="16">
                  <c:v>Assin West 1</c:v>
                </c:pt>
                <c:pt idx="17">
                  <c:v>Assin East 1</c:v>
                </c:pt>
                <c:pt idx="18">
                  <c:v>Assin North 2</c:v>
                </c:pt>
                <c:pt idx="19">
                  <c:v>Assin North 1</c:v>
                </c:pt>
                <c:pt idx="21">
                  <c:v>PL West</c:v>
                </c:pt>
                <c:pt idx="22">
                  <c:v>PL Central</c:v>
                </c:pt>
                <c:pt idx="23">
                  <c:v>PL East</c:v>
                </c:pt>
                <c:pt idx="24">
                  <c:v>PL North</c:v>
                </c:pt>
                <c:pt idx="26">
                  <c:v>IL Southwest</c:v>
                </c:pt>
                <c:pt idx="27">
                  <c:v>IL Southeast</c:v>
                </c:pt>
                <c:pt idx="28">
                  <c:v>IL Northeast</c:v>
                </c:pt>
                <c:pt idx="29">
                  <c:v>IL Northwest</c:v>
                </c:pt>
                <c:pt idx="31">
                  <c:v>Springfield</c:v>
                </c:pt>
                <c:pt idx="32">
                  <c:v>Winnipeg River</c:v>
                </c:pt>
                <c:pt idx="33">
                  <c:v>Brokenhead</c:v>
                </c:pt>
                <c:pt idx="34">
                  <c:v>Iron Rose</c:v>
                </c:pt>
                <c:pt idx="35">
                  <c:v>Blue Water</c:v>
                </c:pt>
                <c:pt idx="36">
                  <c:v>Northern Remote</c:v>
                </c:pt>
                <c:pt idx="38">
                  <c:v>Thompson</c:v>
                </c:pt>
                <c:pt idx="39">
                  <c:v>Oxford H &amp; Gods</c:v>
                </c:pt>
                <c:pt idx="40">
                  <c:v>Cross Lake</c:v>
                </c:pt>
                <c:pt idx="41">
                  <c:v>Lynn/Leaf/SIL</c:v>
                </c:pt>
                <c:pt idx="42">
                  <c:v>Island Lake</c:v>
                </c:pt>
                <c:pt idx="43">
                  <c:v>Tad/Broch/Lac Br</c:v>
                </c:pt>
                <c:pt idx="44">
                  <c:v>Gillam/Fox Lake</c:v>
                </c:pt>
                <c:pt idx="45">
                  <c:v>Thick Por/Pik/Wab</c:v>
                </c:pt>
                <c:pt idx="46">
                  <c:v>Norway House</c:v>
                </c:pt>
                <c:pt idx="47">
                  <c:v>Sha/York/Split/War</c:v>
                </c:pt>
                <c:pt idx="48">
                  <c:v>Nelson House</c:v>
                </c:pt>
                <c:pt idx="50">
                  <c:v>Churchill</c:v>
                </c:pt>
                <c:pt idx="52">
                  <c:v>F Flon/Snow L/Cran</c:v>
                </c:pt>
                <c:pt idx="53">
                  <c:v>The Pas/OCN/Kelsey</c:v>
                </c:pt>
                <c:pt idx="54">
                  <c:v>Nor-Man Other</c:v>
                </c:pt>
              </c:strCache>
            </c:strRef>
          </c:cat>
          <c:val>
            <c:numRef>
              <c:f>'Ordered data'!$B$20:$B$74</c:f>
              <c:numCache>
                <c:ptCount val="55"/>
                <c:pt idx="0">
                  <c:v>13.63876868</c:v>
                </c:pt>
                <c:pt idx="1">
                  <c:v>13.63876868</c:v>
                </c:pt>
                <c:pt idx="2">
                  <c:v>13.63876868</c:v>
                </c:pt>
                <c:pt idx="3">
                  <c:v>13.63876868</c:v>
                </c:pt>
                <c:pt idx="5">
                  <c:v>13.63876868</c:v>
                </c:pt>
                <c:pt idx="6">
                  <c:v>13.63876868</c:v>
                </c:pt>
                <c:pt idx="7">
                  <c:v>13.63876868</c:v>
                </c:pt>
                <c:pt idx="9">
                  <c:v>13.63876868</c:v>
                </c:pt>
                <c:pt idx="10">
                  <c:v>13.63876868</c:v>
                </c:pt>
                <c:pt idx="11">
                  <c:v>13.63876868</c:v>
                </c:pt>
                <c:pt idx="12">
                  <c:v>13.63876868</c:v>
                </c:pt>
                <c:pt idx="14">
                  <c:v>13.63876868</c:v>
                </c:pt>
                <c:pt idx="15">
                  <c:v>13.63876868</c:v>
                </c:pt>
                <c:pt idx="16">
                  <c:v>13.63876868</c:v>
                </c:pt>
                <c:pt idx="17">
                  <c:v>13.63876868</c:v>
                </c:pt>
                <c:pt idx="18">
                  <c:v>13.63876868</c:v>
                </c:pt>
                <c:pt idx="19">
                  <c:v>13.63876868</c:v>
                </c:pt>
                <c:pt idx="21">
                  <c:v>13.63876868</c:v>
                </c:pt>
                <c:pt idx="22">
                  <c:v>13.63876868</c:v>
                </c:pt>
                <c:pt idx="23">
                  <c:v>13.63876868</c:v>
                </c:pt>
                <c:pt idx="24">
                  <c:v>13.63876868</c:v>
                </c:pt>
                <c:pt idx="26">
                  <c:v>13.63876868</c:v>
                </c:pt>
                <c:pt idx="27">
                  <c:v>13.63876868</c:v>
                </c:pt>
                <c:pt idx="28">
                  <c:v>13.63876868</c:v>
                </c:pt>
                <c:pt idx="29">
                  <c:v>13.63876868</c:v>
                </c:pt>
                <c:pt idx="31">
                  <c:v>13.63876868</c:v>
                </c:pt>
                <c:pt idx="32">
                  <c:v>13.63876868</c:v>
                </c:pt>
                <c:pt idx="33">
                  <c:v>13.63876868</c:v>
                </c:pt>
                <c:pt idx="34">
                  <c:v>13.63876868</c:v>
                </c:pt>
                <c:pt idx="35">
                  <c:v>13.63876868</c:v>
                </c:pt>
                <c:pt idx="36">
                  <c:v>13.63876868</c:v>
                </c:pt>
                <c:pt idx="38">
                  <c:v>13.63876868</c:v>
                </c:pt>
                <c:pt idx="39">
                  <c:v>13.63876868</c:v>
                </c:pt>
                <c:pt idx="40">
                  <c:v>13.63876868</c:v>
                </c:pt>
                <c:pt idx="41">
                  <c:v>13.63876868</c:v>
                </c:pt>
                <c:pt idx="42">
                  <c:v>13.63876868</c:v>
                </c:pt>
                <c:pt idx="43">
                  <c:v>13.63876868</c:v>
                </c:pt>
                <c:pt idx="44">
                  <c:v>13.63876868</c:v>
                </c:pt>
                <c:pt idx="45">
                  <c:v>13.63876868</c:v>
                </c:pt>
                <c:pt idx="46">
                  <c:v>13.63876868</c:v>
                </c:pt>
                <c:pt idx="47">
                  <c:v>13.63876868</c:v>
                </c:pt>
                <c:pt idx="48">
                  <c:v>13.63876868</c:v>
                </c:pt>
                <c:pt idx="50">
                  <c:v>13.63876868</c:v>
                </c:pt>
                <c:pt idx="52">
                  <c:v>13.63876868</c:v>
                </c:pt>
                <c:pt idx="53">
                  <c:v>13.63876868</c:v>
                </c:pt>
                <c:pt idx="54">
                  <c:v>13.63876868</c:v>
                </c:pt>
              </c:numCache>
            </c:numRef>
          </c:val>
        </c:ser>
        <c:ser>
          <c:idx val="1"/>
          <c:order val="1"/>
          <c:tx>
            <c:strRef>
              <c:f>'Ordered data'!$C$19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data'!$A$20:$A$74</c:f>
              <c:strCache>
                <c:ptCount val="55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Bdn West</c:v>
                </c:pt>
                <c:pt idx="6">
                  <c:v>Bdn Rural</c:v>
                </c:pt>
                <c:pt idx="7">
                  <c:v>Bdn East</c:v>
                </c:pt>
                <c:pt idx="9">
                  <c:v>Cent East</c:v>
                </c:pt>
                <c:pt idx="10">
                  <c:v>Cent Southwest</c:v>
                </c:pt>
                <c:pt idx="11">
                  <c:v>Cent Midwest</c:v>
                </c:pt>
                <c:pt idx="12">
                  <c:v>Cent North</c:v>
                </c:pt>
                <c:pt idx="14">
                  <c:v>Assin East 2</c:v>
                </c:pt>
                <c:pt idx="15">
                  <c:v>Assin West 2</c:v>
                </c:pt>
                <c:pt idx="16">
                  <c:v>Assin West 1</c:v>
                </c:pt>
                <c:pt idx="17">
                  <c:v>Assin East 1</c:v>
                </c:pt>
                <c:pt idx="18">
                  <c:v>Assin North 2</c:v>
                </c:pt>
                <c:pt idx="19">
                  <c:v>Assin North 1</c:v>
                </c:pt>
                <c:pt idx="21">
                  <c:v>PL West</c:v>
                </c:pt>
                <c:pt idx="22">
                  <c:v>PL Central</c:v>
                </c:pt>
                <c:pt idx="23">
                  <c:v>PL East</c:v>
                </c:pt>
                <c:pt idx="24">
                  <c:v>PL North</c:v>
                </c:pt>
                <c:pt idx="26">
                  <c:v>IL Southwest</c:v>
                </c:pt>
                <c:pt idx="27">
                  <c:v>IL Southeast</c:v>
                </c:pt>
                <c:pt idx="28">
                  <c:v>IL Northeast</c:v>
                </c:pt>
                <c:pt idx="29">
                  <c:v>IL Northwest</c:v>
                </c:pt>
                <c:pt idx="31">
                  <c:v>Springfield</c:v>
                </c:pt>
                <c:pt idx="32">
                  <c:v>Winnipeg River</c:v>
                </c:pt>
                <c:pt idx="33">
                  <c:v>Brokenhead</c:v>
                </c:pt>
                <c:pt idx="34">
                  <c:v>Iron Rose</c:v>
                </c:pt>
                <c:pt idx="35">
                  <c:v>Blue Water</c:v>
                </c:pt>
                <c:pt idx="36">
                  <c:v>Northern Remote</c:v>
                </c:pt>
                <c:pt idx="38">
                  <c:v>Thompson</c:v>
                </c:pt>
                <c:pt idx="39">
                  <c:v>Oxford H &amp; Gods</c:v>
                </c:pt>
                <c:pt idx="40">
                  <c:v>Cross Lake</c:v>
                </c:pt>
                <c:pt idx="41">
                  <c:v>Lynn/Leaf/SIL</c:v>
                </c:pt>
                <c:pt idx="42">
                  <c:v>Island Lake</c:v>
                </c:pt>
                <c:pt idx="43">
                  <c:v>Tad/Broch/Lac Br</c:v>
                </c:pt>
                <c:pt idx="44">
                  <c:v>Gillam/Fox Lake</c:v>
                </c:pt>
                <c:pt idx="45">
                  <c:v>Thick Por/Pik/Wab</c:v>
                </c:pt>
                <c:pt idx="46">
                  <c:v>Norway House</c:v>
                </c:pt>
                <c:pt idx="47">
                  <c:v>Sha/York/Split/War</c:v>
                </c:pt>
                <c:pt idx="48">
                  <c:v>Nelson House</c:v>
                </c:pt>
                <c:pt idx="50">
                  <c:v>Churchill</c:v>
                </c:pt>
                <c:pt idx="52">
                  <c:v>F Flon/Snow L/Cran</c:v>
                </c:pt>
                <c:pt idx="53">
                  <c:v>The Pas/OCN/Kelsey</c:v>
                </c:pt>
                <c:pt idx="54">
                  <c:v>Nor-Man Other</c:v>
                </c:pt>
              </c:strCache>
            </c:strRef>
          </c:cat>
          <c:val>
            <c:numRef>
              <c:f>'Ordered data'!$C$20:$C$74</c:f>
              <c:numCache>
                <c:ptCount val="55"/>
                <c:pt idx="0">
                  <c:v>14.568102524</c:v>
                </c:pt>
                <c:pt idx="1">
                  <c:v>14.081808011</c:v>
                </c:pt>
                <c:pt idx="2">
                  <c:v>10.343139927</c:v>
                </c:pt>
                <c:pt idx="3">
                  <c:v>19.132562968</c:v>
                </c:pt>
                <c:pt idx="5">
                  <c:v>22.153289716</c:v>
                </c:pt>
                <c:pt idx="6">
                  <c:v>20.977303216</c:v>
                </c:pt>
                <c:pt idx="7">
                  <c:v>64.044544192</c:v>
                </c:pt>
                <c:pt idx="9">
                  <c:v>18.026576352</c:v>
                </c:pt>
                <c:pt idx="10">
                  <c:v>40.596666935</c:v>
                </c:pt>
                <c:pt idx="11">
                  <c:v>26.039060604</c:v>
                </c:pt>
                <c:pt idx="12">
                  <c:v>19.230509556</c:v>
                </c:pt>
                <c:pt idx="14">
                  <c:v>27.578014461</c:v>
                </c:pt>
                <c:pt idx="15">
                  <c:v>30.425354027</c:v>
                </c:pt>
                <c:pt idx="16">
                  <c:v>31.310643365</c:v>
                </c:pt>
                <c:pt idx="17">
                  <c:v>34.988945366</c:v>
                </c:pt>
                <c:pt idx="18">
                  <c:v>18.208211882</c:v>
                </c:pt>
                <c:pt idx="19">
                  <c:v>28.947214145</c:v>
                </c:pt>
                <c:pt idx="21">
                  <c:v>24.902739075</c:v>
                </c:pt>
                <c:pt idx="22">
                  <c:v>34.428323698</c:v>
                </c:pt>
                <c:pt idx="23">
                  <c:v>22.642143322</c:v>
                </c:pt>
                <c:pt idx="24">
                  <c:v>24.558647595</c:v>
                </c:pt>
                <c:pt idx="26">
                  <c:v>12.002756189</c:v>
                </c:pt>
                <c:pt idx="27">
                  <c:v>18.859113382</c:v>
                </c:pt>
                <c:pt idx="28">
                  <c:v>14.137521037</c:v>
                </c:pt>
                <c:pt idx="29">
                  <c:v>20.373432555</c:v>
                </c:pt>
                <c:pt idx="31">
                  <c:v>8.8312598682</c:v>
                </c:pt>
                <c:pt idx="32">
                  <c:v>20.427440996</c:v>
                </c:pt>
                <c:pt idx="33">
                  <c:v>23.888597527</c:v>
                </c:pt>
                <c:pt idx="34">
                  <c:v>10.68880342</c:v>
                </c:pt>
                <c:pt idx="35">
                  <c:v>16.058215593</c:v>
                </c:pt>
                <c:pt idx="36">
                  <c:v>1.3463861801</c:v>
                </c:pt>
                <c:pt idx="38">
                  <c:v>31.264496039</c:v>
                </c:pt>
                <c:pt idx="39">
                  <c:v>10.417098115</c:v>
                </c:pt>
                <c:pt idx="40">
                  <c:v>7.0091233051</c:v>
                </c:pt>
                <c:pt idx="41">
                  <c:v>22.017489802</c:v>
                </c:pt>
                <c:pt idx="42">
                  <c:v>0.9278567155</c:v>
                </c:pt>
                <c:pt idx="43">
                  <c:v>14.837853659</c:v>
                </c:pt>
                <c:pt idx="44">
                  <c:v>40.72093521</c:v>
                </c:pt>
                <c:pt idx="45">
                  <c:v>29.535518662</c:v>
                </c:pt>
                <c:pt idx="46">
                  <c:v>3.433251697</c:v>
                </c:pt>
                <c:pt idx="47">
                  <c:v>16.586689854</c:v>
                </c:pt>
                <c:pt idx="48">
                  <c:v>8.6649858844</c:v>
                </c:pt>
                <c:pt idx="50">
                  <c:v>23.204545848</c:v>
                </c:pt>
                <c:pt idx="52">
                  <c:v>29.897163492</c:v>
                </c:pt>
                <c:pt idx="53">
                  <c:v>31.231637534</c:v>
                </c:pt>
                <c:pt idx="54">
                  <c:v>20.500391376</c:v>
                </c:pt>
              </c:numCache>
            </c:numRef>
          </c:val>
        </c:ser>
        <c:ser>
          <c:idx val="2"/>
          <c:order val="2"/>
          <c:tx>
            <c:strRef>
              <c:f>'Ordered data'!$D$19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data'!$A$20:$A$74</c:f>
              <c:strCache>
                <c:ptCount val="55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Bdn West</c:v>
                </c:pt>
                <c:pt idx="6">
                  <c:v>Bdn Rural</c:v>
                </c:pt>
                <c:pt idx="7">
                  <c:v>Bdn East</c:v>
                </c:pt>
                <c:pt idx="9">
                  <c:v>Cent East</c:v>
                </c:pt>
                <c:pt idx="10">
                  <c:v>Cent Southwest</c:v>
                </c:pt>
                <c:pt idx="11">
                  <c:v>Cent Midwest</c:v>
                </c:pt>
                <c:pt idx="12">
                  <c:v>Cent North</c:v>
                </c:pt>
                <c:pt idx="14">
                  <c:v>Assin East 2</c:v>
                </c:pt>
                <c:pt idx="15">
                  <c:v>Assin West 2</c:v>
                </c:pt>
                <c:pt idx="16">
                  <c:v>Assin West 1</c:v>
                </c:pt>
                <c:pt idx="17">
                  <c:v>Assin East 1</c:v>
                </c:pt>
                <c:pt idx="18">
                  <c:v>Assin North 2</c:v>
                </c:pt>
                <c:pt idx="19">
                  <c:v>Assin North 1</c:v>
                </c:pt>
                <c:pt idx="21">
                  <c:v>PL West</c:v>
                </c:pt>
                <c:pt idx="22">
                  <c:v>PL Central</c:v>
                </c:pt>
                <c:pt idx="23">
                  <c:v>PL East</c:v>
                </c:pt>
                <c:pt idx="24">
                  <c:v>PL North</c:v>
                </c:pt>
                <c:pt idx="26">
                  <c:v>IL Southwest</c:v>
                </c:pt>
                <c:pt idx="27">
                  <c:v>IL Southeast</c:v>
                </c:pt>
                <c:pt idx="28">
                  <c:v>IL Northeast</c:v>
                </c:pt>
                <c:pt idx="29">
                  <c:v>IL Northwest</c:v>
                </c:pt>
                <c:pt idx="31">
                  <c:v>Springfield</c:v>
                </c:pt>
                <c:pt idx="32">
                  <c:v>Winnipeg River</c:v>
                </c:pt>
                <c:pt idx="33">
                  <c:v>Brokenhead</c:v>
                </c:pt>
                <c:pt idx="34">
                  <c:v>Iron Rose</c:v>
                </c:pt>
                <c:pt idx="35">
                  <c:v>Blue Water</c:v>
                </c:pt>
                <c:pt idx="36">
                  <c:v>Northern Remote</c:v>
                </c:pt>
                <c:pt idx="38">
                  <c:v>Thompson</c:v>
                </c:pt>
                <c:pt idx="39">
                  <c:v>Oxford H &amp; Gods</c:v>
                </c:pt>
                <c:pt idx="40">
                  <c:v>Cross Lake</c:v>
                </c:pt>
                <c:pt idx="41">
                  <c:v>Lynn/Leaf/SIL</c:v>
                </c:pt>
                <c:pt idx="42">
                  <c:v>Island Lake</c:v>
                </c:pt>
                <c:pt idx="43">
                  <c:v>Tad/Broch/Lac Br</c:v>
                </c:pt>
                <c:pt idx="44">
                  <c:v>Gillam/Fox Lake</c:v>
                </c:pt>
                <c:pt idx="45">
                  <c:v>Thick Por/Pik/Wab</c:v>
                </c:pt>
                <c:pt idx="46">
                  <c:v>Norway House</c:v>
                </c:pt>
                <c:pt idx="47">
                  <c:v>Sha/York/Split/War</c:v>
                </c:pt>
                <c:pt idx="48">
                  <c:v>Nelson House</c:v>
                </c:pt>
                <c:pt idx="50">
                  <c:v>Churchill</c:v>
                </c:pt>
                <c:pt idx="52">
                  <c:v>F Flon/Snow L/Cran</c:v>
                </c:pt>
                <c:pt idx="53">
                  <c:v>The Pas/OCN/Kelsey</c:v>
                </c:pt>
                <c:pt idx="54">
                  <c:v>Nor-Man Other</c:v>
                </c:pt>
              </c:strCache>
            </c:strRef>
          </c:cat>
          <c:val>
            <c:numRef>
              <c:f>'Ordered data'!$D$20:$D$74</c:f>
              <c:numCache>
                <c:ptCount val="55"/>
                <c:pt idx="0">
                  <c:v>21.75785537</c:v>
                </c:pt>
                <c:pt idx="1">
                  <c:v>25.672469161</c:v>
                </c:pt>
                <c:pt idx="2">
                  <c:v>21.90947755</c:v>
                </c:pt>
                <c:pt idx="3">
                  <c:v>33.270116892</c:v>
                </c:pt>
                <c:pt idx="5">
                  <c:v>35.715138468</c:v>
                </c:pt>
                <c:pt idx="6">
                  <c:v>28.421066813</c:v>
                </c:pt>
                <c:pt idx="7">
                  <c:v>70.864393824</c:v>
                </c:pt>
                <c:pt idx="9">
                  <c:v>34.53757473</c:v>
                </c:pt>
                <c:pt idx="10">
                  <c:v>50.888195766</c:v>
                </c:pt>
                <c:pt idx="11">
                  <c:v>47.27450527</c:v>
                </c:pt>
                <c:pt idx="12">
                  <c:v>31.656921622</c:v>
                </c:pt>
                <c:pt idx="14">
                  <c:v>45.35215959</c:v>
                </c:pt>
                <c:pt idx="15">
                  <c:v>48.646606136</c:v>
                </c:pt>
                <c:pt idx="16">
                  <c:v>58.101913658</c:v>
                </c:pt>
                <c:pt idx="17">
                  <c:v>63.083200309</c:v>
                </c:pt>
                <c:pt idx="18">
                  <c:v>35.931803622</c:v>
                </c:pt>
                <c:pt idx="19">
                  <c:v>34.967543209</c:v>
                </c:pt>
                <c:pt idx="21">
                  <c:v>33.110463904</c:v>
                </c:pt>
                <c:pt idx="22">
                  <c:v>51.212946257</c:v>
                </c:pt>
                <c:pt idx="23">
                  <c:v>37.664953534</c:v>
                </c:pt>
                <c:pt idx="24">
                  <c:v>43.16062104</c:v>
                </c:pt>
                <c:pt idx="26">
                  <c:v>24.126453527</c:v>
                </c:pt>
                <c:pt idx="27">
                  <c:v>21.917550371</c:v>
                </c:pt>
                <c:pt idx="28">
                  <c:v>24.70230442</c:v>
                </c:pt>
                <c:pt idx="29">
                  <c:v>46.094024236</c:v>
                </c:pt>
                <c:pt idx="31">
                  <c:v>15.184970608</c:v>
                </c:pt>
                <c:pt idx="32">
                  <c:v>39.336672486</c:v>
                </c:pt>
                <c:pt idx="33">
                  <c:v>41.152664709</c:v>
                </c:pt>
                <c:pt idx="34">
                  <c:v>31.778162973</c:v>
                </c:pt>
                <c:pt idx="35">
                  <c:v>22.054427214</c:v>
                </c:pt>
                <c:pt idx="36">
                  <c:v>1.890255651</c:v>
                </c:pt>
                <c:pt idx="38">
                  <c:v>60.593030865</c:v>
                </c:pt>
                <c:pt idx="39">
                  <c:v>12.590576786</c:v>
                </c:pt>
                <c:pt idx="40">
                  <c:v>10.312149931</c:v>
                </c:pt>
                <c:pt idx="41">
                  <c:v>41.662228824</c:v>
                </c:pt>
                <c:pt idx="42">
                  <c:v>1.6546405893</c:v>
                </c:pt>
                <c:pt idx="43">
                  <c:v>25.495628242</c:v>
                </c:pt>
                <c:pt idx="44">
                  <c:v>82.010306447</c:v>
                </c:pt>
                <c:pt idx="45">
                  <c:v>60.036317203</c:v>
                </c:pt>
                <c:pt idx="46">
                  <c:v>6.696694412</c:v>
                </c:pt>
                <c:pt idx="47">
                  <c:v>16.190553482</c:v>
                </c:pt>
                <c:pt idx="48">
                  <c:v>9.105399523</c:v>
                </c:pt>
                <c:pt idx="50">
                  <c:v>24.164482001</c:v>
                </c:pt>
                <c:pt idx="52">
                  <c:v>57.785933717</c:v>
                </c:pt>
                <c:pt idx="53">
                  <c:v>49.221557224</c:v>
                </c:pt>
                <c:pt idx="54">
                  <c:v>41.639319925</c:v>
                </c:pt>
              </c:numCache>
            </c:numRef>
          </c:val>
        </c:ser>
        <c:ser>
          <c:idx val="3"/>
          <c:order val="3"/>
          <c:tx>
            <c:strRef>
              <c:f>'Ordered data'!$E$19</c:f>
              <c:strCache>
                <c:ptCount val="1"/>
                <c:pt idx="0">
                  <c:v>Mb Avg females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females</c:name>
            <c:spPr>
              <a:ln w="381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data'!$A$20:$A$74</c:f>
              <c:strCache>
                <c:ptCount val="55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Bdn West</c:v>
                </c:pt>
                <c:pt idx="6">
                  <c:v>Bdn Rural</c:v>
                </c:pt>
                <c:pt idx="7">
                  <c:v>Bdn East</c:v>
                </c:pt>
                <c:pt idx="9">
                  <c:v>Cent East</c:v>
                </c:pt>
                <c:pt idx="10">
                  <c:v>Cent Southwest</c:v>
                </c:pt>
                <c:pt idx="11">
                  <c:v>Cent Midwest</c:v>
                </c:pt>
                <c:pt idx="12">
                  <c:v>Cent North</c:v>
                </c:pt>
                <c:pt idx="14">
                  <c:v>Assin East 2</c:v>
                </c:pt>
                <c:pt idx="15">
                  <c:v>Assin West 2</c:v>
                </c:pt>
                <c:pt idx="16">
                  <c:v>Assin West 1</c:v>
                </c:pt>
                <c:pt idx="17">
                  <c:v>Assin East 1</c:v>
                </c:pt>
                <c:pt idx="18">
                  <c:v>Assin North 2</c:v>
                </c:pt>
                <c:pt idx="19">
                  <c:v>Assin North 1</c:v>
                </c:pt>
                <c:pt idx="21">
                  <c:v>PL West</c:v>
                </c:pt>
                <c:pt idx="22">
                  <c:v>PL Central</c:v>
                </c:pt>
                <c:pt idx="23">
                  <c:v>PL East</c:v>
                </c:pt>
                <c:pt idx="24">
                  <c:v>PL North</c:v>
                </c:pt>
                <c:pt idx="26">
                  <c:v>IL Southwest</c:v>
                </c:pt>
                <c:pt idx="27">
                  <c:v>IL Southeast</c:v>
                </c:pt>
                <c:pt idx="28">
                  <c:v>IL Northeast</c:v>
                </c:pt>
                <c:pt idx="29">
                  <c:v>IL Northwest</c:v>
                </c:pt>
                <c:pt idx="31">
                  <c:v>Springfield</c:v>
                </c:pt>
                <c:pt idx="32">
                  <c:v>Winnipeg River</c:v>
                </c:pt>
                <c:pt idx="33">
                  <c:v>Brokenhead</c:v>
                </c:pt>
                <c:pt idx="34">
                  <c:v>Iron Rose</c:v>
                </c:pt>
                <c:pt idx="35">
                  <c:v>Blue Water</c:v>
                </c:pt>
                <c:pt idx="36">
                  <c:v>Northern Remote</c:v>
                </c:pt>
                <c:pt idx="38">
                  <c:v>Thompson</c:v>
                </c:pt>
                <c:pt idx="39">
                  <c:v>Oxford H &amp; Gods</c:v>
                </c:pt>
                <c:pt idx="40">
                  <c:v>Cross Lake</c:v>
                </c:pt>
                <c:pt idx="41">
                  <c:v>Lynn/Leaf/SIL</c:v>
                </c:pt>
                <c:pt idx="42">
                  <c:v>Island Lake</c:v>
                </c:pt>
                <c:pt idx="43">
                  <c:v>Tad/Broch/Lac Br</c:v>
                </c:pt>
                <c:pt idx="44">
                  <c:v>Gillam/Fox Lake</c:v>
                </c:pt>
                <c:pt idx="45">
                  <c:v>Thick Por/Pik/Wab</c:v>
                </c:pt>
                <c:pt idx="46">
                  <c:v>Norway House</c:v>
                </c:pt>
                <c:pt idx="47">
                  <c:v>Sha/York/Split/War</c:v>
                </c:pt>
                <c:pt idx="48">
                  <c:v>Nelson House</c:v>
                </c:pt>
                <c:pt idx="50">
                  <c:v>Churchill</c:v>
                </c:pt>
                <c:pt idx="52">
                  <c:v>F Flon/Snow L/Cran</c:v>
                </c:pt>
                <c:pt idx="53">
                  <c:v>The Pas/OCN/Kelsey</c:v>
                </c:pt>
                <c:pt idx="54">
                  <c:v>Nor-Man Other</c:v>
                </c:pt>
              </c:strCache>
            </c:strRef>
          </c:cat>
          <c:val>
            <c:numRef>
              <c:f>'Ordered data'!$E$20:$E$74</c:f>
              <c:numCache>
                <c:ptCount val="55"/>
                <c:pt idx="0">
                  <c:v>19.413316924</c:v>
                </c:pt>
                <c:pt idx="1">
                  <c:v>19.413316924</c:v>
                </c:pt>
                <c:pt idx="2">
                  <c:v>19.413316924</c:v>
                </c:pt>
                <c:pt idx="3">
                  <c:v>19.413316924</c:v>
                </c:pt>
                <c:pt idx="5">
                  <c:v>19.413316924</c:v>
                </c:pt>
                <c:pt idx="6">
                  <c:v>19.413316924</c:v>
                </c:pt>
                <c:pt idx="7">
                  <c:v>19.413316924</c:v>
                </c:pt>
                <c:pt idx="9">
                  <c:v>19.413316924</c:v>
                </c:pt>
                <c:pt idx="10">
                  <c:v>19.413316924</c:v>
                </c:pt>
                <c:pt idx="11">
                  <c:v>19.413316924</c:v>
                </c:pt>
                <c:pt idx="12">
                  <c:v>19.413316924</c:v>
                </c:pt>
                <c:pt idx="14">
                  <c:v>19.413316924</c:v>
                </c:pt>
                <c:pt idx="15">
                  <c:v>19.413316924</c:v>
                </c:pt>
                <c:pt idx="16">
                  <c:v>19.413316924</c:v>
                </c:pt>
                <c:pt idx="17">
                  <c:v>19.413316924</c:v>
                </c:pt>
                <c:pt idx="18">
                  <c:v>19.413316924</c:v>
                </c:pt>
                <c:pt idx="19">
                  <c:v>19.413316924</c:v>
                </c:pt>
                <c:pt idx="21">
                  <c:v>19.413316924</c:v>
                </c:pt>
                <c:pt idx="22">
                  <c:v>19.413316924</c:v>
                </c:pt>
                <c:pt idx="23">
                  <c:v>19.413316924</c:v>
                </c:pt>
                <c:pt idx="24">
                  <c:v>19.413316924</c:v>
                </c:pt>
                <c:pt idx="26">
                  <c:v>19.413316924</c:v>
                </c:pt>
                <c:pt idx="27">
                  <c:v>19.413316924</c:v>
                </c:pt>
                <c:pt idx="28">
                  <c:v>19.413316924</c:v>
                </c:pt>
                <c:pt idx="29">
                  <c:v>19.413316924</c:v>
                </c:pt>
                <c:pt idx="31">
                  <c:v>19.413316924</c:v>
                </c:pt>
                <c:pt idx="32">
                  <c:v>19.413316924</c:v>
                </c:pt>
                <c:pt idx="33">
                  <c:v>19.413316924</c:v>
                </c:pt>
                <c:pt idx="34">
                  <c:v>19.413316924</c:v>
                </c:pt>
                <c:pt idx="35">
                  <c:v>19.413316924</c:v>
                </c:pt>
                <c:pt idx="36">
                  <c:v>19.413316924</c:v>
                </c:pt>
                <c:pt idx="38">
                  <c:v>19.413316924</c:v>
                </c:pt>
                <c:pt idx="39">
                  <c:v>19.413316924</c:v>
                </c:pt>
                <c:pt idx="40">
                  <c:v>19.413316924</c:v>
                </c:pt>
                <c:pt idx="41">
                  <c:v>19.413316924</c:v>
                </c:pt>
                <c:pt idx="42">
                  <c:v>19.413316924</c:v>
                </c:pt>
                <c:pt idx="43">
                  <c:v>19.413316924</c:v>
                </c:pt>
                <c:pt idx="44">
                  <c:v>19.413316924</c:v>
                </c:pt>
                <c:pt idx="45">
                  <c:v>19.413316924</c:v>
                </c:pt>
                <c:pt idx="46">
                  <c:v>19.413316924</c:v>
                </c:pt>
                <c:pt idx="47">
                  <c:v>19.413316924</c:v>
                </c:pt>
                <c:pt idx="48">
                  <c:v>19.413316924</c:v>
                </c:pt>
                <c:pt idx="50">
                  <c:v>19.413316924</c:v>
                </c:pt>
                <c:pt idx="52">
                  <c:v>19.413316924</c:v>
                </c:pt>
                <c:pt idx="53">
                  <c:v>19.413316924</c:v>
                </c:pt>
                <c:pt idx="54">
                  <c:v>19.413316924</c:v>
                </c:pt>
              </c:numCache>
            </c:numRef>
          </c:val>
        </c:ser>
        <c:gapWidth val="30"/>
        <c:axId val="34607566"/>
        <c:axId val="43032639"/>
      </c:barChart>
      <c:catAx>
        <c:axId val="346075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43032639"/>
        <c:crosses val="autoZero"/>
        <c:auto val="0"/>
        <c:lblOffset val="100"/>
        <c:noMultiLvlLbl val="0"/>
      </c:catAx>
      <c:valAx>
        <c:axId val="43032639"/>
        <c:scaling>
          <c:orientation val="minMax"/>
          <c:max val="8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60756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55"/>
          <c:y val="0.09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125" right="1.125" top="1" bottom="5" header="0.5" footer="0.5"/>
  <pageSetup horizontalDpi="300" verticalDpi="300" orientation="portrait"/>
  <headerFooter>
    <oddHeader>&amp;LSep 11, 03&amp;RPreliminary and Confidential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1.125" right="1.125" top="1" bottom="5" header="0.5" footer="0.5"/>
  <pageSetup horizontalDpi="300" verticalDpi="300" orientation="portrait"/>
  <headerFooter>
    <oddHeader>&amp;LSep 11, 03&amp;RPreliminary and Confidential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0.88925</cdr:y>
    </cdr:from>
    <cdr:to>
      <cdr:x>0.99525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752475" y="4048125"/>
          <a:ext cx="49149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's' indicates data suppressed due to small numbers
**because of concerns about missing data, statistical testing was not performed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0.8975</cdr:y>
    </cdr:from>
    <cdr:to>
      <cdr:x>0.994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086225"/>
          <a:ext cx="49149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'1'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'0'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'd' indicates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difference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between two groups' rates was statistically significant for that area
's' indicates data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suppressed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due to small numbers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0.8975</cdr:y>
    </cdr:from>
    <cdr:to>
      <cdr:x>0.994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086225"/>
          <a:ext cx="49149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'1'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'0' indicates area's rate for those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 was statistically different from Manitoba average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without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disorder
'd' indicates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difference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between two groups' rates was statistically significant for that area
's' indicates data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suppressed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due to small numbers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0.9575</cdr:x>
      <cdr:y>0.78475</cdr:y>
    </cdr:from>
    <cdr:to>
      <cdr:x>1</cdr:x>
      <cdr:y>0.80225</cdr:y>
    </cdr:to>
    <cdr:sp>
      <cdr:nvSpPr>
        <cdr:cNvPr id="1" name="TextBox 2"/>
        <cdr:cNvSpPr txBox="1">
          <a:spLocks noChangeArrowheads="1"/>
        </cdr:cNvSpPr>
      </cdr:nvSpPr>
      <cdr:spPr>
        <a:xfrm>
          <a:off x="5457825" y="6448425"/>
          <a:ext cx="238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82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" sqref="A3"/>
    </sheetView>
  </sheetViews>
  <sheetFormatPr defaultColWidth="9.140625" defaultRowHeight="12.75"/>
  <cols>
    <col min="1" max="1" width="22.28125" style="0" customWidth="1"/>
    <col min="2" max="2" width="9.140625" style="5" customWidth="1"/>
    <col min="3" max="3" width="11.7109375" style="9" customWidth="1"/>
    <col min="4" max="4" width="11.140625" style="9" customWidth="1"/>
    <col min="5" max="5" width="9.140625" style="5" customWidth="1"/>
    <col min="6" max="6" width="9.57421875" style="7" customWidth="1"/>
    <col min="7" max="8" width="9.140625" style="5" customWidth="1"/>
    <col min="9" max="9" width="6.7109375" style="7" customWidth="1"/>
    <col min="10" max="12" width="9.140625" style="5" customWidth="1"/>
    <col min="13" max="14" width="9.140625" style="13" customWidth="1"/>
    <col min="15" max="15" width="9.140625" style="5" customWidth="1"/>
    <col min="16" max="16" width="1.421875" style="5" customWidth="1"/>
    <col min="17" max="17" width="9.57421875" style="0" customWidth="1"/>
    <col min="18" max="18" width="9.140625" style="5" customWidth="1"/>
    <col min="19" max="19" width="7.57421875" style="5" customWidth="1"/>
    <col min="20" max="20" width="9.140625" style="7" customWidth="1"/>
    <col min="21" max="23" width="9.140625" style="5" customWidth="1"/>
    <col min="24" max="24" width="9.00390625" style="13" customWidth="1"/>
    <col min="25" max="25" width="9.140625" style="14" customWidth="1"/>
  </cols>
  <sheetData>
    <row r="1" spans="2:26" ht="12.75">
      <c r="B1" s="5" t="s">
        <v>146</v>
      </c>
      <c r="C1" s="9" t="s">
        <v>150</v>
      </c>
      <c r="D1" s="9" t="s">
        <v>151</v>
      </c>
      <c r="E1" s="5" t="s">
        <v>147</v>
      </c>
      <c r="F1" s="6" t="s">
        <v>146</v>
      </c>
      <c r="G1" s="4" t="s">
        <v>146</v>
      </c>
      <c r="H1" s="4" t="s">
        <v>146</v>
      </c>
      <c r="I1" s="6" t="s">
        <v>146</v>
      </c>
      <c r="J1" s="4" t="s">
        <v>146</v>
      </c>
      <c r="K1" s="4" t="s">
        <v>146</v>
      </c>
      <c r="L1" s="4" t="s">
        <v>146</v>
      </c>
      <c r="M1" s="10" t="s">
        <v>146</v>
      </c>
      <c r="N1" s="11" t="s">
        <v>146</v>
      </c>
      <c r="O1" s="4" t="s">
        <v>146</v>
      </c>
      <c r="Q1" s="6" t="s">
        <v>147</v>
      </c>
      <c r="R1" s="4" t="s">
        <v>147</v>
      </c>
      <c r="S1" s="4" t="s">
        <v>147</v>
      </c>
      <c r="T1" s="6" t="s">
        <v>147</v>
      </c>
      <c r="U1" s="4" t="s">
        <v>147</v>
      </c>
      <c r="V1" s="4" t="s">
        <v>147</v>
      </c>
      <c r="W1" s="4" t="s">
        <v>147</v>
      </c>
      <c r="X1" s="10" t="s">
        <v>147</v>
      </c>
      <c r="Y1" s="11" t="s">
        <v>147</v>
      </c>
      <c r="Z1" s="6" t="s">
        <v>147</v>
      </c>
    </row>
    <row r="2" spans="3:26" ht="12.75">
      <c r="C2" s="8" t="str">
        <f>'cases_m&amp;f_rate'!H3</f>
        <v>d_case</v>
      </c>
      <c r="D2" s="8" t="str">
        <f>'cases_m&amp;f_rate'!H3</f>
        <v>d_case</v>
      </c>
      <c r="F2" s="6" t="str">
        <f>'cases_m&amp;f_rate'!F3</f>
        <v>pop</v>
      </c>
      <c r="G2" s="4" t="str">
        <f>'cases_m&amp;f_rate'!G3</f>
        <v>ld_case</v>
      </c>
      <c r="H2" s="4" t="str">
        <f>'cases_m&amp;f_rate'!I3</f>
        <v>ud_case</v>
      </c>
      <c r="I2" s="6" t="str">
        <f>'cases_m&amp;f_rate'!J3</f>
        <v>o_case</v>
      </c>
      <c r="J2" s="4" t="str">
        <f>'cases_m&amp;f_rate'!K3</f>
        <v>c_case</v>
      </c>
      <c r="K2" s="4" t="str">
        <f>'cases_m&amp;f_rate'!L3</f>
        <v>t2</v>
      </c>
      <c r="L2" s="4" t="str">
        <f>'cases_m&amp;f_rate'!M3</f>
        <v>prob</v>
      </c>
      <c r="M2" s="12" t="str">
        <f>'cases_m&amp;f_rate'!N3</f>
        <v>signif</v>
      </c>
      <c r="N2" s="12" t="str">
        <f>'cases_m&amp;f_rate'!O3</f>
        <v>sig hi?</v>
      </c>
      <c r="O2" s="4" t="str">
        <f>'cases_m&amp;f_rate'!P3</f>
        <v>sig lo?</v>
      </c>
      <c r="P2" s="4"/>
      <c r="Q2" s="2" t="s">
        <v>4</v>
      </c>
      <c r="R2" s="4" t="str">
        <f>'cases_m&amp;f_rate'!G3</f>
        <v>ld_case</v>
      </c>
      <c r="S2" s="4" t="str">
        <f>'cases_m&amp;f_rate'!I3</f>
        <v>ud_case</v>
      </c>
      <c r="T2" s="6" t="str">
        <f>'cases_m&amp;f_rate'!J3</f>
        <v>o_case</v>
      </c>
      <c r="U2" s="4" t="str">
        <f>'cases_m&amp;f_rate'!K3</f>
        <v>c_case</v>
      </c>
      <c r="V2" s="4" t="s">
        <v>5</v>
      </c>
      <c r="W2" s="4" t="s">
        <v>6</v>
      </c>
      <c r="X2" s="12" t="s">
        <v>7</v>
      </c>
      <c r="Y2" s="14" t="s">
        <v>95</v>
      </c>
      <c r="Z2" t="s">
        <v>96</v>
      </c>
    </row>
    <row r="3" spans="2:5" ht="12.75">
      <c r="B3" s="4" t="s">
        <v>148</v>
      </c>
      <c r="C3" s="9" t="s">
        <v>146</v>
      </c>
      <c r="D3" s="9" t="s">
        <v>147</v>
      </c>
      <c r="E3" s="4" t="s">
        <v>149</v>
      </c>
    </row>
    <row r="4" spans="1:26" ht="12.75">
      <c r="A4" t="s">
        <v>128</v>
      </c>
      <c r="B4" s="5">
        <f aca="true" t="shared" si="0" ref="B4:B13">C$18</f>
        <v>13.63876868</v>
      </c>
      <c r="C4" s="9">
        <f>'cases_m&amp;f_rate'!H4</f>
        <v>14.045626209</v>
      </c>
      <c r="D4" s="9">
        <f>'cases_m&amp;f_rate'!H64</f>
        <v>24.593430861</v>
      </c>
      <c r="E4" s="5">
        <f aca="true" t="shared" si="1" ref="E4:E13">D$18</f>
        <v>19.413316924</v>
      </c>
      <c r="F4" s="7">
        <f>'cases_m&amp;f_rate'!F4</f>
        <v>43975.647825</v>
      </c>
      <c r="G4" s="5">
        <f>'cases_m&amp;f_rate'!G4</f>
        <v>12.498704608</v>
      </c>
      <c r="H4" s="5">
        <f>'cases_m&amp;f_rate'!I4</f>
        <v>15.784004968</v>
      </c>
      <c r="I4" s="19">
        <f>'cases_m&amp;f_rate'!J4</f>
        <v>308.4</v>
      </c>
      <c r="J4" s="5">
        <f>'cases_m&amp;f_rate'!K4</f>
        <v>7.0129722983</v>
      </c>
      <c r="K4" s="5">
        <f>'cases_m&amp;f_rate'!L4</f>
        <v>0</v>
      </c>
      <c r="L4" s="5">
        <f>'cases_m&amp;f_rate'!M4</f>
        <v>0</v>
      </c>
      <c r="M4" s="13" t="str">
        <f>'cases_m&amp;f_rate'!N4</f>
        <v> </v>
      </c>
      <c r="N4" s="13">
        <f>'cases_m&amp;f_rate'!O4</f>
      </c>
      <c r="O4" s="5">
        <f>'cases_m&amp;f_rate'!P4</f>
      </c>
      <c r="Q4" s="7">
        <f>'cases_m&amp;f_rate'!F64</f>
        <v>43975.647825</v>
      </c>
      <c r="R4" s="5">
        <f>'cases_m&amp;f_rate'!G64</f>
        <v>22.469206044</v>
      </c>
      <c r="S4" s="5">
        <f>'cases_m&amp;f_rate'!I64</f>
        <v>26.918478575</v>
      </c>
      <c r="T4" s="19">
        <f>'cases_m&amp;f_rate'!J64</f>
        <v>526</v>
      </c>
      <c r="U4" s="5">
        <f>'cases_m&amp;f_rate'!K64</f>
        <v>11.961165463</v>
      </c>
      <c r="V4" s="5">
        <f>'cases_m&amp;f_rate'!L64</f>
        <v>0</v>
      </c>
      <c r="W4" s="5">
        <f>'cases_m&amp;f_rate'!M64</f>
        <v>0</v>
      </c>
      <c r="X4" s="13" t="str">
        <f>'cases_m&amp;f_rate'!N64</f>
        <v>*</v>
      </c>
      <c r="Y4" s="13">
        <f>'cases_m&amp;f_rate'!O64</f>
        <v>3.05588912</v>
      </c>
      <c r="Z4">
        <f>'cases_m&amp;f_rate'!P64</f>
      </c>
    </row>
    <row r="5" spans="1:26" ht="12.75">
      <c r="A5" t="s">
        <v>129</v>
      </c>
      <c r="B5" s="5">
        <f t="shared" si="0"/>
        <v>13.63876868</v>
      </c>
      <c r="C5" s="9">
        <f>'cases_m&amp;f_rate'!H5</f>
        <v>40.003760428</v>
      </c>
      <c r="D5" s="9">
        <f>'cases_m&amp;f_rate'!H65</f>
        <v>50.311286148</v>
      </c>
      <c r="E5" s="5">
        <f t="shared" si="1"/>
        <v>19.413316924</v>
      </c>
      <c r="F5" s="7">
        <f>'cases_m&amp;f_rate'!F5</f>
        <v>40361.463216</v>
      </c>
      <c r="G5" s="5">
        <f>'cases_m&amp;f_rate'!G5</f>
        <v>36.842701422</v>
      </c>
      <c r="H5" s="5">
        <f>'cases_m&amp;f_rate'!I5</f>
        <v>43.436034455</v>
      </c>
      <c r="I5" s="19">
        <f>'cases_m&amp;f_rate'!J5</f>
        <v>763.6</v>
      </c>
      <c r="J5" s="5">
        <f>'cases_m&amp;f_rate'!K5</f>
        <v>18.919036605</v>
      </c>
      <c r="K5" s="5">
        <f>'cases_m&amp;f_rate'!L5</f>
        <v>0</v>
      </c>
      <c r="L5" s="5">
        <f>'cases_m&amp;f_rate'!M5</f>
        <v>0</v>
      </c>
      <c r="M5" s="13" t="str">
        <f>'cases_m&amp;f_rate'!N5</f>
        <v>*</v>
      </c>
      <c r="N5" s="13">
        <f>'cases_m&amp;f_rate'!O5</f>
        <v>23.203932742</v>
      </c>
      <c r="O5" s="5">
        <f>'cases_m&amp;f_rate'!P5</f>
      </c>
      <c r="Q5" s="7">
        <f>'cases_m&amp;f_rate'!F65</f>
        <v>40361.463216</v>
      </c>
      <c r="R5" s="5">
        <f>'cases_m&amp;f_rate'!G65</f>
        <v>47.126883082</v>
      </c>
      <c r="S5" s="5">
        <f>'cases_m&amp;f_rate'!I65</f>
        <v>53.710862004</v>
      </c>
      <c r="T5" s="19">
        <f>'cases_m&amp;f_rate'!J65</f>
        <v>1082.2</v>
      </c>
      <c r="U5" s="5">
        <f>'cases_m&amp;f_rate'!K65</f>
        <v>26.812704837</v>
      </c>
      <c r="V5" s="5">
        <f>'cases_m&amp;f_rate'!L65</f>
        <v>0</v>
      </c>
      <c r="W5" s="5">
        <f>'cases_m&amp;f_rate'!M65</f>
        <v>0</v>
      </c>
      <c r="X5" s="13" t="str">
        <f>'cases_m&amp;f_rate'!N65</f>
        <v>*</v>
      </c>
      <c r="Y5" s="13">
        <f>'cases_m&amp;f_rate'!O65</f>
        <v>27.713566158</v>
      </c>
      <c r="Z5">
        <f>'cases_m&amp;f_rate'!P65</f>
      </c>
    </row>
    <row r="6" spans="1:26" ht="12.75">
      <c r="A6" t="s">
        <v>130</v>
      </c>
      <c r="B6" s="5">
        <f t="shared" si="0"/>
        <v>13.63876868</v>
      </c>
      <c r="C6" s="9">
        <f>'cases_m&amp;f_rate'!H6</f>
        <v>25.315122412</v>
      </c>
      <c r="D6" s="9">
        <f>'cases_m&amp;f_rate'!H66</f>
        <v>39.504775328</v>
      </c>
      <c r="E6" s="5">
        <f t="shared" si="1"/>
        <v>19.413316924</v>
      </c>
      <c r="F6" s="7">
        <f>'cases_m&amp;f_rate'!F6</f>
        <v>79162.056298</v>
      </c>
      <c r="G6" s="5">
        <f>'cases_m&amp;f_rate'!G6</f>
        <v>23.495556042</v>
      </c>
      <c r="H6" s="5">
        <f>'cases_m&amp;f_rate'!I6</f>
        <v>27.275601463</v>
      </c>
      <c r="I6" s="19">
        <f>'cases_m&amp;f_rate'!J6</f>
        <v>980.8</v>
      </c>
      <c r="J6" s="5">
        <f>'cases_m&amp;f_rate'!K6</f>
        <v>12.389774165</v>
      </c>
      <c r="K6" s="5">
        <f>'cases_m&amp;f_rate'!L6</f>
        <v>0</v>
      </c>
      <c r="L6" s="5">
        <f>'cases_m&amp;f_rate'!M6</f>
        <v>0</v>
      </c>
      <c r="M6" s="13" t="str">
        <f>'cases_m&amp;f_rate'!N6</f>
        <v>*</v>
      </c>
      <c r="N6" s="13">
        <f>'cases_m&amp;f_rate'!O6</f>
        <v>9.856787362</v>
      </c>
      <c r="O6" s="5">
        <f>'cases_m&amp;f_rate'!P6</f>
      </c>
      <c r="Q6" s="7">
        <f>'cases_m&amp;f_rate'!F66</f>
        <v>79162.056298</v>
      </c>
      <c r="R6" s="5">
        <f>'cases_m&amp;f_rate'!G66</f>
        <v>37.30927769</v>
      </c>
      <c r="S6" s="5">
        <f>'cases_m&amp;f_rate'!I66</f>
        <v>41.829468977</v>
      </c>
      <c r="T6" s="19">
        <f>'cases_m&amp;f_rate'!J66</f>
        <v>1549.2</v>
      </c>
      <c r="U6" s="5">
        <f>'cases_m&amp;f_rate'!K66</f>
        <v>19.569981787</v>
      </c>
      <c r="V6" s="5">
        <f>'cases_m&amp;f_rate'!L66</f>
        <v>0</v>
      </c>
      <c r="W6" s="5">
        <f>'cases_m&amp;f_rate'!M66</f>
        <v>0</v>
      </c>
      <c r="X6" s="13" t="str">
        <f>'cases_m&amp;f_rate'!N66</f>
        <v>*</v>
      </c>
      <c r="Y6" s="13">
        <f>'cases_m&amp;f_rate'!O66</f>
        <v>17.895960766</v>
      </c>
      <c r="Z6">
        <f>'cases_m&amp;f_rate'!P66</f>
      </c>
    </row>
    <row r="7" spans="1:26" ht="12.75">
      <c r="A7" t="s">
        <v>97</v>
      </c>
      <c r="B7" s="5">
        <f t="shared" si="0"/>
        <v>13.63876868</v>
      </c>
      <c r="C7" s="9">
        <f>'cases_m&amp;f_rate'!H7</f>
        <v>28.63372816</v>
      </c>
      <c r="D7" s="9">
        <f>'cases_m&amp;f_rate'!H67</f>
        <v>47.215501433</v>
      </c>
      <c r="E7" s="5">
        <f t="shared" si="1"/>
        <v>19.413316924</v>
      </c>
      <c r="F7" s="7">
        <f>'cases_m&amp;f_rate'!F7</f>
        <v>61520.342608</v>
      </c>
      <c r="G7" s="5">
        <f>'cases_m&amp;f_rate'!G7</f>
        <v>26.564800385</v>
      </c>
      <c r="H7" s="5">
        <f>'cases_m&amp;f_rate'!I7</f>
        <v>30.86378879</v>
      </c>
      <c r="I7" s="19">
        <f>'cases_m&amp;f_rate'!J7</f>
        <v>906.4</v>
      </c>
      <c r="J7" s="5">
        <f>'cases_m&amp;f_rate'!K7</f>
        <v>14.733337975</v>
      </c>
      <c r="K7" s="5">
        <f>'cases_m&amp;f_rate'!L7</f>
        <v>0</v>
      </c>
      <c r="L7" s="5">
        <f>'cases_m&amp;f_rate'!M7</f>
        <v>0</v>
      </c>
      <c r="M7" s="13" t="str">
        <f>'cases_m&amp;f_rate'!N7</f>
        <v>*</v>
      </c>
      <c r="N7" s="13">
        <f>'cases_m&amp;f_rate'!O7</f>
        <v>12.926031705000002</v>
      </c>
      <c r="O7" s="5">
        <f>'cases_m&amp;f_rate'!P7</f>
      </c>
      <c r="Q7" s="7">
        <f>'cases_m&amp;f_rate'!F67</f>
        <v>61520.342608</v>
      </c>
      <c r="R7" s="5">
        <f>'cases_m&amp;f_rate'!G67</f>
        <v>44.547152615</v>
      </c>
      <c r="S7" s="5">
        <f>'cases_m&amp;f_rate'!I67</f>
        <v>50.043682811</v>
      </c>
      <c r="T7" s="19">
        <f>'cases_m&amp;f_rate'!J67</f>
        <v>1486</v>
      </c>
      <c r="U7" s="5">
        <f>'cases_m&amp;f_rate'!K67</f>
        <v>24.154611906</v>
      </c>
      <c r="V7" s="5">
        <f>'cases_m&amp;f_rate'!L67</f>
        <v>0</v>
      </c>
      <c r="W7" s="5">
        <f>'cases_m&amp;f_rate'!M67</f>
        <v>0</v>
      </c>
      <c r="X7" s="13" t="str">
        <f>'cases_m&amp;f_rate'!N67</f>
        <v>*</v>
      </c>
      <c r="Y7" s="13">
        <f>'cases_m&amp;f_rate'!O67</f>
        <v>25.133835691</v>
      </c>
      <c r="Z7">
        <f>'cases_m&amp;f_rate'!P67</f>
      </c>
    </row>
    <row r="8" spans="1:26" ht="12.75">
      <c r="A8" t="s">
        <v>131</v>
      </c>
      <c r="B8" s="5">
        <f t="shared" si="0"/>
        <v>13.63876868</v>
      </c>
      <c r="C8" s="9">
        <f>'cases_m&amp;f_rate'!H8</f>
        <v>27.539311595</v>
      </c>
      <c r="D8" s="9">
        <f>'cases_m&amp;f_rate'!H68</f>
        <v>43.597844634</v>
      </c>
      <c r="E8" s="5">
        <f t="shared" si="1"/>
        <v>19.413316924</v>
      </c>
      <c r="F8" s="7">
        <f>'cases_m&amp;f_rate'!F8</f>
        <v>37568.483623</v>
      </c>
      <c r="G8" s="5">
        <f>'cases_m&amp;f_rate'!G8</f>
        <v>25.076907434</v>
      </c>
      <c r="H8" s="5">
        <f>'cases_m&amp;f_rate'!I8</f>
        <v>30.243509298</v>
      </c>
      <c r="I8" s="19">
        <f>'cases_m&amp;f_rate'!J8</f>
        <v>528.4</v>
      </c>
      <c r="J8" s="5">
        <f>'cases_m&amp;f_rate'!K8</f>
        <v>14.064980778</v>
      </c>
      <c r="K8" s="5">
        <f>'cases_m&amp;f_rate'!L8</f>
        <v>0</v>
      </c>
      <c r="L8" s="5">
        <f>'cases_m&amp;f_rate'!M8</f>
        <v>0</v>
      </c>
      <c r="M8" s="13" t="str">
        <f>'cases_m&amp;f_rate'!N8</f>
        <v>*</v>
      </c>
      <c r="N8" s="13">
        <f>'cases_m&amp;f_rate'!O8</f>
        <v>11.438138753999999</v>
      </c>
      <c r="O8" s="5">
        <f>'cases_m&amp;f_rate'!P8</f>
      </c>
      <c r="Q8" s="7">
        <f>'cases_m&amp;f_rate'!F68</f>
        <v>37568.483623</v>
      </c>
      <c r="R8" s="5">
        <f>'cases_m&amp;f_rate'!G68</f>
        <v>40.614883675</v>
      </c>
      <c r="S8" s="5">
        <f>'cases_m&amp;f_rate'!I68</f>
        <v>46.799889221</v>
      </c>
      <c r="T8" s="19">
        <f>'cases_m&amp;f_rate'!J68</f>
        <v>816.2</v>
      </c>
      <c r="U8" s="5">
        <f>'cases_m&amp;f_rate'!K68</f>
        <v>21.725657287</v>
      </c>
      <c r="V8" s="5">
        <f>'cases_m&amp;f_rate'!L68</f>
        <v>0</v>
      </c>
      <c r="W8" s="5">
        <f>'cases_m&amp;f_rate'!M68</f>
        <v>0</v>
      </c>
      <c r="X8" s="13" t="str">
        <f>'cases_m&amp;f_rate'!N68</f>
        <v>*</v>
      </c>
      <c r="Y8" s="13">
        <f>'cases_m&amp;f_rate'!O68</f>
        <v>21.201566751</v>
      </c>
      <c r="Z8">
        <f>'cases_m&amp;f_rate'!P68</f>
      </c>
    </row>
    <row r="9" spans="1:26" ht="12.75">
      <c r="A9" t="s">
        <v>132</v>
      </c>
      <c r="B9" s="5">
        <f t="shared" si="0"/>
        <v>13.63876868</v>
      </c>
      <c r="C9" s="9">
        <f>'cases_m&amp;f_rate'!H9</f>
        <v>16.194972525</v>
      </c>
      <c r="D9" s="9">
        <f>'cases_m&amp;f_rate'!H69</f>
        <v>25.980732254</v>
      </c>
      <c r="E9" s="5">
        <f t="shared" si="1"/>
        <v>19.413316924</v>
      </c>
      <c r="F9" s="7">
        <f>'cases_m&amp;f_rate'!F9</f>
        <v>63188.555107</v>
      </c>
      <c r="G9" s="5">
        <f>'cases_m&amp;f_rate'!G9</f>
        <v>14.664888615</v>
      </c>
      <c r="H9" s="5">
        <f>'cases_m&amp;f_rate'!I9</f>
        <v>17.884700114</v>
      </c>
      <c r="I9" s="19">
        <f>'cases_m&amp;f_rate'!J9</f>
        <v>522.2</v>
      </c>
      <c r="J9" s="5">
        <f>'cases_m&amp;f_rate'!K9</f>
        <v>8.2641547842</v>
      </c>
      <c r="K9" s="5">
        <f>'cases_m&amp;f_rate'!L9</f>
        <v>0</v>
      </c>
      <c r="L9" s="5">
        <f>'cases_m&amp;f_rate'!M9</f>
        <v>0</v>
      </c>
      <c r="M9" s="13" t="str">
        <f>'cases_m&amp;f_rate'!N9</f>
        <v>*</v>
      </c>
      <c r="N9" s="13">
        <f>'cases_m&amp;f_rate'!O9</f>
        <v>1.0261199350000005</v>
      </c>
      <c r="O9" s="5">
        <f>'cases_m&amp;f_rate'!P9</f>
      </c>
      <c r="Q9" s="7">
        <f>'cases_m&amp;f_rate'!F69</f>
        <v>63188.555107</v>
      </c>
      <c r="R9" s="5">
        <f>'cases_m&amp;f_rate'!G69</f>
        <v>24.125499908</v>
      </c>
      <c r="S9" s="5">
        <f>'cases_m&amp;f_rate'!I69</f>
        <v>27.978630537</v>
      </c>
      <c r="T9" s="19">
        <f>'cases_m&amp;f_rate'!J69</f>
        <v>818.2</v>
      </c>
      <c r="U9" s="5">
        <f>'cases_m&amp;f_rate'!K69</f>
        <v>12.948547385</v>
      </c>
      <c r="V9" s="5">
        <f>'cases_m&amp;f_rate'!L69</f>
        <v>0</v>
      </c>
      <c r="W9" s="5">
        <f>'cases_m&amp;f_rate'!M69</f>
        <v>0</v>
      </c>
      <c r="X9" s="13" t="str">
        <f>'cases_m&amp;f_rate'!N69</f>
        <v>*</v>
      </c>
      <c r="Y9" s="13">
        <f>'cases_m&amp;f_rate'!O69</f>
        <v>4.712182983999998</v>
      </c>
      <c r="Z9">
        <f>'cases_m&amp;f_rate'!P69</f>
      </c>
    </row>
    <row r="10" spans="1:26" ht="12.75">
      <c r="A10" t="s">
        <v>133</v>
      </c>
      <c r="B10" s="5">
        <f t="shared" si="0"/>
        <v>13.63876868</v>
      </c>
      <c r="C10" s="9">
        <f>'cases_m&amp;f_rate'!H10</f>
        <v>14.289867933</v>
      </c>
      <c r="D10" s="9">
        <f>'cases_m&amp;f_rate'!H70</f>
        <v>25.077782799</v>
      </c>
      <c r="E10" s="5">
        <f t="shared" si="1"/>
        <v>19.413316924</v>
      </c>
      <c r="F10" s="7">
        <f>'cases_m&amp;f_rate'!F10</f>
        <v>32464.109013</v>
      </c>
      <c r="G10" s="5">
        <f>'cases_m&amp;f_rate'!G10</f>
        <v>12.487369449</v>
      </c>
      <c r="H10" s="5">
        <f>'cases_m&amp;f_rate'!I10</f>
        <v>16.35254938</v>
      </c>
      <c r="I10" s="19">
        <f>'cases_m&amp;f_rate'!J10</f>
        <v>239.2</v>
      </c>
      <c r="J10" s="5">
        <f>'cases_m&amp;f_rate'!K10</f>
        <v>7.3681369141</v>
      </c>
      <c r="K10" s="5">
        <f>'cases_m&amp;f_rate'!L10</f>
        <v>0</v>
      </c>
      <c r="L10" s="5">
        <f>'cases_m&amp;f_rate'!M10</f>
        <v>0</v>
      </c>
      <c r="M10" s="13" t="str">
        <f>'cases_m&amp;f_rate'!N10</f>
        <v> </v>
      </c>
      <c r="N10" s="13">
        <f>'cases_m&amp;f_rate'!O10</f>
      </c>
      <c r="O10" s="5">
        <f>'cases_m&amp;f_rate'!P10</f>
      </c>
      <c r="Q10" s="7">
        <f>'cases_m&amp;f_rate'!F70</f>
        <v>32464.109013</v>
      </c>
      <c r="R10" s="5">
        <f>'cases_m&amp;f_rate'!G70</f>
        <v>22.595681949</v>
      </c>
      <c r="S10" s="5">
        <f>'cases_m&amp;f_rate'!I70</f>
        <v>27.832538604</v>
      </c>
      <c r="T10" s="19">
        <f>'cases_m&amp;f_rate'!J70</f>
        <v>400.4</v>
      </c>
      <c r="U10" s="5">
        <f>'cases_m&amp;f_rate'!K70</f>
        <v>12.333620487</v>
      </c>
      <c r="V10" s="5">
        <f>'cases_m&amp;f_rate'!L70</f>
        <v>0</v>
      </c>
      <c r="W10" s="5">
        <f>'cases_m&amp;f_rate'!M70</f>
        <v>0</v>
      </c>
      <c r="X10" s="13" t="str">
        <f>'cases_m&amp;f_rate'!N70</f>
        <v>*</v>
      </c>
      <c r="Y10" s="13">
        <f>'cases_m&amp;f_rate'!O70</f>
        <v>3.1823650249999993</v>
      </c>
      <c r="Z10">
        <f>'cases_m&amp;f_rate'!P70</f>
      </c>
    </row>
    <row r="11" spans="1:26" ht="12.75">
      <c r="A11" t="s">
        <v>134</v>
      </c>
      <c r="B11" s="5">
        <f t="shared" si="0"/>
        <v>13.63876868</v>
      </c>
      <c r="C11" s="9">
        <f>'cases_m&amp;f_rate'!H11</f>
        <v>18.240014589</v>
      </c>
      <c r="D11" s="9">
        <f>'cases_m&amp;f_rate'!H71</f>
        <v>33.772738954</v>
      </c>
      <c r="E11" s="5">
        <f t="shared" si="1"/>
        <v>19.413316924</v>
      </c>
      <c r="F11" s="7">
        <f>'cases_m&amp;f_rate'!F11</f>
        <v>32596.173877</v>
      </c>
      <c r="G11" s="5">
        <f>'cases_m&amp;f_rate'!G11</f>
        <v>16.020265814</v>
      </c>
      <c r="H11" s="5">
        <f>'cases_m&amp;f_rate'!I11</f>
        <v>20.767329087</v>
      </c>
      <c r="I11" s="19">
        <f>'cases_m&amp;f_rate'!J11</f>
        <v>335.2</v>
      </c>
      <c r="J11" s="5">
        <f>'cases_m&amp;f_rate'!K11</f>
        <v>10.28341551</v>
      </c>
      <c r="K11" s="5">
        <f>'cases_m&amp;f_rate'!L11</f>
        <v>0</v>
      </c>
      <c r="L11" s="5">
        <f>'cases_m&amp;f_rate'!M11</f>
        <v>0</v>
      </c>
      <c r="M11" s="13" t="str">
        <f>'cases_m&amp;f_rate'!N11</f>
        <v>*</v>
      </c>
      <c r="N11" s="13">
        <f>'cases_m&amp;f_rate'!O11</f>
        <v>2.381497133999998</v>
      </c>
      <c r="O11" s="5">
        <f>'cases_m&amp;f_rate'!P11</f>
      </c>
      <c r="Q11" s="7">
        <f>'cases_m&amp;f_rate'!F71</f>
        <v>32596.173877</v>
      </c>
      <c r="R11" s="5">
        <f>'cases_m&amp;f_rate'!G71</f>
        <v>30.537118742</v>
      </c>
      <c r="S11" s="5">
        <f>'cases_m&amp;f_rate'!I71</f>
        <v>37.35119564</v>
      </c>
      <c r="T11" s="19">
        <f>'cases_m&amp;f_rate'!J71</f>
        <v>589</v>
      </c>
      <c r="U11" s="5">
        <f>'cases_m&amp;f_rate'!K71</f>
        <v>18.069605415</v>
      </c>
      <c r="V11" s="5">
        <f>'cases_m&amp;f_rate'!L71</f>
        <v>0</v>
      </c>
      <c r="W11" s="5">
        <f>'cases_m&amp;f_rate'!M71</f>
        <v>0</v>
      </c>
      <c r="X11" s="13" t="str">
        <f>'cases_m&amp;f_rate'!N71</f>
        <v>*</v>
      </c>
      <c r="Y11" s="13">
        <f>'cases_m&amp;f_rate'!O71</f>
        <v>11.123801818</v>
      </c>
      <c r="Z11">
        <f>'cases_m&amp;f_rate'!P71</f>
      </c>
    </row>
    <row r="12" spans="1:26" ht="12.75">
      <c r="A12" t="s">
        <v>18</v>
      </c>
      <c r="B12" s="5">
        <f t="shared" si="0"/>
        <v>13.63876868</v>
      </c>
      <c r="C12" s="9">
        <f>'cases_m&amp;f_rate'!H12</f>
        <v>23.204545848</v>
      </c>
      <c r="D12" s="9">
        <f>'cases_m&amp;f_rate'!H72</f>
        <v>24.164482001</v>
      </c>
      <c r="E12" s="5">
        <f t="shared" si="1"/>
        <v>19.413316924</v>
      </c>
      <c r="F12" s="7">
        <f>'cases_m&amp;f_rate'!F12</f>
        <v>846.24820121</v>
      </c>
      <c r="G12" s="5">
        <f>'cases_m&amp;f_rate'!G12</f>
        <v>11.49807457</v>
      </c>
      <c r="H12" s="5">
        <f>'cases_m&amp;f_rate'!I12</f>
        <v>46.829662196</v>
      </c>
      <c r="I12" s="19">
        <f>'cases_m&amp;f_rate'!J12</f>
        <v>9.2</v>
      </c>
      <c r="J12" s="5">
        <f>'cases_m&amp;f_rate'!K12</f>
        <v>10.871514984</v>
      </c>
      <c r="K12" s="5">
        <f>'cases_m&amp;f_rate'!L12</f>
        <v>0</v>
      </c>
      <c r="L12" s="5">
        <f>'cases_m&amp;f_rate'!M12</f>
        <v>0</v>
      </c>
      <c r="M12" s="13" t="str">
        <f>'cases_m&amp;f_rate'!N12</f>
        <v> </v>
      </c>
      <c r="N12" s="15">
        <f>'cases_m&amp;f_rate'!O12</f>
      </c>
      <c r="O12" s="5">
        <f>'cases_m&amp;f_rate'!P12</f>
      </c>
      <c r="Q12" s="7">
        <f>'cases_m&amp;f_rate'!F72</f>
        <v>846.24820121</v>
      </c>
      <c r="R12" s="5">
        <f>'cases_m&amp;f_rate'!G72</f>
        <v>12.919189708</v>
      </c>
      <c r="S12" s="5">
        <f>'cases_m&amp;f_rate'!I72</f>
        <v>45.198050619</v>
      </c>
      <c r="T12" s="19">
        <f>'cases_m&amp;f_rate'!J72</f>
        <v>10.4</v>
      </c>
      <c r="U12" s="5">
        <f>'cases_m&amp;f_rate'!K72</f>
        <v>12.289538678</v>
      </c>
      <c r="V12" s="5">
        <f>'cases_m&amp;f_rate'!L72</f>
        <v>0</v>
      </c>
      <c r="W12" s="5">
        <f>'cases_m&amp;f_rate'!M72</f>
        <v>0</v>
      </c>
      <c r="X12" s="13" t="str">
        <f>'cases_m&amp;f_rate'!N72</f>
        <v> </v>
      </c>
      <c r="Y12" s="15">
        <f>'cases_m&amp;f_rate'!O72</f>
      </c>
      <c r="Z12" s="5">
        <f>'cases_m&amp;f_rate'!P72</f>
      </c>
    </row>
    <row r="13" spans="1:26" ht="12.75">
      <c r="A13" t="s">
        <v>135</v>
      </c>
      <c r="B13" s="5">
        <f t="shared" si="0"/>
        <v>13.63876868</v>
      </c>
      <c r="C13" s="9">
        <f>'cases_m&amp;f_rate'!H13</f>
        <v>29.244618467</v>
      </c>
      <c r="D13" s="9">
        <f>'cases_m&amp;f_rate'!H73</f>
        <v>51.669065614</v>
      </c>
      <c r="E13" s="5">
        <f t="shared" si="1"/>
        <v>19.413316924</v>
      </c>
      <c r="F13" s="7">
        <f>'cases_m&amp;f_rate'!F13</f>
        <v>20164.066602</v>
      </c>
      <c r="G13" s="5">
        <f>'cases_m&amp;f_rate'!G13</f>
        <v>26.055631482</v>
      </c>
      <c r="H13" s="5">
        <f>'cases_m&amp;f_rate'!I13</f>
        <v>32.82391025</v>
      </c>
      <c r="I13" s="19">
        <f>'cases_m&amp;f_rate'!J13</f>
        <v>304.2</v>
      </c>
      <c r="J13" s="5">
        <f>'cases_m&amp;f_rate'!K13</f>
        <v>15.086242572</v>
      </c>
      <c r="K13" s="5">
        <f>'cases_m&amp;f_rate'!L13</f>
        <v>0</v>
      </c>
      <c r="L13" s="5">
        <f>'cases_m&amp;f_rate'!M13</f>
        <v>0</v>
      </c>
      <c r="M13" s="13" t="str">
        <f>'cases_m&amp;f_rate'!N13</f>
        <v>*</v>
      </c>
      <c r="N13" s="15">
        <f>'cases_m&amp;f_rate'!O13</f>
        <v>12.416862801999999</v>
      </c>
      <c r="O13" s="5">
        <f>'cases_m&amp;f_rate'!P13</f>
      </c>
      <c r="Q13" s="7">
        <f>'cases_m&amp;f_rate'!F73</f>
        <v>20164.066602</v>
      </c>
      <c r="R13" s="5">
        <f>'cases_m&amp;f_rate'!G73</f>
        <v>47.339083921</v>
      </c>
      <c r="S13" s="5">
        <f>'cases_m&amp;f_rate'!I73</f>
        <v>56.395099363</v>
      </c>
      <c r="T13" s="19">
        <f>'cases_m&amp;f_rate'!J73</f>
        <v>541.6</v>
      </c>
      <c r="U13" s="5">
        <f>'cases_m&amp;f_rate'!K73</f>
        <v>26.859661331</v>
      </c>
      <c r="V13" s="5">
        <f>'cases_m&amp;f_rate'!L73</f>
        <v>0</v>
      </c>
      <c r="W13" s="5">
        <f>'cases_m&amp;f_rate'!M73</f>
        <v>0</v>
      </c>
      <c r="X13" s="13" t="str">
        <f>'cases_m&amp;f_rate'!N73</f>
        <v>*</v>
      </c>
      <c r="Y13" s="15">
        <f>'cases_m&amp;f_rate'!O73</f>
        <v>27.925766996999997</v>
      </c>
      <c r="Z13" s="5">
        <f>'cases_m&amp;f_rate'!P73</f>
      </c>
    </row>
    <row r="14" spans="1:25" ht="12.75">
      <c r="I14" s="19"/>
      <c r="Q14" s="7"/>
      <c r="T14" s="19"/>
      <c r="Y14" s="13"/>
    </row>
    <row r="15" spans="1:26" ht="12.75">
      <c r="A15" t="s">
        <v>21</v>
      </c>
      <c r="B15" s="5">
        <f>C$18</f>
        <v>13.63876868</v>
      </c>
      <c r="C15" s="9">
        <f>'cases_m&amp;f_rate'!H14</f>
        <v>21.644251167</v>
      </c>
      <c r="D15" s="9">
        <f>'cases_m&amp;f_rate'!H74</f>
        <v>35.31205568</v>
      </c>
      <c r="E15" s="5">
        <f>D$18</f>
        <v>19.413316924</v>
      </c>
      <c r="F15" s="7">
        <f>'cases_m&amp;f_rate'!F14</f>
        <v>317879.19447</v>
      </c>
      <c r="G15" s="5">
        <f>'cases_m&amp;f_rate'!G14</f>
        <v>20.840377675</v>
      </c>
      <c r="H15" s="5">
        <f>'cases_m&amp;f_rate'!I14</f>
        <v>22.47913238</v>
      </c>
      <c r="I15" s="19">
        <f>'cases_m&amp;f_rate'!J14</f>
        <v>3485.4</v>
      </c>
      <c r="J15" s="5">
        <f>'cases_m&amp;f_rate'!K14</f>
        <v>10.964542696</v>
      </c>
      <c r="K15" s="5">
        <f>'cases_m&amp;f_rate'!L14</f>
        <v>0</v>
      </c>
      <c r="L15" s="5">
        <f>'cases_m&amp;f_rate'!M14</f>
        <v>0</v>
      </c>
      <c r="M15" s="13" t="str">
        <f>'cases_m&amp;f_rate'!N14</f>
        <v>*</v>
      </c>
      <c r="N15" s="13">
        <f>'cases_m&amp;f_rate'!O14</f>
        <v>7.201608994999999</v>
      </c>
      <c r="O15" s="5">
        <f>'cases_m&amp;f_rate'!P14</f>
      </c>
      <c r="Q15" s="7">
        <f>'cases_m&amp;f_rate'!F74</f>
        <v>317879.19447</v>
      </c>
      <c r="R15" s="5">
        <f>'cases_m&amp;f_rate'!G74</f>
        <v>34.308021</v>
      </c>
      <c r="S15" s="5">
        <f>'cases_m&amp;f_rate'!I74</f>
        <v>36.345473741</v>
      </c>
      <c r="T15" s="19">
        <f>'cases_m&amp;f_rate'!J74</f>
        <v>5596</v>
      </c>
      <c r="U15" s="5">
        <f>'cases_m&amp;f_rate'!K74</f>
        <v>17.604171954</v>
      </c>
      <c r="V15" s="5">
        <f>'cases_m&amp;f_rate'!L74</f>
        <v>0</v>
      </c>
      <c r="W15" s="5">
        <f>'cases_m&amp;f_rate'!M74</f>
        <v>0</v>
      </c>
      <c r="X15" s="13" t="str">
        <f>'cases_m&amp;f_rate'!N74</f>
        <v>*</v>
      </c>
      <c r="Y15" s="13">
        <f>'cases_m&amp;f_rate'!O74</f>
        <v>14.894704075999996</v>
      </c>
      <c r="Z15">
        <f>'cases_m&amp;f_rate'!P74</f>
      </c>
    </row>
    <row r="16" spans="1:26" ht="12.75">
      <c r="A16" t="s">
        <v>23</v>
      </c>
      <c r="B16" s="5">
        <f>C$18</f>
        <v>13.63876868</v>
      </c>
      <c r="C16" s="9">
        <f>'cases_m&amp;f_rate'!H15</f>
        <v>22.703186282</v>
      </c>
      <c r="D16" s="9">
        <f>'cases_m&amp;f_rate'!H75</f>
        <v>40.813160587</v>
      </c>
      <c r="E16" s="5">
        <f>D$18</f>
        <v>19.413316924</v>
      </c>
      <c r="F16" s="7">
        <f>'cases_m&amp;f_rate'!F15</f>
        <v>53606.48868</v>
      </c>
      <c r="G16" s="5">
        <f>'cases_m&amp;f_rate'!G15</f>
        <v>20.836493406</v>
      </c>
      <c r="H16" s="5">
        <f>'cases_m&amp;f_rate'!I15</f>
        <v>24.737111822</v>
      </c>
      <c r="I16" s="19">
        <f>'cases_m&amp;f_rate'!J15</f>
        <v>648.6</v>
      </c>
      <c r="J16" s="5">
        <f>'cases_m&amp;f_rate'!K15</f>
        <v>12.09928156</v>
      </c>
      <c r="K16" s="5">
        <f>'cases_m&amp;f_rate'!L15</f>
        <v>0</v>
      </c>
      <c r="L16" s="5">
        <f>'cases_m&amp;f_rate'!M15</f>
        <v>0</v>
      </c>
      <c r="M16" s="13" t="str">
        <f>'cases_m&amp;f_rate'!N15</f>
        <v>*</v>
      </c>
      <c r="N16" s="13">
        <f>'cases_m&amp;f_rate'!O15</f>
        <v>7.197724725999999</v>
      </c>
      <c r="O16" s="5">
        <f>'cases_m&amp;f_rate'!P15</f>
      </c>
      <c r="Q16" s="7">
        <f>'cases_m&amp;f_rate'!F75</f>
        <v>53606.48868</v>
      </c>
      <c r="R16" s="5">
        <f>'cases_m&amp;f_rate'!G75</f>
        <v>38.231457743</v>
      </c>
      <c r="S16" s="5">
        <f>'cases_m&amp;f_rate'!I75</f>
        <v>43.569201267</v>
      </c>
      <c r="T16" s="19">
        <f>'cases_m&amp;f_rate'!J75</f>
        <v>1141</v>
      </c>
      <c r="U16" s="5">
        <f>'cases_m&amp;f_rate'!K75</f>
        <v>21.284736756</v>
      </c>
      <c r="V16" s="5">
        <f>'cases_m&amp;f_rate'!L75</f>
        <v>0</v>
      </c>
      <c r="W16" s="5">
        <f>'cases_m&amp;f_rate'!M75</f>
        <v>0</v>
      </c>
      <c r="X16" s="13" t="str">
        <f>'cases_m&amp;f_rate'!N75</f>
        <v>*</v>
      </c>
      <c r="Y16" s="13">
        <f>'cases_m&amp;f_rate'!O75</f>
        <v>18.818140819</v>
      </c>
      <c r="Z16">
        <f>'cases_m&amp;f_rate'!P75</f>
      </c>
    </row>
    <row r="17" spans="1:26" ht="12.75">
      <c r="A17" t="s">
        <v>25</v>
      </c>
      <c r="B17" s="5">
        <f>C$18</f>
        <v>13.63876868</v>
      </c>
      <c r="C17" s="9">
        <f>'cases_m&amp;f_rate'!H16</f>
        <v>5.7041357292</v>
      </c>
      <c r="D17" s="9">
        <f>'cases_m&amp;f_rate'!H76</f>
        <v>6.1560645516</v>
      </c>
      <c r="E17" s="5">
        <f>D$18</f>
        <v>19.413316924</v>
      </c>
      <c r="F17" s="7">
        <f>'cases_m&amp;f_rate'!F16</f>
        <v>558703.26223</v>
      </c>
      <c r="G17" s="5">
        <f>'cases_m&amp;f_rate'!G16</f>
        <v>5.3691794352</v>
      </c>
      <c r="H17" s="5">
        <f>'cases_m&amp;f_rate'!I16</f>
        <v>6.0599882739</v>
      </c>
      <c r="I17" s="19">
        <f>'cases_m&amp;f_rate'!J16</f>
        <v>1547.6</v>
      </c>
      <c r="J17" s="5">
        <f>'cases_m&amp;f_rate'!K16</f>
        <v>2.769985616</v>
      </c>
      <c r="K17" s="5">
        <f>'cases_m&amp;f_rate'!L16</f>
        <v>0</v>
      </c>
      <c r="L17" s="5">
        <f>'cases_m&amp;f_rate'!M16</f>
        <v>0</v>
      </c>
      <c r="M17" s="13" t="str">
        <f>'cases_m&amp;f_rate'!N16</f>
        <v>*</v>
      </c>
      <c r="N17" s="13">
        <f>'cases_m&amp;f_rate'!O16</f>
      </c>
      <c r="O17" s="5">
        <f>'cases_m&amp;f_rate'!P16</f>
        <v>7.5787804061</v>
      </c>
      <c r="Q17" s="7">
        <f>'cases_m&amp;f_rate'!F76</f>
        <v>558703.26223</v>
      </c>
      <c r="R17" s="5">
        <f>'cases_m&amp;f_rate'!G76</f>
        <v>5.8219113534</v>
      </c>
      <c r="S17" s="5">
        <f>'cases_m&amp;f_rate'!I76</f>
        <v>6.5093967363</v>
      </c>
      <c r="T17" s="19">
        <f>'cases_m&amp;f_rate'!J76</f>
        <v>1775.4</v>
      </c>
      <c r="U17" s="5">
        <f>'cases_m&amp;f_rate'!K76</f>
        <v>3.1777154709</v>
      </c>
      <c r="V17" s="5">
        <f>'cases_m&amp;f_rate'!L76</f>
        <v>0</v>
      </c>
      <c r="W17" s="5">
        <f>'cases_m&amp;f_rate'!M76</f>
        <v>0</v>
      </c>
      <c r="X17" s="13" t="str">
        <f>'cases_m&amp;f_rate'!N76</f>
        <v>*</v>
      </c>
      <c r="Y17" s="13">
        <f>'cases_m&amp;f_rate'!O76</f>
      </c>
      <c r="Z17">
        <f>'cases_m&amp;f_rate'!P76</f>
        <v>12.903920187699999</v>
      </c>
    </row>
    <row r="18" spans="1:26" ht="12.75">
      <c r="A18" t="s">
        <v>27</v>
      </c>
      <c r="B18" s="5">
        <f>C$18</f>
        <v>13.63876868</v>
      </c>
      <c r="C18" s="9">
        <f>'cases_m&amp;f_rate'!H17</f>
        <v>13.63876868</v>
      </c>
      <c r="D18" s="9">
        <f>'cases_m&amp;f_rate'!H77</f>
        <v>19.413316924</v>
      </c>
      <c r="E18" s="5">
        <f>D$18</f>
        <v>19.413316924</v>
      </c>
      <c r="F18" s="7">
        <f>'cases_m&amp;f_rate'!F17</f>
        <v>970550.4086</v>
      </c>
      <c r="G18" s="5">
        <f>'cases_m&amp;f_rate'!G17</f>
        <v>13.261027585</v>
      </c>
      <c r="H18" s="5">
        <f>'cases_m&amp;f_rate'!I17</f>
        <v>14.027269751</v>
      </c>
      <c r="I18" s="19">
        <f>'cases_m&amp;f_rate'!J17</f>
        <v>6445.2</v>
      </c>
      <c r="J18" s="5">
        <f>'cases_m&amp;f_rate'!K17</f>
        <v>6.6407679013</v>
      </c>
      <c r="K18" s="5">
        <f>'cases_m&amp;f_rate'!L17</f>
        <v>0</v>
      </c>
      <c r="L18" s="5">
        <f>'cases_m&amp;f_rate'!M17</f>
        <v>0</v>
      </c>
      <c r="M18" s="13" t="str">
        <f>'cases_m&amp;f_rate'!N17</f>
        <v> </v>
      </c>
      <c r="N18" s="13">
        <f>'cases_m&amp;f_rate'!O17</f>
      </c>
      <c r="O18" s="5">
        <f>'cases_m&amp;f_rate'!P17</f>
      </c>
      <c r="Q18" s="7">
        <f>'cases_m&amp;f_rate'!F77</f>
        <v>970550.4086</v>
      </c>
      <c r="R18" s="5">
        <f>'cases_m&amp;f_rate'!G77</f>
        <v>18.983392411</v>
      </c>
      <c r="S18" s="5">
        <f>'cases_m&amp;f_rate'!I77</f>
        <v>19.852978111</v>
      </c>
      <c r="T18" s="19">
        <f>'cases_m&amp;f_rate'!J77</f>
        <v>9594.6</v>
      </c>
      <c r="U18" s="5">
        <f>'cases_m&amp;f_rate'!K77</f>
        <v>9.8857307307</v>
      </c>
      <c r="V18" s="5">
        <f>'cases_m&amp;f_rate'!L77</f>
        <v>0</v>
      </c>
      <c r="W18" s="5">
        <f>'cases_m&amp;f_rate'!M77</f>
        <v>0</v>
      </c>
      <c r="X18" s="13" t="str">
        <f>'cases_m&amp;f_rate'!N77</f>
        <v> </v>
      </c>
      <c r="Y18" s="13">
        <f>'cases_m&amp;f_rate'!O77</f>
      </c>
      <c r="Z18">
        <f>'cases_m&amp;f_rate'!P77</f>
      </c>
    </row>
    <row r="19" spans="2:25" ht="12.75">
      <c r="B19" s="4" t="s">
        <v>148</v>
      </c>
      <c r="C19" s="9" t="s">
        <v>146</v>
      </c>
      <c r="D19" s="9" t="s">
        <v>147</v>
      </c>
      <c r="E19" s="4" t="s">
        <v>149</v>
      </c>
      <c r="I19" s="19"/>
      <c r="Q19" s="7"/>
      <c r="T19" s="19"/>
      <c r="Y19" s="13"/>
    </row>
    <row r="20" spans="1:26" ht="12.75">
      <c r="A20" t="s">
        <v>29</v>
      </c>
      <c r="B20" s="5">
        <f>C$18</f>
        <v>13.63876868</v>
      </c>
      <c r="C20" s="9">
        <f>'cases_m&amp;f_rate'!H18</f>
        <v>14.568102524</v>
      </c>
      <c r="D20" s="9">
        <f>'cases_m&amp;f_rate'!H78</f>
        <v>21.75785537</v>
      </c>
      <c r="E20" s="5">
        <f>D$18</f>
        <v>19.413316924</v>
      </c>
      <c r="F20" s="7">
        <f>'cases_m&amp;f_rate'!F18</f>
        <v>12830.582985</v>
      </c>
      <c r="G20" s="5">
        <f>'cases_m&amp;f_rate'!G18</f>
        <v>11.619265814</v>
      </c>
      <c r="H20" s="5">
        <f>'cases_m&amp;f_rate'!I18</f>
        <v>18.265320248</v>
      </c>
      <c r="I20" s="19">
        <f>'cases_m&amp;f_rate'!J18</f>
        <v>94.6</v>
      </c>
      <c r="J20" s="5">
        <f>'cases_m&amp;f_rate'!K18</f>
        <v>7.3730087018</v>
      </c>
      <c r="K20" s="5">
        <f>'cases_m&amp;f_rate'!L18</f>
        <v>0</v>
      </c>
      <c r="L20" s="5">
        <f>'cases_m&amp;f_rate'!M18</f>
        <v>0</v>
      </c>
      <c r="M20" s="13" t="str">
        <f>'cases_m&amp;f_rate'!N18</f>
        <v> </v>
      </c>
      <c r="N20" s="13">
        <f>'cases_m&amp;f_rate'!O18</f>
      </c>
      <c r="O20" s="5">
        <f>'cases_m&amp;f_rate'!P18</f>
      </c>
      <c r="Q20" s="7">
        <f>'cases_m&amp;f_rate'!F78</f>
        <v>12830.582985</v>
      </c>
      <c r="R20" s="5">
        <f>'cases_m&amp;f_rate'!G78</f>
        <v>18.263412223</v>
      </c>
      <c r="S20" s="5">
        <f>'cases_m&amp;f_rate'!I78</f>
        <v>25.920910317</v>
      </c>
      <c r="T20" s="19">
        <f>'cases_m&amp;f_rate'!J78</f>
        <v>136.8</v>
      </c>
      <c r="U20" s="5">
        <f>'cases_m&amp;f_rate'!K78</f>
        <v>10.662025269</v>
      </c>
      <c r="V20" s="5">
        <f>'cases_m&amp;f_rate'!L78</f>
        <v>0</v>
      </c>
      <c r="W20" s="5">
        <f>'cases_m&amp;f_rate'!M78</f>
        <v>0</v>
      </c>
      <c r="X20" s="13" t="str">
        <f>'cases_m&amp;f_rate'!N78</f>
        <v> </v>
      </c>
      <c r="Y20" s="13">
        <f>'cases_m&amp;f_rate'!O78</f>
      </c>
      <c r="Z20">
        <f>'cases_m&amp;f_rate'!P78</f>
      </c>
    </row>
    <row r="21" spans="1:26" ht="12.75">
      <c r="A21" t="s">
        <v>31</v>
      </c>
      <c r="B21" s="5">
        <f>C$18</f>
        <v>13.63876868</v>
      </c>
      <c r="C21" s="9">
        <f>'cases_m&amp;f_rate'!H19</f>
        <v>14.081808011</v>
      </c>
      <c r="D21" s="9">
        <f>'cases_m&amp;f_rate'!H79</f>
        <v>25.672469161</v>
      </c>
      <c r="E21" s="5">
        <f>D$18</f>
        <v>19.413316924</v>
      </c>
      <c r="F21" s="7">
        <f>'cases_m&amp;f_rate'!F19</f>
        <v>17488.037931</v>
      </c>
      <c r="G21" s="5">
        <f>'cases_m&amp;f_rate'!G19</f>
        <v>11.696420588</v>
      </c>
      <c r="H21" s="5">
        <f>'cases_m&amp;f_rate'!I19</f>
        <v>16.953675304</v>
      </c>
      <c r="I21" s="19">
        <f>'cases_m&amp;f_rate'!J19</f>
        <v>118.6</v>
      </c>
      <c r="J21" s="5">
        <f>'cases_m&amp;f_rate'!K19</f>
        <v>6.7817785202</v>
      </c>
      <c r="K21" s="5">
        <f>'cases_m&amp;f_rate'!L19</f>
        <v>0</v>
      </c>
      <c r="L21" s="5">
        <f>'cases_m&amp;f_rate'!M19</f>
        <v>0</v>
      </c>
      <c r="M21" s="13" t="str">
        <f>'cases_m&amp;f_rate'!N19</f>
        <v> </v>
      </c>
      <c r="N21" s="13">
        <f>'cases_m&amp;f_rate'!O19</f>
      </c>
      <c r="O21" s="5">
        <f>'cases_m&amp;f_rate'!P19</f>
      </c>
      <c r="Q21" s="7">
        <f>'cases_m&amp;f_rate'!F79</f>
        <v>17488.037931</v>
      </c>
      <c r="R21" s="5">
        <f>'cases_m&amp;f_rate'!G79</f>
        <v>22.192084162</v>
      </c>
      <c r="S21" s="5">
        <f>'cases_m&amp;f_rate'!I79</f>
        <v>29.698683008</v>
      </c>
      <c r="T21" s="19">
        <f>'cases_m&amp;f_rate'!J79</f>
        <v>220.4</v>
      </c>
      <c r="U21" s="5">
        <f>'cases_m&amp;f_rate'!K79</f>
        <v>12.602900387</v>
      </c>
      <c r="V21" s="5">
        <f>'cases_m&amp;f_rate'!L79</f>
        <v>0</v>
      </c>
      <c r="W21" s="5">
        <f>'cases_m&amp;f_rate'!M79</f>
        <v>0</v>
      </c>
      <c r="X21" s="13" t="str">
        <f>'cases_m&amp;f_rate'!N79</f>
        <v>*</v>
      </c>
      <c r="Y21" s="13">
        <f>'cases_m&amp;f_rate'!O79</f>
        <v>2.7787672380000004</v>
      </c>
      <c r="Z21">
        <f>'cases_m&amp;f_rate'!P79</f>
      </c>
    </row>
    <row r="22" spans="1:26" ht="12.75">
      <c r="A22" t="s">
        <v>33</v>
      </c>
      <c r="B22" s="5">
        <f>C$18</f>
        <v>13.63876868</v>
      </c>
      <c r="C22" s="9">
        <f>'cases_m&amp;f_rate'!H20</f>
        <v>10.343139927</v>
      </c>
      <c r="D22" s="9">
        <f>'cases_m&amp;f_rate'!H80</f>
        <v>21.90947755</v>
      </c>
      <c r="E22" s="5">
        <f>D$18</f>
        <v>19.413316924</v>
      </c>
      <c r="F22" s="7">
        <f>'cases_m&amp;f_rate'!F20</f>
        <v>8768.5044195</v>
      </c>
      <c r="G22" s="5">
        <f>'cases_m&amp;f_rate'!G20</f>
        <v>7.7902830919</v>
      </c>
      <c r="H22" s="5">
        <f>'cases_m&amp;f_rate'!I20</f>
        <v>13.732561743</v>
      </c>
      <c r="I22" s="19">
        <f>'cases_m&amp;f_rate'!J20</f>
        <v>45.2</v>
      </c>
      <c r="J22" s="5">
        <f>'cases_m&amp;f_rate'!K20</f>
        <v>5.1548129347</v>
      </c>
      <c r="K22" s="5">
        <f>'cases_m&amp;f_rate'!L20</f>
        <v>0</v>
      </c>
      <c r="L22" s="5">
        <f>'cases_m&amp;f_rate'!M20</f>
        <v>0</v>
      </c>
      <c r="M22" s="13" t="str">
        <f>'cases_m&amp;f_rate'!N20</f>
        <v> </v>
      </c>
      <c r="N22" s="13">
        <f>'cases_m&amp;f_rate'!O20</f>
      </c>
      <c r="O22" s="5">
        <f>'cases_m&amp;f_rate'!P20</f>
      </c>
      <c r="Q22" s="7">
        <f>'cases_m&amp;f_rate'!F80</f>
        <v>8768.5044195</v>
      </c>
      <c r="R22" s="5">
        <f>'cases_m&amp;f_rate'!G80</f>
        <v>17.688314846</v>
      </c>
      <c r="S22" s="5">
        <f>'cases_m&amp;f_rate'!I80</f>
        <v>27.137984071</v>
      </c>
      <c r="T22" s="19">
        <f>'cases_m&amp;f_rate'!J80</f>
        <v>90.8</v>
      </c>
      <c r="U22" s="5">
        <f>'cases_m&amp;f_rate'!K80</f>
        <v>10.355243683</v>
      </c>
      <c r="V22" s="5">
        <f>'cases_m&amp;f_rate'!L80</f>
        <v>0</v>
      </c>
      <c r="W22" s="5">
        <f>'cases_m&amp;f_rate'!M80</f>
        <v>0</v>
      </c>
      <c r="X22" s="13" t="str">
        <f>'cases_m&amp;f_rate'!N80</f>
        <v> </v>
      </c>
      <c r="Y22" s="13">
        <f>'cases_m&amp;f_rate'!O80</f>
      </c>
      <c r="Z22">
        <f>'cases_m&amp;f_rate'!P80</f>
      </c>
    </row>
    <row r="23" spans="1:26" ht="12.75">
      <c r="A23" t="s">
        <v>35</v>
      </c>
      <c r="B23" s="5">
        <f>C$18</f>
        <v>13.63876868</v>
      </c>
      <c r="C23" s="9">
        <f>'cases_m&amp;f_rate'!H21</f>
        <v>19.132562968</v>
      </c>
      <c r="D23" s="9">
        <f>'cases_m&amp;f_rate'!H81</f>
        <v>33.270116892</v>
      </c>
      <c r="E23" s="5">
        <f>D$18</f>
        <v>19.413316924</v>
      </c>
      <c r="F23" s="7">
        <f>'cases_m&amp;f_rate'!F21</f>
        <v>4888.5224897</v>
      </c>
      <c r="G23" s="5">
        <f>'cases_m&amp;f_rate'!G21</f>
        <v>14.328966827</v>
      </c>
      <c r="H23" s="5">
        <f>'cases_m&amp;f_rate'!I21</f>
        <v>25.546501025</v>
      </c>
      <c r="I23" s="19">
        <f>'cases_m&amp;f_rate'!J21</f>
        <v>50</v>
      </c>
      <c r="J23" s="5">
        <f>'cases_m&amp;f_rate'!K21</f>
        <v>10.228039271</v>
      </c>
      <c r="K23" s="5">
        <f>'cases_m&amp;f_rate'!L21</f>
        <v>0</v>
      </c>
      <c r="L23" s="5">
        <f>'cases_m&amp;f_rate'!M21</f>
        <v>0</v>
      </c>
      <c r="M23" s="13" t="str">
        <f>'cases_m&amp;f_rate'!N21</f>
        <v>*</v>
      </c>
      <c r="N23" s="13">
        <f>'cases_m&amp;f_rate'!O21</f>
        <v>0.6901981470000003</v>
      </c>
      <c r="O23" s="5">
        <f>'cases_m&amp;f_rate'!P21</f>
      </c>
      <c r="Q23" s="7">
        <f>'cases_m&amp;f_rate'!F81</f>
        <v>4888.5224897</v>
      </c>
      <c r="R23" s="5">
        <f>'cases_m&amp;f_rate'!G81</f>
        <v>26.295903547</v>
      </c>
      <c r="S23" s="5">
        <f>'cases_m&amp;f_rate'!I81</f>
        <v>42.094034762</v>
      </c>
      <c r="T23" s="19">
        <f>'cases_m&amp;f_rate'!J81</f>
        <v>78</v>
      </c>
      <c r="U23" s="5">
        <f>'cases_m&amp;f_rate'!K81</f>
        <v>15.955741262</v>
      </c>
      <c r="V23" s="5">
        <f>'cases_m&amp;f_rate'!L81</f>
        <v>0</v>
      </c>
      <c r="W23" s="5">
        <f>'cases_m&amp;f_rate'!M81</f>
        <v>0</v>
      </c>
      <c r="X23" s="13" t="str">
        <f>'cases_m&amp;f_rate'!N81</f>
        <v>*</v>
      </c>
      <c r="Y23" s="13">
        <f>'cases_m&amp;f_rate'!O81</f>
        <v>6.882586623000002</v>
      </c>
      <c r="Z23">
        <f>'cases_m&amp;f_rate'!P81</f>
      </c>
    </row>
    <row r="24" spans="1:25" ht="12.75">
      <c r="I24" s="19"/>
      <c r="Q24" s="7"/>
      <c r="T24" s="19"/>
      <c r="Y24" s="13"/>
    </row>
    <row r="25" spans="1:26" ht="12.75">
      <c r="A25" t="s">
        <v>37</v>
      </c>
      <c r="B25" s="5">
        <f>C$18</f>
        <v>13.63876868</v>
      </c>
      <c r="C25" s="9">
        <f>'cases_m&amp;f_rate'!H22</f>
        <v>22.153289716</v>
      </c>
      <c r="D25" s="9">
        <f>'cases_m&amp;f_rate'!H82</f>
        <v>35.715138468</v>
      </c>
      <c r="E25" s="5">
        <f>D$18</f>
        <v>19.413316924</v>
      </c>
      <c r="F25" s="7">
        <f>'cases_m&amp;f_rate'!F22</f>
        <v>18238.432543</v>
      </c>
      <c r="G25" s="5">
        <f>'cases_m&amp;f_rate'!G22</f>
        <v>19.048114282</v>
      </c>
      <c r="H25" s="5">
        <f>'cases_m&amp;f_rate'!I22</f>
        <v>25.764662999</v>
      </c>
      <c r="I25" s="19">
        <f>'cases_m&amp;f_rate'!J22</f>
        <v>194.2</v>
      </c>
      <c r="J25" s="5">
        <f>'cases_m&amp;f_rate'!K22</f>
        <v>10.647844849</v>
      </c>
      <c r="K25" s="5">
        <f>'cases_m&amp;f_rate'!L22</f>
        <v>0</v>
      </c>
      <c r="L25" s="5">
        <f>'cases_m&amp;f_rate'!M22</f>
        <v>0</v>
      </c>
      <c r="M25" s="13" t="str">
        <f>'cases_m&amp;f_rate'!N22</f>
        <v>*</v>
      </c>
      <c r="N25" s="13">
        <f>'cases_m&amp;f_rate'!O22</f>
        <v>5.409345602</v>
      </c>
      <c r="O25" s="5">
        <f>'cases_m&amp;f_rate'!P22</f>
      </c>
      <c r="Q25" s="7">
        <f>'cases_m&amp;f_rate'!F82</f>
        <v>18238.432543</v>
      </c>
      <c r="R25" s="5">
        <f>'cases_m&amp;f_rate'!G82</f>
        <v>31.959661605</v>
      </c>
      <c r="S25" s="5">
        <f>'cases_m&amp;f_rate'!I82</f>
        <v>39.911909316</v>
      </c>
      <c r="T25" s="19">
        <f>'cases_m&amp;f_rate'!J82</f>
        <v>345.6</v>
      </c>
      <c r="U25" s="5">
        <f>'cases_m&amp;f_rate'!K82</f>
        <v>18.948996806</v>
      </c>
      <c r="V25" s="5">
        <f>'cases_m&amp;f_rate'!L82</f>
        <v>0</v>
      </c>
      <c r="W25" s="5">
        <f>'cases_m&amp;f_rate'!M82</f>
        <v>0</v>
      </c>
      <c r="X25" s="13" t="str">
        <f>'cases_m&amp;f_rate'!N82</f>
        <v>*</v>
      </c>
      <c r="Y25" s="13">
        <f>'cases_m&amp;f_rate'!O82</f>
        <v>12.546344681</v>
      </c>
      <c r="Z25">
        <f>'cases_m&amp;f_rate'!P82</f>
      </c>
    </row>
    <row r="26" spans="1:26" ht="12.75">
      <c r="A26" t="s">
        <v>39</v>
      </c>
      <c r="B26" s="5">
        <f>C$18</f>
        <v>13.63876868</v>
      </c>
      <c r="C26" s="9">
        <f>'cases_m&amp;f_rate'!H23</f>
        <v>20.977303216</v>
      </c>
      <c r="D26" s="9">
        <f>'cases_m&amp;f_rate'!H83</f>
        <v>28.421066813</v>
      </c>
      <c r="E26" s="5">
        <f>D$18</f>
        <v>19.413316924</v>
      </c>
      <c r="F26" s="7">
        <f>'cases_m&amp;f_rate'!F23</f>
        <v>4459.1629583</v>
      </c>
      <c r="G26" s="5">
        <f>'cases_m&amp;f_rate'!G23</f>
        <v>14.868386027</v>
      </c>
      <c r="H26" s="5">
        <f>'cases_m&amp;f_rate'!I23</f>
        <v>29.596167965</v>
      </c>
      <c r="I26" s="19">
        <f>'cases_m&amp;f_rate'!J23</f>
        <v>45</v>
      </c>
      <c r="J26" s="5">
        <f>'cases_m&amp;f_rate'!K23</f>
        <v>10.091580061</v>
      </c>
      <c r="K26" s="5">
        <f>'cases_m&amp;f_rate'!L23</f>
        <v>0</v>
      </c>
      <c r="L26" s="5">
        <f>'cases_m&amp;f_rate'!M23</f>
        <v>0</v>
      </c>
      <c r="M26" s="13" t="str">
        <f>'cases_m&amp;f_rate'!N23</f>
        <v>*</v>
      </c>
      <c r="N26" s="13">
        <f>'cases_m&amp;f_rate'!O23</f>
        <v>1.2296173469999996</v>
      </c>
      <c r="O26" s="5">
        <f>'cases_m&amp;f_rate'!P23</f>
      </c>
      <c r="Q26" s="7">
        <f>'cases_m&amp;f_rate'!F83</f>
        <v>4459.1629583</v>
      </c>
      <c r="R26" s="5">
        <f>'cases_m&amp;f_rate'!G83</f>
        <v>21.839978485</v>
      </c>
      <c r="S26" s="5">
        <f>'cases_m&amp;f_rate'!I83</f>
        <v>36.985248834</v>
      </c>
      <c r="T26" s="19">
        <f>'cases_m&amp;f_rate'!J83</f>
        <v>70</v>
      </c>
      <c r="U26" s="5">
        <f>'cases_m&amp;f_rate'!K83</f>
        <v>15.698013429</v>
      </c>
      <c r="V26" s="5">
        <f>'cases_m&amp;f_rate'!L83</f>
        <v>0</v>
      </c>
      <c r="W26" s="5">
        <f>'cases_m&amp;f_rate'!M83</f>
        <v>0</v>
      </c>
      <c r="X26" s="13" t="str">
        <f>'cases_m&amp;f_rate'!N83</f>
        <v>*</v>
      </c>
      <c r="Y26" s="13">
        <f>'cases_m&amp;f_rate'!O83</f>
        <v>2.4266615609999995</v>
      </c>
      <c r="Z26">
        <f>'cases_m&amp;f_rate'!P83</f>
      </c>
    </row>
    <row r="27" spans="1:26" ht="12.75">
      <c r="A27" t="s">
        <v>41</v>
      </c>
      <c r="B27" s="5">
        <f>C$18</f>
        <v>13.63876868</v>
      </c>
      <c r="C27" s="9">
        <f>'cases_m&amp;f_rate'!H24</f>
        <v>64.044544192</v>
      </c>
      <c r="D27" s="9">
        <f>'cases_m&amp;f_rate'!H84</f>
        <v>70.864393824</v>
      </c>
      <c r="E27" s="5">
        <f>D$18</f>
        <v>19.413316924</v>
      </c>
      <c r="F27" s="7">
        <f>'cases_m&amp;f_rate'!F24</f>
        <v>17663.867715</v>
      </c>
      <c r="G27" s="5">
        <f>'cases_m&amp;f_rate'!G24</f>
        <v>57.87347279</v>
      </c>
      <c r="H27" s="5">
        <f>'cases_m&amp;f_rate'!I24</f>
        <v>70.873639388</v>
      </c>
      <c r="I27" s="19">
        <f>'cases_m&amp;f_rate'!J24</f>
        <v>524.4</v>
      </c>
      <c r="J27" s="5">
        <f>'cases_m&amp;f_rate'!K24</f>
        <v>29.687722331</v>
      </c>
      <c r="K27" s="5">
        <f>'cases_m&amp;f_rate'!L24</f>
        <v>0</v>
      </c>
      <c r="L27" s="5">
        <f>'cases_m&amp;f_rate'!M24</f>
        <v>0</v>
      </c>
      <c r="M27" s="13" t="str">
        <f>'cases_m&amp;f_rate'!N24</f>
        <v>*</v>
      </c>
      <c r="N27" s="13">
        <f>'cases_m&amp;f_rate'!O24</f>
        <v>44.23470411</v>
      </c>
      <c r="O27" s="5">
        <f>'cases_m&amp;f_rate'!P24</f>
      </c>
      <c r="Q27" s="7">
        <f>'cases_m&amp;f_rate'!F84</f>
        <v>17663.867715</v>
      </c>
      <c r="R27" s="5">
        <f>'cases_m&amp;f_rate'!G84</f>
        <v>65.102098419</v>
      </c>
      <c r="S27" s="5">
        <f>'cases_m&amp;f_rate'!I84</f>
        <v>77.136719614</v>
      </c>
      <c r="T27" s="19">
        <f>'cases_m&amp;f_rate'!J84</f>
        <v>666.6</v>
      </c>
      <c r="U27" s="5">
        <f>'cases_m&amp;f_rate'!K84</f>
        <v>37.738054359</v>
      </c>
      <c r="V27" s="5">
        <f>'cases_m&amp;f_rate'!L84</f>
        <v>0</v>
      </c>
      <c r="W27" s="5">
        <f>'cases_m&amp;f_rate'!M84</f>
        <v>0</v>
      </c>
      <c r="X27" s="13" t="str">
        <f>'cases_m&amp;f_rate'!N84</f>
        <v>*</v>
      </c>
      <c r="Y27" s="13">
        <f>'cases_m&amp;f_rate'!O84</f>
        <v>45.688781495</v>
      </c>
      <c r="Z27">
        <f>'cases_m&amp;f_rate'!P84</f>
      </c>
    </row>
    <row r="28" spans="1:25" ht="12.75">
      <c r="I28" s="19"/>
      <c r="Q28" s="7"/>
      <c r="T28" s="19"/>
      <c r="Y28" s="13"/>
    </row>
    <row r="29" spans="1:26" ht="12.75">
      <c r="A29" t="s">
        <v>136</v>
      </c>
      <c r="B29" s="5">
        <f>C$18</f>
        <v>13.63876868</v>
      </c>
      <c r="C29" s="9">
        <f>'cases_m&amp;f_rate'!H25</f>
        <v>18.026576352</v>
      </c>
      <c r="D29" s="9">
        <f>'cases_m&amp;f_rate'!H85</f>
        <v>34.53757473</v>
      </c>
      <c r="E29" s="5">
        <f>D$18</f>
        <v>19.413316924</v>
      </c>
      <c r="F29" s="7">
        <f>'cases_m&amp;f_rate'!F25</f>
        <v>16943.89138</v>
      </c>
      <c r="G29" s="5">
        <f>'cases_m&amp;f_rate'!G25</f>
        <v>14.948399841</v>
      </c>
      <c r="H29" s="5">
        <f>'cases_m&amp;f_rate'!I25</f>
        <v>21.738611385</v>
      </c>
      <c r="I29" s="19">
        <f>'cases_m&amp;f_rate'!J25</f>
        <v>148.8</v>
      </c>
      <c r="J29" s="5">
        <f>'cases_m&amp;f_rate'!K25</f>
        <v>8.7819259854</v>
      </c>
      <c r="K29" s="5">
        <f>'cases_m&amp;f_rate'!L25</f>
        <v>0</v>
      </c>
      <c r="L29" s="5">
        <f>'cases_m&amp;f_rate'!M25</f>
        <v>0</v>
      </c>
      <c r="M29" s="13" t="str">
        <f>'cases_m&amp;f_rate'!N25</f>
        <v>*</v>
      </c>
      <c r="N29" s="13">
        <f>'cases_m&amp;f_rate'!O25</f>
        <v>1.3096311610000004</v>
      </c>
      <c r="O29" s="5">
        <f>'cases_m&amp;f_rate'!P25</f>
      </c>
      <c r="Q29" s="7">
        <f>'cases_m&amp;f_rate'!F85</f>
        <v>16943.89138</v>
      </c>
      <c r="R29" s="5">
        <f>'cases_m&amp;f_rate'!G85</f>
        <v>30.247956049</v>
      </c>
      <c r="S29" s="5">
        <f>'cases_m&amp;f_rate'!I85</f>
        <v>39.435526363</v>
      </c>
      <c r="T29" s="19">
        <f>'cases_m&amp;f_rate'!J85</f>
        <v>285.8</v>
      </c>
      <c r="U29" s="5">
        <f>'cases_m&amp;f_rate'!K85</f>
        <v>16.867435797</v>
      </c>
      <c r="V29" s="5">
        <f>'cases_m&amp;f_rate'!L85</f>
        <v>0</v>
      </c>
      <c r="W29" s="5">
        <f>'cases_m&amp;f_rate'!M85</f>
        <v>0</v>
      </c>
      <c r="X29" s="13" t="str">
        <f>'cases_m&amp;f_rate'!N85</f>
        <v>*</v>
      </c>
      <c r="Y29" s="15">
        <f>'cases_m&amp;f_rate'!O85</f>
        <v>10.834639124999999</v>
      </c>
      <c r="Z29" s="5">
        <f>'cases_m&amp;f_rate'!P85</f>
      </c>
    </row>
    <row r="30" spans="1:26" ht="12.75">
      <c r="A30" t="s">
        <v>137</v>
      </c>
      <c r="B30" s="5">
        <f>C$18</f>
        <v>13.63876868</v>
      </c>
      <c r="C30" s="9">
        <f>'cases_m&amp;f_rate'!H26</f>
        <v>40.596666935</v>
      </c>
      <c r="D30" s="9">
        <f>'cases_m&amp;f_rate'!H86</f>
        <v>50.888195766</v>
      </c>
      <c r="E30" s="5">
        <f>D$18</f>
        <v>19.413316924</v>
      </c>
      <c r="F30" s="7">
        <f>'cases_m&amp;f_rate'!F26</f>
        <v>20346.930213</v>
      </c>
      <c r="G30" s="5">
        <f>'cases_m&amp;f_rate'!G26</f>
        <v>35.902660977</v>
      </c>
      <c r="H30" s="5">
        <f>'cases_m&amp;f_rate'!I26</f>
        <v>45.904379269</v>
      </c>
      <c r="I30" s="19">
        <f>'cases_m&amp;f_rate'!J26</f>
        <v>392.6</v>
      </c>
      <c r="J30" s="5">
        <f>'cases_m&amp;f_rate'!K26</f>
        <v>19.295293977</v>
      </c>
      <c r="K30" s="5">
        <f>'cases_m&amp;f_rate'!L26</f>
        <v>0</v>
      </c>
      <c r="L30" s="5">
        <f>'cases_m&amp;f_rate'!M26</f>
        <v>0</v>
      </c>
      <c r="M30" s="13" t="str">
        <f>'cases_m&amp;f_rate'!N26</f>
        <v>*</v>
      </c>
      <c r="N30" s="13">
        <f>'cases_m&amp;f_rate'!O26</f>
        <v>22.263892296999998</v>
      </c>
      <c r="O30" s="5">
        <f>'cases_m&amp;f_rate'!P26</f>
      </c>
      <c r="Q30" s="7">
        <f>'cases_m&amp;f_rate'!F86</f>
        <v>20346.930213</v>
      </c>
      <c r="R30" s="5">
        <f>'cases_m&amp;f_rate'!G86</f>
        <v>45.948455855</v>
      </c>
      <c r="S30" s="5">
        <f>'cases_m&amp;f_rate'!I86</f>
        <v>56.358987917</v>
      </c>
      <c r="T30" s="19">
        <f>'cases_m&amp;f_rate'!J86</f>
        <v>512.8</v>
      </c>
      <c r="U30" s="5">
        <f>'cases_m&amp;f_rate'!K86</f>
        <v>25.202819031</v>
      </c>
      <c r="V30" s="5">
        <f>'cases_m&amp;f_rate'!L86</f>
        <v>0</v>
      </c>
      <c r="W30" s="5">
        <f>'cases_m&amp;f_rate'!M86</f>
        <v>0</v>
      </c>
      <c r="X30" s="13" t="str">
        <f>'cases_m&amp;f_rate'!N86</f>
        <v>*</v>
      </c>
      <c r="Y30" s="15">
        <f>'cases_m&amp;f_rate'!O86</f>
        <v>26.535138931</v>
      </c>
      <c r="Z30" s="5">
        <f>'cases_m&amp;f_rate'!P86</f>
      </c>
    </row>
    <row r="31" spans="1:26" ht="12.75">
      <c r="A31" t="s">
        <v>138</v>
      </c>
      <c r="B31" s="5">
        <f>C$18</f>
        <v>13.63876868</v>
      </c>
      <c r="C31" s="9">
        <f>'cases_m&amp;f_rate'!H27</f>
        <v>26.039060604</v>
      </c>
      <c r="D31" s="9">
        <f>'cases_m&amp;f_rate'!H87</f>
        <v>47.27450527</v>
      </c>
      <c r="E31" s="5">
        <f>D$18</f>
        <v>19.413316924</v>
      </c>
      <c r="F31" s="7">
        <f>'cases_m&amp;f_rate'!F27</f>
        <v>11643.328671</v>
      </c>
      <c r="G31" s="5">
        <f>'cases_m&amp;f_rate'!G27</f>
        <v>21.413905596</v>
      </c>
      <c r="H31" s="5">
        <f>'cases_m&amp;f_rate'!I27</f>
        <v>31.663195398</v>
      </c>
      <c r="I31" s="19">
        <f>'cases_m&amp;f_rate'!J27</f>
        <v>149.8</v>
      </c>
      <c r="J31" s="5">
        <f>'cases_m&amp;f_rate'!K27</f>
        <v>12.865736614</v>
      </c>
      <c r="K31" s="5">
        <f>'cases_m&amp;f_rate'!L27</f>
        <v>0</v>
      </c>
      <c r="L31" s="5">
        <f>'cases_m&amp;f_rate'!M27</f>
        <v>0</v>
      </c>
      <c r="M31" s="13" t="str">
        <f>'cases_m&amp;f_rate'!N27</f>
        <v>*</v>
      </c>
      <c r="N31" s="13">
        <f>'cases_m&amp;f_rate'!O27</f>
        <v>7.775136915999999</v>
      </c>
      <c r="O31" s="5">
        <f>'cases_m&amp;f_rate'!P27</f>
      </c>
      <c r="Q31" s="7">
        <f>'cases_m&amp;f_rate'!F87</f>
        <v>11643.328671</v>
      </c>
      <c r="R31" s="5">
        <f>'cases_m&amp;f_rate'!G87</f>
        <v>41.111139641</v>
      </c>
      <c r="S31" s="5">
        <f>'cases_m&amp;f_rate'!I87</f>
        <v>54.361880212</v>
      </c>
      <c r="T31" s="19">
        <f>'cases_m&amp;f_rate'!J87</f>
        <v>276</v>
      </c>
      <c r="U31" s="5">
        <f>'cases_m&amp;f_rate'!K87</f>
        <v>23.704561452</v>
      </c>
      <c r="V31" s="5">
        <f>'cases_m&amp;f_rate'!L87</f>
        <v>0</v>
      </c>
      <c r="W31" s="5">
        <f>'cases_m&amp;f_rate'!M87</f>
        <v>0</v>
      </c>
      <c r="X31" s="13" t="str">
        <f>'cases_m&amp;f_rate'!N87</f>
        <v>*</v>
      </c>
      <c r="Y31" s="15">
        <f>'cases_m&amp;f_rate'!O87</f>
        <v>21.697822717</v>
      </c>
      <c r="Z31" s="5">
        <f>'cases_m&amp;f_rate'!P87</f>
      </c>
    </row>
    <row r="32" spans="1:26" ht="12.75">
      <c r="A32" t="s">
        <v>139</v>
      </c>
      <c r="B32" s="5">
        <f>C$18</f>
        <v>13.63876868</v>
      </c>
      <c r="C32" s="9">
        <f>'cases_m&amp;f_rate'!H28</f>
        <v>19.230509556</v>
      </c>
      <c r="D32" s="9">
        <f>'cases_m&amp;f_rate'!H88</f>
        <v>31.656921622</v>
      </c>
      <c r="E32" s="5">
        <f>D$18</f>
        <v>19.413316924</v>
      </c>
      <c r="F32" s="7">
        <f>'cases_m&amp;f_rate'!F28</f>
        <v>30227.906033</v>
      </c>
      <c r="G32" s="5">
        <f>'cases_m&amp;f_rate'!G28</f>
        <v>16.904426375</v>
      </c>
      <c r="H32" s="5">
        <f>'cases_m&amp;f_rate'!I28</f>
        <v>21.876666475</v>
      </c>
      <c r="I32" s="19">
        <f>'cases_m&amp;f_rate'!J28</f>
        <v>289.6</v>
      </c>
      <c r="J32" s="5">
        <f>'cases_m&amp;f_rate'!K28</f>
        <v>9.580551153</v>
      </c>
      <c r="K32" s="5">
        <f>'cases_m&amp;f_rate'!L28</f>
        <v>0</v>
      </c>
      <c r="L32" s="5">
        <f>'cases_m&amp;f_rate'!M28</f>
        <v>0</v>
      </c>
      <c r="M32" s="13" t="str">
        <f>'cases_m&amp;f_rate'!N28</f>
        <v>*</v>
      </c>
      <c r="N32" s="13">
        <f>'cases_m&amp;f_rate'!O28</f>
        <v>3.265657695</v>
      </c>
      <c r="O32" s="5">
        <f>'cases_m&amp;f_rate'!P28</f>
      </c>
      <c r="Q32" s="7">
        <f>'cases_m&amp;f_rate'!F88</f>
        <v>30227.906033</v>
      </c>
      <c r="R32" s="5">
        <f>'cases_m&amp;f_rate'!G88</f>
        <v>28.681258968</v>
      </c>
      <c r="S32" s="5">
        <f>'cases_m&amp;f_rate'!I88</f>
        <v>34.941307412</v>
      </c>
      <c r="T32" s="19">
        <f>'cases_m&amp;f_rate'!J88</f>
        <v>474.6</v>
      </c>
      <c r="U32" s="5">
        <f>'cases_m&amp;f_rate'!K88</f>
        <v>15.700723678</v>
      </c>
      <c r="V32" s="5">
        <f>'cases_m&amp;f_rate'!L88</f>
        <v>0</v>
      </c>
      <c r="W32" s="5">
        <f>'cases_m&amp;f_rate'!M88</f>
        <v>0</v>
      </c>
      <c r="X32" s="13" t="str">
        <f>'cases_m&amp;f_rate'!N88</f>
        <v>*</v>
      </c>
      <c r="Y32" s="15">
        <f>'cases_m&amp;f_rate'!O88</f>
        <v>9.267942044000002</v>
      </c>
      <c r="Z32" s="5">
        <f>'cases_m&amp;f_rate'!P88</f>
      </c>
    </row>
    <row r="33" spans="1:25" ht="12.75">
      <c r="I33" s="19"/>
      <c r="Q33" s="7"/>
      <c r="T33" s="19"/>
      <c r="Y33" s="13"/>
    </row>
    <row r="34" spans="1:26" ht="12.75">
      <c r="A34" t="s">
        <v>140</v>
      </c>
      <c r="B34" s="5">
        <f aca="true" t="shared" si="2" ref="B34:B39">C$18</f>
        <v>13.63876868</v>
      </c>
      <c r="C34" s="9">
        <f>'cases_m&amp;f_rate'!H29</f>
        <v>27.578014461</v>
      </c>
      <c r="D34" s="9">
        <f>'cases_m&amp;f_rate'!H89</f>
        <v>45.35215959</v>
      </c>
      <c r="E34" s="5">
        <f aca="true" t="shared" si="3" ref="E34:E39">D$18</f>
        <v>19.413316924</v>
      </c>
      <c r="F34" s="7">
        <f>'cases_m&amp;f_rate'!F29</f>
        <v>11488.432146</v>
      </c>
      <c r="G34" s="5">
        <f>'cases_m&amp;f_rate'!G29</f>
        <v>23.023071845</v>
      </c>
      <c r="H34" s="5">
        <f>'cases_m&amp;f_rate'!I29</f>
        <v>33.034118416</v>
      </c>
      <c r="I34" s="19">
        <f>'cases_m&amp;f_rate'!J29</f>
        <v>165.6</v>
      </c>
      <c r="J34" s="5">
        <f>'cases_m&amp;f_rate'!K29</f>
        <v>14.41449955</v>
      </c>
      <c r="K34" s="5">
        <f>'cases_m&amp;f_rate'!L29</f>
        <v>0</v>
      </c>
      <c r="L34" s="5">
        <f>'cases_m&amp;f_rate'!M29</f>
        <v>0</v>
      </c>
      <c r="M34" s="13" t="str">
        <f>'cases_m&amp;f_rate'!N29</f>
        <v>*</v>
      </c>
      <c r="N34" s="13">
        <f>'cases_m&amp;f_rate'!O29</f>
        <v>9.384303165</v>
      </c>
      <c r="O34" s="5">
        <f>'cases_m&amp;f_rate'!P29</f>
      </c>
      <c r="Q34" s="7">
        <f>'cases_m&amp;f_rate'!F89</f>
        <v>11488.432146</v>
      </c>
      <c r="R34" s="5">
        <f>'cases_m&amp;f_rate'!G89</f>
        <v>39.33939622</v>
      </c>
      <c r="S34" s="5">
        <f>'cases_m&amp;f_rate'!I89</f>
        <v>52.283933592</v>
      </c>
      <c r="T34" s="19">
        <f>'cases_m&amp;f_rate'!J89</f>
        <v>265</v>
      </c>
      <c r="U34" s="5">
        <f>'cases_m&amp;f_rate'!K89</f>
        <v>23.066681043</v>
      </c>
      <c r="V34" s="5">
        <f>'cases_m&amp;f_rate'!L89</f>
        <v>0</v>
      </c>
      <c r="W34" s="5">
        <f>'cases_m&amp;f_rate'!M89</f>
        <v>0</v>
      </c>
      <c r="X34" s="13" t="str">
        <f>'cases_m&amp;f_rate'!N89</f>
        <v>*</v>
      </c>
      <c r="Y34" s="13">
        <f>'cases_m&amp;f_rate'!O89</f>
        <v>19.926079295999997</v>
      </c>
      <c r="Z34">
        <f>'cases_m&amp;f_rate'!P89</f>
      </c>
    </row>
    <row r="35" spans="1:26" ht="12.75">
      <c r="A35" t="s">
        <v>141</v>
      </c>
      <c r="B35" s="5">
        <f t="shared" si="2"/>
        <v>13.63876868</v>
      </c>
      <c r="C35" s="9">
        <f>'cases_m&amp;f_rate'!H30</f>
        <v>30.425354027</v>
      </c>
      <c r="D35" s="9">
        <f>'cases_m&amp;f_rate'!H90</f>
        <v>48.646606136</v>
      </c>
      <c r="E35" s="5">
        <f t="shared" si="3"/>
        <v>19.413316924</v>
      </c>
      <c r="F35" s="7">
        <f>'cases_m&amp;f_rate'!F30</f>
        <v>12812.825204</v>
      </c>
      <c r="G35" s="5">
        <f>'cases_m&amp;f_rate'!G30</f>
        <v>25.872922357</v>
      </c>
      <c r="H35" s="5">
        <f>'cases_m&amp;f_rate'!I30</f>
        <v>35.778802057</v>
      </c>
      <c r="I35" s="19">
        <f>'cases_m&amp;f_rate'!J30</f>
        <v>197</v>
      </c>
      <c r="J35" s="5">
        <f>'cases_m&amp;f_rate'!K30</f>
        <v>15.375219506</v>
      </c>
      <c r="K35" s="5">
        <f>'cases_m&amp;f_rate'!L30</f>
        <v>0</v>
      </c>
      <c r="L35" s="5">
        <f>'cases_m&amp;f_rate'!M30</f>
        <v>0</v>
      </c>
      <c r="M35" s="13" t="str">
        <f>'cases_m&amp;f_rate'!N30</f>
        <v>*</v>
      </c>
      <c r="N35" s="13">
        <f>'cases_m&amp;f_rate'!O30</f>
        <v>12.234153677</v>
      </c>
      <c r="O35" s="5">
        <f>'cases_m&amp;f_rate'!P30</f>
      </c>
      <c r="Q35" s="7">
        <f>'cases_m&amp;f_rate'!F90</f>
        <v>12812.825204</v>
      </c>
      <c r="R35" s="5">
        <f>'cases_m&amp;f_rate'!G90</f>
        <v>43.046341098</v>
      </c>
      <c r="S35" s="5">
        <f>'cases_m&amp;f_rate'!I90</f>
        <v>54.975457338</v>
      </c>
      <c r="T35" s="19">
        <f>'cases_m&amp;f_rate'!J90</f>
        <v>319.4</v>
      </c>
      <c r="U35" s="5">
        <f>'cases_m&amp;f_rate'!K90</f>
        <v>24.928147767</v>
      </c>
      <c r="V35" s="5">
        <f>'cases_m&amp;f_rate'!L90</f>
        <v>0</v>
      </c>
      <c r="W35" s="5">
        <f>'cases_m&amp;f_rate'!M90</f>
        <v>0</v>
      </c>
      <c r="X35" s="13" t="str">
        <f>'cases_m&amp;f_rate'!N90</f>
        <v>*</v>
      </c>
      <c r="Y35" s="13">
        <f>'cases_m&amp;f_rate'!O90</f>
        <v>23.633024174</v>
      </c>
      <c r="Z35">
        <f>'cases_m&amp;f_rate'!P90</f>
      </c>
    </row>
    <row r="36" spans="1:26" ht="12.75">
      <c r="A36" t="s">
        <v>142</v>
      </c>
      <c r="B36" s="5">
        <f t="shared" si="2"/>
        <v>13.63876868</v>
      </c>
      <c r="C36" s="9">
        <f>'cases_m&amp;f_rate'!H31</f>
        <v>31.310643365</v>
      </c>
      <c r="D36" s="9">
        <f>'cases_m&amp;f_rate'!H91</f>
        <v>58.101913658</v>
      </c>
      <c r="E36" s="5">
        <f t="shared" si="3"/>
        <v>19.413316924</v>
      </c>
      <c r="F36" s="7">
        <f>'cases_m&amp;f_rate'!F31</f>
        <v>7961.7515054</v>
      </c>
      <c r="G36" s="5">
        <f>'cases_m&amp;f_rate'!G31</f>
        <v>25.711559417</v>
      </c>
      <c r="H36" s="5">
        <f>'cases_m&amp;f_rate'!I31</f>
        <v>38.129013182</v>
      </c>
      <c r="I36" s="19">
        <f>'cases_m&amp;f_rate'!J31</f>
        <v>127</v>
      </c>
      <c r="J36" s="5">
        <f>'cases_m&amp;f_rate'!K31</f>
        <v>15.951263979</v>
      </c>
      <c r="K36" s="5">
        <f>'cases_m&amp;f_rate'!L31</f>
        <v>0</v>
      </c>
      <c r="L36" s="5">
        <f>'cases_m&amp;f_rate'!M31</f>
        <v>0</v>
      </c>
      <c r="M36" s="13" t="str">
        <f>'cases_m&amp;f_rate'!N31</f>
        <v>*</v>
      </c>
      <c r="N36" s="13">
        <f>'cases_m&amp;f_rate'!O31</f>
        <v>12.072790737</v>
      </c>
      <c r="O36" s="5">
        <f>'cases_m&amp;f_rate'!P31</f>
      </c>
      <c r="Q36" s="7">
        <f>'cases_m&amp;f_rate'!F91</f>
        <v>7961.7515054</v>
      </c>
      <c r="R36" s="5">
        <f>'cases_m&amp;f_rate'!G91</f>
        <v>49.824714786</v>
      </c>
      <c r="S36" s="5">
        <f>'cases_m&amp;f_rate'!I91</f>
        <v>67.754173511</v>
      </c>
      <c r="T36" s="19">
        <f>'cases_m&amp;f_rate'!J91</f>
        <v>241.8</v>
      </c>
      <c r="U36" s="5">
        <f>'cases_m&amp;f_rate'!K91</f>
        <v>30.370201813</v>
      </c>
      <c r="V36" s="5">
        <f>'cases_m&amp;f_rate'!L91</f>
        <v>0</v>
      </c>
      <c r="W36" s="5">
        <f>'cases_m&amp;f_rate'!M91</f>
        <v>0</v>
      </c>
      <c r="X36" s="13" t="str">
        <f>'cases_m&amp;f_rate'!N91</f>
        <v>*</v>
      </c>
      <c r="Y36" s="13">
        <f>'cases_m&amp;f_rate'!O91</f>
        <v>30.411397862</v>
      </c>
      <c r="Z36">
        <f>'cases_m&amp;f_rate'!P91</f>
      </c>
    </row>
    <row r="37" spans="1:26" ht="12.75">
      <c r="A37" t="s">
        <v>143</v>
      </c>
      <c r="B37" s="5">
        <f t="shared" si="2"/>
        <v>13.63876868</v>
      </c>
      <c r="C37" s="9">
        <f>'cases_m&amp;f_rate'!H32</f>
        <v>34.988945366</v>
      </c>
      <c r="D37" s="9">
        <f>'cases_m&amp;f_rate'!H92</f>
        <v>63.083200309</v>
      </c>
      <c r="E37" s="5">
        <f t="shared" si="3"/>
        <v>19.413316924</v>
      </c>
      <c r="F37" s="7">
        <f>'cases_m&amp;f_rate'!F32</f>
        <v>9120.7131163</v>
      </c>
      <c r="G37" s="5">
        <f>'cases_m&amp;f_rate'!G32</f>
        <v>29.37760259</v>
      </c>
      <c r="H37" s="5">
        <f>'cases_m&amp;f_rate'!I32</f>
        <v>41.672096765</v>
      </c>
      <c r="I37" s="19">
        <f>'cases_m&amp;f_rate'!J32</f>
        <v>160.2</v>
      </c>
      <c r="J37" s="5">
        <f>'cases_m&amp;f_rate'!K32</f>
        <v>17.564416067</v>
      </c>
      <c r="K37" s="5">
        <f>'cases_m&amp;f_rate'!L32</f>
        <v>0</v>
      </c>
      <c r="L37" s="5">
        <f>'cases_m&amp;f_rate'!M32</f>
        <v>0</v>
      </c>
      <c r="M37" s="13" t="str">
        <f>'cases_m&amp;f_rate'!N32</f>
        <v>*</v>
      </c>
      <c r="N37" s="13">
        <f>'cases_m&amp;f_rate'!O32</f>
        <v>15.738833909999999</v>
      </c>
      <c r="O37" s="5">
        <f>'cases_m&amp;f_rate'!P32</f>
      </c>
      <c r="Q37" s="7">
        <f>'cases_m&amp;f_rate'!F92</f>
        <v>9120.7131163</v>
      </c>
      <c r="R37" s="5">
        <f>'cases_m&amp;f_rate'!G92</f>
        <v>55.553342124</v>
      </c>
      <c r="S37" s="5">
        <f>'cases_m&amp;f_rate'!I92</f>
        <v>71.633676916</v>
      </c>
      <c r="T37" s="19">
        <f>'cases_m&amp;f_rate'!J92</f>
        <v>291.8</v>
      </c>
      <c r="U37" s="5">
        <f>'cases_m&amp;f_rate'!K92</f>
        <v>31.993112411</v>
      </c>
      <c r="V37" s="5">
        <f>'cases_m&amp;f_rate'!L92</f>
        <v>0</v>
      </c>
      <c r="W37" s="5">
        <f>'cases_m&amp;f_rate'!M92</f>
        <v>0</v>
      </c>
      <c r="X37" s="13" t="str">
        <f>'cases_m&amp;f_rate'!N92</f>
        <v>*</v>
      </c>
      <c r="Y37" s="13">
        <f>'cases_m&amp;f_rate'!O92</f>
        <v>36.1400252</v>
      </c>
      <c r="Z37">
        <f>'cases_m&amp;f_rate'!P92</f>
      </c>
    </row>
    <row r="38" spans="1:26" ht="12.75">
      <c r="A38" t="s">
        <v>144</v>
      </c>
      <c r="B38" s="5">
        <f t="shared" si="2"/>
        <v>13.63876868</v>
      </c>
      <c r="C38" s="9">
        <f>'cases_m&amp;f_rate'!H33</f>
        <v>18.208211882</v>
      </c>
      <c r="D38" s="9">
        <f>'cases_m&amp;f_rate'!H93</f>
        <v>35.931803622</v>
      </c>
      <c r="E38" s="5">
        <f t="shared" si="3"/>
        <v>19.413316924</v>
      </c>
      <c r="F38" s="7">
        <f>'cases_m&amp;f_rate'!F33</f>
        <v>8735.3985463</v>
      </c>
      <c r="G38" s="5">
        <f>'cases_m&amp;f_rate'!G33</f>
        <v>14.18400082</v>
      </c>
      <c r="H38" s="5">
        <f>'cases_m&amp;f_rate'!I33</f>
        <v>23.374151211</v>
      </c>
      <c r="I38" s="19">
        <f>'cases_m&amp;f_rate'!J33</f>
        <v>81.8</v>
      </c>
      <c r="J38" s="5">
        <f>'cases_m&amp;f_rate'!K33</f>
        <v>9.3641978172</v>
      </c>
      <c r="K38" s="5">
        <f>'cases_m&amp;f_rate'!L33</f>
        <v>0</v>
      </c>
      <c r="L38" s="5">
        <f>'cases_m&amp;f_rate'!M33</f>
        <v>0</v>
      </c>
      <c r="M38" s="13" t="str">
        <f>'cases_m&amp;f_rate'!N33</f>
        <v>*</v>
      </c>
      <c r="N38" s="16">
        <f>'cases_m&amp;f_rate'!O33</f>
        <v>0</v>
      </c>
      <c r="O38" s="17">
        <f>'cases_m&amp;f_rate'!P33</f>
        <v>0</v>
      </c>
      <c r="P38" s="17"/>
      <c r="Q38" s="7">
        <f>'cases_m&amp;f_rate'!F93</f>
        <v>8735.3985463</v>
      </c>
      <c r="R38" s="5">
        <f>'cases_m&amp;f_rate'!G93</f>
        <v>30.389143438</v>
      </c>
      <c r="S38" s="5">
        <f>'cases_m&amp;f_rate'!I93</f>
        <v>42.485386736</v>
      </c>
      <c r="T38" s="19">
        <f>'cases_m&amp;f_rate'!J93</f>
        <v>161.2</v>
      </c>
      <c r="U38" s="5">
        <f>'cases_m&amp;f_rate'!K93</f>
        <v>18.453651444</v>
      </c>
      <c r="V38" s="5">
        <f>'cases_m&amp;f_rate'!L93</f>
        <v>0</v>
      </c>
      <c r="W38" s="5">
        <f>'cases_m&amp;f_rate'!M93</f>
        <v>0</v>
      </c>
      <c r="X38" s="18" t="str">
        <f>'cases_m&amp;f_rate'!N93</f>
        <v>*</v>
      </c>
      <c r="Y38" s="16">
        <f>'cases_m&amp;f_rate'!O93</f>
        <v>0</v>
      </c>
      <c r="Z38" s="17">
        <f>'cases_m&amp;f_rate'!P93</f>
        <v>0</v>
      </c>
    </row>
    <row r="39" spans="1:26" ht="12.75">
      <c r="A39" t="s">
        <v>145</v>
      </c>
      <c r="B39" s="5">
        <f t="shared" si="2"/>
        <v>13.63876868</v>
      </c>
      <c r="C39" s="9">
        <f>'cases_m&amp;f_rate'!H34</f>
        <v>28.947214145</v>
      </c>
      <c r="D39" s="9">
        <f>'cases_m&amp;f_rate'!H94</f>
        <v>34.967543209</v>
      </c>
      <c r="E39" s="5">
        <f t="shared" si="3"/>
        <v>19.413316924</v>
      </c>
      <c r="F39" s="7">
        <f>'cases_m&amp;f_rate'!F34</f>
        <v>11401.22209</v>
      </c>
      <c r="G39" s="5">
        <f>'cases_m&amp;f_rate'!G34</f>
        <v>24.429225485</v>
      </c>
      <c r="H39" s="5">
        <f>'cases_m&amp;f_rate'!I34</f>
        <v>34.300768451</v>
      </c>
      <c r="I39" s="19">
        <f>'cases_m&amp;f_rate'!J34</f>
        <v>174.8</v>
      </c>
      <c r="J39" s="5">
        <f>'cases_m&amp;f_rate'!K34</f>
        <v>15.331689763</v>
      </c>
      <c r="K39" s="5">
        <f>'cases_m&amp;f_rate'!L34</f>
        <v>0</v>
      </c>
      <c r="L39" s="5">
        <f>'cases_m&amp;f_rate'!M34</f>
        <v>0</v>
      </c>
      <c r="M39" s="13" t="str">
        <f>'cases_m&amp;f_rate'!N34</f>
        <v>*</v>
      </c>
      <c r="N39" s="16">
        <f>'cases_m&amp;f_rate'!O34</f>
        <v>0</v>
      </c>
      <c r="O39" s="17">
        <f>'cases_m&amp;f_rate'!P34</f>
        <v>0</v>
      </c>
      <c r="P39" s="17"/>
      <c r="Q39" s="7">
        <f>'cases_m&amp;f_rate'!F94</f>
        <v>11401.22209</v>
      </c>
      <c r="R39" s="5">
        <f>'cases_m&amp;f_rate'!G94</f>
        <v>29.998958081</v>
      </c>
      <c r="S39" s="5">
        <f>'cases_m&amp;f_rate'!I94</f>
        <v>40.759051522</v>
      </c>
      <c r="T39" s="19">
        <f>'cases_m&amp;f_rate'!J94</f>
        <v>206.8</v>
      </c>
      <c r="U39" s="5">
        <f>'cases_m&amp;f_rate'!K94</f>
        <v>18.138406424</v>
      </c>
      <c r="V39" s="5">
        <f>'cases_m&amp;f_rate'!L94</f>
        <v>0</v>
      </c>
      <c r="W39" s="5">
        <f>'cases_m&amp;f_rate'!M94</f>
        <v>0</v>
      </c>
      <c r="X39" s="18" t="str">
        <f>'cases_m&amp;f_rate'!N94</f>
        <v>*</v>
      </c>
      <c r="Y39" s="16">
        <f>'cases_m&amp;f_rate'!O94</f>
        <v>0</v>
      </c>
      <c r="Z39" s="17">
        <f>'cases_m&amp;f_rate'!P94</f>
        <v>0</v>
      </c>
    </row>
    <row r="40" spans="1:25" ht="12.75">
      <c r="I40" s="19"/>
      <c r="Q40" s="7"/>
      <c r="T40" s="19"/>
      <c r="Y40" s="13"/>
    </row>
    <row r="41" spans="1:26" ht="12.75">
      <c r="A41" t="s">
        <v>42</v>
      </c>
      <c r="B41" s="5">
        <f>C$18</f>
        <v>13.63876868</v>
      </c>
      <c r="C41" s="9">
        <f>'cases_m&amp;f_rate'!H35</f>
        <v>24.902739075</v>
      </c>
      <c r="D41" s="9">
        <f>'cases_m&amp;f_rate'!H95</f>
        <v>33.110463904</v>
      </c>
      <c r="E41" s="5">
        <f>D$18</f>
        <v>19.413316924</v>
      </c>
      <c r="F41" s="7">
        <f>'cases_m&amp;f_rate'!F35</f>
        <v>5230.344692</v>
      </c>
      <c r="G41" s="5">
        <f>'cases_m&amp;f_rate'!G35</f>
        <v>18.788849735</v>
      </c>
      <c r="H41" s="5">
        <f>'cases_m&amp;f_rate'!I35</f>
        <v>33.006087238</v>
      </c>
      <c r="I41" s="19">
        <f>'cases_m&amp;f_rate'!J35</f>
        <v>67.2</v>
      </c>
      <c r="J41" s="5">
        <f>'cases_m&amp;f_rate'!K35</f>
        <v>12.848101599</v>
      </c>
      <c r="K41" s="5">
        <f>'cases_m&amp;f_rate'!L35</f>
        <v>0</v>
      </c>
      <c r="L41" s="5">
        <f>'cases_m&amp;f_rate'!M35</f>
        <v>0</v>
      </c>
      <c r="M41" s="13" t="str">
        <f>'cases_m&amp;f_rate'!N35</f>
        <v>*</v>
      </c>
      <c r="N41" s="13">
        <f>'cases_m&amp;f_rate'!O35</f>
        <v>5.150081054999999</v>
      </c>
      <c r="O41" s="5">
        <f>'cases_m&amp;f_rate'!P35</f>
      </c>
      <c r="Q41" s="7">
        <f>'cases_m&amp;f_rate'!F95</f>
        <v>5230.344692</v>
      </c>
      <c r="R41" s="5">
        <f>'cases_m&amp;f_rate'!G95</f>
        <v>26.779211583</v>
      </c>
      <c r="S41" s="5">
        <f>'cases_m&amp;f_rate'!I95</f>
        <v>40.938577169</v>
      </c>
      <c r="T41" s="19">
        <f>'cases_m&amp;f_rate'!J95</f>
        <v>91.8</v>
      </c>
      <c r="U41" s="5">
        <f>'cases_m&amp;f_rate'!K95</f>
        <v>17.551424506</v>
      </c>
      <c r="V41" s="5">
        <f>'cases_m&amp;f_rate'!L95</f>
        <v>0</v>
      </c>
      <c r="W41" s="5">
        <f>'cases_m&amp;f_rate'!M95</f>
        <v>0</v>
      </c>
      <c r="X41" s="13" t="str">
        <f>'cases_m&amp;f_rate'!N95</f>
        <v>*</v>
      </c>
      <c r="Y41" s="13">
        <f>'cases_m&amp;f_rate'!O95</f>
        <v>7.3658946589999985</v>
      </c>
      <c r="Z41">
        <f>'cases_m&amp;f_rate'!P95</f>
      </c>
    </row>
    <row r="42" spans="1:26" ht="12.75">
      <c r="A42" t="s">
        <v>43</v>
      </c>
      <c r="B42" s="5">
        <f>C$18</f>
        <v>13.63876868</v>
      </c>
      <c r="C42" s="9">
        <f>'cases_m&amp;f_rate'!H36</f>
        <v>34.428323698</v>
      </c>
      <c r="D42" s="9">
        <f>'cases_m&amp;f_rate'!H96</f>
        <v>51.212946257</v>
      </c>
      <c r="E42" s="5">
        <f>D$18</f>
        <v>19.413316924</v>
      </c>
      <c r="F42" s="7">
        <f>'cases_m&amp;f_rate'!F36</f>
        <v>12964.570679</v>
      </c>
      <c r="G42" s="5">
        <f>'cases_m&amp;f_rate'!G36</f>
        <v>29.880779838</v>
      </c>
      <c r="H42" s="5">
        <f>'cases_m&amp;f_rate'!I36</f>
        <v>39.667956429</v>
      </c>
      <c r="I42" s="19">
        <f>'cases_m&amp;f_rate'!J36</f>
        <v>220.4</v>
      </c>
      <c r="J42" s="5">
        <f>'cases_m&amp;f_rate'!K36</f>
        <v>17.000177288</v>
      </c>
      <c r="K42" s="5">
        <f>'cases_m&amp;f_rate'!L36</f>
        <v>0</v>
      </c>
      <c r="L42" s="5">
        <f>'cases_m&amp;f_rate'!M36</f>
        <v>0</v>
      </c>
      <c r="M42" s="13" t="str">
        <f>'cases_m&amp;f_rate'!N36</f>
        <v>*</v>
      </c>
      <c r="N42" s="13">
        <f>'cases_m&amp;f_rate'!O36</f>
        <v>16.242011157999997</v>
      </c>
      <c r="O42" s="5">
        <f>'cases_m&amp;f_rate'!P36</f>
      </c>
      <c r="Q42" s="7">
        <f>'cases_m&amp;f_rate'!F96</f>
        <v>12964.570679</v>
      </c>
      <c r="R42" s="5">
        <f>'cases_m&amp;f_rate'!G96</f>
        <v>45.805510026</v>
      </c>
      <c r="S42" s="5">
        <f>'cases_m&amp;f_rate'!I96</f>
        <v>57.25874164</v>
      </c>
      <c r="T42" s="19">
        <f>'cases_m&amp;f_rate'!J96</f>
        <v>331.8</v>
      </c>
      <c r="U42" s="5">
        <f>'cases_m&amp;f_rate'!K96</f>
        <v>25.59282588</v>
      </c>
      <c r="V42" s="5">
        <f>'cases_m&amp;f_rate'!L96</f>
        <v>0</v>
      </c>
      <c r="W42" s="5">
        <f>'cases_m&amp;f_rate'!M96</f>
        <v>0</v>
      </c>
      <c r="X42" s="13" t="str">
        <f>'cases_m&amp;f_rate'!N96</f>
        <v>*</v>
      </c>
      <c r="Y42" s="13">
        <f>'cases_m&amp;f_rate'!O96</f>
        <v>26.392193102</v>
      </c>
      <c r="Z42">
        <f>'cases_m&amp;f_rate'!P96</f>
      </c>
    </row>
    <row r="43" spans="1:26" ht="12.75">
      <c r="A43" t="s">
        <v>44</v>
      </c>
      <c r="B43" s="5">
        <f>C$18</f>
        <v>13.63876868</v>
      </c>
      <c r="C43" s="9">
        <f>'cases_m&amp;f_rate'!H37</f>
        <v>22.642143322</v>
      </c>
      <c r="D43" s="9">
        <f>'cases_m&amp;f_rate'!H97</f>
        <v>37.664953534</v>
      </c>
      <c r="E43" s="5">
        <f>D$18</f>
        <v>19.413316924</v>
      </c>
      <c r="F43" s="7">
        <f>'cases_m&amp;f_rate'!F37</f>
        <v>6604.8356718</v>
      </c>
      <c r="G43" s="5">
        <f>'cases_m&amp;f_rate'!G37</f>
        <v>17.526743223</v>
      </c>
      <c r="H43" s="5">
        <f>'cases_m&amp;f_rate'!I37</f>
        <v>29.250537176999998</v>
      </c>
      <c r="I43" s="19">
        <f>'cases_m&amp;f_rate'!J37</f>
        <v>77.4</v>
      </c>
      <c r="J43" s="5">
        <f>'cases_m&amp;f_rate'!K37</f>
        <v>11.718686709</v>
      </c>
      <c r="K43" s="5">
        <f>'cases_m&amp;f_rate'!L37</f>
        <v>0</v>
      </c>
      <c r="L43" s="5">
        <f>'cases_m&amp;f_rate'!M37</f>
        <v>0</v>
      </c>
      <c r="M43" s="13" t="str">
        <f>'cases_m&amp;f_rate'!N37</f>
        <v>*</v>
      </c>
      <c r="N43" s="13">
        <f>'cases_m&amp;f_rate'!O37</f>
        <v>3.8879745430000003</v>
      </c>
      <c r="O43" s="5">
        <f>'cases_m&amp;f_rate'!P37</f>
      </c>
      <c r="Q43" s="7">
        <f>'cases_m&amp;f_rate'!F97</f>
        <v>6604.8356718</v>
      </c>
      <c r="R43" s="5">
        <f>'cases_m&amp;f_rate'!G97</f>
        <v>31.449583658</v>
      </c>
      <c r="S43" s="5">
        <f>'cases_m&amp;f_rate'!I97</f>
        <v>45.108664717</v>
      </c>
      <c r="T43" s="19">
        <f>'cases_m&amp;f_rate'!J97</f>
        <v>122.8</v>
      </c>
      <c r="U43" s="5">
        <f>'cases_m&amp;f_rate'!K97</f>
        <v>18.592438344</v>
      </c>
      <c r="V43" s="5">
        <f>'cases_m&amp;f_rate'!L97</f>
        <v>0</v>
      </c>
      <c r="W43" s="5">
        <f>'cases_m&amp;f_rate'!M97</f>
        <v>0</v>
      </c>
      <c r="X43" s="13" t="str">
        <f>'cases_m&amp;f_rate'!N97</f>
        <v>*</v>
      </c>
      <c r="Y43" s="13">
        <f>'cases_m&amp;f_rate'!O97</f>
        <v>12.036266734000002</v>
      </c>
      <c r="Z43">
        <f>'cases_m&amp;f_rate'!P97</f>
      </c>
    </row>
    <row r="44" spans="1:26" ht="12.75">
      <c r="A44" t="s">
        <v>45</v>
      </c>
      <c r="B44" s="5">
        <f>C$18</f>
        <v>13.63876868</v>
      </c>
      <c r="C44" s="9">
        <f>'cases_m&amp;f_rate'!H38</f>
        <v>24.558647595</v>
      </c>
      <c r="D44" s="9">
        <f>'cases_m&amp;f_rate'!H98</f>
        <v>43.16062104</v>
      </c>
      <c r="E44" s="5">
        <f>D$18</f>
        <v>19.413316924</v>
      </c>
      <c r="F44" s="7">
        <f>'cases_m&amp;f_rate'!F38</f>
        <v>12768.73258</v>
      </c>
      <c r="G44" s="5">
        <f>'cases_m&amp;f_rate'!G38</f>
        <v>20.778267937</v>
      </c>
      <c r="H44" s="5">
        <f>'cases_m&amp;f_rate'!I38</f>
        <v>29.026826179</v>
      </c>
      <c r="I44" s="19">
        <f>'cases_m&amp;f_rate'!J38</f>
        <v>163.4</v>
      </c>
      <c r="J44" s="5">
        <f>'cases_m&amp;f_rate'!K38</f>
        <v>12.79688481</v>
      </c>
      <c r="K44" s="5">
        <f>'cases_m&amp;f_rate'!L38</f>
        <v>0</v>
      </c>
      <c r="L44" s="5">
        <f>'cases_m&amp;f_rate'!M38</f>
        <v>0</v>
      </c>
      <c r="M44" s="13" t="str">
        <f>'cases_m&amp;f_rate'!N38</f>
        <v>*</v>
      </c>
      <c r="N44" s="13">
        <f>'cases_m&amp;f_rate'!O38</f>
        <v>7.139499256999999</v>
      </c>
      <c r="O44" s="5">
        <f>'cases_m&amp;f_rate'!P38</f>
      </c>
      <c r="Q44" s="7">
        <f>'cases_m&amp;f_rate'!F98</f>
        <v>12768.73258</v>
      </c>
      <c r="R44" s="5">
        <f>'cases_m&amp;f_rate'!G98</f>
        <v>38.10488994</v>
      </c>
      <c r="S44" s="5">
        <f>'cases_m&amp;f_rate'!I98</f>
        <v>48.887143132</v>
      </c>
      <c r="T44" s="19">
        <f>'cases_m&amp;f_rate'!J98</f>
        <v>269.8</v>
      </c>
      <c r="U44" s="5">
        <f>'cases_m&amp;f_rate'!K98</f>
        <v>21.129740035</v>
      </c>
      <c r="V44" s="5">
        <f>'cases_m&amp;f_rate'!L98</f>
        <v>0</v>
      </c>
      <c r="W44" s="5">
        <f>'cases_m&amp;f_rate'!M98</f>
        <v>0</v>
      </c>
      <c r="X44" s="13" t="str">
        <f>'cases_m&amp;f_rate'!N98</f>
        <v>*</v>
      </c>
      <c r="Y44" s="13">
        <f>'cases_m&amp;f_rate'!O98</f>
        <v>18.691573016</v>
      </c>
      <c r="Z44">
        <f>'cases_m&amp;f_rate'!P98</f>
      </c>
    </row>
    <row r="45" spans="1:25" ht="12.75">
      <c r="I45" s="19"/>
      <c r="Q45" s="7"/>
      <c r="T45" s="19"/>
      <c r="Y45" s="13"/>
    </row>
    <row r="46" spans="1:26" ht="12.75">
      <c r="A46" t="s">
        <v>47</v>
      </c>
      <c r="B46" s="5">
        <f>C$18</f>
        <v>13.63876868</v>
      </c>
      <c r="C46" s="9">
        <f>'cases_m&amp;f_rate'!H39</f>
        <v>12.002756189</v>
      </c>
      <c r="D46" s="9">
        <f>'cases_m&amp;f_rate'!H99</f>
        <v>24.126453527</v>
      </c>
      <c r="E46" s="5">
        <f>D$18</f>
        <v>19.413316924</v>
      </c>
      <c r="F46" s="7">
        <f>'cases_m&amp;f_rate'!F39</f>
        <v>15986.641252</v>
      </c>
      <c r="G46" s="5">
        <f>'cases_m&amp;f_rate'!G39</f>
        <v>9.7941058061</v>
      </c>
      <c r="H46" s="5">
        <f>'cases_m&amp;f_rate'!I39</f>
        <v>14.709475166</v>
      </c>
      <c r="I46" s="19">
        <f>'cases_m&amp;f_rate'!J39</f>
        <v>99.2</v>
      </c>
      <c r="J46" s="5">
        <f>'cases_m&amp;f_rate'!K39</f>
        <v>6.2051808406</v>
      </c>
      <c r="K46" s="5">
        <f>'cases_m&amp;f_rate'!L39</f>
        <v>0</v>
      </c>
      <c r="L46" s="5">
        <f>'cases_m&amp;f_rate'!M39</f>
        <v>0</v>
      </c>
      <c r="M46" s="13" t="str">
        <f>'cases_m&amp;f_rate'!N39</f>
        <v> </v>
      </c>
      <c r="N46" s="13">
        <f>'cases_m&amp;f_rate'!O39</f>
      </c>
      <c r="O46" s="5">
        <f>'cases_m&amp;f_rate'!P39</f>
      </c>
      <c r="Q46" s="7">
        <f>'cases_m&amp;f_rate'!F99</f>
        <v>15986.641252</v>
      </c>
      <c r="R46" s="5">
        <f>'cases_m&amp;f_rate'!G99</f>
        <v>20.783740146</v>
      </c>
      <c r="S46" s="5">
        <f>'cases_m&amp;f_rate'!I99</f>
        <v>28.006785868</v>
      </c>
      <c r="T46" s="19">
        <f>'cases_m&amp;f_rate'!J99</f>
        <v>191.8</v>
      </c>
      <c r="U46" s="5">
        <f>'cases_m&amp;f_rate'!K99</f>
        <v>11.997516988</v>
      </c>
      <c r="V46" s="5">
        <f>'cases_m&amp;f_rate'!L99</f>
        <v>0</v>
      </c>
      <c r="W46" s="5">
        <f>'cases_m&amp;f_rate'!M99</f>
        <v>0</v>
      </c>
      <c r="X46" s="13" t="str">
        <f>'cases_m&amp;f_rate'!N99</f>
        <v>*</v>
      </c>
      <c r="Y46" s="13">
        <f>'cases_m&amp;f_rate'!O99</f>
        <v>1.3704232219999994</v>
      </c>
      <c r="Z46">
        <f>'cases_m&amp;f_rate'!P99</f>
      </c>
    </row>
    <row r="47" spans="1:26" ht="12.75">
      <c r="A47" t="s">
        <v>49</v>
      </c>
      <c r="B47" s="5">
        <f>C$18</f>
        <v>13.63876868</v>
      </c>
      <c r="C47" s="9">
        <f>'cases_m&amp;f_rate'!H40</f>
        <v>18.859113382</v>
      </c>
      <c r="D47" s="9">
        <f>'cases_m&amp;f_rate'!H100</f>
        <v>21.917550371</v>
      </c>
      <c r="E47" s="5">
        <f>D$18</f>
        <v>19.413316924</v>
      </c>
      <c r="F47" s="7">
        <f>'cases_m&amp;f_rate'!F40</f>
        <v>24764.364427</v>
      </c>
      <c r="G47" s="5">
        <f>'cases_m&amp;f_rate'!G40</f>
        <v>16.093613899</v>
      </c>
      <c r="H47" s="5">
        <f>'cases_m&amp;f_rate'!I40</f>
        <v>22.099831634</v>
      </c>
      <c r="I47" s="19">
        <f>'cases_m&amp;f_rate'!J40</f>
        <v>236.4</v>
      </c>
      <c r="J47" s="5">
        <f>'cases_m&amp;f_rate'!K40</f>
        <v>9.5459748502</v>
      </c>
      <c r="K47" s="5">
        <f>'cases_m&amp;f_rate'!L40</f>
        <v>0</v>
      </c>
      <c r="L47" s="5">
        <f>'cases_m&amp;f_rate'!M40</f>
        <v>0</v>
      </c>
      <c r="M47" s="13" t="str">
        <f>'cases_m&amp;f_rate'!N40</f>
        <v>*</v>
      </c>
      <c r="N47" s="13">
        <f>'cases_m&amp;f_rate'!O40</f>
        <v>2.454845219000001</v>
      </c>
      <c r="O47" s="5">
        <f>'cases_m&amp;f_rate'!P40</f>
      </c>
      <c r="Q47" s="7">
        <f>'cases_m&amp;f_rate'!F100</f>
        <v>24764.364427</v>
      </c>
      <c r="R47" s="5">
        <f>'cases_m&amp;f_rate'!G100</f>
        <v>19.275780918</v>
      </c>
      <c r="S47" s="5">
        <f>'cases_m&amp;f_rate'!I100</f>
        <v>24.921377572</v>
      </c>
      <c r="T47" s="19">
        <f>'cases_m&amp;f_rate'!J100</f>
        <v>270.2</v>
      </c>
      <c r="U47" s="5">
        <f>'cases_m&amp;f_rate'!K100</f>
        <v>10.910839275</v>
      </c>
      <c r="V47" s="5">
        <f>'cases_m&amp;f_rate'!L100</f>
        <v>0</v>
      </c>
      <c r="W47" s="5">
        <f>'cases_m&amp;f_rate'!M100</f>
        <v>0</v>
      </c>
      <c r="X47" s="13" t="str">
        <f>'cases_m&amp;f_rate'!N100</f>
        <v>*</v>
      </c>
      <c r="Y47" s="13">
        <f>'cases_m&amp;f_rate'!O100</f>
      </c>
      <c r="Z47">
        <f>'cases_m&amp;f_rate'!P100</f>
      </c>
    </row>
    <row r="48" spans="1:26" ht="12.75">
      <c r="A48" t="s">
        <v>51</v>
      </c>
      <c r="B48" s="5">
        <f>C$18</f>
        <v>13.63876868</v>
      </c>
      <c r="C48" s="9">
        <f>'cases_m&amp;f_rate'!H41</f>
        <v>14.137521037</v>
      </c>
      <c r="D48" s="9">
        <f>'cases_m&amp;f_rate'!H101</f>
        <v>24.70230442</v>
      </c>
      <c r="E48" s="5">
        <f>D$18</f>
        <v>19.413316924</v>
      </c>
      <c r="F48" s="7">
        <f>'cases_m&amp;f_rate'!F41</f>
        <v>14706.556711</v>
      </c>
      <c r="G48" s="5">
        <f>'cases_m&amp;f_rate'!G41</f>
        <v>11.342199081</v>
      </c>
      <c r="H48" s="5">
        <f>'cases_m&amp;f_rate'!I41</f>
        <v>17.621759204</v>
      </c>
      <c r="I48" s="19">
        <f>'cases_m&amp;f_rate'!J41</f>
        <v>100.4</v>
      </c>
      <c r="J48" s="5">
        <f>'cases_m&amp;f_rate'!K41</f>
        <v>6.826886944</v>
      </c>
      <c r="K48" s="5">
        <f>'cases_m&amp;f_rate'!L41</f>
        <v>0</v>
      </c>
      <c r="L48" s="5">
        <f>'cases_m&amp;f_rate'!M41</f>
        <v>0</v>
      </c>
      <c r="M48" s="13" t="str">
        <f>'cases_m&amp;f_rate'!N41</f>
        <v> </v>
      </c>
      <c r="N48" s="13">
        <f>'cases_m&amp;f_rate'!O41</f>
      </c>
      <c r="O48" s="5">
        <f>'cases_m&amp;f_rate'!P41</f>
      </c>
      <c r="Q48" s="7">
        <f>'cases_m&amp;f_rate'!F101</f>
        <v>14706.556711</v>
      </c>
      <c r="R48" s="5">
        <f>'cases_m&amp;f_rate'!G101</f>
        <v>21.10610939</v>
      </c>
      <c r="S48" s="5">
        <f>'cases_m&amp;f_rate'!I101</f>
        <v>28.91124235</v>
      </c>
      <c r="T48" s="19">
        <f>'cases_m&amp;f_rate'!J101</f>
        <v>181.6</v>
      </c>
      <c r="U48" s="5">
        <f>'cases_m&amp;f_rate'!K101</f>
        <v>12.348233755</v>
      </c>
      <c r="V48" s="5">
        <f>'cases_m&amp;f_rate'!L101</f>
        <v>0</v>
      </c>
      <c r="W48" s="5">
        <f>'cases_m&amp;f_rate'!M101</f>
        <v>0</v>
      </c>
      <c r="X48" s="13" t="str">
        <f>'cases_m&amp;f_rate'!N101</f>
        <v>*</v>
      </c>
      <c r="Y48" s="13">
        <f>'cases_m&amp;f_rate'!O101</f>
        <v>1.6927924660000002</v>
      </c>
      <c r="Z48">
        <f>'cases_m&amp;f_rate'!P101</f>
      </c>
    </row>
    <row r="49" spans="1:26" ht="12.75">
      <c r="A49" t="s">
        <v>53</v>
      </c>
      <c r="B49" s="5">
        <f>C$18</f>
        <v>13.63876868</v>
      </c>
      <c r="C49" s="9">
        <f>'cases_m&amp;f_rate'!H42</f>
        <v>20.373432555</v>
      </c>
      <c r="D49" s="9">
        <f>'cases_m&amp;f_rate'!H102</f>
        <v>46.094024236</v>
      </c>
      <c r="E49" s="5">
        <f>D$18</f>
        <v>19.413316924</v>
      </c>
      <c r="F49" s="7">
        <f>'cases_m&amp;f_rate'!F42</f>
        <v>7730.992718</v>
      </c>
      <c r="G49" s="5">
        <f>'cases_m&amp;f_rate'!G42</f>
        <v>16.219564379</v>
      </c>
      <c r="H49" s="5">
        <f>'cases_m&amp;f_rate'!I42</f>
        <v>25.591116036</v>
      </c>
      <c r="I49" s="19">
        <f>'cases_m&amp;f_rate'!J42</f>
        <v>86.2</v>
      </c>
      <c r="J49" s="5">
        <f>'cases_m&amp;f_rate'!K42</f>
        <v>11.149926425</v>
      </c>
      <c r="K49" s="5">
        <f>'cases_m&amp;f_rate'!L42</f>
        <v>0</v>
      </c>
      <c r="L49" s="5">
        <f>'cases_m&amp;f_rate'!M42</f>
        <v>0</v>
      </c>
      <c r="M49" s="13" t="str">
        <f>'cases_m&amp;f_rate'!N42</f>
        <v>*</v>
      </c>
      <c r="N49" s="13">
        <f>'cases_m&amp;f_rate'!O42</f>
        <v>2.580795699000001</v>
      </c>
      <c r="O49" s="5">
        <f>'cases_m&amp;f_rate'!P42</f>
      </c>
      <c r="Q49" s="7">
        <f>'cases_m&amp;f_rate'!F102</f>
        <v>7730.992718</v>
      </c>
      <c r="R49" s="5">
        <f>'cases_m&amp;f_rate'!G102</f>
        <v>38.953100978</v>
      </c>
      <c r="S49" s="5">
        <f>'cases_m&amp;f_rate'!I102</f>
        <v>54.544029022</v>
      </c>
      <c r="T49" s="19">
        <f>'cases_m&amp;f_rate'!J102</f>
        <v>174.6</v>
      </c>
      <c r="U49" s="5">
        <f>'cases_m&amp;f_rate'!K102</f>
        <v>22.584421738</v>
      </c>
      <c r="V49" s="5">
        <f>'cases_m&amp;f_rate'!L102</f>
        <v>0</v>
      </c>
      <c r="W49" s="5">
        <f>'cases_m&amp;f_rate'!M102</f>
        <v>0</v>
      </c>
      <c r="X49" s="13" t="str">
        <f>'cases_m&amp;f_rate'!N102</f>
        <v>*</v>
      </c>
      <c r="Y49" s="13">
        <f>'cases_m&amp;f_rate'!O102</f>
        <v>19.539784054000002</v>
      </c>
      <c r="Z49">
        <f>'cases_m&amp;f_rate'!P102</f>
      </c>
    </row>
    <row r="50" spans="1:25" ht="12.75">
      <c r="I50" s="19"/>
      <c r="Q50" s="7"/>
      <c r="T50" s="19"/>
      <c r="Y50" s="13"/>
    </row>
    <row r="51" spans="1:26" ht="12.75">
      <c r="A51" t="s">
        <v>55</v>
      </c>
      <c r="B51" s="5">
        <f aca="true" t="shared" si="4" ref="B51:B56">C$18</f>
        <v>13.63876868</v>
      </c>
      <c r="C51" s="9">
        <f>'cases_m&amp;f_rate'!H43</f>
        <v>8.8312598682</v>
      </c>
      <c r="D51" s="9">
        <f>'cases_m&amp;f_rate'!H103</f>
        <v>15.184970608</v>
      </c>
      <c r="E51" s="5">
        <f aca="true" t="shared" si="5" ref="E51:E56">D$18</f>
        <v>19.413316924</v>
      </c>
      <c r="F51" s="7">
        <f>'cases_m&amp;f_rate'!F43</f>
        <v>10031.348043</v>
      </c>
      <c r="G51" s="5">
        <f>'cases_m&amp;f_rate'!G43</f>
        <v>6.4341880623</v>
      </c>
      <c r="H51" s="5">
        <f>'cases_m&amp;f_rate'!I43</f>
        <v>12.12136638</v>
      </c>
      <c r="I51" s="19">
        <f>'cases_m&amp;f_rate'!J43</f>
        <v>43.6</v>
      </c>
      <c r="J51" s="5">
        <f>'cases_m&amp;f_rate'!K43</f>
        <v>4.3463749653</v>
      </c>
      <c r="K51" s="5">
        <f>'cases_m&amp;f_rate'!L43</f>
        <v>0</v>
      </c>
      <c r="L51" s="5">
        <f>'cases_m&amp;f_rate'!M43</f>
        <v>0</v>
      </c>
      <c r="M51" s="13" t="str">
        <f>'cases_m&amp;f_rate'!N43</f>
        <v>*</v>
      </c>
      <c r="N51" s="13">
        <f>'cases_m&amp;f_rate'!O43</f>
      </c>
      <c r="O51" s="5">
        <f>'cases_m&amp;f_rate'!P43</f>
        <v>1.5174023000000005</v>
      </c>
      <c r="Q51" s="7">
        <f>'cases_m&amp;f_rate'!F103</f>
        <v>10031.348043</v>
      </c>
      <c r="R51" s="5">
        <f>'cases_m&amp;f_rate'!G103</f>
        <v>11.861455862</v>
      </c>
      <c r="S51" s="5">
        <f>'cases_m&amp;f_rate'!I103</f>
        <v>19.439715921</v>
      </c>
      <c r="T51" s="19">
        <f>'cases_m&amp;f_rate'!J103</f>
        <v>73</v>
      </c>
      <c r="U51" s="5">
        <f>'cases_m&amp;f_rate'!K103</f>
        <v>7.2771874419</v>
      </c>
      <c r="V51" s="5">
        <f>'cases_m&amp;f_rate'!L103</f>
        <v>0</v>
      </c>
      <c r="W51" s="5">
        <f>'cases_m&amp;f_rate'!M103</f>
        <v>0</v>
      </c>
      <c r="X51" s="13" t="str">
        <f>'cases_m&amp;f_rate'!N103</f>
        <v> </v>
      </c>
      <c r="Y51" s="13">
        <f>'cases_m&amp;f_rate'!O103</f>
      </c>
      <c r="Z51">
        <f>'cases_m&amp;f_rate'!P103</f>
      </c>
    </row>
    <row r="52" spans="1:26" ht="12.75">
      <c r="A52" t="s">
        <v>57</v>
      </c>
      <c r="B52" s="5">
        <f t="shared" si="4"/>
        <v>13.63876868</v>
      </c>
      <c r="C52" s="9">
        <f>'cases_m&amp;f_rate'!H44</f>
        <v>20.427440996</v>
      </c>
      <c r="D52" s="9">
        <f>'cases_m&amp;f_rate'!H104</f>
        <v>39.336672486</v>
      </c>
      <c r="E52" s="5">
        <f t="shared" si="5"/>
        <v>19.413316924</v>
      </c>
      <c r="F52" s="7">
        <f>'cases_m&amp;f_rate'!F44</f>
        <v>4989.2452863</v>
      </c>
      <c r="G52" s="5">
        <f>'cases_m&amp;f_rate'!G44</f>
        <v>15.010132531</v>
      </c>
      <c r="H52" s="5">
        <f>'cases_m&amp;f_rate'!I44</f>
        <v>27.799910814</v>
      </c>
      <c r="I52" s="19">
        <f>'cases_m&amp;f_rate'!J44</f>
        <v>52</v>
      </c>
      <c r="J52" s="5">
        <f>'cases_m&amp;f_rate'!K44</f>
        <v>10.422418024</v>
      </c>
      <c r="K52" s="5">
        <f>'cases_m&amp;f_rate'!L44</f>
        <v>0</v>
      </c>
      <c r="L52" s="5">
        <f>'cases_m&amp;f_rate'!M44</f>
        <v>0</v>
      </c>
      <c r="M52" s="13" t="str">
        <f>'cases_m&amp;f_rate'!N44</f>
        <v>*</v>
      </c>
      <c r="N52" s="13">
        <f>'cases_m&amp;f_rate'!O44</f>
        <v>1.371363851</v>
      </c>
      <c r="O52" s="5">
        <f>'cases_m&amp;f_rate'!P44</f>
      </c>
      <c r="Q52" s="7">
        <f>'cases_m&amp;f_rate'!F104</f>
        <v>4989.2452863</v>
      </c>
      <c r="R52" s="5">
        <f>'cases_m&amp;f_rate'!G104</f>
        <v>31.751853002</v>
      </c>
      <c r="S52" s="5">
        <f>'cases_m&amp;f_rate'!I104</f>
        <v>48.73333856</v>
      </c>
      <c r="T52" s="19">
        <f>'cases_m&amp;f_rate'!J104</f>
        <v>91.4</v>
      </c>
      <c r="U52" s="5">
        <f>'cases_m&amp;f_rate'!K104</f>
        <v>18.319403989</v>
      </c>
      <c r="V52" s="5">
        <f>'cases_m&amp;f_rate'!L104</f>
        <v>0</v>
      </c>
      <c r="W52" s="5">
        <f>'cases_m&amp;f_rate'!M104</f>
        <v>0</v>
      </c>
      <c r="X52" s="13" t="str">
        <f>'cases_m&amp;f_rate'!N104</f>
        <v>*</v>
      </c>
      <c r="Y52" s="13">
        <f>'cases_m&amp;f_rate'!O104</f>
        <v>12.338536078</v>
      </c>
      <c r="Z52">
        <f>'cases_m&amp;f_rate'!P104</f>
      </c>
    </row>
    <row r="53" spans="1:26" ht="12.75">
      <c r="A53" t="s">
        <v>59</v>
      </c>
      <c r="B53" s="5">
        <f t="shared" si="4"/>
        <v>13.63876868</v>
      </c>
      <c r="C53" s="9">
        <f>'cases_m&amp;f_rate'!H45</f>
        <v>23.888597527</v>
      </c>
      <c r="D53" s="9">
        <f>'cases_m&amp;f_rate'!H105</f>
        <v>41.152664709</v>
      </c>
      <c r="E53" s="5">
        <f t="shared" si="5"/>
        <v>19.413316924</v>
      </c>
      <c r="F53" s="7">
        <f>'cases_m&amp;f_rate'!F45</f>
        <v>5984.0500037</v>
      </c>
      <c r="G53" s="5">
        <f>'cases_m&amp;f_rate'!G45</f>
        <v>18.750381642</v>
      </c>
      <c r="H53" s="5">
        <f>'cases_m&amp;f_rate'!I45</f>
        <v>30.434852084</v>
      </c>
      <c r="I53" s="19">
        <f>'cases_m&amp;f_rate'!J45</f>
        <v>70.4</v>
      </c>
      <c r="J53" s="5">
        <f>'cases_m&amp;f_rate'!K45</f>
        <v>11.764607574</v>
      </c>
      <c r="K53" s="5">
        <f>'cases_m&amp;f_rate'!L45</f>
        <v>0</v>
      </c>
      <c r="L53" s="5">
        <f>'cases_m&amp;f_rate'!M45</f>
        <v>0</v>
      </c>
      <c r="M53" s="13" t="str">
        <f>'cases_m&amp;f_rate'!N45</f>
        <v>*</v>
      </c>
      <c r="N53" s="13">
        <f>'cases_m&amp;f_rate'!O45</f>
        <v>5.111612962000001</v>
      </c>
      <c r="O53" s="5">
        <f>'cases_m&amp;f_rate'!P45</f>
      </c>
      <c r="Q53" s="7">
        <f>'cases_m&amp;f_rate'!F105</f>
        <v>5984.0500037</v>
      </c>
      <c r="R53" s="5">
        <f>'cases_m&amp;f_rate'!G105</f>
        <v>33.998379751</v>
      </c>
      <c r="S53" s="5">
        <f>'cases_m&amp;f_rate'!I105</f>
        <v>49.812427093</v>
      </c>
      <c r="T53" s="19">
        <f>'cases_m&amp;f_rate'!J105</f>
        <v>123.2</v>
      </c>
      <c r="U53" s="5">
        <f>'cases_m&amp;f_rate'!K105</f>
        <v>20.588063255</v>
      </c>
      <c r="V53" s="5">
        <f>'cases_m&amp;f_rate'!L105</f>
        <v>0</v>
      </c>
      <c r="W53" s="5">
        <f>'cases_m&amp;f_rate'!M105</f>
        <v>0</v>
      </c>
      <c r="X53" s="13" t="str">
        <f>'cases_m&amp;f_rate'!N105</f>
        <v>*</v>
      </c>
      <c r="Y53" s="13">
        <f>'cases_m&amp;f_rate'!O105</f>
        <v>14.585062827000002</v>
      </c>
      <c r="Z53">
        <f>'cases_m&amp;f_rate'!P105</f>
      </c>
    </row>
    <row r="54" spans="1:26" ht="12.75">
      <c r="A54" t="s">
        <v>61</v>
      </c>
      <c r="B54" s="5">
        <f t="shared" si="4"/>
        <v>13.63876868</v>
      </c>
      <c r="C54" s="9">
        <f>'cases_m&amp;f_rate'!H46</f>
        <v>10.68880342</v>
      </c>
      <c r="D54" s="9">
        <f>'cases_m&amp;f_rate'!H106</f>
        <v>31.778162973</v>
      </c>
      <c r="E54" s="5">
        <f t="shared" si="5"/>
        <v>19.413316924</v>
      </c>
      <c r="F54" s="7">
        <f>'cases_m&amp;f_rate'!F46</f>
        <v>2739.9451336</v>
      </c>
      <c r="G54" s="5">
        <f>'cases_m&amp;f_rate'!G46</f>
        <v>6.63313031</v>
      </c>
      <c r="H54" s="5">
        <f>'cases_m&amp;f_rate'!I46</f>
        <v>17.224223439</v>
      </c>
      <c r="I54" s="19">
        <f>'cases_m&amp;f_rate'!J46</f>
        <v>15.4</v>
      </c>
      <c r="J54" s="5">
        <f>'cases_m&amp;f_rate'!K46</f>
        <v>5.6205505034</v>
      </c>
      <c r="K54" s="5">
        <f>'cases_m&amp;f_rate'!L46</f>
        <v>0</v>
      </c>
      <c r="L54" s="5">
        <f>'cases_m&amp;f_rate'!M46</f>
        <v>0</v>
      </c>
      <c r="M54" s="13" t="str">
        <f>'cases_m&amp;f_rate'!N46</f>
        <v> </v>
      </c>
      <c r="N54" s="13">
        <f>'cases_m&amp;f_rate'!O46</f>
      </c>
      <c r="O54" s="5">
        <f>'cases_m&amp;f_rate'!P46</f>
      </c>
      <c r="Q54" s="7">
        <f>'cases_m&amp;f_rate'!F106</f>
        <v>2739.9451336</v>
      </c>
      <c r="R54" s="5">
        <f>'cases_m&amp;f_rate'!G106</f>
        <v>22.430497217</v>
      </c>
      <c r="S54" s="5">
        <f>'cases_m&amp;f_rate'!I106</f>
        <v>45.021366767</v>
      </c>
      <c r="T54" s="19">
        <f>'cases_m&amp;f_rate'!J106</f>
        <v>42.6</v>
      </c>
      <c r="U54" s="5">
        <f>'cases_m&amp;f_rate'!K106</f>
        <v>15.547756587</v>
      </c>
      <c r="V54" s="5">
        <f>'cases_m&amp;f_rate'!L106</f>
        <v>0</v>
      </c>
      <c r="W54" s="5">
        <f>'cases_m&amp;f_rate'!M106</f>
        <v>0</v>
      </c>
      <c r="X54" s="13" t="str">
        <f>'cases_m&amp;f_rate'!N106</f>
        <v>*</v>
      </c>
      <c r="Y54" s="13">
        <f>'cases_m&amp;f_rate'!O106</f>
        <v>3.017180292999999</v>
      </c>
      <c r="Z54">
        <f>'cases_m&amp;f_rate'!P106</f>
      </c>
    </row>
    <row r="55" spans="1:26" ht="12.75">
      <c r="A55" t="s">
        <v>63</v>
      </c>
      <c r="B55" s="5">
        <f t="shared" si="4"/>
        <v>13.63876868</v>
      </c>
      <c r="C55" s="9">
        <f>'cases_m&amp;f_rate'!H47</f>
        <v>16.058215593</v>
      </c>
      <c r="D55" s="9">
        <f>'cases_m&amp;f_rate'!H107</f>
        <v>22.054427214</v>
      </c>
      <c r="E55" s="5">
        <f t="shared" si="5"/>
        <v>19.413316924</v>
      </c>
      <c r="F55" s="7">
        <f>'cases_m&amp;f_rate'!F47</f>
        <v>6430.201566</v>
      </c>
      <c r="G55" s="5">
        <f>'cases_m&amp;f_rate'!G47</f>
        <v>12.038830693</v>
      </c>
      <c r="H55" s="5">
        <f>'cases_m&amp;f_rate'!I47</f>
        <v>21.41954602</v>
      </c>
      <c r="I55" s="19">
        <f>'cases_m&amp;f_rate'!J47</f>
        <v>55.4</v>
      </c>
      <c r="J55" s="5">
        <f>'cases_m&amp;f_rate'!K47</f>
        <v>8.6155930621</v>
      </c>
      <c r="K55" s="5">
        <f>'cases_m&amp;f_rate'!L47</f>
        <v>0</v>
      </c>
      <c r="L55" s="5">
        <f>'cases_m&amp;f_rate'!M47</f>
        <v>0</v>
      </c>
      <c r="M55" s="13" t="str">
        <f>'cases_m&amp;f_rate'!N47</f>
        <v> </v>
      </c>
      <c r="N55" s="13">
        <f>'cases_m&amp;f_rate'!O47</f>
      </c>
      <c r="O55" s="5">
        <f>'cases_m&amp;f_rate'!P47</f>
      </c>
      <c r="Q55" s="7">
        <f>'cases_m&amp;f_rate'!F107</f>
        <v>6430.201566</v>
      </c>
      <c r="R55" s="5">
        <f>'cases_m&amp;f_rate'!G107</f>
        <v>17.05976496</v>
      </c>
      <c r="S55" s="5">
        <f>'cases_m&amp;f_rate'!I107</f>
        <v>28.511398655</v>
      </c>
      <c r="T55" s="19">
        <f>'cases_m&amp;f_rate'!J107</f>
        <v>67.8</v>
      </c>
      <c r="U55" s="5">
        <f>'cases_m&amp;f_rate'!K107</f>
        <v>10.543992953</v>
      </c>
      <c r="V55" s="5">
        <f>'cases_m&amp;f_rate'!L107</f>
        <v>0</v>
      </c>
      <c r="W55" s="5">
        <f>'cases_m&amp;f_rate'!M107</f>
        <v>0</v>
      </c>
      <c r="X55" s="13" t="str">
        <f>'cases_m&amp;f_rate'!N107</f>
        <v> </v>
      </c>
      <c r="Y55" s="13">
        <f>'cases_m&amp;f_rate'!O107</f>
      </c>
      <c r="Z55">
        <f>'cases_m&amp;f_rate'!P107</f>
      </c>
    </row>
    <row r="56" spans="1:26" ht="12.75">
      <c r="A56" t="s">
        <v>65</v>
      </c>
      <c r="B56" s="5">
        <f t="shared" si="4"/>
        <v>13.63876868</v>
      </c>
      <c r="C56" s="9">
        <f>'cases_m&amp;f_rate'!H48</f>
        <v>1.3463861801</v>
      </c>
      <c r="D56" s="9">
        <f>'cases_m&amp;f_rate'!H108</f>
        <v>1.890255651</v>
      </c>
      <c r="E56" s="5">
        <f t="shared" si="5"/>
        <v>19.413316924</v>
      </c>
      <c r="F56" s="7">
        <f>'cases_m&amp;f_rate'!F48</f>
        <v>2289.3189805</v>
      </c>
      <c r="G56" s="5">
        <f>'cases_m&amp;f_rate'!G48</f>
        <v>0.0169171437</v>
      </c>
      <c r="H56" s="5">
        <f>'cases_m&amp;f_rate'!I48</f>
        <v>107.15495337</v>
      </c>
      <c r="I56" s="19">
        <f>'cases_m&amp;f_rate'!J48</f>
        <v>2.4</v>
      </c>
      <c r="J56" s="5">
        <f>'cases_m&amp;f_rate'!K48</f>
        <v>1.0483467007</v>
      </c>
      <c r="K56" s="5">
        <f>'cases_m&amp;f_rate'!L48</f>
        <v>0</v>
      </c>
      <c r="L56" s="5">
        <f>'cases_m&amp;f_rate'!M48</f>
        <v>0</v>
      </c>
      <c r="M56" s="13" t="str">
        <f>'cases_m&amp;f_rate'!N48</f>
        <v> </v>
      </c>
      <c r="N56" s="13">
        <f>'cases_m&amp;f_rate'!O48</f>
      </c>
      <c r="O56" s="5">
        <f>'cases_m&amp;f_rate'!P48</f>
      </c>
      <c r="Q56" s="7">
        <f>'cases_m&amp;f_rate'!F108</f>
        <v>2289.3189805</v>
      </c>
      <c r="R56" s="5">
        <f>'cases_m&amp;f_rate'!G108</f>
        <v>0.5224583651</v>
      </c>
      <c r="S56" s="5">
        <f>'cases_m&amp;f_rate'!I108</f>
        <v>6.8389495985</v>
      </c>
      <c r="T56" s="19">
        <f>'cases_m&amp;f_rate'!J108</f>
        <v>2.4</v>
      </c>
      <c r="U56" s="5">
        <f>'cases_m&amp;f_rate'!K108</f>
        <v>1.0483467007</v>
      </c>
      <c r="V56" s="5">
        <f>'cases_m&amp;f_rate'!L108</f>
        <v>0</v>
      </c>
      <c r="W56" s="5">
        <f>'cases_m&amp;f_rate'!M108</f>
        <v>0</v>
      </c>
      <c r="X56" s="13" t="str">
        <f>'cases_m&amp;f_rate'!N108</f>
        <v>*</v>
      </c>
      <c r="Y56" s="13">
        <f>'cases_m&amp;f_rate'!O108</f>
      </c>
      <c r="Z56">
        <f>'cases_m&amp;f_rate'!P108</f>
        <v>12.574367325499999</v>
      </c>
    </row>
    <row r="57" spans="1:25" ht="12.75">
      <c r="I57" s="19"/>
      <c r="Q57" s="7"/>
      <c r="T57" s="19"/>
      <c r="Y57" s="13"/>
    </row>
    <row r="58" spans="1:26" ht="12.75">
      <c r="A58" t="s">
        <v>67</v>
      </c>
      <c r="B58" s="5">
        <f aca="true" t="shared" si="6" ref="B58:B68">C$18</f>
        <v>13.63876868</v>
      </c>
      <c r="C58" s="9">
        <f>'cases_m&amp;f_rate'!H49</f>
        <v>31.264496039</v>
      </c>
      <c r="D58" s="9">
        <f>'cases_m&amp;f_rate'!H109</f>
        <v>60.593030865</v>
      </c>
      <c r="E58" s="5">
        <f aca="true" t="shared" si="7" ref="E58:E68">D$18</f>
        <v>19.413316924</v>
      </c>
      <c r="F58" s="7">
        <f>'cases_m&amp;f_rate'!F49</f>
        <v>11497.927656</v>
      </c>
      <c r="G58" s="5">
        <f>'cases_m&amp;f_rate'!G49</f>
        <v>26.387543709</v>
      </c>
      <c r="H58" s="5">
        <f>'cases_m&amp;f_rate'!I49</f>
        <v>37.042807901</v>
      </c>
      <c r="I58" s="19">
        <f>'cases_m&amp;f_rate'!J49</f>
        <v>195.4</v>
      </c>
      <c r="J58" s="5">
        <f>'cases_m&amp;f_rate'!K49</f>
        <v>16.994366797</v>
      </c>
      <c r="K58" s="5">
        <f>'cases_m&amp;f_rate'!L49</f>
        <v>0</v>
      </c>
      <c r="L58" s="5">
        <f>'cases_m&amp;f_rate'!M49</f>
        <v>0</v>
      </c>
      <c r="M58" s="13" t="str">
        <f>'cases_m&amp;f_rate'!N49</f>
        <v>*</v>
      </c>
      <c r="N58" s="13">
        <f>'cases_m&amp;f_rate'!O49</f>
        <v>12.748775028999999</v>
      </c>
      <c r="O58" s="5">
        <f>'cases_m&amp;f_rate'!P49</f>
      </c>
      <c r="Q58" s="7">
        <f>'cases_m&amp;f_rate'!F109</f>
        <v>11497.927656</v>
      </c>
      <c r="R58" s="5">
        <f>'cases_m&amp;f_rate'!G109</f>
        <v>53.052274592</v>
      </c>
      <c r="S58" s="5">
        <f>'cases_m&amp;f_rate'!I109</f>
        <v>69.205616867</v>
      </c>
      <c r="T58" s="19">
        <f>'cases_m&amp;f_rate'!J109</f>
        <v>376.4</v>
      </c>
      <c r="U58" s="5">
        <f>'cases_m&amp;f_rate'!K109</f>
        <v>32.736333995</v>
      </c>
      <c r="V58" s="5">
        <f>'cases_m&amp;f_rate'!L109</f>
        <v>0</v>
      </c>
      <c r="W58" s="5">
        <f>'cases_m&amp;f_rate'!M109</f>
        <v>0</v>
      </c>
      <c r="X58" s="13" t="str">
        <f>'cases_m&amp;f_rate'!N109</f>
        <v>*</v>
      </c>
      <c r="Y58" s="13">
        <f>'cases_m&amp;f_rate'!O109</f>
        <v>33.638957668</v>
      </c>
      <c r="Z58">
        <f>'cases_m&amp;f_rate'!P109</f>
      </c>
    </row>
    <row r="59" spans="1:26" ht="12.75">
      <c r="A59" t="s">
        <v>69</v>
      </c>
      <c r="B59" s="5">
        <f t="shared" si="6"/>
        <v>13.63876868</v>
      </c>
      <c r="C59" s="9">
        <f>'cases_m&amp;f_rate'!H50</f>
        <v>10.417098115</v>
      </c>
      <c r="D59" s="9">
        <f>'cases_m&amp;f_rate'!H110</f>
        <v>12.590576786</v>
      </c>
      <c r="E59" s="5">
        <f t="shared" si="7"/>
        <v>19.413316924</v>
      </c>
      <c r="F59" s="7">
        <f>'cases_m&amp;f_rate'!F50</f>
        <v>2216.5793787</v>
      </c>
      <c r="G59" s="5">
        <f>'cases_m&amp;f_rate'!G50</f>
        <v>4.9730152676</v>
      </c>
      <c r="H59" s="5">
        <f>'cases_m&amp;f_rate'!I50</f>
        <v>21.820953143</v>
      </c>
      <c r="I59" s="19">
        <f>'cases_m&amp;f_rate'!J50</f>
        <v>12.2</v>
      </c>
      <c r="J59" s="5">
        <f>'cases_m&amp;f_rate'!K50</f>
        <v>5.5039761342</v>
      </c>
      <c r="K59" s="5">
        <f>'cases_m&amp;f_rate'!L50</f>
        <v>0</v>
      </c>
      <c r="L59" s="5">
        <f>'cases_m&amp;f_rate'!M50</f>
        <v>0</v>
      </c>
      <c r="M59" s="13" t="str">
        <f>'cases_m&amp;f_rate'!N50</f>
        <v> </v>
      </c>
      <c r="N59" s="13">
        <f>'cases_m&amp;f_rate'!O50</f>
      </c>
      <c r="O59" s="5">
        <f>'cases_m&amp;f_rate'!P50</f>
      </c>
      <c r="Q59" s="7">
        <f>'cases_m&amp;f_rate'!F110</f>
        <v>2216.5793787</v>
      </c>
      <c r="R59" s="5">
        <f>'cases_m&amp;f_rate'!G110</f>
        <v>6.2051635045</v>
      </c>
      <c r="S59" s="5">
        <f>'cases_m&amp;f_rate'!I110</f>
        <v>25.546889087</v>
      </c>
      <c r="T59" s="19">
        <f>'cases_m&amp;f_rate'!J110</f>
        <v>14.8</v>
      </c>
      <c r="U59" s="5">
        <f>'cases_m&amp;f_rate'!K110</f>
        <v>6.6769546547</v>
      </c>
      <c r="V59" s="5">
        <f>'cases_m&amp;f_rate'!L110</f>
        <v>0</v>
      </c>
      <c r="W59" s="5">
        <f>'cases_m&amp;f_rate'!M110</f>
        <v>0</v>
      </c>
      <c r="X59" s="13" t="str">
        <f>'cases_m&amp;f_rate'!N110</f>
        <v> </v>
      </c>
      <c r="Y59" s="13">
        <f>'cases_m&amp;f_rate'!O110</f>
      </c>
      <c r="Z59">
        <f>'cases_m&amp;f_rate'!P110</f>
      </c>
    </row>
    <row r="60" spans="1:26" ht="12.75">
      <c r="A60" t="s">
        <v>71</v>
      </c>
      <c r="B60" s="5">
        <f t="shared" si="6"/>
        <v>13.63876868</v>
      </c>
      <c r="C60" s="9">
        <f>'cases_m&amp;f_rate'!H51</f>
        <v>7.0091233051</v>
      </c>
      <c r="D60" s="9">
        <f>'cases_m&amp;f_rate'!H111</f>
        <v>10.312149931</v>
      </c>
      <c r="E60" s="5">
        <f t="shared" si="7"/>
        <v>19.413316924</v>
      </c>
      <c r="F60" s="7">
        <f>'cases_m&amp;f_rate'!F51</f>
        <v>2599.4820421</v>
      </c>
      <c r="G60" s="5">
        <f>'cases_m&amp;f_rate'!G51</f>
        <v>2.8975973867</v>
      </c>
      <c r="H60" s="5">
        <f>'cases_m&amp;f_rate'!I51</f>
        <v>16.954670698</v>
      </c>
      <c r="I60" s="19">
        <f>'cases_m&amp;f_rate'!J51</f>
        <v>11</v>
      </c>
      <c r="J60" s="5">
        <f>'cases_m&amp;f_rate'!K51</f>
        <v>4.2316122297</v>
      </c>
      <c r="K60" s="5">
        <f>'cases_m&amp;f_rate'!L51</f>
        <v>0</v>
      </c>
      <c r="L60" s="5">
        <f>'cases_m&amp;f_rate'!M51</f>
        <v>0</v>
      </c>
      <c r="M60" s="13" t="str">
        <f>'cases_m&amp;f_rate'!N51</f>
        <v> </v>
      </c>
      <c r="N60" s="13">
        <f>'cases_m&amp;f_rate'!O51</f>
      </c>
      <c r="O60" s="5">
        <f>'cases_m&amp;f_rate'!P51</f>
      </c>
      <c r="Q60" s="7">
        <f>'cases_m&amp;f_rate'!F111</f>
        <v>2599.4820421</v>
      </c>
      <c r="R60" s="5">
        <f>'cases_m&amp;f_rate'!G111</f>
        <v>6.2047997345</v>
      </c>
      <c r="S60" s="5">
        <f>'cases_m&amp;f_rate'!I111</f>
        <v>17.138415542</v>
      </c>
      <c r="T60" s="19">
        <f>'cases_m&amp;f_rate'!J111</f>
        <v>15.4</v>
      </c>
      <c r="U60" s="5">
        <f>'cases_m&amp;f_rate'!K111</f>
        <v>5.9242571215</v>
      </c>
      <c r="V60" s="5">
        <f>'cases_m&amp;f_rate'!L111</f>
        <v>0</v>
      </c>
      <c r="W60" s="5">
        <f>'cases_m&amp;f_rate'!M111</f>
        <v>0</v>
      </c>
      <c r="X60" s="13" t="str">
        <f>'cases_m&amp;f_rate'!N111</f>
        <v>*</v>
      </c>
      <c r="Y60" s="13">
        <f>'cases_m&amp;f_rate'!O111</f>
      </c>
      <c r="Z60">
        <f>'cases_m&amp;f_rate'!P111</f>
        <v>2.2749013819999995</v>
      </c>
    </row>
    <row r="61" spans="1:26" ht="12.75">
      <c r="A61" t="s">
        <v>73</v>
      </c>
      <c r="B61" s="5">
        <f t="shared" si="6"/>
        <v>13.63876868</v>
      </c>
      <c r="C61" s="9">
        <f>'cases_m&amp;f_rate'!H52</f>
        <v>22.017489802</v>
      </c>
      <c r="D61" s="9">
        <f>'cases_m&amp;f_rate'!H112</f>
        <v>41.662228824</v>
      </c>
      <c r="E61" s="5">
        <f t="shared" si="7"/>
        <v>19.413316924</v>
      </c>
      <c r="F61" s="7">
        <f>'cases_m&amp;f_rate'!F52</f>
        <v>2550.6624238</v>
      </c>
      <c r="G61" s="5">
        <f>'cases_m&amp;f_rate'!G52</f>
        <v>14.782515408</v>
      </c>
      <c r="H61" s="5">
        <f>'cases_m&amp;f_rate'!I52</f>
        <v>32.793461992</v>
      </c>
      <c r="I61" s="19">
        <f>'cases_m&amp;f_rate'!J52</f>
        <v>32.4</v>
      </c>
      <c r="J61" s="5">
        <f>'cases_m&amp;f_rate'!K52</f>
        <v>12.702582552</v>
      </c>
      <c r="K61" s="5">
        <f>'cases_m&amp;f_rate'!L52</f>
        <v>0</v>
      </c>
      <c r="L61" s="5">
        <f>'cases_m&amp;f_rate'!M52</f>
        <v>0</v>
      </c>
      <c r="M61" s="13" t="str">
        <f>'cases_m&amp;f_rate'!N52</f>
        <v>*</v>
      </c>
      <c r="N61" s="13">
        <f>'cases_m&amp;f_rate'!O52</f>
        <v>1.143746728</v>
      </c>
      <c r="O61" s="5">
        <f>'cases_m&amp;f_rate'!P52</f>
      </c>
      <c r="Q61" s="7">
        <f>'cases_m&amp;f_rate'!F112</f>
        <v>2550.6624238</v>
      </c>
      <c r="R61" s="5">
        <f>'cases_m&amp;f_rate'!G112</f>
        <v>31.939512419</v>
      </c>
      <c r="S61" s="5">
        <f>'cases_m&amp;f_rate'!I112</f>
        <v>54.344640202</v>
      </c>
      <c r="T61" s="19">
        <f>'cases_m&amp;f_rate'!J112</f>
        <v>56</v>
      </c>
      <c r="U61" s="5">
        <f>'cases_m&amp;f_rate'!K112</f>
        <v>21.955080953</v>
      </c>
      <c r="V61" s="5">
        <f>'cases_m&amp;f_rate'!L112</f>
        <v>0</v>
      </c>
      <c r="W61" s="5">
        <f>'cases_m&amp;f_rate'!M112</f>
        <v>0</v>
      </c>
      <c r="X61" s="13" t="str">
        <f>'cases_m&amp;f_rate'!N112</f>
        <v>*</v>
      </c>
      <c r="Y61" s="13">
        <f>'cases_m&amp;f_rate'!O112</f>
        <v>12.526195495</v>
      </c>
      <c r="Z61">
        <f>'cases_m&amp;f_rate'!P112</f>
      </c>
    </row>
    <row r="62" spans="1:26" ht="12.75">
      <c r="A62" t="s">
        <v>75</v>
      </c>
      <c r="B62" s="5">
        <f t="shared" si="6"/>
        <v>13.63876868</v>
      </c>
      <c r="C62" s="9">
        <f>'cases_m&amp;f_rate'!H53</f>
        <v>0.9278567155</v>
      </c>
      <c r="D62" s="9">
        <f>'cases_m&amp;f_rate'!H113</f>
        <v>1.6546405893</v>
      </c>
      <c r="E62" s="5">
        <f t="shared" si="7"/>
        <v>19.413316924</v>
      </c>
      <c r="F62" s="7">
        <f>'cases_m&amp;f_rate'!F53</f>
        <v>4432.8064122</v>
      </c>
      <c r="G62" s="5">
        <f>'cases_m&amp;f_rate'!G53</f>
        <v>0.0134628021</v>
      </c>
      <c r="H62" s="5">
        <f>'cases_m&amp;f_rate'!I53</f>
        <v>63.947912159</v>
      </c>
      <c r="I62" s="19">
        <f>'cases_m&amp;f_rate'!J53</f>
        <v>3.4</v>
      </c>
      <c r="J62" s="5">
        <f>'cases_m&amp;f_rate'!K53</f>
        <v>0.7670084556</v>
      </c>
      <c r="K62" s="5">
        <f>'cases_m&amp;f_rate'!L53</f>
        <v>0</v>
      </c>
      <c r="L62" s="5">
        <f>'cases_m&amp;f_rate'!M53</f>
        <v>0</v>
      </c>
      <c r="M62" s="13" t="str">
        <f>'cases_m&amp;f_rate'!N53</f>
        <v> </v>
      </c>
      <c r="N62" s="13">
        <f>'cases_m&amp;f_rate'!O53</f>
      </c>
      <c r="O62" s="5">
        <f>'cases_m&amp;f_rate'!P53</f>
      </c>
      <c r="Q62" s="7">
        <f>'cases_m&amp;f_rate'!F113</f>
        <v>4432.8064122</v>
      </c>
      <c r="R62" s="5">
        <f>'cases_m&amp;f_rate'!G113</f>
        <v>0.1218814639</v>
      </c>
      <c r="S62" s="5">
        <f>'cases_m&amp;f_rate'!I113</f>
        <v>22.463099732</v>
      </c>
      <c r="T62" s="19">
        <f>'cases_m&amp;f_rate'!J113</f>
        <v>6.2</v>
      </c>
      <c r="U62" s="5">
        <f>'cases_m&amp;f_rate'!K113</f>
        <v>1.3986624778</v>
      </c>
      <c r="V62" s="5">
        <f>'cases_m&amp;f_rate'!L113</f>
        <v>0</v>
      </c>
      <c r="W62" s="5">
        <f>'cases_m&amp;f_rate'!M113</f>
        <v>0</v>
      </c>
      <c r="X62" s="13" t="str">
        <f>'cases_m&amp;f_rate'!N113</f>
        <v> </v>
      </c>
      <c r="Y62" s="13">
        <f>'cases_m&amp;f_rate'!O113</f>
      </c>
      <c r="Z62">
        <f>'cases_m&amp;f_rate'!P113</f>
      </c>
    </row>
    <row r="63" spans="1:26" ht="12.75">
      <c r="A63" t="s">
        <v>77</v>
      </c>
      <c r="B63" s="5">
        <f t="shared" si="6"/>
        <v>13.63876868</v>
      </c>
      <c r="C63" s="9">
        <f>'cases_m&amp;f_rate'!H54</f>
        <v>14.837853659</v>
      </c>
      <c r="D63" s="9">
        <f>'cases_m&amp;f_rate'!H114</f>
        <v>25.495628242</v>
      </c>
      <c r="E63" s="5">
        <f t="shared" si="7"/>
        <v>19.413316924</v>
      </c>
      <c r="F63" s="7">
        <f>'cases_m&amp;f_rate'!F54</f>
        <v>1094.7339861</v>
      </c>
      <c r="G63" s="5">
        <f>'cases_m&amp;f_rate'!G54</f>
        <v>6.1852445138</v>
      </c>
      <c r="H63" s="5">
        <f>'cases_m&amp;f_rate'!I54</f>
        <v>35.594696496</v>
      </c>
      <c r="I63" s="19">
        <f>'cases_m&amp;f_rate'!J54</f>
        <v>9.6</v>
      </c>
      <c r="J63" s="5">
        <f>'cases_m&amp;f_rate'!K54</f>
        <v>8.7692536471</v>
      </c>
      <c r="K63" s="5">
        <f>'cases_m&amp;f_rate'!L54</f>
        <v>0</v>
      </c>
      <c r="L63" s="5">
        <f>'cases_m&amp;f_rate'!M54</f>
        <v>0</v>
      </c>
      <c r="M63" s="13" t="str">
        <f>'cases_m&amp;f_rate'!N54</f>
        <v> </v>
      </c>
      <c r="N63" s="13">
        <f>'cases_m&amp;f_rate'!O54</f>
      </c>
      <c r="O63" s="5">
        <f>'cases_m&amp;f_rate'!P54</f>
      </c>
      <c r="Q63" s="7">
        <f>'cases_m&amp;f_rate'!F114</f>
        <v>1094.7339861</v>
      </c>
      <c r="R63" s="5">
        <f>'cases_m&amp;f_rate'!G114</f>
        <v>15.590312982</v>
      </c>
      <c r="S63" s="5">
        <f>'cases_m&amp;f_rate'!I114</f>
        <v>41.694291849</v>
      </c>
      <c r="T63" s="19">
        <f>'cases_m&amp;f_rate'!J114</f>
        <v>17</v>
      </c>
      <c r="U63" s="5">
        <f>'cases_m&amp;f_rate'!K114</f>
        <v>15.528886667</v>
      </c>
      <c r="V63" s="5">
        <f>'cases_m&amp;f_rate'!L114</f>
        <v>0</v>
      </c>
      <c r="W63" s="5">
        <f>'cases_m&amp;f_rate'!M114</f>
        <v>0</v>
      </c>
      <c r="X63" s="13" t="str">
        <f>'cases_m&amp;f_rate'!N114</f>
        <v> </v>
      </c>
      <c r="Y63" s="13">
        <f>'cases_m&amp;f_rate'!O114</f>
      </c>
      <c r="Z63">
        <f>'cases_m&amp;f_rate'!P114</f>
      </c>
    </row>
    <row r="64" spans="1:26" ht="12.75">
      <c r="A64" t="s">
        <v>79</v>
      </c>
      <c r="B64" s="5">
        <f t="shared" si="6"/>
        <v>13.63876868</v>
      </c>
      <c r="C64" s="9">
        <f>'cases_m&amp;f_rate'!H55</f>
        <v>40.72093521</v>
      </c>
      <c r="D64" s="9">
        <f>'cases_m&amp;f_rate'!H115</f>
        <v>82.010306447</v>
      </c>
      <c r="E64" s="5">
        <f t="shared" si="7"/>
        <v>19.413316924</v>
      </c>
      <c r="F64" s="7">
        <f>'cases_m&amp;f_rate'!F55</f>
        <v>1150.6778367</v>
      </c>
      <c r="G64" s="5">
        <f>'cases_m&amp;f_rate'!G55</f>
        <v>26.527138226</v>
      </c>
      <c r="H64" s="5">
        <f>'cases_m&amp;f_rate'!I55</f>
        <v>62.509364948</v>
      </c>
      <c r="I64" s="19">
        <f>'cases_m&amp;f_rate'!J55</f>
        <v>27.2</v>
      </c>
      <c r="J64" s="5">
        <f>'cases_m&amp;f_rate'!K55</f>
        <v>23.638240986</v>
      </c>
      <c r="K64" s="5">
        <f>'cases_m&amp;f_rate'!L55</f>
        <v>0</v>
      </c>
      <c r="L64" s="5">
        <f>'cases_m&amp;f_rate'!M55</f>
        <v>0</v>
      </c>
      <c r="M64" s="13" t="str">
        <f>'cases_m&amp;f_rate'!N55</f>
        <v>*</v>
      </c>
      <c r="N64" s="13">
        <f>'cases_m&amp;f_rate'!O55</f>
        <v>12.888369546000002</v>
      </c>
      <c r="O64" s="5">
        <f>'cases_m&amp;f_rate'!P55</f>
      </c>
      <c r="Q64" s="7">
        <f>'cases_m&amp;f_rate'!F115</f>
        <v>1150.6778367</v>
      </c>
      <c r="R64" s="5">
        <f>'cases_m&amp;f_rate'!G115</f>
        <v>58.365213993</v>
      </c>
      <c r="S64" s="5">
        <f>'cases_m&amp;f_rate'!I115</f>
        <v>115.23457045</v>
      </c>
      <c r="T64" s="19">
        <f>'cases_m&amp;f_rate'!J115</f>
        <v>48.8</v>
      </c>
      <c r="U64" s="5">
        <f>'cases_m&amp;f_rate'!K115</f>
        <v>42.409785298</v>
      </c>
      <c r="V64" s="5">
        <f>'cases_m&amp;f_rate'!L115</f>
        <v>0</v>
      </c>
      <c r="W64" s="5">
        <f>'cases_m&amp;f_rate'!M115</f>
        <v>0</v>
      </c>
      <c r="X64" s="13" t="str">
        <f>'cases_m&amp;f_rate'!N115</f>
        <v>*</v>
      </c>
      <c r="Y64" s="13">
        <f>'cases_m&amp;f_rate'!O115</f>
        <v>38.951897069</v>
      </c>
      <c r="Z64">
        <f>'cases_m&amp;f_rate'!P115</f>
      </c>
    </row>
    <row r="65" spans="1:26" ht="12.75">
      <c r="A65" t="s">
        <v>81</v>
      </c>
      <c r="B65" s="5">
        <f t="shared" si="6"/>
        <v>13.63876868</v>
      </c>
      <c r="C65" s="9">
        <f>'cases_m&amp;f_rate'!H56</f>
        <v>29.535518662</v>
      </c>
      <c r="D65" s="9">
        <f>'cases_m&amp;f_rate'!H116</f>
        <v>60.036317203</v>
      </c>
      <c r="E65" s="5">
        <f t="shared" si="7"/>
        <v>19.413316924</v>
      </c>
      <c r="F65" s="7">
        <f>'cases_m&amp;f_rate'!F56</f>
        <v>728.88271727</v>
      </c>
      <c r="G65" s="5">
        <f>'cases_m&amp;f_rate'!G56</f>
        <v>14.110186396</v>
      </c>
      <c r="H65" s="5">
        <f>'cases_m&amp;f_rate'!I56</f>
        <v>61.823907788</v>
      </c>
      <c r="I65" s="19">
        <f>'cases_m&amp;f_rate'!J56</f>
        <v>11.4</v>
      </c>
      <c r="J65" s="5">
        <f>'cases_m&amp;f_rate'!K56</f>
        <v>15.640376332</v>
      </c>
      <c r="K65" s="5">
        <f>'cases_m&amp;f_rate'!L56</f>
        <v>0</v>
      </c>
      <c r="L65" s="5">
        <f>'cases_m&amp;f_rate'!M56</f>
        <v>0</v>
      </c>
      <c r="M65" s="13" t="str">
        <f>'cases_m&amp;f_rate'!N56</f>
        <v>*</v>
      </c>
      <c r="N65" s="13">
        <f>'cases_m&amp;f_rate'!O56</f>
        <v>0.4714177159999995</v>
      </c>
      <c r="O65" s="5">
        <f>'cases_m&amp;f_rate'!P56</f>
      </c>
      <c r="Q65" s="7">
        <f>'cases_m&amp;f_rate'!F116</f>
        <v>728.88271727</v>
      </c>
      <c r="R65" s="5">
        <f>'cases_m&amp;f_rate'!G116</f>
        <v>31.805765067</v>
      </c>
      <c r="S65" s="5">
        <f>'cases_m&amp;f_rate'!I116</f>
        <v>113.32409001</v>
      </c>
      <c r="T65" s="19">
        <f>'cases_m&amp;f_rate'!J116</f>
        <v>18.2</v>
      </c>
      <c r="U65" s="5">
        <f>'cases_m&amp;f_rate'!K116</f>
        <v>24.969723618</v>
      </c>
      <c r="V65" s="5">
        <f>'cases_m&amp;f_rate'!L116</f>
        <v>0</v>
      </c>
      <c r="W65" s="5">
        <f>'cases_m&amp;f_rate'!M116</f>
        <v>0</v>
      </c>
      <c r="X65" s="13" t="str">
        <f>'cases_m&amp;f_rate'!N116</f>
        <v>*</v>
      </c>
      <c r="Y65" s="13">
        <f>'cases_m&amp;f_rate'!O116</f>
        <v>12.392448143</v>
      </c>
      <c r="Z65">
        <f>'cases_m&amp;f_rate'!P116</f>
      </c>
    </row>
    <row r="66" spans="1:26" ht="12.75">
      <c r="A66" t="s">
        <v>83</v>
      </c>
      <c r="B66" s="5">
        <f t="shared" si="6"/>
        <v>13.63876868</v>
      </c>
      <c r="C66" s="9">
        <f>'cases_m&amp;f_rate'!H57</f>
        <v>3.433251697</v>
      </c>
      <c r="D66" s="9">
        <f>'cases_m&amp;f_rate'!H117</f>
        <v>6.696694412</v>
      </c>
      <c r="E66" s="5">
        <f t="shared" si="7"/>
        <v>19.413316924</v>
      </c>
      <c r="F66" s="7">
        <f>'cases_m&amp;f_rate'!F57</f>
        <v>3094.4048836</v>
      </c>
      <c r="G66" s="5">
        <f>'cases_m&amp;f_rate'!G57</f>
        <v>0.7754149874</v>
      </c>
      <c r="H66" s="5">
        <f>'cases_m&amp;f_rate'!I57</f>
        <v>15.201172799</v>
      </c>
      <c r="I66" s="19">
        <f>'cases_m&amp;f_rate'!J57</f>
        <v>7.2</v>
      </c>
      <c r="J66" s="5">
        <f>'cases_m&amp;f_rate'!K57</f>
        <v>2.3267801955</v>
      </c>
      <c r="K66" s="5">
        <f>'cases_m&amp;f_rate'!L57</f>
        <v>0</v>
      </c>
      <c r="L66" s="5">
        <f>'cases_m&amp;f_rate'!M57</f>
        <v>0</v>
      </c>
      <c r="M66" s="13" t="str">
        <f>'cases_m&amp;f_rate'!N57</f>
        <v> </v>
      </c>
      <c r="N66" s="13">
        <f>'cases_m&amp;f_rate'!O57</f>
      </c>
      <c r="O66" s="5">
        <f>'cases_m&amp;f_rate'!P57</f>
      </c>
      <c r="Q66" s="7">
        <f>'cases_m&amp;f_rate'!F117</f>
        <v>3094.4048836</v>
      </c>
      <c r="R66" s="5">
        <f>'cases_m&amp;f_rate'!G117</f>
        <v>2.6135336245</v>
      </c>
      <c r="S66" s="5">
        <f>'cases_m&amp;f_rate'!I117</f>
        <v>17.159035425</v>
      </c>
      <c r="T66" s="19">
        <f>'cases_m&amp;f_rate'!J117</f>
        <v>8.8</v>
      </c>
      <c r="U66" s="5">
        <f>'cases_m&amp;f_rate'!K117</f>
        <v>2.8438424612</v>
      </c>
      <c r="V66" s="5">
        <f>'cases_m&amp;f_rate'!L117</f>
        <v>0</v>
      </c>
      <c r="W66" s="5">
        <f>'cases_m&amp;f_rate'!M117</f>
        <v>0</v>
      </c>
      <c r="X66" s="13" t="str">
        <f>'cases_m&amp;f_rate'!N117</f>
        <v>*</v>
      </c>
      <c r="Y66" s="13">
        <f>'cases_m&amp;f_rate'!O117</f>
      </c>
      <c r="Z66">
        <f>'cases_m&amp;f_rate'!P117</f>
        <v>2.254281499000001</v>
      </c>
    </row>
    <row r="67" spans="1:26" ht="12.75">
      <c r="A67" t="s">
        <v>85</v>
      </c>
      <c r="B67" s="5">
        <f t="shared" si="6"/>
        <v>13.63876868</v>
      </c>
      <c r="C67" s="9">
        <f>'cases_m&amp;f_rate'!H58</f>
        <v>16.586689854</v>
      </c>
      <c r="D67" s="9">
        <f>'cases_m&amp;f_rate'!H118</f>
        <v>16.190553482</v>
      </c>
      <c r="E67" s="5">
        <f t="shared" si="7"/>
        <v>19.413316924</v>
      </c>
      <c r="F67" s="7">
        <f>'cases_m&amp;f_rate'!F58</f>
        <v>1956.1375253</v>
      </c>
      <c r="G67" s="5">
        <f>'cases_m&amp;f_rate'!G58</f>
        <v>9.5789787151</v>
      </c>
      <c r="H67" s="5">
        <f>'cases_m&amp;f_rate'!I58</f>
        <v>28.721045164</v>
      </c>
      <c r="I67" s="19">
        <f>'cases_m&amp;f_rate'!J58</f>
        <v>18.4</v>
      </c>
      <c r="J67" s="5">
        <f>'cases_m&amp;f_rate'!K58</f>
        <v>9.4062916141</v>
      </c>
      <c r="K67" s="5">
        <f>'cases_m&amp;f_rate'!L58</f>
        <v>0</v>
      </c>
      <c r="L67" s="5">
        <f>'cases_m&amp;f_rate'!M58</f>
        <v>0</v>
      </c>
      <c r="M67" s="13" t="str">
        <f>'cases_m&amp;f_rate'!N58</f>
        <v> </v>
      </c>
      <c r="N67" s="13">
        <f>'cases_m&amp;f_rate'!O58</f>
      </c>
      <c r="O67" s="5">
        <f>'cases_m&amp;f_rate'!P58</f>
      </c>
      <c r="Q67" s="7">
        <f>'cases_m&amp;f_rate'!F118</f>
        <v>1956.1375253</v>
      </c>
      <c r="R67" s="5">
        <f>'cases_m&amp;f_rate'!G118</f>
        <v>11.190811648</v>
      </c>
      <c r="S67" s="5">
        <f>'cases_m&amp;f_rate'!I118</f>
        <v>23.424040213</v>
      </c>
      <c r="T67" s="19">
        <f>'cases_m&amp;f_rate'!J118</f>
        <v>20</v>
      </c>
      <c r="U67" s="5">
        <f>'cases_m&amp;f_rate'!K118</f>
        <v>10.224230015</v>
      </c>
      <c r="V67" s="5">
        <f>'cases_m&amp;f_rate'!L118</f>
        <v>0</v>
      </c>
      <c r="W67" s="5">
        <f>'cases_m&amp;f_rate'!M118</f>
        <v>0</v>
      </c>
      <c r="X67" s="13" t="str">
        <f>'cases_m&amp;f_rate'!N118</f>
        <v> </v>
      </c>
      <c r="Y67" s="13">
        <f>'cases_m&amp;f_rate'!O118</f>
      </c>
      <c r="Z67">
        <f>'cases_m&amp;f_rate'!P118</f>
      </c>
    </row>
    <row r="68" spans="1:26" ht="12.75">
      <c r="A68" t="s">
        <v>87</v>
      </c>
      <c r="B68" s="5">
        <f t="shared" si="6"/>
        <v>13.63876868</v>
      </c>
      <c r="C68" s="9">
        <f>'cases_m&amp;f_rate'!H59</f>
        <v>8.6649858844</v>
      </c>
      <c r="D68" s="9">
        <f>'cases_m&amp;f_rate'!H119</f>
        <v>9.105399523</v>
      </c>
      <c r="E68" s="5">
        <f t="shared" si="7"/>
        <v>19.413316924</v>
      </c>
      <c r="F68" s="7">
        <f>'cases_m&amp;f_rate'!F59</f>
        <v>1273.8790149</v>
      </c>
      <c r="G68" s="5">
        <f>'cases_m&amp;f_rate'!G59</f>
        <v>4.0979283483</v>
      </c>
      <c r="H68" s="5">
        <f>'cases_m&amp;f_rate'!I59</f>
        <v>18.321935865</v>
      </c>
      <c r="I68" s="19">
        <f>'cases_m&amp;f_rate'!J59</f>
        <v>7</v>
      </c>
      <c r="J68" s="5">
        <f>'cases_m&amp;f_rate'!K59</f>
        <v>5.4950273285</v>
      </c>
      <c r="K68" s="5">
        <f>'cases_m&amp;f_rate'!L59</f>
        <v>0</v>
      </c>
      <c r="L68" s="5">
        <f>'cases_m&amp;f_rate'!M59</f>
        <v>0</v>
      </c>
      <c r="M68" s="13" t="str">
        <f>'cases_m&amp;f_rate'!N59</f>
        <v> </v>
      </c>
      <c r="N68" s="13">
        <f>'cases_m&amp;f_rate'!O59</f>
      </c>
      <c r="O68" s="5">
        <f>'cases_m&amp;f_rate'!P59</f>
      </c>
      <c r="Q68" s="7">
        <f>'cases_m&amp;f_rate'!F119</f>
        <v>1273.8790149</v>
      </c>
      <c r="R68" s="5">
        <f>'cases_m&amp;f_rate'!G119</f>
        <v>2.3020689139</v>
      </c>
      <c r="S68" s="5">
        <f>'cases_m&amp;f_rate'!I119</f>
        <v>36.014690947</v>
      </c>
      <c r="T68" s="19">
        <f>'cases_m&amp;f_rate'!J119</f>
        <v>7.4</v>
      </c>
      <c r="U68" s="5">
        <f>'cases_m&amp;f_rate'!K119</f>
        <v>5.8090288901</v>
      </c>
      <c r="V68" s="5">
        <f>'cases_m&amp;f_rate'!L119</f>
        <v>0</v>
      </c>
      <c r="W68" s="5">
        <f>'cases_m&amp;f_rate'!M119</f>
        <v>0</v>
      </c>
      <c r="X68" s="13" t="str">
        <f>'cases_m&amp;f_rate'!N119</f>
        <v> </v>
      </c>
      <c r="Y68" s="13">
        <f>'cases_m&amp;f_rate'!O119</f>
      </c>
      <c r="Z68">
        <f>'cases_m&amp;f_rate'!P119</f>
      </c>
    </row>
    <row r="69" spans="1:25" ht="12.75">
      <c r="I69" s="19"/>
      <c r="Q69" s="7"/>
      <c r="T69" s="19"/>
      <c r="Y69" s="13"/>
    </row>
    <row r="70" spans="1:26" ht="12.75">
      <c r="A70" t="s">
        <v>18</v>
      </c>
      <c r="B70" s="5">
        <f>C$18</f>
        <v>13.63876868</v>
      </c>
      <c r="C70" s="9">
        <f>'cases_m&amp;f_rate'!H60</f>
        <v>23.204545848</v>
      </c>
      <c r="D70" s="9">
        <f>'cases_m&amp;f_rate'!H120</f>
        <v>24.164482001</v>
      </c>
      <c r="E70" s="5">
        <f>D$18</f>
        <v>19.413316924</v>
      </c>
      <c r="F70" s="7">
        <f>'cases_m&amp;f_rate'!F60</f>
        <v>846.24820121</v>
      </c>
      <c r="G70" s="5">
        <f>'cases_m&amp;f_rate'!G60</f>
        <v>11.49807457</v>
      </c>
      <c r="H70" s="5">
        <f>'cases_m&amp;f_rate'!I60</f>
        <v>46.829662196</v>
      </c>
      <c r="I70" s="19">
        <f>'cases_m&amp;f_rate'!J60</f>
        <v>9.2</v>
      </c>
      <c r="J70" s="5">
        <f>'cases_m&amp;f_rate'!K60</f>
        <v>10.871514984</v>
      </c>
      <c r="K70" s="5">
        <f>'cases_m&amp;f_rate'!L60</f>
        <v>0</v>
      </c>
      <c r="L70" s="5">
        <f>'cases_m&amp;f_rate'!M60</f>
        <v>0</v>
      </c>
      <c r="M70" s="13" t="str">
        <f>'cases_m&amp;f_rate'!N60</f>
        <v> </v>
      </c>
      <c r="N70" s="15">
        <f>'cases_m&amp;f_rate'!O60</f>
      </c>
      <c r="O70" s="5">
        <f>'cases_m&amp;f_rate'!P60</f>
      </c>
      <c r="Q70" s="7">
        <f>'cases_m&amp;f_rate'!F120</f>
        <v>846.24820121</v>
      </c>
      <c r="R70" s="5">
        <f>'cases_m&amp;f_rate'!G120</f>
        <v>12.919189708</v>
      </c>
      <c r="S70" s="5">
        <f>'cases_m&amp;f_rate'!I120</f>
        <v>45.198050619</v>
      </c>
      <c r="T70" s="19">
        <f>'cases_m&amp;f_rate'!J120</f>
        <v>10.4</v>
      </c>
      <c r="U70" s="5">
        <f>'cases_m&amp;f_rate'!K120</f>
        <v>12.289538678</v>
      </c>
      <c r="V70" s="5">
        <f>'cases_m&amp;f_rate'!L120</f>
        <v>0</v>
      </c>
      <c r="W70" s="5">
        <f>'cases_m&amp;f_rate'!M120</f>
        <v>0</v>
      </c>
      <c r="X70" s="13" t="str">
        <f>'cases_m&amp;f_rate'!N120</f>
        <v> </v>
      </c>
      <c r="Y70" s="15">
        <f>'cases_m&amp;f_rate'!O120</f>
      </c>
      <c r="Z70" s="5">
        <f>'cases_m&amp;f_rate'!P120</f>
      </c>
    </row>
    <row r="71" spans="1:25" ht="12.75">
      <c r="I71" s="19"/>
      <c r="Q71" s="7"/>
      <c r="T71" s="19"/>
      <c r="Y71" s="13"/>
    </row>
    <row r="72" spans="1:26" ht="12.75">
      <c r="A72" t="s">
        <v>90</v>
      </c>
      <c r="B72" s="5">
        <f>C$18</f>
        <v>13.63876868</v>
      </c>
      <c r="C72" s="9">
        <f>'cases_m&amp;f_rate'!H61</f>
        <v>29.897163492</v>
      </c>
      <c r="D72" s="9">
        <f>'cases_m&amp;f_rate'!H121</f>
        <v>57.785933717</v>
      </c>
      <c r="E72" s="5">
        <f>D$18</f>
        <v>19.413316924</v>
      </c>
      <c r="F72" s="7">
        <f>'cases_m&amp;f_rate'!F61</f>
        <v>7581.0597455</v>
      </c>
      <c r="G72" s="5">
        <f>'cases_m&amp;f_rate'!G61</f>
        <v>24.65080955</v>
      </c>
      <c r="H72" s="5">
        <f>'cases_m&amp;f_rate'!I61</f>
        <v>36.260082375</v>
      </c>
      <c r="I72" s="19">
        <f>'cases_m&amp;f_rate'!J61</f>
        <v>112.2</v>
      </c>
      <c r="J72" s="5">
        <f>'cases_m&amp;f_rate'!K61</f>
        <v>14.800041652</v>
      </c>
      <c r="K72" s="5">
        <f>'cases_m&amp;f_rate'!L61</f>
        <v>0</v>
      </c>
      <c r="L72" s="5">
        <f>'cases_m&amp;f_rate'!M61</f>
        <v>0</v>
      </c>
      <c r="M72" s="13" t="str">
        <f>'cases_m&amp;f_rate'!N61</f>
        <v>*</v>
      </c>
      <c r="N72" s="15">
        <f>'cases_m&amp;f_rate'!O61</f>
        <v>11.012040870000002</v>
      </c>
      <c r="O72" s="5">
        <f>'cases_m&amp;f_rate'!P61</f>
      </c>
      <c r="Q72" s="7">
        <f>'cases_m&amp;f_rate'!F121</f>
        <v>7581.0597455</v>
      </c>
      <c r="R72" s="5">
        <f>'cases_m&amp;f_rate'!G121</f>
        <v>50.487656054</v>
      </c>
      <c r="S72" s="5">
        <f>'cases_m&amp;f_rate'!I121</f>
        <v>66.139218901</v>
      </c>
      <c r="T72" s="19">
        <f>'cases_m&amp;f_rate'!J121</f>
        <v>223.2</v>
      </c>
      <c r="U72" s="5">
        <f>'cases_m&amp;f_rate'!K121</f>
        <v>29.441794089</v>
      </c>
      <c r="V72" s="5">
        <f>'cases_m&amp;f_rate'!L121</f>
        <v>0</v>
      </c>
      <c r="W72" s="5">
        <f>'cases_m&amp;f_rate'!M121</f>
        <v>0</v>
      </c>
      <c r="X72" s="13" t="str">
        <f>'cases_m&amp;f_rate'!N121</f>
        <v>*</v>
      </c>
      <c r="Y72" s="15">
        <f>'cases_m&amp;f_rate'!O121</f>
        <v>31.07433913</v>
      </c>
      <c r="Z72" s="5">
        <f>'cases_m&amp;f_rate'!P121</f>
      </c>
    </row>
    <row r="73" spans="1:26" ht="12.75">
      <c r="A73" t="s">
        <v>92</v>
      </c>
      <c r="B73" s="5">
        <f>C$18</f>
        <v>13.63876868</v>
      </c>
      <c r="C73" s="9">
        <f>'cases_m&amp;f_rate'!H62</f>
        <v>31.231637534</v>
      </c>
      <c r="D73" s="9">
        <f>'cases_m&amp;f_rate'!H122</f>
        <v>49.221557224</v>
      </c>
      <c r="E73" s="5">
        <f>D$18</f>
        <v>19.413316924</v>
      </c>
      <c r="F73" s="7">
        <f>'cases_m&amp;f_rate'!F62</f>
        <v>8914.7687132</v>
      </c>
      <c r="G73" s="5">
        <f>'cases_m&amp;f_rate'!G62</f>
        <v>26.528296</v>
      </c>
      <c r="H73" s="5">
        <f>'cases_m&amp;f_rate'!I62</f>
        <v>36.768859298</v>
      </c>
      <c r="I73" s="19">
        <f>'cases_m&amp;f_rate'!J62</f>
        <v>144.6</v>
      </c>
      <c r="J73" s="5">
        <f>'cases_m&amp;f_rate'!K62</f>
        <v>16.22027499</v>
      </c>
      <c r="K73" s="5">
        <f>'cases_m&amp;f_rate'!L62</f>
        <v>0</v>
      </c>
      <c r="L73" s="5">
        <f>'cases_m&amp;f_rate'!M62</f>
        <v>0</v>
      </c>
      <c r="M73" s="13" t="str">
        <f>'cases_m&amp;f_rate'!N62</f>
        <v>*</v>
      </c>
      <c r="N73" s="15">
        <f>'cases_m&amp;f_rate'!O62</f>
        <v>12.889527320000001</v>
      </c>
      <c r="O73" s="5">
        <f>'cases_m&amp;f_rate'!P62</f>
      </c>
      <c r="Q73" s="7">
        <f>'cases_m&amp;f_rate'!F122</f>
        <v>8914.7687132</v>
      </c>
      <c r="R73" s="5">
        <f>'cases_m&amp;f_rate'!G122</f>
        <v>42.949364052</v>
      </c>
      <c r="S73" s="5">
        <f>'cases_m&amp;f_rate'!I122</f>
        <v>56.409722216</v>
      </c>
      <c r="T73" s="19">
        <f>'cases_m&amp;f_rate'!J122</f>
        <v>230.2</v>
      </c>
      <c r="U73" s="5">
        <f>'cases_m&amp;f_rate'!K122</f>
        <v>25.822318829</v>
      </c>
      <c r="V73" s="5">
        <f>'cases_m&amp;f_rate'!L122</f>
        <v>0</v>
      </c>
      <c r="W73" s="5">
        <f>'cases_m&amp;f_rate'!M122</f>
        <v>0</v>
      </c>
      <c r="X73" s="13" t="str">
        <f>'cases_m&amp;f_rate'!N122</f>
        <v>*</v>
      </c>
      <c r="Y73" s="15">
        <f>'cases_m&amp;f_rate'!O122</f>
        <v>23.536047128</v>
      </c>
      <c r="Z73" s="5">
        <f>'cases_m&amp;f_rate'!P122</f>
      </c>
    </row>
    <row r="74" spans="1:26" ht="12.75">
      <c r="A74" t="s">
        <v>94</v>
      </c>
      <c r="B74" s="5">
        <f>C$18</f>
        <v>13.63876868</v>
      </c>
      <c r="C74" s="9">
        <f>'cases_m&amp;f_rate'!H63</f>
        <v>20.500391376</v>
      </c>
      <c r="D74" s="9">
        <f>'cases_m&amp;f_rate'!H123</f>
        <v>41.639319925</v>
      </c>
      <c r="E74" s="5">
        <f>D$18</f>
        <v>19.413316924</v>
      </c>
      <c r="F74" s="7">
        <f>'cases_m&amp;f_rate'!F63</f>
        <v>3668.2381436</v>
      </c>
      <c r="G74" s="5">
        <f>'cases_m&amp;f_rate'!G63</f>
        <v>15.416154312</v>
      </c>
      <c r="H74" s="5">
        <f>'cases_m&amp;f_rate'!I63</f>
        <v>27.261406318</v>
      </c>
      <c r="I74" s="19">
        <f>'cases_m&amp;f_rate'!J63</f>
        <v>47.4</v>
      </c>
      <c r="J74" s="5">
        <f>'cases_m&amp;f_rate'!K63</f>
        <v>12.921734671</v>
      </c>
      <c r="K74" s="5">
        <f>'cases_m&amp;f_rate'!L63</f>
        <v>0</v>
      </c>
      <c r="L74" s="5">
        <f>'cases_m&amp;f_rate'!M63</f>
        <v>0</v>
      </c>
      <c r="M74" s="13" t="str">
        <f>'cases_m&amp;f_rate'!N63</f>
        <v>*</v>
      </c>
      <c r="N74" s="15">
        <f>'cases_m&amp;f_rate'!O63</f>
        <v>1.7773856319999997</v>
      </c>
      <c r="O74" s="5">
        <f>'cases_m&amp;f_rate'!P63</f>
      </c>
      <c r="Q74" s="7">
        <f>'cases_m&amp;f_rate'!F123</f>
        <v>3668.2381436</v>
      </c>
      <c r="R74" s="5">
        <f>'cases_m&amp;f_rate'!G123</f>
        <v>33.903975202</v>
      </c>
      <c r="S74" s="5">
        <f>'cases_m&amp;f_rate'!I123</f>
        <v>51.139518404</v>
      </c>
      <c r="T74" s="19">
        <f>'cases_m&amp;f_rate'!J123</f>
        <v>88.2</v>
      </c>
      <c r="U74" s="5">
        <f>'cases_m&amp;f_rate'!K123</f>
        <v>24.044240463</v>
      </c>
      <c r="V74" s="5">
        <f>'cases_m&amp;f_rate'!L123</f>
        <v>0</v>
      </c>
      <c r="W74" s="5">
        <f>'cases_m&amp;f_rate'!M123</f>
        <v>0</v>
      </c>
      <c r="X74" s="13" t="str">
        <f>'cases_m&amp;f_rate'!N123</f>
        <v>*</v>
      </c>
      <c r="Y74" s="15">
        <f>'cases_m&amp;f_rate'!O123</f>
        <v>14.490658277999998</v>
      </c>
      <c r="Z74" s="5">
        <f>'cases_m&amp;f_rate'!P123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4" sqref="F4"/>
    </sheetView>
  </sheetViews>
  <sheetFormatPr defaultColWidth="9.140625" defaultRowHeight="12.75"/>
  <cols>
    <col min="2" max="2" width="8.421875" style="0" customWidth="1"/>
    <col min="4" max="4" width="20.57421875" style="0" customWidth="1"/>
    <col min="5" max="5" width="16.7109375" style="0" customWidth="1"/>
    <col min="6" max="12" width="9.28125" style="0" bestFit="1" customWidth="1"/>
    <col min="13" max="13" width="12.421875" style="0" bestFit="1" customWidth="1"/>
    <col min="14" max="14" width="9.140625" style="3" customWidth="1"/>
    <col min="15" max="16" width="9.140625" style="5" customWidth="1"/>
  </cols>
  <sheetData>
    <row r="1" spans="1:16" ht="12.75">
      <c r="A1" t="s">
        <v>157</v>
      </c>
      <c r="I1" t="s">
        <v>157</v>
      </c>
      <c r="N1"/>
      <c r="O1"/>
      <c r="P1"/>
    </row>
    <row r="2" spans="14:16" ht="12.75">
      <c r="N2"/>
      <c r="O2"/>
      <c r="P2"/>
    </row>
    <row r="3" spans="1:16" ht="12.75">
      <c r="A3" t="s">
        <v>0</v>
      </c>
      <c r="B3" t="s">
        <v>1</v>
      </c>
      <c r="C3" t="s">
        <v>2</v>
      </c>
      <c r="D3" t="s">
        <v>3</v>
      </c>
      <c r="E3" t="s">
        <v>127</v>
      </c>
      <c r="F3" t="s">
        <v>4</v>
      </c>
      <c r="G3" t="s">
        <v>152</v>
      </c>
      <c r="H3" t="s">
        <v>153</v>
      </c>
      <c r="I3" t="s">
        <v>154</v>
      </c>
      <c r="J3" t="s">
        <v>155</v>
      </c>
      <c r="K3" t="s">
        <v>156</v>
      </c>
      <c r="L3" t="s">
        <v>5</v>
      </c>
      <c r="M3" t="s">
        <v>6</v>
      </c>
      <c r="N3" t="s">
        <v>7</v>
      </c>
      <c r="O3" s="5" t="s">
        <v>95</v>
      </c>
      <c r="P3" s="5" t="s">
        <v>96</v>
      </c>
    </row>
    <row r="4" spans="1:16" ht="12.75">
      <c r="A4" t="s">
        <v>8</v>
      </c>
      <c r="B4" t="s">
        <v>9</v>
      </c>
      <c r="C4" t="s">
        <v>9</v>
      </c>
      <c r="D4" t="s">
        <v>118</v>
      </c>
      <c r="E4" t="s">
        <v>146</v>
      </c>
      <c r="F4">
        <v>43975.647825</v>
      </c>
      <c r="G4">
        <v>12.498704608</v>
      </c>
      <c r="H4">
        <v>14.045626209</v>
      </c>
      <c r="I4">
        <v>15.784004968</v>
      </c>
      <c r="J4">
        <v>308.4</v>
      </c>
      <c r="K4">
        <v>7.0129722983</v>
      </c>
      <c r="N4" t="s">
        <v>9</v>
      </c>
      <c r="O4" s="5">
        <f aca="true" t="shared" si="0" ref="O4:O32">IF(G4&gt;H$17,G4-H$17,"")</f>
      </c>
      <c r="P4" s="5">
        <f aca="true" t="shared" si="1" ref="P4:P32">IF(I4&lt;H$17,H$17-I4,"")</f>
      </c>
    </row>
    <row r="5" spans="1:16" ht="12.75">
      <c r="A5" t="s">
        <v>10</v>
      </c>
      <c r="B5" t="s">
        <v>9</v>
      </c>
      <c r="C5" t="s">
        <v>9</v>
      </c>
      <c r="D5" t="s">
        <v>119</v>
      </c>
      <c r="E5" t="s">
        <v>146</v>
      </c>
      <c r="F5">
        <v>40361.463216</v>
      </c>
      <c r="G5">
        <v>36.842701422</v>
      </c>
      <c r="H5">
        <v>40.003760428</v>
      </c>
      <c r="I5">
        <v>43.436034455</v>
      </c>
      <c r="J5">
        <v>763.6</v>
      </c>
      <c r="K5">
        <v>18.919036605</v>
      </c>
      <c r="N5" t="s">
        <v>158</v>
      </c>
      <c r="O5" s="5">
        <f t="shared" si="0"/>
        <v>23.203932742</v>
      </c>
      <c r="P5" s="5">
        <f t="shared" si="1"/>
      </c>
    </row>
    <row r="6" spans="1:16" ht="12.75">
      <c r="A6" t="s">
        <v>11</v>
      </c>
      <c r="B6" t="s">
        <v>9</v>
      </c>
      <c r="C6" t="s">
        <v>9</v>
      </c>
      <c r="D6" t="s">
        <v>120</v>
      </c>
      <c r="E6" t="s">
        <v>146</v>
      </c>
      <c r="F6">
        <v>79162.056298</v>
      </c>
      <c r="G6">
        <v>23.495556042</v>
      </c>
      <c r="H6">
        <v>25.315122412</v>
      </c>
      <c r="I6">
        <v>27.275601463</v>
      </c>
      <c r="J6">
        <v>980.8</v>
      </c>
      <c r="K6">
        <v>12.389774165</v>
      </c>
      <c r="M6" s="1"/>
      <c r="N6" t="s">
        <v>158</v>
      </c>
      <c r="O6" s="5">
        <f t="shared" si="0"/>
        <v>9.856787362</v>
      </c>
      <c r="P6" s="5">
        <f t="shared" si="1"/>
      </c>
    </row>
    <row r="7" spans="1:16" ht="12.75">
      <c r="A7" t="s">
        <v>12</v>
      </c>
      <c r="B7" t="s">
        <v>9</v>
      </c>
      <c r="C7" t="s">
        <v>9</v>
      </c>
      <c r="D7" t="s">
        <v>97</v>
      </c>
      <c r="E7" t="s">
        <v>146</v>
      </c>
      <c r="F7">
        <v>61520.342608</v>
      </c>
      <c r="G7">
        <v>26.564800385</v>
      </c>
      <c r="H7">
        <v>28.63372816</v>
      </c>
      <c r="I7">
        <v>30.86378879</v>
      </c>
      <c r="J7">
        <v>906.4</v>
      </c>
      <c r="K7">
        <v>14.733337975</v>
      </c>
      <c r="N7" t="s">
        <v>158</v>
      </c>
      <c r="O7" s="5">
        <f t="shared" si="0"/>
        <v>12.926031705000002</v>
      </c>
      <c r="P7" s="5">
        <f t="shared" si="1"/>
      </c>
    </row>
    <row r="8" spans="1:16" ht="12.75">
      <c r="A8" t="s">
        <v>13</v>
      </c>
      <c r="B8" t="s">
        <v>9</v>
      </c>
      <c r="C8" t="s">
        <v>9</v>
      </c>
      <c r="D8" t="s">
        <v>121</v>
      </c>
      <c r="E8" t="s">
        <v>146</v>
      </c>
      <c r="F8">
        <v>37568.483623</v>
      </c>
      <c r="G8">
        <v>25.076907434</v>
      </c>
      <c r="H8">
        <v>27.539311595</v>
      </c>
      <c r="I8">
        <v>30.243509298</v>
      </c>
      <c r="J8">
        <v>528.4</v>
      </c>
      <c r="K8">
        <v>14.064980778</v>
      </c>
      <c r="N8" t="s">
        <v>158</v>
      </c>
      <c r="O8" s="5">
        <f t="shared" si="0"/>
        <v>11.438138753999999</v>
      </c>
      <c r="P8" s="5">
        <f t="shared" si="1"/>
      </c>
    </row>
    <row r="9" spans="1:16" ht="12.75">
      <c r="A9" t="s">
        <v>14</v>
      </c>
      <c r="B9" t="s">
        <v>9</v>
      </c>
      <c r="C9" t="s">
        <v>9</v>
      </c>
      <c r="D9" t="s">
        <v>122</v>
      </c>
      <c r="E9" t="s">
        <v>146</v>
      </c>
      <c r="F9">
        <v>63188.555107</v>
      </c>
      <c r="G9">
        <v>14.664888615</v>
      </c>
      <c r="H9">
        <v>16.194972525</v>
      </c>
      <c r="I9">
        <v>17.884700114</v>
      </c>
      <c r="J9">
        <v>522.2</v>
      </c>
      <c r="K9">
        <v>8.2641547842</v>
      </c>
      <c r="N9" t="s">
        <v>158</v>
      </c>
      <c r="O9" s="5">
        <f t="shared" si="0"/>
        <v>1.0261199350000005</v>
      </c>
      <c r="P9" s="5">
        <f t="shared" si="1"/>
      </c>
    </row>
    <row r="10" spans="1:16" ht="12.75">
      <c r="A10" t="s">
        <v>15</v>
      </c>
      <c r="B10" t="s">
        <v>9</v>
      </c>
      <c r="C10" t="s">
        <v>9</v>
      </c>
      <c r="D10" t="s">
        <v>123</v>
      </c>
      <c r="E10" t="s">
        <v>146</v>
      </c>
      <c r="F10">
        <v>32464.109013</v>
      </c>
      <c r="G10">
        <v>12.487369449</v>
      </c>
      <c r="H10">
        <v>14.289867933</v>
      </c>
      <c r="I10">
        <v>16.35254938</v>
      </c>
      <c r="J10">
        <v>239.2</v>
      </c>
      <c r="K10">
        <v>7.3681369141</v>
      </c>
      <c r="M10" s="1"/>
      <c r="N10" t="s">
        <v>9</v>
      </c>
      <c r="O10" s="5">
        <f t="shared" si="0"/>
      </c>
      <c r="P10" s="5">
        <f t="shared" si="1"/>
      </c>
    </row>
    <row r="11" spans="1:16" ht="12.75">
      <c r="A11" t="s">
        <v>16</v>
      </c>
      <c r="B11" t="s">
        <v>9</v>
      </c>
      <c r="C11" t="s">
        <v>9</v>
      </c>
      <c r="D11" t="s">
        <v>124</v>
      </c>
      <c r="E11" t="s">
        <v>146</v>
      </c>
      <c r="F11">
        <v>32596.173877</v>
      </c>
      <c r="G11">
        <v>16.020265814</v>
      </c>
      <c r="H11">
        <v>18.240014589</v>
      </c>
      <c r="I11">
        <v>20.767329087</v>
      </c>
      <c r="J11">
        <v>335.2</v>
      </c>
      <c r="K11">
        <v>10.28341551</v>
      </c>
      <c r="M11" s="1"/>
      <c r="N11" t="s">
        <v>158</v>
      </c>
      <c r="O11" s="5">
        <f t="shared" si="0"/>
        <v>2.381497133999998</v>
      </c>
      <c r="P11" s="5">
        <f t="shared" si="1"/>
      </c>
    </row>
    <row r="12" spans="1:16" ht="12.75">
      <c r="A12" t="s">
        <v>17</v>
      </c>
      <c r="B12" t="s">
        <v>9</v>
      </c>
      <c r="D12" t="s">
        <v>125</v>
      </c>
      <c r="E12" t="s">
        <v>146</v>
      </c>
      <c r="F12">
        <v>846.24820121</v>
      </c>
      <c r="G12">
        <v>11.49807457</v>
      </c>
      <c r="H12">
        <v>23.204545848</v>
      </c>
      <c r="I12">
        <v>46.829662196</v>
      </c>
      <c r="J12">
        <v>9.2</v>
      </c>
      <c r="K12">
        <v>10.871514984</v>
      </c>
      <c r="N12" t="s">
        <v>9</v>
      </c>
      <c r="O12" s="5">
        <f t="shared" si="0"/>
      </c>
      <c r="P12" s="5">
        <f t="shared" si="1"/>
      </c>
    </row>
    <row r="13" spans="1:16" ht="12.75">
      <c r="A13" t="s">
        <v>19</v>
      </c>
      <c r="B13" t="s">
        <v>9</v>
      </c>
      <c r="C13" t="s">
        <v>9</v>
      </c>
      <c r="D13" t="s">
        <v>126</v>
      </c>
      <c r="E13" t="s">
        <v>146</v>
      </c>
      <c r="F13">
        <v>20164.066602</v>
      </c>
      <c r="G13">
        <v>26.055631482</v>
      </c>
      <c r="H13">
        <v>29.244618467</v>
      </c>
      <c r="I13">
        <v>32.82391025</v>
      </c>
      <c r="J13">
        <v>304.2</v>
      </c>
      <c r="K13">
        <v>15.086242572</v>
      </c>
      <c r="N13" t="s">
        <v>158</v>
      </c>
      <c r="O13" s="5">
        <f t="shared" si="0"/>
        <v>12.416862801999999</v>
      </c>
      <c r="P13" s="5">
        <f t="shared" si="1"/>
      </c>
    </row>
    <row r="14" spans="1:16" ht="12.75">
      <c r="A14" t="s">
        <v>9</v>
      </c>
      <c r="B14" t="s">
        <v>20</v>
      </c>
      <c r="C14" t="s">
        <v>9</v>
      </c>
      <c r="D14" t="s">
        <v>21</v>
      </c>
      <c r="E14" t="s">
        <v>146</v>
      </c>
      <c r="F14">
        <v>317879.19447</v>
      </c>
      <c r="G14">
        <v>20.840377675</v>
      </c>
      <c r="H14">
        <v>21.644251167</v>
      </c>
      <c r="I14">
        <v>22.47913238</v>
      </c>
      <c r="J14">
        <v>3485.4</v>
      </c>
      <c r="K14">
        <v>10.964542696</v>
      </c>
      <c r="N14" t="s">
        <v>158</v>
      </c>
      <c r="O14" s="5">
        <f t="shared" si="0"/>
        <v>7.201608994999999</v>
      </c>
      <c r="P14" s="5">
        <f t="shared" si="1"/>
      </c>
    </row>
    <row r="15" spans="1:16" ht="12.75">
      <c r="A15" t="s">
        <v>9</v>
      </c>
      <c r="B15" t="s">
        <v>22</v>
      </c>
      <c r="C15" t="s">
        <v>9</v>
      </c>
      <c r="D15" t="s">
        <v>23</v>
      </c>
      <c r="E15" t="s">
        <v>146</v>
      </c>
      <c r="F15">
        <v>53606.48868</v>
      </c>
      <c r="G15">
        <v>20.836493406</v>
      </c>
      <c r="H15">
        <v>22.703186282</v>
      </c>
      <c r="I15">
        <v>24.737111822</v>
      </c>
      <c r="J15">
        <v>648.6</v>
      </c>
      <c r="K15">
        <v>12.09928156</v>
      </c>
      <c r="N15" t="s">
        <v>158</v>
      </c>
      <c r="O15" s="5">
        <f t="shared" si="0"/>
        <v>7.197724725999999</v>
      </c>
      <c r="P15" s="5">
        <f t="shared" si="1"/>
      </c>
    </row>
    <row r="16" spans="1:16" ht="12.75">
      <c r="A16" t="s">
        <v>9</v>
      </c>
      <c r="B16" t="s">
        <v>24</v>
      </c>
      <c r="C16" t="s">
        <v>9</v>
      </c>
      <c r="D16" t="s">
        <v>25</v>
      </c>
      <c r="E16" t="s">
        <v>146</v>
      </c>
      <c r="F16">
        <v>558703.26223</v>
      </c>
      <c r="G16">
        <v>5.3691794352</v>
      </c>
      <c r="H16">
        <v>5.7041357292</v>
      </c>
      <c r="I16">
        <v>6.0599882739</v>
      </c>
      <c r="J16">
        <v>1547.6</v>
      </c>
      <c r="K16">
        <v>2.769985616</v>
      </c>
      <c r="N16" t="s">
        <v>158</v>
      </c>
      <c r="O16" s="5">
        <f t="shared" si="0"/>
      </c>
      <c r="P16" s="5">
        <f t="shared" si="1"/>
        <v>7.5787804061</v>
      </c>
    </row>
    <row r="17" spans="1:16" ht="12.75">
      <c r="A17" t="s">
        <v>9</v>
      </c>
      <c r="B17" t="s">
        <v>26</v>
      </c>
      <c r="C17" t="s">
        <v>9</v>
      </c>
      <c r="D17" t="s">
        <v>27</v>
      </c>
      <c r="E17" t="s">
        <v>146</v>
      </c>
      <c r="F17">
        <v>970550.4086</v>
      </c>
      <c r="G17">
        <v>13.261027585</v>
      </c>
      <c r="H17">
        <v>13.63876868</v>
      </c>
      <c r="I17">
        <v>14.027269751</v>
      </c>
      <c r="J17">
        <v>6445.2</v>
      </c>
      <c r="K17">
        <v>6.6407679013</v>
      </c>
      <c r="N17" t="s">
        <v>9</v>
      </c>
      <c r="O17" s="5">
        <f t="shared" si="0"/>
      </c>
      <c r="P17" s="5">
        <f t="shared" si="1"/>
      </c>
    </row>
    <row r="18" spans="1:16" ht="12.75">
      <c r="A18" t="s">
        <v>9</v>
      </c>
      <c r="B18" t="s">
        <v>9</v>
      </c>
      <c r="C18" t="s">
        <v>28</v>
      </c>
      <c r="D18" t="s">
        <v>29</v>
      </c>
      <c r="E18" t="s">
        <v>146</v>
      </c>
      <c r="F18">
        <v>12830.582985</v>
      </c>
      <c r="G18">
        <v>11.619265814</v>
      </c>
      <c r="H18">
        <v>14.568102524</v>
      </c>
      <c r="I18">
        <v>18.265320248</v>
      </c>
      <c r="J18">
        <v>94.6</v>
      </c>
      <c r="K18">
        <v>7.3730087018</v>
      </c>
      <c r="M18" s="1"/>
      <c r="N18" t="s">
        <v>9</v>
      </c>
      <c r="O18" s="5">
        <f t="shared" si="0"/>
      </c>
      <c r="P18" s="5">
        <f t="shared" si="1"/>
      </c>
    </row>
    <row r="19" spans="1:16" ht="12.75">
      <c r="A19" t="s">
        <v>9</v>
      </c>
      <c r="B19" t="s">
        <v>9</v>
      </c>
      <c r="C19" t="s">
        <v>30</v>
      </c>
      <c r="D19" t="s">
        <v>31</v>
      </c>
      <c r="E19" t="s">
        <v>146</v>
      </c>
      <c r="F19">
        <v>17488.037931</v>
      </c>
      <c r="G19">
        <v>11.696420588</v>
      </c>
      <c r="H19">
        <v>14.081808011</v>
      </c>
      <c r="I19">
        <v>16.953675304</v>
      </c>
      <c r="J19">
        <v>118.6</v>
      </c>
      <c r="K19">
        <v>6.7817785202</v>
      </c>
      <c r="M19" s="1"/>
      <c r="N19" t="s">
        <v>9</v>
      </c>
      <c r="O19" s="5">
        <f t="shared" si="0"/>
      </c>
      <c r="P19" s="5">
        <f t="shared" si="1"/>
      </c>
    </row>
    <row r="20" spans="1:16" ht="12.75">
      <c r="A20" t="s">
        <v>9</v>
      </c>
      <c r="B20" t="s">
        <v>9</v>
      </c>
      <c r="C20" t="s">
        <v>32</v>
      </c>
      <c r="D20" t="s">
        <v>33</v>
      </c>
      <c r="E20" t="s">
        <v>146</v>
      </c>
      <c r="F20">
        <v>8768.5044195</v>
      </c>
      <c r="G20">
        <v>7.7902830919</v>
      </c>
      <c r="H20">
        <v>10.343139927</v>
      </c>
      <c r="I20">
        <v>13.732561743</v>
      </c>
      <c r="J20">
        <v>45.2</v>
      </c>
      <c r="K20">
        <v>5.1548129347</v>
      </c>
      <c r="N20" t="s">
        <v>9</v>
      </c>
      <c r="O20" s="5">
        <f t="shared" si="0"/>
      </c>
      <c r="P20" s="5">
        <f t="shared" si="1"/>
      </c>
    </row>
    <row r="21" spans="1:16" ht="12.75">
      <c r="A21" t="s">
        <v>9</v>
      </c>
      <c r="B21" t="s">
        <v>9</v>
      </c>
      <c r="C21" t="s">
        <v>34</v>
      </c>
      <c r="D21" t="s">
        <v>35</v>
      </c>
      <c r="E21" t="s">
        <v>146</v>
      </c>
      <c r="F21">
        <v>4888.5224897</v>
      </c>
      <c r="G21">
        <v>14.328966827</v>
      </c>
      <c r="H21">
        <v>19.132562968</v>
      </c>
      <c r="I21">
        <v>25.546501025</v>
      </c>
      <c r="J21">
        <v>50</v>
      </c>
      <c r="K21">
        <v>10.228039271</v>
      </c>
      <c r="N21" t="s">
        <v>158</v>
      </c>
      <c r="O21" s="5">
        <f t="shared" si="0"/>
        <v>0.6901981470000003</v>
      </c>
      <c r="P21" s="5">
        <f t="shared" si="1"/>
      </c>
    </row>
    <row r="22" spans="1:16" ht="12.75">
      <c r="A22" t="s">
        <v>9</v>
      </c>
      <c r="B22" t="s">
        <v>9</v>
      </c>
      <c r="C22" t="s">
        <v>36</v>
      </c>
      <c r="D22" t="s">
        <v>37</v>
      </c>
      <c r="E22" t="s">
        <v>146</v>
      </c>
      <c r="F22">
        <v>18238.432543</v>
      </c>
      <c r="G22">
        <v>19.048114282</v>
      </c>
      <c r="H22">
        <v>22.153289716</v>
      </c>
      <c r="I22">
        <v>25.764662999</v>
      </c>
      <c r="J22">
        <v>194.2</v>
      </c>
      <c r="K22">
        <v>10.647844849</v>
      </c>
      <c r="N22" t="s">
        <v>158</v>
      </c>
      <c r="O22" s="5">
        <f t="shared" si="0"/>
        <v>5.409345602</v>
      </c>
      <c r="P22" s="5">
        <f t="shared" si="1"/>
      </c>
    </row>
    <row r="23" spans="1:16" ht="12.75">
      <c r="A23" t="s">
        <v>9</v>
      </c>
      <c r="B23" t="s">
        <v>9</v>
      </c>
      <c r="C23" t="s">
        <v>38</v>
      </c>
      <c r="D23" t="s">
        <v>39</v>
      </c>
      <c r="E23" t="s">
        <v>146</v>
      </c>
      <c r="F23">
        <v>4459.1629583</v>
      </c>
      <c r="G23">
        <v>14.868386027</v>
      </c>
      <c r="H23">
        <v>20.977303216</v>
      </c>
      <c r="I23">
        <v>29.596167965</v>
      </c>
      <c r="J23">
        <v>45</v>
      </c>
      <c r="K23">
        <v>10.091580061</v>
      </c>
      <c r="N23" t="s">
        <v>158</v>
      </c>
      <c r="O23" s="5">
        <f t="shared" si="0"/>
        <v>1.2296173469999996</v>
      </c>
      <c r="P23" s="5">
        <f t="shared" si="1"/>
      </c>
    </row>
    <row r="24" spans="1:16" ht="12.75">
      <c r="A24" t="s">
        <v>9</v>
      </c>
      <c r="B24" t="s">
        <v>9</v>
      </c>
      <c r="C24" t="s">
        <v>40</v>
      </c>
      <c r="D24" t="s">
        <v>41</v>
      </c>
      <c r="E24" t="s">
        <v>146</v>
      </c>
      <c r="F24">
        <v>17663.867715</v>
      </c>
      <c r="G24">
        <v>57.87347279</v>
      </c>
      <c r="H24">
        <v>64.044544192</v>
      </c>
      <c r="I24">
        <v>70.873639388</v>
      </c>
      <c r="J24">
        <v>524.4</v>
      </c>
      <c r="K24">
        <v>29.687722331</v>
      </c>
      <c r="N24" t="s">
        <v>158</v>
      </c>
      <c r="O24" s="5">
        <f t="shared" si="0"/>
        <v>44.23470411</v>
      </c>
      <c r="P24" s="5">
        <f t="shared" si="1"/>
      </c>
    </row>
    <row r="25" spans="1:16" ht="12.75">
      <c r="A25" t="s">
        <v>9</v>
      </c>
      <c r="B25" t="s">
        <v>9</v>
      </c>
      <c r="C25" t="s">
        <v>98</v>
      </c>
      <c r="D25" t="s">
        <v>99</v>
      </c>
      <c r="E25" t="s">
        <v>146</v>
      </c>
      <c r="F25">
        <v>16943.89138</v>
      </c>
      <c r="G25">
        <v>14.948399841</v>
      </c>
      <c r="H25">
        <v>18.026576352</v>
      </c>
      <c r="I25">
        <v>21.738611385</v>
      </c>
      <c r="J25">
        <v>148.8</v>
      </c>
      <c r="K25">
        <v>8.7819259854</v>
      </c>
      <c r="N25" t="s">
        <v>158</v>
      </c>
      <c r="O25" s="5">
        <f>IF(G25&gt;H$17,G25-H$17,"")</f>
        <v>1.3096311610000004</v>
      </c>
      <c r="P25" s="5">
        <f>IF(I25&lt;H$17,H$17-I25,"")</f>
      </c>
    </row>
    <row r="26" spans="1:16" ht="12.75">
      <c r="A26" t="s">
        <v>9</v>
      </c>
      <c r="B26" t="s">
        <v>9</v>
      </c>
      <c r="C26" t="s">
        <v>100</v>
      </c>
      <c r="D26" t="s">
        <v>101</v>
      </c>
      <c r="E26" t="s">
        <v>146</v>
      </c>
      <c r="F26">
        <v>20346.930213</v>
      </c>
      <c r="G26">
        <v>35.902660977</v>
      </c>
      <c r="H26">
        <v>40.596666935</v>
      </c>
      <c r="I26">
        <v>45.904379269</v>
      </c>
      <c r="J26">
        <v>392.6</v>
      </c>
      <c r="K26">
        <v>19.295293977</v>
      </c>
      <c r="N26" t="s">
        <v>158</v>
      </c>
      <c r="O26" s="5">
        <f>IF(G26&gt;H$17,G26-H$17,"")</f>
        <v>22.263892296999998</v>
      </c>
      <c r="P26" s="5">
        <f>IF(I26&lt;H$17,H$17-I26,"")</f>
      </c>
    </row>
    <row r="27" spans="1:16" ht="12.75">
      <c r="A27" t="s">
        <v>9</v>
      </c>
      <c r="B27" t="s">
        <v>9</v>
      </c>
      <c r="C27" t="s">
        <v>102</v>
      </c>
      <c r="D27" t="s">
        <v>103</v>
      </c>
      <c r="E27" t="s">
        <v>146</v>
      </c>
      <c r="F27">
        <v>11643.328671</v>
      </c>
      <c r="G27">
        <v>21.413905596</v>
      </c>
      <c r="H27">
        <v>26.039060604</v>
      </c>
      <c r="I27">
        <v>31.663195398</v>
      </c>
      <c r="J27">
        <v>149.8</v>
      </c>
      <c r="K27">
        <v>12.865736614</v>
      </c>
      <c r="N27" t="s">
        <v>158</v>
      </c>
      <c r="O27" s="5">
        <f>IF(G27&gt;H$17,G27-H$17,"")</f>
        <v>7.775136915999999</v>
      </c>
      <c r="P27" s="5">
        <f>IF(I27&lt;H$17,H$17-I27,"")</f>
      </c>
    </row>
    <row r="28" spans="1:16" ht="12.75">
      <c r="A28" t="s">
        <v>9</v>
      </c>
      <c r="B28" t="s">
        <v>9</v>
      </c>
      <c r="C28" t="s">
        <v>104</v>
      </c>
      <c r="D28" t="s">
        <v>105</v>
      </c>
      <c r="E28" t="s">
        <v>146</v>
      </c>
      <c r="F28">
        <v>30227.906033</v>
      </c>
      <c r="G28">
        <v>16.904426375</v>
      </c>
      <c r="H28">
        <v>19.230509556</v>
      </c>
      <c r="I28">
        <v>21.876666475</v>
      </c>
      <c r="J28">
        <v>289.6</v>
      </c>
      <c r="K28">
        <v>9.580551153</v>
      </c>
      <c r="M28" s="1"/>
      <c r="N28" t="s">
        <v>158</v>
      </c>
      <c r="O28" s="5">
        <f>IF(G28&gt;H$17,G28-H$17,"")</f>
        <v>3.265657695</v>
      </c>
      <c r="P28" s="5">
        <f>IF(I28&lt;H$17,H$17-I28,"")</f>
      </c>
    </row>
    <row r="29" spans="1:16" ht="12.75">
      <c r="A29" t="s">
        <v>9</v>
      </c>
      <c r="B29" t="s">
        <v>9</v>
      </c>
      <c r="C29" t="s">
        <v>106</v>
      </c>
      <c r="D29" t="s">
        <v>107</v>
      </c>
      <c r="E29" t="s">
        <v>146</v>
      </c>
      <c r="F29">
        <v>11488.432146</v>
      </c>
      <c r="G29">
        <v>23.023071845</v>
      </c>
      <c r="H29">
        <v>27.578014461</v>
      </c>
      <c r="I29">
        <v>33.034118416</v>
      </c>
      <c r="J29">
        <v>165.6</v>
      </c>
      <c r="K29">
        <v>14.41449955</v>
      </c>
      <c r="N29" t="s">
        <v>158</v>
      </c>
      <c r="O29" s="5">
        <f t="shared" si="0"/>
        <v>9.384303165</v>
      </c>
      <c r="P29" s="5">
        <f t="shared" si="1"/>
      </c>
    </row>
    <row r="30" spans="1:16" ht="12.75">
      <c r="A30" t="s">
        <v>9</v>
      </c>
      <c r="B30" t="s">
        <v>9</v>
      </c>
      <c r="C30" t="s">
        <v>110</v>
      </c>
      <c r="D30" t="s">
        <v>111</v>
      </c>
      <c r="E30" t="s">
        <v>146</v>
      </c>
      <c r="F30">
        <v>12812.825204</v>
      </c>
      <c r="G30">
        <v>25.872922357</v>
      </c>
      <c r="H30">
        <v>30.425354027</v>
      </c>
      <c r="I30">
        <v>35.778802057</v>
      </c>
      <c r="J30">
        <v>197</v>
      </c>
      <c r="K30">
        <v>15.375219506</v>
      </c>
      <c r="N30" t="s">
        <v>158</v>
      </c>
      <c r="O30" s="5">
        <f>IF(G30&gt;H$17,G30-H$17,"")</f>
        <v>12.234153677</v>
      </c>
      <c r="P30" s="5">
        <f>IF(I30&lt;H$17,H$17-I30,"")</f>
      </c>
    </row>
    <row r="31" spans="1:16" ht="12.75">
      <c r="A31" t="s">
        <v>9</v>
      </c>
      <c r="B31" t="s">
        <v>9</v>
      </c>
      <c r="C31" t="s">
        <v>108</v>
      </c>
      <c r="D31" t="s">
        <v>109</v>
      </c>
      <c r="E31" t="s">
        <v>146</v>
      </c>
      <c r="F31">
        <v>7961.7515054</v>
      </c>
      <c r="G31">
        <v>25.711559417</v>
      </c>
      <c r="H31">
        <v>31.310643365</v>
      </c>
      <c r="I31">
        <v>38.129013182</v>
      </c>
      <c r="J31">
        <v>127</v>
      </c>
      <c r="K31">
        <v>15.951263979</v>
      </c>
      <c r="N31" t="s">
        <v>158</v>
      </c>
      <c r="O31" s="5">
        <f t="shared" si="0"/>
        <v>12.072790737</v>
      </c>
      <c r="P31" s="5">
        <f t="shared" si="1"/>
      </c>
    </row>
    <row r="32" spans="1:16" ht="12.75">
      <c r="A32" t="s">
        <v>9</v>
      </c>
      <c r="B32" t="s">
        <v>9</v>
      </c>
      <c r="C32" t="s">
        <v>112</v>
      </c>
      <c r="D32" t="s">
        <v>113</v>
      </c>
      <c r="E32" t="s">
        <v>146</v>
      </c>
      <c r="F32">
        <v>9120.7131163</v>
      </c>
      <c r="G32">
        <v>29.37760259</v>
      </c>
      <c r="H32">
        <v>34.988945366</v>
      </c>
      <c r="I32">
        <v>41.672096765</v>
      </c>
      <c r="J32">
        <v>160.2</v>
      </c>
      <c r="K32">
        <v>17.564416067</v>
      </c>
      <c r="N32" t="s">
        <v>158</v>
      </c>
      <c r="O32" s="5">
        <f t="shared" si="0"/>
        <v>15.738833909999999</v>
      </c>
      <c r="P32" s="5">
        <f t="shared" si="1"/>
      </c>
    </row>
    <row r="33" spans="3:14" ht="12.75">
      <c r="C33" t="s">
        <v>114</v>
      </c>
      <c r="D33" t="s">
        <v>115</v>
      </c>
      <c r="E33" t="s">
        <v>146</v>
      </c>
      <c r="F33">
        <v>8735.3985463</v>
      </c>
      <c r="G33">
        <v>14.18400082</v>
      </c>
      <c r="H33">
        <v>18.208211882</v>
      </c>
      <c r="I33">
        <v>23.374151211</v>
      </c>
      <c r="J33">
        <v>81.8</v>
      </c>
      <c r="K33">
        <v>9.3641978172</v>
      </c>
      <c r="M33" s="1"/>
      <c r="N33" t="s">
        <v>158</v>
      </c>
    </row>
    <row r="34" spans="3:14" ht="12.75">
      <c r="C34" t="s">
        <v>116</v>
      </c>
      <c r="D34" t="s">
        <v>117</v>
      </c>
      <c r="E34" t="s">
        <v>146</v>
      </c>
      <c r="F34">
        <v>11401.22209</v>
      </c>
      <c r="G34">
        <v>24.429225485</v>
      </c>
      <c r="H34">
        <v>28.947214145</v>
      </c>
      <c r="I34">
        <v>34.300768451</v>
      </c>
      <c r="J34">
        <v>174.8</v>
      </c>
      <c r="K34">
        <v>15.331689763</v>
      </c>
      <c r="M34" s="1"/>
      <c r="N34" t="s">
        <v>158</v>
      </c>
    </row>
    <row r="35" spans="1:16" ht="12.75">
      <c r="A35" t="s">
        <v>9</v>
      </c>
      <c r="B35" t="s">
        <v>9</v>
      </c>
      <c r="C35" s="1">
        <v>230000</v>
      </c>
      <c r="D35" t="s">
        <v>42</v>
      </c>
      <c r="E35" t="s">
        <v>146</v>
      </c>
      <c r="F35">
        <v>5230.344692</v>
      </c>
      <c r="G35">
        <v>18.788849735</v>
      </c>
      <c r="H35">
        <v>24.902739075</v>
      </c>
      <c r="I35">
        <v>33.006087238</v>
      </c>
      <c r="J35">
        <v>67.2</v>
      </c>
      <c r="K35">
        <v>12.848101599</v>
      </c>
      <c r="N35" t="s">
        <v>158</v>
      </c>
      <c r="O35" s="5">
        <f aca="true" t="shared" si="2" ref="O35:O63">IF(G35&gt;H$17,G35-H$17,"")</f>
        <v>5.150081054999999</v>
      </c>
      <c r="P35" s="5">
        <f aca="true" t="shared" si="3" ref="P35:P63">IF(I35&lt;H$17,H$17-I35,"")</f>
      </c>
    </row>
    <row r="36" spans="1:16" ht="12.75">
      <c r="A36" t="s">
        <v>9</v>
      </c>
      <c r="B36" t="s">
        <v>9</v>
      </c>
      <c r="C36" s="1">
        <v>240</v>
      </c>
      <c r="D36" t="s">
        <v>43</v>
      </c>
      <c r="E36" t="s">
        <v>146</v>
      </c>
      <c r="F36">
        <v>12964.570679</v>
      </c>
      <c r="G36">
        <v>29.880779838</v>
      </c>
      <c r="H36">
        <v>34.428323698</v>
      </c>
      <c r="I36">
        <v>39.667956429</v>
      </c>
      <c r="J36">
        <v>220.4</v>
      </c>
      <c r="K36">
        <v>17.000177288</v>
      </c>
      <c r="M36" s="1"/>
      <c r="N36" t="s">
        <v>158</v>
      </c>
      <c r="O36" s="5">
        <f t="shared" si="2"/>
        <v>16.242011157999997</v>
      </c>
      <c r="P36" s="5">
        <f t="shared" si="3"/>
      </c>
    </row>
    <row r="37" spans="1:16" ht="12.75">
      <c r="A37" t="s">
        <v>9</v>
      </c>
      <c r="B37" t="s">
        <v>9</v>
      </c>
      <c r="C37" s="1">
        <v>2500</v>
      </c>
      <c r="D37" t="s">
        <v>44</v>
      </c>
      <c r="E37" t="s">
        <v>146</v>
      </c>
      <c r="F37">
        <v>6604.8356718</v>
      </c>
      <c r="G37">
        <v>17.526743223</v>
      </c>
      <c r="H37">
        <v>22.642143322</v>
      </c>
      <c r="I37">
        <v>29.250537176999998</v>
      </c>
      <c r="J37">
        <v>77.4</v>
      </c>
      <c r="K37">
        <v>11.718686709</v>
      </c>
      <c r="N37" t="s">
        <v>158</v>
      </c>
      <c r="O37" s="5">
        <f t="shared" si="2"/>
        <v>3.8879745430000003</v>
      </c>
      <c r="P37" s="5">
        <f t="shared" si="3"/>
      </c>
    </row>
    <row r="38" spans="1:16" ht="12.75">
      <c r="A38" t="s">
        <v>9</v>
      </c>
      <c r="B38" t="s">
        <v>9</v>
      </c>
      <c r="C38" s="1">
        <v>26000</v>
      </c>
      <c r="D38" t="s">
        <v>45</v>
      </c>
      <c r="E38" t="s">
        <v>146</v>
      </c>
      <c r="F38">
        <v>12768.73258</v>
      </c>
      <c r="G38">
        <v>20.778267937</v>
      </c>
      <c r="H38">
        <v>24.558647595</v>
      </c>
      <c r="I38">
        <v>29.026826179</v>
      </c>
      <c r="J38">
        <v>163.4</v>
      </c>
      <c r="K38">
        <v>12.79688481</v>
      </c>
      <c r="N38" t="s">
        <v>158</v>
      </c>
      <c r="O38" s="5">
        <f t="shared" si="2"/>
        <v>7.139499256999999</v>
      </c>
      <c r="P38" s="5">
        <f t="shared" si="3"/>
      </c>
    </row>
    <row r="39" spans="1:16" ht="12.75">
      <c r="A39" t="s">
        <v>9</v>
      </c>
      <c r="B39" t="s">
        <v>9</v>
      </c>
      <c r="C39" t="s">
        <v>46</v>
      </c>
      <c r="D39" t="s">
        <v>47</v>
      </c>
      <c r="E39" t="s">
        <v>146</v>
      </c>
      <c r="F39">
        <v>15986.641252</v>
      </c>
      <c r="G39">
        <v>9.7941058061</v>
      </c>
      <c r="H39">
        <v>12.002756189</v>
      </c>
      <c r="I39">
        <v>14.709475166</v>
      </c>
      <c r="J39">
        <v>99.2</v>
      </c>
      <c r="K39">
        <v>6.2051808406</v>
      </c>
      <c r="N39" t="s">
        <v>9</v>
      </c>
      <c r="O39" s="5">
        <f t="shared" si="2"/>
      </c>
      <c r="P39" s="5">
        <f t="shared" si="3"/>
      </c>
    </row>
    <row r="40" spans="1:16" ht="12.75">
      <c r="A40" t="s">
        <v>9</v>
      </c>
      <c r="B40" t="s">
        <v>9</v>
      </c>
      <c r="C40" t="s">
        <v>48</v>
      </c>
      <c r="D40" t="s">
        <v>49</v>
      </c>
      <c r="E40" t="s">
        <v>146</v>
      </c>
      <c r="F40">
        <v>24764.364427</v>
      </c>
      <c r="G40">
        <v>16.093613899</v>
      </c>
      <c r="H40">
        <v>18.859113382</v>
      </c>
      <c r="I40">
        <v>22.099831634</v>
      </c>
      <c r="J40">
        <v>236.4</v>
      </c>
      <c r="K40">
        <v>9.5459748502</v>
      </c>
      <c r="M40" s="1"/>
      <c r="N40" t="s">
        <v>158</v>
      </c>
      <c r="O40" s="5">
        <f t="shared" si="2"/>
        <v>2.454845219000001</v>
      </c>
      <c r="P40" s="5">
        <f t="shared" si="3"/>
      </c>
    </row>
    <row r="41" spans="1:16" ht="12.75">
      <c r="A41" t="s">
        <v>9</v>
      </c>
      <c r="B41" t="s">
        <v>9</v>
      </c>
      <c r="C41" t="s">
        <v>50</v>
      </c>
      <c r="D41" t="s">
        <v>51</v>
      </c>
      <c r="E41" t="s">
        <v>146</v>
      </c>
      <c r="F41">
        <v>14706.556711</v>
      </c>
      <c r="G41">
        <v>11.342199081</v>
      </c>
      <c r="H41">
        <v>14.137521037</v>
      </c>
      <c r="I41">
        <v>17.621759204</v>
      </c>
      <c r="J41">
        <v>100.4</v>
      </c>
      <c r="K41">
        <v>6.826886944</v>
      </c>
      <c r="N41" t="s">
        <v>9</v>
      </c>
      <c r="O41" s="5">
        <f t="shared" si="2"/>
      </c>
      <c r="P41" s="5">
        <f t="shared" si="3"/>
      </c>
    </row>
    <row r="42" spans="1:16" ht="12.75">
      <c r="A42" t="s">
        <v>9</v>
      </c>
      <c r="B42" t="s">
        <v>9</v>
      </c>
      <c r="C42" t="s">
        <v>52</v>
      </c>
      <c r="D42" t="s">
        <v>53</v>
      </c>
      <c r="E42" t="s">
        <v>146</v>
      </c>
      <c r="F42">
        <v>7730.992718</v>
      </c>
      <c r="G42">
        <v>16.219564379</v>
      </c>
      <c r="H42">
        <v>20.373432555</v>
      </c>
      <c r="I42">
        <v>25.591116036</v>
      </c>
      <c r="J42">
        <v>86.2</v>
      </c>
      <c r="K42">
        <v>11.149926425</v>
      </c>
      <c r="N42" t="s">
        <v>158</v>
      </c>
      <c r="O42" s="5">
        <f t="shared" si="2"/>
        <v>2.580795699000001</v>
      </c>
      <c r="P42" s="5">
        <f t="shared" si="3"/>
      </c>
    </row>
    <row r="43" spans="1:16" ht="12.75">
      <c r="A43" t="s">
        <v>9</v>
      </c>
      <c r="B43" t="s">
        <v>9</v>
      </c>
      <c r="C43" t="s">
        <v>54</v>
      </c>
      <c r="D43" t="s">
        <v>55</v>
      </c>
      <c r="E43" t="s">
        <v>146</v>
      </c>
      <c r="F43">
        <v>10031.348043</v>
      </c>
      <c r="G43">
        <v>6.4341880623</v>
      </c>
      <c r="H43">
        <v>8.8312598682</v>
      </c>
      <c r="I43">
        <v>12.12136638</v>
      </c>
      <c r="J43">
        <v>43.6</v>
      </c>
      <c r="K43">
        <v>4.3463749653</v>
      </c>
      <c r="N43" t="s">
        <v>158</v>
      </c>
      <c r="O43" s="5">
        <f t="shared" si="2"/>
      </c>
      <c r="P43" s="5">
        <f t="shared" si="3"/>
        <v>1.5174023000000005</v>
      </c>
    </row>
    <row r="44" spans="1:16" ht="12.75">
      <c r="A44" t="s">
        <v>9</v>
      </c>
      <c r="B44" t="s">
        <v>9</v>
      </c>
      <c r="C44" t="s">
        <v>56</v>
      </c>
      <c r="D44" t="s">
        <v>57</v>
      </c>
      <c r="E44" t="s">
        <v>146</v>
      </c>
      <c r="F44">
        <v>4989.2452863</v>
      </c>
      <c r="G44">
        <v>15.010132531</v>
      </c>
      <c r="H44">
        <v>20.427440996</v>
      </c>
      <c r="I44">
        <v>27.799910814</v>
      </c>
      <c r="J44">
        <v>52</v>
      </c>
      <c r="K44">
        <v>10.422418024</v>
      </c>
      <c r="N44" t="s">
        <v>158</v>
      </c>
      <c r="O44" s="5">
        <f t="shared" si="2"/>
        <v>1.371363851</v>
      </c>
      <c r="P44" s="5">
        <f t="shared" si="3"/>
      </c>
    </row>
    <row r="45" spans="1:16" ht="12.75">
      <c r="A45" t="s">
        <v>9</v>
      </c>
      <c r="B45" t="s">
        <v>9</v>
      </c>
      <c r="C45" t="s">
        <v>58</v>
      </c>
      <c r="D45" t="s">
        <v>59</v>
      </c>
      <c r="E45" t="s">
        <v>146</v>
      </c>
      <c r="F45">
        <v>5984.0500037</v>
      </c>
      <c r="G45">
        <v>18.750381642</v>
      </c>
      <c r="H45">
        <v>23.888597527</v>
      </c>
      <c r="I45">
        <v>30.434852084</v>
      </c>
      <c r="J45">
        <v>70.4</v>
      </c>
      <c r="K45">
        <v>11.764607574</v>
      </c>
      <c r="N45" t="s">
        <v>158</v>
      </c>
      <c r="O45" s="5">
        <f t="shared" si="2"/>
        <v>5.111612962000001</v>
      </c>
      <c r="P45" s="5">
        <f t="shared" si="3"/>
      </c>
    </row>
    <row r="46" spans="1:16" ht="12.75">
      <c r="A46" t="s">
        <v>9</v>
      </c>
      <c r="B46" t="s">
        <v>9</v>
      </c>
      <c r="C46" t="s">
        <v>60</v>
      </c>
      <c r="D46" t="s">
        <v>61</v>
      </c>
      <c r="E46" t="s">
        <v>146</v>
      </c>
      <c r="F46">
        <v>2739.9451336</v>
      </c>
      <c r="G46">
        <v>6.63313031</v>
      </c>
      <c r="H46">
        <v>10.68880342</v>
      </c>
      <c r="I46">
        <v>17.224223439</v>
      </c>
      <c r="J46">
        <v>15.4</v>
      </c>
      <c r="K46">
        <v>5.6205505034</v>
      </c>
      <c r="N46" t="s">
        <v>9</v>
      </c>
      <c r="O46" s="5">
        <f t="shared" si="2"/>
      </c>
      <c r="P46" s="5">
        <f t="shared" si="3"/>
      </c>
    </row>
    <row r="47" spans="1:16" ht="12.75">
      <c r="A47" t="s">
        <v>9</v>
      </c>
      <c r="B47" t="s">
        <v>9</v>
      </c>
      <c r="C47" t="s">
        <v>62</v>
      </c>
      <c r="D47" t="s">
        <v>63</v>
      </c>
      <c r="E47" t="s">
        <v>146</v>
      </c>
      <c r="F47">
        <v>6430.201566</v>
      </c>
      <c r="G47">
        <v>12.038830693</v>
      </c>
      <c r="H47">
        <v>16.058215593</v>
      </c>
      <c r="I47">
        <v>21.41954602</v>
      </c>
      <c r="J47">
        <v>55.4</v>
      </c>
      <c r="K47">
        <v>8.6155930621</v>
      </c>
      <c r="N47" t="s">
        <v>9</v>
      </c>
      <c r="O47" s="5">
        <f t="shared" si="2"/>
      </c>
      <c r="P47" s="5">
        <f t="shared" si="3"/>
      </c>
    </row>
    <row r="48" spans="1:16" ht="12.75">
      <c r="A48" t="s">
        <v>9</v>
      </c>
      <c r="B48" t="s">
        <v>9</v>
      </c>
      <c r="C48" t="s">
        <v>64</v>
      </c>
      <c r="D48" t="s">
        <v>65</v>
      </c>
      <c r="E48" t="s">
        <v>146</v>
      </c>
      <c r="F48">
        <v>2289.3189805</v>
      </c>
      <c r="G48">
        <v>0.0169171437</v>
      </c>
      <c r="H48">
        <v>1.3463861801</v>
      </c>
      <c r="I48">
        <v>107.15495337</v>
      </c>
      <c r="J48">
        <v>2.4</v>
      </c>
      <c r="K48">
        <v>1.0483467007</v>
      </c>
      <c r="N48" t="s">
        <v>9</v>
      </c>
      <c r="O48" s="5">
        <f t="shared" si="2"/>
      </c>
      <c r="P48" s="5">
        <f t="shared" si="3"/>
      </c>
    </row>
    <row r="49" spans="1:16" ht="12.75">
      <c r="A49" t="s">
        <v>9</v>
      </c>
      <c r="B49" t="s">
        <v>9</v>
      </c>
      <c r="C49" t="s">
        <v>66</v>
      </c>
      <c r="D49" t="s">
        <v>67</v>
      </c>
      <c r="E49" t="s">
        <v>146</v>
      </c>
      <c r="F49">
        <v>11497.927656</v>
      </c>
      <c r="G49">
        <v>26.387543709</v>
      </c>
      <c r="H49">
        <v>31.264496039</v>
      </c>
      <c r="I49">
        <v>37.042807901</v>
      </c>
      <c r="J49">
        <v>195.4</v>
      </c>
      <c r="K49">
        <v>16.994366797</v>
      </c>
      <c r="N49" t="s">
        <v>158</v>
      </c>
      <c r="O49" s="5">
        <f t="shared" si="2"/>
        <v>12.748775028999999</v>
      </c>
      <c r="P49" s="5">
        <f t="shared" si="3"/>
      </c>
    </row>
    <row r="50" spans="1:16" ht="12.75">
      <c r="A50" t="s">
        <v>9</v>
      </c>
      <c r="B50" t="s">
        <v>9</v>
      </c>
      <c r="C50" t="s">
        <v>68</v>
      </c>
      <c r="D50" t="s">
        <v>69</v>
      </c>
      <c r="E50" t="s">
        <v>146</v>
      </c>
      <c r="F50">
        <v>2216.5793787</v>
      </c>
      <c r="G50">
        <v>4.9730152676</v>
      </c>
      <c r="H50">
        <v>10.417098115</v>
      </c>
      <c r="I50">
        <v>21.820953143</v>
      </c>
      <c r="J50">
        <v>12.2</v>
      </c>
      <c r="K50">
        <v>5.5039761342</v>
      </c>
      <c r="N50" t="s">
        <v>9</v>
      </c>
      <c r="O50" s="5">
        <f t="shared" si="2"/>
      </c>
      <c r="P50" s="5">
        <f t="shared" si="3"/>
      </c>
    </row>
    <row r="51" spans="1:16" ht="12.75">
      <c r="A51" t="s">
        <v>9</v>
      </c>
      <c r="B51" t="s">
        <v>9</v>
      </c>
      <c r="C51" t="s">
        <v>70</v>
      </c>
      <c r="D51" t="s">
        <v>71</v>
      </c>
      <c r="E51" t="s">
        <v>146</v>
      </c>
      <c r="F51">
        <v>2599.4820421</v>
      </c>
      <c r="G51">
        <v>2.8975973867</v>
      </c>
      <c r="H51">
        <v>7.0091233051</v>
      </c>
      <c r="I51">
        <v>16.954670698</v>
      </c>
      <c r="J51">
        <v>11</v>
      </c>
      <c r="K51">
        <v>4.2316122297</v>
      </c>
      <c r="N51" t="s">
        <v>9</v>
      </c>
      <c r="O51" s="5">
        <f t="shared" si="2"/>
      </c>
      <c r="P51" s="5">
        <f t="shared" si="3"/>
      </c>
    </row>
    <row r="52" spans="1:16" ht="12.75">
      <c r="A52" t="s">
        <v>9</v>
      </c>
      <c r="B52" t="s">
        <v>9</v>
      </c>
      <c r="C52" t="s">
        <v>72</v>
      </c>
      <c r="D52" t="s">
        <v>73</v>
      </c>
      <c r="E52" t="s">
        <v>146</v>
      </c>
      <c r="F52">
        <v>2550.6624238</v>
      </c>
      <c r="G52">
        <v>14.782515408</v>
      </c>
      <c r="H52">
        <v>22.017489802</v>
      </c>
      <c r="I52">
        <v>32.793461992</v>
      </c>
      <c r="J52">
        <v>32.4</v>
      </c>
      <c r="K52">
        <v>12.702582552</v>
      </c>
      <c r="N52" t="s">
        <v>158</v>
      </c>
      <c r="O52" s="5">
        <f t="shared" si="2"/>
        <v>1.143746728</v>
      </c>
      <c r="P52" s="5">
        <f t="shared" si="3"/>
      </c>
    </row>
    <row r="53" spans="1:16" ht="12.75">
      <c r="A53" t="s">
        <v>9</v>
      </c>
      <c r="B53" t="s">
        <v>9</v>
      </c>
      <c r="C53" t="s">
        <v>74</v>
      </c>
      <c r="D53" t="s">
        <v>75</v>
      </c>
      <c r="E53" t="s">
        <v>146</v>
      </c>
      <c r="F53">
        <v>4432.8064122</v>
      </c>
      <c r="G53">
        <v>0.0134628021</v>
      </c>
      <c r="H53">
        <v>0.9278567155</v>
      </c>
      <c r="I53">
        <v>63.947912159</v>
      </c>
      <c r="J53">
        <v>3.4</v>
      </c>
      <c r="K53">
        <v>0.7670084556</v>
      </c>
      <c r="N53" t="s">
        <v>9</v>
      </c>
      <c r="O53" s="5">
        <f t="shared" si="2"/>
      </c>
      <c r="P53" s="5">
        <f t="shared" si="3"/>
      </c>
    </row>
    <row r="54" spans="1:16" ht="12.75">
      <c r="A54" t="s">
        <v>9</v>
      </c>
      <c r="B54" t="s">
        <v>9</v>
      </c>
      <c r="C54" t="s">
        <v>76</v>
      </c>
      <c r="D54" t="s">
        <v>77</v>
      </c>
      <c r="E54" t="s">
        <v>146</v>
      </c>
      <c r="F54">
        <v>1094.7339861</v>
      </c>
      <c r="G54">
        <v>6.1852445138</v>
      </c>
      <c r="H54">
        <v>14.837853659</v>
      </c>
      <c r="I54">
        <v>35.594696496</v>
      </c>
      <c r="J54">
        <v>9.6</v>
      </c>
      <c r="K54">
        <v>8.7692536471</v>
      </c>
      <c r="N54" t="s">
        <v>9</v>
      </c>
      <c r="O54" s="5">
        <f t="shared" si="2"/>
      </c>
      <c r="P54" s="5">
        <f t="shared" si="3"/>
      </c>
    </row>
    <row r="55" spans="1:16" ht="12.75">
      <c r="A55" t="s">
        <v>9</v>
      </c>
      <c r="B55" t="s">
        <v>9</v>
      </c>
      <c r="C55" t="s">
        <v>78</v>
      </c>
      <c r="D55" t="s">
        <v>79</v>
      </c>
      <c r="E55" t="s">
        <v>146</v>
      </c>
      <c r="F55">
        <v>1150.6778367</v>
      </c>
      <c r="G55">
        <v>26.527138226</v>
      </c>
      <c r="H55">
        <v>40.72093521</v>
      </c>
      <c r="I55">
        <v>62.509364948</v>
      </c>
      <c r="J55">
        <v>27.2</v>
      </c>
      <c r="K55">
        <v>23.638240986</v>
      </c>
      <c r="N55" t="s">
        <v>158</v>
      </c>
      <c r="O55" s="5">
        <f t="shared" si="2"/>
        <v>12.888369546000002</v>
      </c>
      <c r="P55" s="5">
        <f t="shared" si="3"/>
      </c>
    </row>
    <row r="56" spans="1:16" ht="12.75">
      <c r="A56" t="s">
        <v>9</v>
      </c>
      <c r="B56" t="s">
        <v>9</v>
      </c>
      <c r="C56" t="s">
        <v>80</v>
      </c>
      <c r="D56" t="s">
        <v>81</v>
      </c>
      <c r="E56" t="s">
        <v>146</v>
      </c>
      <c r="F56">
        <v>728.88271727</v>
      </c>
      <c r="G56">
        <v>14.110186396</v>
      </c>
      <c r="H56">
        <v>29.535518662</v>
      </c>
      <c r="I56">
        <v>61.823907788</v>
      </c>
      <c r="J56">
        <v>11.4</v>
      </c>
      <c r="K56">
        <v>15.640376332</v>
      </c>
      <c r="N56" t="s">
        <v>158</v>
      </c>
      <c r="O56" s="5">
        <f t="shared" si="2"/>
        <v>0.4714177159999995</v>
      </c>
      <c r="P56" s="5">
        <f t="shared" si="3"/>
      </c>
    </row>
    <row r="57" spans="1:16" ht="12.75">
      <c r="A57" t="s">
        <v>9</v>
      </c>
      <c r="B57" t="s">
        <v>9</v>
      </c>
      <c r="C57" t="s">
        <v>82</v>
      </c>
      <c r="D57" t="s">
        <v>83</v>
      </c>
      <c r="E57" t="s">
        <v>146</v>
      </c>
      <c r="F57">
        <v>3094.4048836</v>
      </c>
      <c r="G57">
        <v>0.7754149874</v>
      </c>
      <c r="H57">
        <v>3.433251697</v>
      </c>
      <c r="I57">
        <v>15.201172799</v>
      </c>
      <c r="J57">
        <v>7.2</v>
      </c>
      <c r="K57">
        <v>2.3267801955</v>
      </c>
      <c r="N57" t="s">
        <v>9</v>
      </c>
      <c r="O57" s="5">
        <f t="shared" si="2"/>
      </c>
      <c r="P57" s="5">
        <f t="shared" si="3"/>
      </c>
    </row>
    <row r="58" spans="1:16" ht="12.75">
      <c r="A58" t="s">
        <v>9</v>
      </c>
      <c r="B58" t="s">
        <v>9</v>
      </c>
      <c r="C58" t="s">
        <v>84</v>
      </c>
      <c r="D58" t="s">
        <v>85</v>
      </c>
      <c r="E58" t="s">
        <v>146</v>
      </c>
      <c r="F58">
        <v>1956.1375253</v>
      </c>
      <c r="G58">
        <v>9.5789787151</v>
      </c>
      <c r="H58">
        <v>16.586689854</v>
      </c>
      <c r="I58">
        <v>28.721045164</v>
      </c>
      <c r="J58">
        <v>18.4</v>
      </c>
      <c r="K58">
        <v>9.4062916141</v>
      </c>
      <c r="N58" t="s">
        <v>9</v>
      </c>
      <c r="O58" s="5">
        <f t="shared" si="2"/>
      </c>
      <c r="P58" s="5">
        <f t="shared" si="3"/>
      </c>
    </row>
    <row r="59" spans="1:16" ht="12.75">
      <c r="A59" t="s">
        <v>9</v>
      </c>
      <c r="B59" t="s">
        <v>9</v>
      </c>
      <c r="C59" t="s">
        <v>86</v>
      </c>
      <c r="D59" t="s">
        <v>87</v>
      </c>
      <c r="E59" t="s">
        <v>146</v>
      </c>
      <c r="F59">
        <v>1273.8790149</v>
      </c>
      <c r="G59">
        <v>4.0979283483</v>
      </c>
      <c r="H59">
        <v>8.6649858844</v>
      </c>
      <c r="I59">
        <v>18.321935865</v>
      </c>
      <c r="J59">
        <v>7</v>
      </c>
      <c r="K59">
        <v>5.4950273285</v>
      </c>
      <c r="N59" t="s">
        <v>9</v>
      </c>
      <c r="O59" s="5">
        <f t="shared" si="2"/>
      </c>
      <c r="P59" s="5">
        <f t="shared" si="3"/>
      </c>
    </row>
    <row r="60" spans="1:16" ht="12.75">
      <c r="A60" t="s">
        <v>9</v>
      </c>
      <c r="B60" t="s">
        <v>9</v>
      </c>
      <c r="C60" t="s">
        <v>88</v>
      </c>
      <c r="D60" t="s">
        <v>18</v>
      </c>
      <c r="E60" t="s">
        <v>146</v>
      </c>
      <c r="F60">
        <v>846.24820121</v>
      </c>
      <c r="G60">
        <v>11.49807457</v>
      </c>
      <c r="H60">
        <v>23.204545848</v>
      </c>
      <c r="I60">
        <v>46.829662196</v>
      </c>
      <c r="J60">
        <v>9.2</v>
      </c>
      <c r="K60">
        <v>10.871514984</v>
      </c>
      <c r="N60" t="s">
        <v>9</v>
      </c>
      <c r="O60" s="5">
        <f t="shared" si="2"/>
      </c>
      <c r="P60" s="5">
        <f t="shared" si="3"/>
      </c>
    </row>
    <row r="61" spans="1:16" ht="12.75">
      <c r="A61" t="s">
        <v>9</v>
      </c>
      <c r="B61" t="s">
        <v>9</v>
      </c>
      <c r="C61" t="s">
        <v>89</v>
      </c>
      <c r="D61" t="s">
        <v>90</v>
      </c>
      <c r="E61" t="s">
        <v>146</v>
      </c>
      <c r="F61">
        <v>7581.0597455</v>
      </c>
      <c r="G61">
        <v>24.65080955</v>
      </c>
      <c r="H61">
        <v>29.897163492</v>
      </c>
      <c r="I61">
        <v>36.260082375</v>
      </c>
      <c r="J61">
        <v>112.2</v>
      </c>
      <c r="K61">
        <v>14.800041652</v>
      </c>
      <c r="M61" s="1"/>
      <c r="N61" t="s">
        <v>158</v>
      </c>
      <c r="O61" s="5">
        <f t="shared" si="2"/>
        <v>11.012040870000002</v>
      </c>
      <c r="P61" s="5">
        <f t="shared" si="3"/>
      </c>
    </row>
    <row r="62" spans="1:16" ht="12.75">
      <c r="A62" t="s">
        <v>9</v>
      </c>
      <c r="B62" t="s">
        <v>9</v>
      </c>
      <c r="C62" t="s">
        <v>91</v>
      </c>
      <c r="D62" t="s">
        <v>92</v>
      </c>
      <c r="E62" t="s">
        <v>146</v>
      </c>
      <c r="F62">
        <v>8914.7687132</v>
      </c>
      <c r="G62">
        <v>26.528296</v>
      </c>
      <c r="H62">
        <v>31.231637534</v>
      </c>
      <c r="I62">
        <v>36.768859298</v>
      </c>
      <c r="J62">
        <v>144.6</v>
      </c>
      <c r="K62">
        <v>16.22027499</v>
      </c>
      <c r="M62" s="1"/>
      <c r="N62" t="s">
        <v>158</v>
      </c>
      <c r="O62" s="5">
        <f t="shared" si="2"/>
        <v>12.889527320000001</v>
      </c>
      <c r="P62" s="5">
        <f t="shared" si="3"/>
      </c>
    </row>
    <row r="63" spans="1:16" ht="12.75">
      <c r="A63" t="s">
        <v>9</v>
      </c>
      <c r="B63" t="s">
        <v>9</v>
      </c>
      <c r="C63" t="s">
        <v>93</v>
      </c>
      <c r="D63" t="s">
        <v>94</v>
      </c>
      <c r="E63" t="s">
        <v>146</v>
      </c>
      <c r="F63">
        <v>3668.2381436</v>
      </c>
      <c r="G63">
        <v>15.416154312</v>
      </c>
      <c r="H63">
        <v>20.500391376</v>
      </c>
      <c r="I63">
        <v>27.261406318</v>
      </c>
      <c r="J63">
        <v>47.4</v>
      </c>
      <c r="K63">
        <v>12.921734671</v>
      </c>
      <c r="N63" t="s">
        <v>158</v>
      </c>
      <c r="O63" s="5">
        <f t="shared" si="2"/>
        <v>1.7773856319999997</v>
      </c>
      <c r="P63" s="5">
        <f t="shared" si="3"/>
      </c>
    </row>
    <row r="64" spans="1:16" ht="12.75">
      <c r="A64" t="s">
        <v>8</v>
      </c>
      <c r="B64" t="s">
        <v>9</v>
      </c>
      <c r="C64" t="s">
        <v>9</v>
      </c>
      <c r="D64" t="s">
        <v>118</v>
      </c>
      <c r="E64" t="s">
        <v>147</v>
      </c>
      <c r="F64">
        <v>43975.647825</v>
      </c>
      <c r="G64">
        <v>22.469206044</v>
      </c>
      <c r="H64">
        <v>24.593430861</v>
      </c>
      <c r="I64">
        <v>26.918478575</v>
      </c>
      <c r="J64">
        <v>526</v>
      </c>
      <c r="K64">
        <v>11.961165463</v>
      </c>
      <c r="N64" t="s">
        <v>158</v>
      </c>
      <c r="O64" s="5">
        <f aca="true" t="shared" si="4" ref="O64:O92">IF(G64&gt;H$77,G64-H$77,"")</f>
        <v>3.05588912</v>
      </c>
      <c r="P64" s="5">
        <f aca="true" t="shared" si="5" ref="P64:P92">IF(I64&lt;H$77,H$77-I64,"")</f>
      </c>
    </row>
    <row r="65" spans="1:16" ht="12.75">
      <c r="A65" t="s">
        <v>10</v>
      </c>
      <c r="B65" t="s">
        <v>9</v>
      </c>
      <c r="C65" t="s">
        <v>9</v>
      </c>
      <c r="D65" t="s">
        <v>119</v>
      </c>
      <c r="E65" t="s">
        <v>147</v>
      </c>
      <c r="F65">
        <v>40361.463216</v>
      </c>
      <c r="G65">
        <v>47.126883082</v>
      </c>
      <c r="H65">
        <v>50.311286148</v>
      </c>
      <c r="I65">
        <v>53.710862004</v>
      </c>
      <c r="J65">
        <v>1082.2</v>
      </c>
      <c r="K65">
        <v>26.812704837</v>
      </c>
      <c r="N65" t="s">
        <v>158</v>
      </c>
      <c r="O65" s="5">
        <f t="shared" si="4"/>
        <v>27.713566158</v>
      </c>
      <c r="P65" s="5">
        <f t="shared" si="5"/>
      </c>
    </row>
    <row r="66" spans="1:16" ht="12.75">
      <c r="A66" t="s">
        <v>11</v>
      </c>
      <c r="B66" t="s">
        <v>9</v>
      </c>
      <c r="C66" t="s">
        <v>9</v>
      </c>
      <c r="D66" t="s">
        <v>120</v>
      </c>
      <c r="E66" t="s">
        <v>147</v>
      </c>
      <c r="F66">
        <v>79162.056298</v>
      </c>
      <c r="G66">
        <v>37.30927769</v>
      </c>
      <c r="H66">
        <v>39.504775328</v>
      </c>
      <c r="I66">
        <v>41.829468977</v>
      </c>
      <c r="J66">
        <v>1549.2</v>
      </c>
      <c r="K66">
        <v>19.569981787</v>
      </c>
      <c r="M66" s="1"/>
      <c r="N66" t="s">
        <v>158</v>
      </c>
      <c r="O66" s="5">
        <f t="shared" si="4"/>
        <v>17.895960766</v>
      </c>
      <c r="P66" s="5">
        <f t="shared" si="5"/>
      </c>
    </row>
    <row r="67" spans="1:16" ht="12.75">
      <c r="A67" t="s">
        <v>12</v>
      </c>
      <c r="B67" t="s">
        <v>9</v>
      </c>
      <c r="C67" t="s">
        <v>9</v>
      </c>
      <c r="D67" t="s">
        <v>97</v>
      </c>
      <c r="E67" t="s">
        <v>147</v>
      </c>
      <c r="F67">
        <v>61520.342608</v>
      </c>
      <c r="G67">
        <v>44.547152615</v>
      </c>
      <c r="H67">
        <v>47.215501433</v>
      </c>
      <c r="I67">
        <v>50.043682811</v>
      </c>
      <c r="J67">
        <v>1486</v>
      </c>
      <c r="K67">
        <v>24.154611906</v>
      </c>
      <c r="N67" t="s">
        <v>158</v>
      </c>
      <c r="O67" s="5">
        <f t="shared" si="4"/>
        <v>25.133835691</v>
      </c>
      <c r="P67" s="5">
        <f t="shared" si="5"/>
      </c>
    </row>
    <row r="68" spans="1:16" ht="12.75">
      <c r="A68" t="s">
        <v>13</v>
      </c>
      <c r="B68" t="s">
        <v>9</v>
      </c>
      <c r="C68" t="s">
        <v>9</v>
      </c>
      <c r="D68" t="s">
        <v>121</v>
      </c>
      <c r="E68" t="s">
        <v>147</v>
      </c>
      <c r="F68">
        <v>37568.483623</v>
      </c>
      <c r="G68">
        <v>40.614883675</v>
      </c>
      <c r="H68">
        <v>43.597844634</v>
      </c>
      <c r="I68">
        <v>46.799889221</v>
      </c>
      <c r="J68">
        <v>816.2</v>
      </c>
      <c r="K68">
        <v>21.725657287</v>
      </c>
      <c r="N68" t="s">
        <v>158</v>
      </c>
      <c r="O68" s="5">
        <f t="shared" si="4"/>
        <v>21.201566751</v>
      </c>
      <c r="P68" s="5">
        <f t="shared" si="5"/>
      </c>
    </row>
    <row r="69" spans="1:16" ht="12.75">
      <c r="A69" t="s">
        <v>14</v>
      </c>
      <c r="B69" t="s">
        <v>9</v>
      </c>
      <c r="C69" t="s">
        <v>9</v>
      </c>
      <c r="D69" t="s">
        <v>122</v>
      </c>
      <c r="E69" t="s">
        <v>147</v>
      </c>
      <c r="F69">
        <v>63188.555107</v>
      </c>
      <c r="G69">
        <v>24.125499908</v>
      </c>
      <c r="H69">
        <v>25.980732254</v>
      </c>
      <c r="I69">
        <v>27.978630537</v>
      </c>
      <c r="J69">
        <v>818.2</v>
      </c>
      <c r="K69">
        <v>12.948547385</v>
      </c>
      <c r="N69" t="s">
        <v>158</v>
      </c>
      <c r="O69" s="5">
        <f t="shared" si="4"/>
        <v>4.712182983999998</v>
      </c>
      <c r="P69" s="5">
        <f t="shared" si="5"/>
      </c>
    </row>
    <row r="70" spans="1:16" ht="12.75">
      <c r="A70" t="s">
        <v>15</v>
      </c>
      <c r="B70" t="s">
        <v>9</v>
      </c>
      <c r="C70" t="s">
        <v>9</v>
      </c>
      <c r="D70" t="s">
        <v>123</v>
      </c>
      <c r="E70" t="s">
        <v>147</v>
      </c>
      <c r="F70">
        <v>32464.109013</v>
      </c>
      <c r="G70">
        <v>22.595681949</v>
      </c>
      <c r="H70">
        <v>25.077782799</v>
      </c>
      <c r="I70">
        <v>27.832538604</v>
      </c>
      <c r="J70">
        <v>400.4</v>
      </c>
      <c r="K70">
        <v>12.333620487</v>
      </c>
      <c r="M70" s="1"/>
      <c r="N70" t="s">
        <v>158</v>
      </c>
      <c r="O70" s="5">
        <f t="shared" si="4"/>
        <v>3.1823650249999993</v>
      </c>
      <c r="P70" s="5">
        <f t="shared" si="5"/>
      </c>
    </row>
    <row r="71" spans="1:16" ht="12.75">
      <c r="A71" t="s">
        <v>16</v>
      </c>
      <c r="B71" t="s">
        <v>9</v>
      </c>
      <c r="C71" t="s">
        <v>9</v>
      </c>
      <c r="D71" t="s">
        <v>124</v>
      </c>
      <c r="E71" t="s">
        <v>147</v>
      </c>
      <c r="F71">
        <v>32596.173877</v>
      </c>
      <c r="G71">
        <v>30.537118742</v>
      </c>
      <c r="H71">
        <v>33.772738954</v>
      </c>
      <c r="I71">
        <v>37.35119564</v>
      </c>
      <c r="J71">
        <v>589</v>
      </c>
      <c r="K71">
        <v>18.069605415</v>
      </c>
      <c r="M71" s="1"/>
      <c r="N71" t="s">
        <v>158</v>
      </c>
      <c r="O71" s="5">
        <f t="shared" si="4"/>
        <v>11.123801818</v>
      </c>
      <c r="P71" s="5">
        <f t="shared" si="5"/>
      </c>
    </row>
    <row r="72" spans="1:16" ht="12.75">
      <c r="A72" t="s">
        <v>19</v>
      </c>
      <c r="B72" t="s">
        <v>9</v>
      </c>
      <c r="C72" t="s">
        <v>9</v>
      </c>
      <c r="D72" t="s">
        <v>125</v>
      </c>
      <c r="E72" t="s">
        <v>147</v>
      </c>
      <c r="F72">
        <v>846.24820121</v>
      </c>
      <c r="G72">
        <v>12.919189708</v>
      </c>
      <c r="H72">
        <v>24.164482001</v>
      </c>
      <c r="I72">
        <v>45.198050619</v>
      </c>
      <c r="J72">
        <v>10.4</v>
      </c>
      <c r="K72">
        <v>12.289538678</v>
      </c>
      <c r="N72" t="s">
        <v>9</v>
      </c>
      <c r="O72" s="5">
        <f t="shared" si="4"/>
      </c>
      <c r="P72" s="5">
        <f t="shared" si="5"/>
      </c>
    </row>
    <row r="73" spans="1:16" ht="12.75">
      <c r="A73" t="s">
        <v>17</v>
      </c>
      <c r="B73" t="s">
        <v>9</v>
      </c>
      <c r="C73" t="s">
        <v>9</v>
      </c>
      <c r="D73" t="s">
        <v>126</v>
      </c>
      <c r="E73" t="s">
        <v>147</v>
      </c>
      <c r="F73">
        <v>20164.066602</v>
      </c>
      <c r="G73">
        <v>47.339083921</v>
      </c>
      <c r="H73">
        <v>51.669065614</v>
      </c>
      <c r="I73">
        <v>56.395099363</v>
      </c>
      <c r="J73">
        <v>541.6</v>
      </c>
      <c r="K73">
        <v>26.859661331</v>
      </c>
      <c r="N73" t="s">
        <v>158</v>
      </c>
      <c r="O73" s="5">
        <f t="shared" si="4"/>
        <v>27.925766996999997</v>
      </c>
      <c r="P73" s="5">
        <f t="shared" si="5"/>
      </c>
    </row>
    <row r="74" spans="1:16" ht="12.75">
      <c r="A74" t="s">
        <v>9</v>
      </c>
      <c r="B74" t="s">
        <v>20</v>
      </c>
      <c r="C74" t="s">
        <v>9</v>
      </c>
      <c r="D74" t="s">
        <v>21</v>
      </c>
      <c r="E74" t="s">
        <v>147</v>
      </c>
      <c r="F74">
        <v>317879.19447</v>
      </c>
      <c r="G74">
        <v>34.308021</v>
      </c>
      <c r="H74">
        <v>35.31205568</v>
      </c>
      <c r="I74">
        <v>36.345473741</v>
      </c>
      <c r="J74">
        <v>5596</v>
      </c>
      <c r="K74">
        <v>17.604171954</v>
      </c>
      <c r="N74" t="s">
        <v>158</v>
      </c>
      <c r="O74" s="5">
        <f t="shared" si="4"/>
        <v>14.894704075999996</v>
      </c>
      <c r="P74" s="5">
        <f t="shared" si="5"/>
      </c>
    </row>
    <row r="75" spans="1:16" ht="12.75">
      <c r="A75" t="s">
        <v>9</v>
      </c>
      <c r="B75" t="s">
        <v>22</v>
      </c>
      <c r="C75" t="s">
        <v>9</v>
      </c>
      <c r="D75" t="s">
        <v>23</v>
      </c>
      <c r="E75" t="s">
        <v>147</v>
      </c>
      <c r="F75">
        <v>53606.48868</v>
      </c>
      <c r="G75">
        <v>38.231457743</v>
      </c>
      <c r="H75">
        <v>40.813160587</v>
      </c>
      <c r="I75">
        <v>43.569201267</v>
      </c>
      <c r="J75">
        <v>1141</v>
      </c>
      <c r="K75">
        <v>21.284736756</v>
      </c>
      <c r="N75" t="s">
        <v>158</v>
      </c>
      <c r="O75" s="5">
        <f t="shared" si="4"/>
        <v>18.818140819</v>
      </c>
      <c r="P75" s="5">
        <f t="shared" si="5"/>
      </c>
    </row>
    <row r="76" spans="1:16" ht="12.75">
      <c r="A76" t="s">
        <v>9</v>
      </c>
      <c r="B76" t="s">
        <v>24</v>
      </c>
      <c r="C76" t="s">
        <v>9</v>
      </c>
      <c r="D76" t="s">
        <v>25</v>
      </c>
      <c r="E76" t="s">
        <v>147</v>
      </c>
      <c r="F76">
        <v>558703.26223</v>
      </c>
      <c r="G76">
        <v>5.8219113534</v>
      </c>
      <c r="H76">
        <v>6.1560645516</v>
      </c>
      <c r="I76">
        <v>6.5093967363</v>
      </c>
      <c r="J76">
        <v>1775.4</v>
      </c>
      <c r="K76">
        <v>3.1777154709</v>
      </c>
      <c r="N76" t="s">
        <v>158</v>
      </c>
      <c r="O76" s="5">
        <f t="shared" si="4"/>
      </c>
      <c r="P76" s="5">
        <f t="shared" si="5"/>
        <v>12.903920187699999</v>
      </c>
    </row>
    <row r="77" spans="1:16" ht="12.75">
      <c r="A77" t="s">
        <v>9</v>
      </c>
      <c r="B77" t="s">
        <v>26</v>
      </c>
      <c r="C77" t="s">
        <v>9</v>
      </c>
      <c r="D77" t="s">
        <v>27</v>
      </c>
      <c r="E77" t="s">
        <v>147</v>
      </c>
      <c r="F77">
        <v>970550.4086</v>
      </c>
      <c r="G77">
        <v>18.983392411</v>
      </c>
      <c r="H77">
        <v>19.413316924</v>
      </c>
      <c r="I77">
        <v>19.852978111</v>
      </c>
      <c r="J77">
        <v>9594.6</v>
      </c>
      <c r="K77">
        <v>9.8857307307</v>
      </c>
      <c r="N77" t="s">
        <v>9</v>
      </c>
      <c r="O77" s="5">
        <f t="shared" si="4"/>
      </c>
      <c r="P77" s="5">
        <f t="shared" si="5"/>
      </c>
    </row>
    <row r="78" spans="1:16" ht="12.75">
      <c r="A78" t="s">
        <v>9</v>
      </c>
      <c r="B78" t="s">
        <v>9</v>
      </c>
      <c r="C78" t="s">
        <v>28</v>
      </c>
      <c r="D78" t="s">
        <v>29</v>
      </c>
      <c r="E78" t="s">
        <v>147</v>
      </c>
      <c r="F78">
        <v>12830.582985</v>
      </c>
      <c r="G78">
        <v>18.263412223</v>
      </c>
      <c r="H78">
        <v>21.75785537</v>
      </c>
      <c r="I78">
        <v>25.920910317</v>
      </c>
      <c r="J78">
        <v>136.8</v>
      </c>
      <c r="K78">
        <v>10.662025269</v>
      </c>
      <c r="M78" s="1"/>
      <c r="N78" t="s">
        <v>9</v>
      </c>
      <c r="O78" s="5">
        <f t="shared" si="4"/>
      </c>
      <c r="P78" s="5">
        <f t="shared" si="5"/>
      </c>
    </row>
    <row r="79" spans="1:16" ht="12.75">
      <c r="A79" t="s">
        <v>9</v>
      </c>
      <c r="B79" t="s">
        <v>9</v>
      </c>
      <c r="C79" t="s">
        <v>30</v>
      </c>
      <c r="D79" t="s">
        <v>31</v>
      </c>
      <c r="E79" t="s">
        <v>147</v>
      </c>
      <c r="F79">
        <v>17488.037931</v>
      </c>
      <c r="G79">
        <v>22.192084162</v>
      </c>
      <c r="H79">
        <v>25.672469161</v>
      </c>
      <c r="I79">
        <v>29.698683008</v>
      </c>
      <c r="J79">
        <v>220.4</v>
      </c>
      <c r="K79">
        <v>12.602900387</v>
      </c>
      <c r="M79" s="1"/>
      <c r="N79" t="s">
        <v>158</v>
      </c>
      <c r="O79" s="5">
        <f t="shared" si="4"/>
        <v>2.7787672380000004</v>
      </c>
      <c r="P79" s="5">
        <f t="shared" si="5"/>
      </c>
    </row>
    <row r="80" spans="1:16" ht="12.75">
      <c r="A80" t="s">
        <v>9</v>
      </c>
      <c r="B80" t="s">
        <v>9</v>
      </c>
      <c r="C80" t="s">
        <v>32</v>
      </c>
      <c r="D80" t="s">
        <v>33</v>
      </c>
      <c r="E80" t="s">
        <v>147</v>
      </c>
      <c r="F80">
        <v>8768.5044195</v>
      </c>
      <c r="G80">
        <v>17.688314846</v>
      </c>
      <c r="H80">
        <v>21.90947755</v>
      </c>
      <c r="I80">
        <v>27.137984071</v>
      </c>
      <c r="J80">
        <v>90.8</v>
      </c>
      <c r="K80">
        <v>10.355243683</v>
      </c>
      <c r="N80" t="s">
        <v>9</v>
      </c>
      <c r="O80" s="5">
        <f t="shared" si="4"/>
      </c>
      <c r="P80" s="5">
        <f t="shared" si="5"/>
      </c>
    </row>
    <row r="81" spans="1:16" ht="12.75">
      <c r="A81" t="s">
        <v>9</v>
      </c>
      <c r="B81" t="s">
        <v>9</v>
      </c>
      <c r="C81" t="s">
        <v>34</v>
      </c>
      <c r="D81" t="s">
        <v>35</v>
      </c>
      <c r="E81" t="s">
        <v>147</v>
      </c>
      <c r="F81">
        <v>4888.5224897</v>
      </c>
      <c r="G81">
        <v>26.295903547</v>
      </c>
      <c r="H81">
        <v>33.270116892</v>
      </c>
      <c r="I81">
        <v>42.094034762</v>
      </c>
      <c r="J81">
        <v>78</v>
      </c>
      <c r="K81">
        <v>15.955741262</v>
      </c>
      <c r="N81" t="s">
        <v>158</v>
      </c>
      <c r="O81" s="5">
        <f t="shared" si="4"/>
        <v>6.882586623000002</v>
      </c>
      <c r="P81" s="5">
        <f t="shared" si="5"/>
      </c>
    </row>
    <row r="82" spans="1:16" ht="12.75">
      <c r="A82" t="s">
        <v>9</v>
      </c>
      <c r="B82" t="s">
        <v>9</v>
      </c>
      <c r="C82" t="s">
        <v>36</v>
      </c>
      <c r="D82" t="s">
        <v>37</v>
      </c>
      <c r="E82" t="s">
        <v>147</v>
      </c>
      <c r="F82">
        <v>18238.432543</v>
      </c>
      <c r="G82">
        <v>31.959661605</v>
      </c>
      <c r="H82">
        <v>35.715138468</v>
      </c>
      <c r="I82">
        <v>39.911909316</v>
      </c>
      <c r="J82">
        <v>345.6</v>
      </c>
      <c r="K82">
        <v>18.948996806</v>
      </c>
      <c r="N82" t="s">
        <v>158</v>
      </c>
      <c r="O82" s="5">
        <f t="shared" si="4"/>
        <v>12.546344681</v>
      </c>
      <c r="P82" s="5">
        <f t="shared" si="5"/>
      </c>
    </row>
    <row r="83" spans="1:16" ht="12.75">
      <c r="A83" t="s">
        <v>9</v>
      </c>
      <c r="B83" t="s">
        <v>9</v>
      </c>
      <c r="C83" t="s">
        <v>38</v>
      </c>
      <c r="D83" t="s">
        <v>39</v>
      </c>
      <c r="E83" t="s">
        <v>147</v>
      </c>
      <c r="F83">
        <v>4459.1629583</v>
      </c>
      <c r="G83">
        <v>21.839978485</v>
      </c>
      <c r="H83">
        <v>28.421066813</v>
      </c>
      <c r="I83">
        <v>36.985248834</v>
      </c>
      <c r="J83">
        <v>70</v>
      </c>
      <c r="K83">
        <v>15.698013429</v>
      </c>
      <c r="N83" t="s">
        <v>158</v>
      </c>
      <c r="O83" s="5">
        <f t="shared" si="4"/>
        <v>2.4266615609999995</v>
      </c>
      <c r="P83" s="5">
        <f t="shared" si="5"/>
      </c>
    </row>
    <row r="84" spans="1:16" ht="12.75">
      <c r="A84" t="s">
        <v>9</v>
      </c>
      <c r="B84" t="s">
        <v>9</v>
      </c>
      <c r="C84" t="s">
        <v>40</v>
      </c>
      <c r="D84" t="s">
        <v>41</v>
      </c>
      <c r="E84" t="s">
        <v>147</v>
      </c>
      <c r="F84">
        <v>17663.867715</v>
      </c>
      <c r="G84">
        <v>65.102098419</v>
      </c>
      <c r="H84">
        <v>70.864393824</v>
      </c>
      <c r="I84">
        <v>77.136719614</v>
      </c>
      <c r="J84">
        <v>666.6</v>
      </c>
      <c r="K84">
        <v>37.738054359</v>
      </c>
      <c r="N84" t="s">
        <v>158</v>
      </c>
      <c r="O84" s="5">
        <f t="shared" si="4"/>
        <v>45.688781495</v>
      </c>
      <c r="P84" s="5">
        <f t="shared" si="5"/>
      </c>
    </row>
    <row r="85" spans="1:16" ht="12.75">
      <c r="A85" t="s">
        <v>9</v>
      </c>
      <c r="B85" t="s">
        <v>9</v>
      </c>
      <c r="C85" t="s">
        <v>98</v>
      </c>
      <c r="D85" t="s">
        <v>99</v>
      </c>
      <c r="E85" t="s">
        <v>147</v>
      </c>
      <c r="F85">
        <v>16943.89138</v>
      </c>
      <c r="G85">
        <v>30.247956049</v>
      </c>
      <c r="H85">
        <v>34.53757473</v>
      </c>
      <c r="I85">
        <v>39.435526363</v>
      </c>
      <c r="J85">
        <v>285.8</v>
      </c>
      <c r="K85">
        <v>16.867435797</v>
      </c>
      <c r="N85" t="s">
        <v>158</v>
      </c>
      <c r="O85" s="5">
        <f>IF(G85&gt;H$77,G85-H$77,"")</f>
        <v>10.834639124999999</v>
      </c>
      <c r="P85" s="5">
        <f>IF(I85&lt;H$77,H$77-I85,"")</f>
      </c>
    </row>
    <row r="86" spans="1:16" ht="12.75">
      <c r="A86" t="s">
        <v>9</v>
      </c>
      <c r="B86" t="s">
        <v>9</v>
      </c>
      <c r="C86" t="s">
        <v>100</v>
      </c>
      <c r="D86" t="s">
        <v>101</v>
      </c>
      <c r="E86" t="s">
        <v>147</v>
      </c>
      <c r="F86">
        <v>20346.930213</v>
      </c>
      <c r="G86">
        <v>45.948455855</v>
      </c>
      <c r="H86">
        <v>50.888195766</v>
      </c>
      <c r="I86">
        <v>56.358987917</v>
      </c>
      <c r="J86">
        <v>512.8</v>
      </c>
      <c r="K86">
        <v>25.202819031</v>
      </c>
      <c r="N86" t="s">
        <v>158</v>
      </c>
      <c r="O86" s="5">
        <f>IF(G86&gt;H$77,G86-H$77,"")</f>
        <v>26.535138931</v>
      </c>
      <c r="P86" s="5">
        <f>IF(I86&lt;H$77,H$77-I86,"")</f>
      </c>
    </row>
    <row r="87" spans="1:16" ht="12.75">
      <c r="A87" t="s">
        <v>9</v>
      </c>
      <c r="B87" t="s">
        <v>9</v>
      </c>
      <c r="C87" t="s">
        <v>102</v>
      </c>
      <c r="D87" t="s">
        <v>103</v>
      </c>
      <c r="E87" t="s">
        <v>147</v>
      </c>
      <c r="F87">
        <v>11643.328671</v>
      </c>
      <c r="G87">
        <v>41.111139641</v>
      </c>
      <c r="H87">
        <v>47.27450527</v>
      </c>
      <c r="I87">
        <v>54.361880212</v>
      </c>
      <c r="J87">
        <v>276</v>
      </c>
      <c r="K87">
        <v>23.704561452</v>
      </c>
      <c r="N87" t="s">
        <v>158</v>
      </c>
      <c r="O87" s="5">
        <f>IF(G87&gt;H$77,G87-H$77,"")</f>
        <v>21.697822717</v>
      </c>
      <c r="P87" s="5">
        <f>IF(I87&lt;H$77,H$77-I87,"")</f>
      </c>
    </row>
    <row r="88" spans="1:16" ht="12.75">
      <c r="A88" t="s">
        <v>9</v>
      </c>
      <c r="B88" t="s">
        <v>9</v>
      </c>
      <c r="C88" t="s">
        <v>104</v>
      </c>
      <c r="D88" t="s">
        <v>105</v>
      </c>
      <c r="E88" t="s">
        <v>147</v>
      </c>
      <c r="F88">
        <v>30227.906033</v>
      </c>
      <c r="G88">
        <v>28.681258968</v>
      </c>
      <c r="H88">
        <v>31.656921622</v>
      </c>
      <c r="I88">
        <v>34.941307412</v>
      </c>
      <c r="J88">
        <v>474.6</v>
      </c>
      <c r="K88">
        <v>15.700723678</v>
      </c>
      <c r="M88" s="1"/>
      <c r="N88" t="s">
        <v>158</v>
      </c>
      <c r="O88" s="5">
        <f>IF(G88&gt;H$77,G88-H$77,"")</f>
        <v>9.267942044000002</v>
      </c>
      <c r="P88" s="5">
        <f>IF(I88&lt;H$77,H$77-I88,"")</f>
      </c>
    </row>
    <row r="89" spans="1:16" ht="12.75">
      <c r="A89" t="s">
        <v>9</v>
      </c>
      <c r="B89" t="s">
        <v>9</v>
      </c>
      <c r="C89" t="s">
        <v>106</v>
      </c>
      <c r="D89" t="s">
        <v>107</v>
      </c>
      <c r="E89" t="s">
        <v>147</v>
      </c>
      <c r="F89">
        <v>11488.432146</v>
      </c>
      <c r="G89">
        <v>39.33939622</v>
      </c>
      <c r="H89">
        <v>45.35215959</v>
      </c>
      <c r="I89">
        <v>52.283933592</v>
      </c>
      <c r="J89">
        <v>265</v>
      </c>
      <c r="K89">
        <v>23.066681043</v>
      </c>
      <c r="N89" t="s">
        <v>158</v>
      </c>
      <c r="O89" s="5">
        <f t="shared" si="4"/>
        <v>19.926079295999997</v>
      </c>
      <c r="P89" s="5">
        <f t="shared" si="5"/>
      </c>
    </row>
    <row r="90" spans="1:16" ht="12.75">
      <c r="A90" t="s">
        <v>9</v>
      </c>
      <c r="B90" t="s">
        <v>9</v>
      </c>
      <c r="C90" t="s">
        <v>110</v>
      </c>
      <c r="D90" t="s">
        <v>111</v>
      </c>
      <c r="E90" t="s">
        <v>147</v>
      </c>
      <c r="F90">
        <v>12812.825204</v>
      </c>
      <c r="G90">
        <v>43.046341098</v>
      </c>
      <c r="H90">
        <v>48.646606136</v>
      </c>
      <c r="I90">
        <v>54.975457338</v>
      </c>
      <c r="J90">
        <v>319.4</v>
      </c>
      <c r="K90">
        <v>24.928147767</v>
      </c>
      <c r="N90" t="s">
        <v>158</v>
      </c>
      <c r="O90" s="5">
        <f>IF(G90&gt;H$77,G90-H$77,"")</f>
        <v>23.633024174</v>
      </c>
      <c r="P90" s="5">
        <f>IF(I90&lt;H$77,H$77-I90,"")</f>
      </c>
    </row>
    <row r="91" spans="1:16" ht="12.75">
      <c r="A91" t="s">
        <v>9</v>
      </c>
      <c r="B91" t="s">
        <v>9</v>
      </c>
      <c r="C91" t="s">
        <v>108</v>
      </c>
      <c r="D91" t="s">
        <v>109</v>
      </c>
      <c r="E91" t="s">
        <v>147</v>
      </c>
      <c r="F91">
        <v>7961.7515054</v>
      </c>
      <c r="G91">
        <v>49.824714786</v>
      </c>
      <c r="H91">
        <v>58.101913658</v>
      </c>
      <c r="I91">
        <v>67.754173511</v>
      </c>
      <c r="J91">
        <v>241.8</v>
      </c>
      <c r="K91">
        <v>30.370201813</v>
      </c>
      <c r="N91" t="s">
        <v>158</v>
      </c>
      <c r="O91" s="5">
        <f t="shared" si="4"/>
        <v>30.411397862</v>
      </c>
      <c r="P91" s="5">
        <f t="shared" si="5"/>
      </c>
    </row>
    <row r="92" spans="1:16" ht="12.75">
      <c r="A92" t="s">
        <v>9</v>
      </c>
      <c r="B92" t="s">
        <v>9</v>
      </c>
      <c r="C92" t="s">
        <v>112</v>
      </c>
      <c r="D92" t="s">
        <v>113</v>
      </c>
      <c r="E92" t="s">
        <v>147</v>
      </c>
      <c r="F92">
        <v>9120.7131163</v>
      </c>
      <c r="G92">
        <v>55.553342124</v>
      </c>
      <c r="H92">
        <v>63.083200309</v>
      </c>
      <c r="I92">
        <v>71.633676916</v>
      </c>
      <c r="J92">
        <v>291.8</v>
      </c>
      <c r="K92">
        <v>31.993112411</v>
      </c>
      <c r="N92" t="s">
        <v>158</v>
      </c>
      <c r="O92" s="5">
        <f t="shared" si="4"/>
        <v>36.1400252</v>
      </c>
      <c r="P92" s="5">
        <f t="shared" si="5"/>
      </c>
    </row>
    <row r="93" spans="3:14" ht="12.75">
      <c r="C93" t="s">
        <v>114</v>
      </c>
      <c r="D93" t="s">
        <v>115</v>
      </c>
      <c r="E93" t="s">
        <v>147</v>
      </c>
      <c r="F93">
        <v>8735.3985463</v>
      </c>
      <c r="G93">
        <v>30.389143438</v>
      </c>
      <c r="H93">
        <v>35.931803622</v>
      </c>
      <c r="I93">
        <v>42.485386736</v>
      </c>
      <c r="J93">
        <v>161.2</v>
      </c>
      <c r="K93">
        <v>18.453651444</v>
      </c>
      <c r="M93" s="1"/>
      <c r="N93" t="s">
        <v>158</v>
      </c>
    </row>
    <row r="94" spans="3:14" ht="12.75">
      <c r="C94" t="s">
        <v>116</v>
      </c>
      <c r="D94" t="s">
        <v>117</v>
      </c>
      <c r="E94" t="s">
        <v>147</v>
      </c>
      <c r="F94">
        <v>11401.22209</v>
      </c>
      <c r="G94">
        <v>29.998958081</v>
      </c>
      <c r="H94">
        <v>34.967543209</v>
      </c>
      <c r="I94">
        <v>40.759051522</v>
      </c>
      <c r="J94">
        <v>206.8</v>
      </c>
      <c r="K94">
        <v>18.138406424</v>
      </c>
      <c r="M94" s="1"/>
      <c r="N94" t="s">
        <v>158</v>
      </c>
    </row>
    <row r="95" spans="1:16" ht="12.75">
      <c r="A95" t="s">
        <v>9</v>
      </c>
      <c r="B95" t="s">
        <v>9</v>
      </c>
      <c r="C95" s="1">
        <v>230000</v>
      </c>
      <c r="D95" t="s">
        <v>42</v>
      </c>
      <c r="E95" t="s">
        <v>147</v>
      </c>
      <c r="F95">
        <v>5230.344692</v>
      </c>
      <c r="G95">
        <v>26.779211583</v>
      </c>
      <c r="H95">
        <v>33.110463904</v>
      </c>
      <c r="I95">
        <v>40.938577169</v>
      </c>
      <c r="J95">
        <v>91.8</v>
      </c>
      <c r="K95">
        <v>17.551424506</v>
      </c>
      <c r="N95" t="s">
        <v>158</v>
      </c>
      <c r="O95" s="5">
        <f aca="true" t="shared" si="6" ref="O95:O122">IF(G95&gt;H$77,G95-H$77,"")</f>
        <v>7.3658946589999985</v>
      </c>
      <c r="P95" s="5">
        <f aca="true" t="shared" si="7" ref="P95:P122">IF(I95&lt;H$77,H$77-I95,"")</f>
      </c>
    </row>
    <row r="96" spans="1:16" ht="12.75">
      <c r="A96" t="s">
        <v>9</v>
      </c>
      <c r="B96" t="s">
        <v>9</v>
      </c>
      <c r="C96" s="1">
        <v>240</v>
      </c>
      <c r="D96" t="s">
        <v>43</v>
      </c>
      <c r="E96" t="s">
        <v>147</v>
      </c>
      <c r="F96">
        <v>12964.570679</v>
      </c>
      <c r="G96">
        <v>45.805510026</v>
      </c>
      <c r="H96">
        <v>51.212946257</v>
      </c>
      <c r="I96">
        <v>57.25874164</v>
      </c>
      <c r="J96">
        <v>331.8</v>
      </c>
      <c r="K96">
        <v>25.59282588</v>
      </c>
      <c r="M96" s="1"/>
      <c r="N96" t="s">
        <v>158</v>
      </c>
      <c r="O96" s="5">
        <f t="shared" si="6"/>
        <v>26.392193102</v>
      </c>
      <c r="P96" s="5">
        <f t="shared" si="7"/>
      </c>
    </row>
    <row r="97" spans="1:16" ht="12.75">
      <c r="A97" t="s">
        <v>9</v>
      </c>
      <c r="B97" t="s">
        <v>9</v>
      </c>
      <c r="C97" s="1">
        <v>2500</v>
      </c>
      <c r="D97" t="s">
        <v>44</v>
      </c>
      <c r="E97" t="s">
        <v>147</v>
      </c>
      <c r="F97">
        <v>6604.8356718</v>
      </c>
      <c r="G97">
        <v>31.449583658</v>
      </c>
      <c r="H97">
        <v>37.664953534</v>
      </c>
      <c r="I97">
        <v>45.108664717</v>
      </c>
      <c r="J97">
        <v>122.8</v>
      </c>
      <c r="K97">
        <v>18.592438344</v>
      </c>
      <c r="N97" t="s">
        <v>158</v>
      </c>
      <c r="O97" s="5">
        <f t="shared" si="6"/>
        <v>12.036266734000002</v>
      </c>
      <c r="P97" s="5">
        <f t="shared" si="7"/>
      </c>
    </row>
    <row r="98" spans="1:16" ht="12.75">
      <c r="A98" t="s">
        <v>9</v>
      </c>
      <c r="B98" t="s">
        <v>9</v>
      </c>
      <c r="C98" s="1">
        <v>26000</v>
      </c>
      <c r="D98" t="s">
        <v>45</v>
      </c>
      <c r="E98" t="s">
        <v>147</v>
      </c>
      <c r="F98">
        <v>12768.73258</v>
      </c>
      <c r="G98">
        <v>38.10488994</v>
      </c>
      <c r="H98">
        <v>43.16062104</v>
      </c>
      <c r="I98">
        <v>48.887143132</v>
      </c>
      <c r="J98">
        <v>269.8</v>
      </c>
      <c r="K98">
        <v>21.129740035</v>
      </c>
      <c r="N98" t="s">
        <v>158</v>
      </c>
      <c r="O98" s="5">
        <f t="shared" si="6"/>
        <v>18.691573016</v>
      </c>
      <c r="P98" s="5">
        <f t="shared" si="7"/>
      </c>
    </row>
    <row r="99" spans="1:16" ht="12.75">
      <c r="A99" t="s">
        <v>9</v>
      </c>
      <c r="B99" t="s">
        <v>9</v>
      </c>
      <c r="C99" t="s">
        <v>46</v>
      </c>
      <c r="D99" t="s">
        <v>47</v>
      </c>
      <c r="E99" t="s">
        <v>147</v>
      </c>
      <c r="F99">
        <v>15986.641252</v>
      </c>
      <c r="G99">
        <v>20.783740146</v>
      </c>
      <c r="H99">
        <v>24.126453527</v>
      </c>
      <c r="I99">
        <v>28.006785868</v>
      </c>
      <c r="J99">
        <v>191.8</v>
      </c>
      <c r="K99">
        <v>11.997516988</v>
      </c>
      <c r="N99" t="s">
        <v>158</v>
      </c>
      <c r="O99" s="5">
        <f t="shared" si="6"/>
        <v>1.3704232219999994</v>
      </c>
      <c r="P99" s="5">
        <f t="shared" si="7"/>
      </c>
    </row>
    <row r="100" spans="1:16" ht="12.75">
      <c r="A100" t="s">
        <v>9</v>
      </c>
      <c r="B100" t="s">
        <v>9</v>
      </c>
      <c r="C100" t="s">
        <v>48</v>
      </c>
      <c r="D100" t="s">
        <v>49</v>
      </c>
      <c r="E100" t="s">
        <v>147</v>
      </c>
      <c r="F100">
        <v>24764.364427</v>
      </c>
      <c r="G100">
        <v>19.275780918</v>
      </c>
      <c r="H100">
        <v>21.917550371</v>
      </c>
      <c r="I100">
        <v>24.921377572</v>
      </c>
      <c r="J100">
        <v>270.2</v>
      </c>
      <c r="K100">
        <v>10.910839275</v>
      </c>
      <c r="M100" s="1"/>
      <c r="N100" t="s">
        <v>158</v>
      </c>
      <c r="O100" s="5">
        <f t="shared" si="6"/>
      </c>
      <c r="P100" s="5">
        <f t="shared" si="7"/>
      </c>
    </row>
    <row r="101" spans="1:16" ht="12.75">
      <c r="A101" t="s">
        <v>9</v>
      </c>
      <c r="B101" t="s">
        <v>9</v>
      </c>
      <c r="C101" t="s">
        <v>50</v>
      </c>
      <c r="D101" t="s">
        <v>51</v>
      </c>
      <c r="E101" t="s">
        <v>147</v>
      </c>
      <c r="F101">
        <v>14706.556711</v>
      </c>
      <c r="G101">
        <v>21.10610939</v>
      </c>
      <c r="H101">
        <v>24.70230442</v>
      </c>
      <c r="I101">
        <v>28.91124235</v>
      </c>
      <c r="J101">
        <v>181.6</v>
      </c>
      <c r="K101">
        <v>12.348233755</v>
      </c>
      <c r="N101" t="s">
        <v>158</v>
      </c>
      <c r="O101" s="5">
        <f t="shared" si="6"/>
        <v>1.6927924660000002</v>
      </c>
      <c r="P101" s="5">
        <f t="shared" si="7"/>
      </c>
    </row>
    <row r="102" spans="1:16" ht="12.75">
      <c r="A102" t="s">
        <v>9</v>
      </c>
      <c r="B102" t="s">
        <v>9</v>
      </c>
      <c r="C102" t="s">
        <v>52</v>
      </c>
      <c r="D102" t="s">
        <v>53</v>
      </c>
      <c r="E102" t="s">
        <v>147</v>
      </c>
      <c r="F102">
        <v>7730.992718</v>
      </c>
      <c r="G102">
        <v>38.953100978</v>
      </c>
      <c r="H102">
        <v>46.094024236</v>
      </c>
      <c r="I102">
        <v>54.544029022</v>
      </c>
      <c r="J102">
        <v>174.6</v>
      </c>
      <c r="K102">
        <v>22.584421738</v>
      </c>
      <c r="N102" t="s">
        <v>158</v>
      </c>
      <c r="O102" s="5">
        <f t="shared" si="6"/>
        <v>19.539784054000002</v>
      </c>
      <c r="P102" s="5">
        <f t="shared" si="7"/>
      </c>
    </row>
    <row r="103" spans="1:16" ht="12.75">
      <c r="A103" t="s">
        <v>9</v>
      </c>
      <c r="B103" t="s">
        <v>9</v>
      </c>
      <c r="C103" t="s">
        <v>54</v>
      </c>
      <c r="D103" t="s">
        <v>55</v>
      </c>
      <c r="E103" t="s">
        <v>147</v>
      </c>
      <c r="F103">
        <v>10031.348043</v>
      </c>
      <c r="G103">
        <v>11.861455862</v>
      </c>
      <c r="H103">
        <v>15.184970608</v>
      </c>
      <c r="I103">
        <v>19.439715921</v>
      </c>
      <c r="J103">
        <v>73</v>
      </c>
      <c r="K103">
        <v>7.2771874419</v>
      </c>
      <c r="N103" t="s">
        <v>9</v>
      </c>
      <c r="O103" s="5">
        <f t="shared" si="6"/>
      </c>
      <c r="P103" s="5">
        <f t="shared" si="7"/>
      </c>
    </row>
    <row r="104" spans="1:16" ht="12.75">
      <c r="A104" t="s">
        <v>9</v>
      </c>
      <c r="B104" t="s">
        <v>9</v>
      </c>
      <c r="C104" t="s">
        <v>56</v>
      </c>
      <c r="D104" t="s">
        <v>57</v>
      </c>
      <c r="E104" t="s">
        <v>147</v>
      </c>
      <c r="F104">
        <v>4989.2452863</v>
      </c>
      <c r="G104">
        <v>31.751853002</v>
      </c>
      <c r="H104">
        <v>39.336672486</v>
      </c>
      <c r="I104">
        <v>48.73333856</v>
      </c>
      <c r="J104">
        <v>91.4</v>
      </c>
      <c r="K104">
        <v>18.319403989</v>
      </c>
      <c r="N104" t="s">
        <v>158</v>
      </c>
      <c r="O104" s="5">
        <f t="shared" si="6"/>
        <v>12.338536078</v>
      </c>
      <c r="P104" s="5">
        <f t="shared" si="7"/>
      </c>
    </row>
    <row r="105" spans="1:16" ht="12.75">
      <c r="A105" t="s">
        <v>9</v>
      </c>
      <c r="B105" t="s">
        <v>9</v>
      </c>
      <c r="C105" t="s">
        <v>58</v>
      </c>
      <c r="D105" t="s">
        <v>59</v>
      </c>
      <c r="E105" t="s">
        <v>147</v>
      </c>
      <c r="F105">
        <v>5984.0500037</v>
      </c>
      <c r="G105">
        <v>33.998379751</v>
      </c>
      <c r="H105">
        <v>41.152664709</v>
      </c>
      <c r="I105">
        <v>49.812427093</v>
      </c>
      <c r="J105">
        <v>123.2</v>
      </c>
      <c r="K105">
        <v>20.588063255</v>
      </c>
      <c r="N105" t="s">
        <v>158</v>
      </c>
      <c r="O105" s="5">
        <f t="shared" si="6"/>
        <v>14.585062827000002</v>
      </c>
      <c r="P105" s="5">
        <f t="shared" si="7"/>
      </c>
    </row>
    <row r="106" spans="1:16" ht="12.75">
      <c r="A106" t="s">
        <v>9</v>
      </c>
      <c r="B106" t="s">
        <v>9</v>
      </c>
      <c r="C106" t="s">
        <v>60</v>
      </c>
      <c r="D106" t="s">
        <v>61</v>
      </c>
      <c r="E106" t="s">
        <v>147</v>
      </c>
      <c r="F106">
        <v>2739.9451336</v>
      </c>
      <c r="G106">
        <v>22.430497217</v>
      </c>
      <c r="H106">
        <v>31.778162973</v>
      </c>
      <c r="I106">
        <v>45.021366767</v>
      </c>
      <c r="J106">
        <v>42.6</v>
      </c>
      <c r="K106">
        <v>15.547756587</v>
      </c>
      <c r="N106" t="s">
        <v>158</v>
      </c>
      <c r="O106" s="5">
        <f t="shared" si="6"/>
        <v>3.017180292999999</v>
      </c>
      <c r="P106" s="5">
        <f t="shared" si="7"/>
      </c>
    </row>
    <row r="107" spans="1:16" ht="12.75">
      <c r="A107" t="s">
        <v>9</v>
      </c>
      <c r="B107" t="s">
        <v>9</v>
      </c>
      <c r="C107" t="s">
        <v>62</v>
      </c>
      <c r="D107" t="s">
        <v>63</v>
      </c>
      <c r="E107" t="s">
        <v>147</v>
      </c>
      <c r="F107">
        <v>6430.201566</v>
      </c>
      <c r="G107">
        <v>17.05976496</v>
      </c>
      <c r="H107">
        <v>22.054427214</v>
      </c>
      <c r="I107">
        <v>28.511398655</v>
      </c>
      <c r="J107">
        <v>67.8</v>
      </c>
      <c r="K107">
        <v>10.543992953</v>
      </c>
      <c r="N107" t="s">
        <v>9</v>
      </c>
      <c r="O107" s="5">
        <f t="shared" si="6"/>
      </c>
      <c r="P107" s="5">
        <f t="shared" si="7"/>
      </c>
    </row>
    <row r="108" spans="1:16" ht="12.75">
      <c r="A108" t="s">
        <v>9</v>
      </c>
      <c r="B108" t="s">
        <v>9</v>
      </c>
      <c r="C108" t="s">
        <v>64</v>
      </c>
      <c r="D108" t="s">
        <v>65</v>
      </c>
      <c r="E108" t="s">
        <v>147</v>
      </c>
      <c r="F108">
        <v>2289.3189805</v>
      </c>
      <c r="G108">
        <v>0.5224583651</v>
      </c>
      <c r="H108">
        <v>1.890255651</v>
      </c>
      <c r="I108">
        <v>6.8389495985</v>
      </c>
      <c r="J108">
        <v>2.4</v>
      </c>
      <c r="K108">
        <v>1.0483467007</v>
      </c>
      <c r="N108" t="s">
        <v>158</v>
      </c>
      <c r="O108" s="5">
        <f t="shared" si="6"/>
      </c>
      <c r="P108" s="5">
        <f t="shared" si="7"/>
        <v>12.574367325499999</v>
      </c>
    </row>
    <row r="109" spans="1:16" ht="12.75">
      <c r="A109" t="s">
        <v>9</v>
      </c>
      <c r="B109" t="s">
        <v>9</v>
      </c>
      <c r="C109" t="s">
        <v>66</v>
      </c>
      <c r="D109" t="s">
        <v>67</v>
      </c>
      <c r="E109" t="s">
        <v>147</v>
      </c>
      <c r="F109">
        <v>11497.927656</v>
      </c>
      <c r="G109">
        <v>53.052274592</v>
      </c>
      <c r="H109">
        <v>60.593030865</v>
      </c>
      <c r="I109">
        <v>69.205616867</v>
      </c>
      <c r="J109">
        <v>376.4</v>
      </c>
      <c r="K109">
        <v>32.736333995</v>
      </c>
      <c r="N109" t="s">
        <v>158</v>
      </c>
      <c r="O109" s="5">
        <f t="shared" si="6"/>
        <v>33.638957668</v>
      </c>
      <c r="P109" s="5">
        <f t="shared" si="7"/>
      </c>
    </row>
    <row r="110" spans="1:16" ht="12.75">
      <c r="A110" t="s">
        <v>9</v>
      </c>
      <c r="B110" t="s">
        <v>9</v>
      </c>
      <c r="C110" t="s">
        <v>68</v>
      </c>
      <c r="D110" t="s">
        <v>69</v>
      </c>
      <c r="E110" t="s">
        <v>147</v>
      </c>
      <c r="F110">
        <v>2216.5793787</v>
      </c>
      <c r="G110">
        <v>6.2051635045</v>
      </c>
      <c r="H110">
        <v>12.590576786</v>
      </c>
      <c r="I110">
        <v>25.546889087</v>
      </c>
      <c r="J110">
        <v>14.8</v>
      </c>
      <c r="K110">
        <v>6.6769546547</v>
      </c>
      <c r="N110" t="s">
        <v>9</v>
      </c>
      <c r="O110" s="5">
        <f t="shared" si="6"/>
      </c>
      <c r="P110" s="5">
        <f t="shared" si="7"/>
      </c>
    </row>
    <row r="111" spans="1:16" ht="12.75">
      <c r="A111" t="s">
        <v>9</v>
      </c>
      <c r="B111" t="s">
        <v>9</v>
      </c>
      <c r="C111" t="s">
        <v>70</v>
      </c>
      <c r="D111" t="s">
        <v>71</v>
      </c>
      <c r="E111" t="s">
        <v>147</v>
      </c>
      <c r="F111">
        <v>2599.4820421</v>
      </c>
      <c r="G111">
        <v>6.2047997345</v>
      </c>
      <c r="H111">
        <v>10.312149931</v>
      </c>
      <c r="I111">
        <v>17.138415542</v>
      </c>
      <c r="J111">
        <v>15.4</v>
      </c>
      <c r="K111">
        <v>5.9242571215</v>
      </c>
      <c r="N111" t="s">
        <v>158</v>
      </c>
      <c r="O111" s="5">
        <f t="shared" si="6"/>
      </c>
      <c r="P111" s="5">
        <f t="shared" si="7"/>
        <v>2.2749013819999995</v>
      </c>
    </row>
    <row r="112" spans="1:16" ht="12.75">
      <c r="A112" t="s">
        <v>9</v>
      </c>
      <c r="B112" t="s">
        <v>9</v>
      </c>
      <c r="C112" t="s">
        <v>72</v>
      </c>
      <c r="D112" t="s">
        <v>73</v>
      </c>
      <c r="E112" t="s">
        <v>147</v>
      </c>
      <c r="F112">
        <v>2550.6624238</v>
      </c>
      <c r="G112">
        <v>31.939512419</v>
      </c>
      <c r="H112">
        <v>41.662228824</v>
      </c>
      <c r="I112">
        <v>54.344640202</v>
      </c>
      <c r="J112">
        <v>56</v>
      </c>
      <c r="K112">
        <v>21.955080953</v>
      </c>
      <c r="N112" t="s">
        <v>158</v>
      </c>
      <c r="O112" s="5">
        <f t="shared" si="6"/>
        <v>12.526195495</v>
      </c>
      <c r="P112" s="5">
        <f t="shared" si="7"/>
      </c>
    </row>
    <row r="113" spans="1:16" ht="12.75">
      <c r="A113" t="s">
        <v>9</v>
      </c>
      <c r="B113" t="s">
        <v>9</v>
      </c>
      <c r="C113" t="s">
        <v>74</v>
      </c>
      <c r="D113" t="s">
        <v>75</v>
      </c>
      <c r="E113" t="s">
        <v>147</v>
      </c>
      <c r="F113">
        <v>4432.8064122</v>
      </c>
      <c r="G113">
        <v>0.1218814639</v>
      </c>
      <c r="H113">
        <v>1.6546405893</v>
      </c>
      <c r="I113">
        <v>22.463099732</v>
      </c>
      <c r="J113">
        <v>6.2</v>
      </c>
      <c r="K113">
        <v>1.3986624778</v>
      </c>
      <c r="N113" t="s">
        <v>9</v>
      </c>
      <c r="O113" s="5">
        <f t="shared" si="6"/>
      </c>
      <c r="P113" s="5">
        <f t="shared" si="7"/>
      </c>
    </row>
    <row r="114" spans="1:16" ht="12.75">
      <c r="A114" t="s">
        <v>9</v>
      </c>
      <c r="B114" t="s">
        <v>9</v>
      </c>
      <c r="C114" t="s">
        <v>76</v>
      </c>
      <c r="D114" t="s">
        <v>77</v>
      </c>
      <c r="E114" t="s">
        <v>147</v>
      </c>
      <c r="F114">
        <v>1094.7339861</v>
      </c>
      <c r="G114">
        <v>15.590312982</v>
      </c>
      <c r="H114">
        <v>25.495628242</v>
      </c>
      <c r="I114">
        <v>41.694291849</v>
      </c>
      <c r="J114">
        <v>17</v>
      </c>
      <c r="K114">
        <v>15.528886667</v>
      </c>
      <c r="N114" t="s">
        <v>9</v>
      </c>
      <c r="O114" s="5">
        <f t="shared" si="6"/>
      </c>
      <c r="P114" s="5">
        <f t="shared" si="7"/>
      </c>
    </row>
    <row r="115" spans="1:16" ht="12.75">
      <c r="A115" t="s">
        <v>9</v>
      </c>
      <c r="B115" t="s">
        <v>9</v>
      </c>
      <c r="C115" t="s">
        <v>78</v>
      </c>
      <c r="D115" t="s">
        <v>79</v>
      </c>
      <c r="E115" t="s">
        <v>147</v>
      </c>
      <c r="F115">
        <v>1150.6778367</v>
      </c>
      <c r="G115">
        <v>58.365213993</v>
      </c>
      <c r="H115">
        <v>82.010306447</v>
      </c>
      <c r="I115">
        <v>115.23457045</v>
      </c>
      <c r="J115">
        <v>48.8</v>
      </c>
      <c r="K115">
        <v>42.409785298</v>
      </c>
      <c r="N115" t="s">
        <v>158</v>
      </c>
      <c r="O115" s="5">
        <f t="shared" si="6"/>
        <v>38.951897069</v>
      </c>
      <c r="P115" s="5">
        <f t="shared" si="7"/>
      </c>
    </row>
    <row r="116" spans="1:16" ht="12.75">
      <c r="A116" t="s">
        <v>9</v>
      </c>
      <c r="B116" t="s">
        <v>9</v>
      </c>
      <c r="C116" t="s">
        <v>80</v>
      </c>
      <c r="D116" t="s">
        <v>81</v>
      </c>
      <c r="E116" t="s">
        <v>147</v>
      </c>
      <c r="F116">
        <v>728.88271727</v>
      </c>
      <c r="G116">
        <v>31.805765067</v>
      </c>
      <c r="H116">
        <v>60.036317203</v>
      </c>
      <c r="I116">
        <v>113.32409001</v>
      </c>
      <c r="J116">
        <v>18.2</v>
      </c>
      <c r="K116">
        <v>24.969723618</v>
      </c>
      <c r="N116" t="s">
        <v>158</v>
      </c>
      <c r="O116" s="5">
        <f t="shared" si="6"/>
        <v>12.392448143</v>
      </c>
      <c r="P116" s="5">
        <f t="shared" si="7"/>
      </c>
    </row>
    <row r="117" spans="1:16" ht="12.75">
      <c r="A117" t="s">
        <v>9</v>
      </c>
      <c r="B117" t="s">
        <v>9</v>
      </c>
      <c r="C117" t="s">
        <v>82</v>
      </c>
      <c r="D117" t="s">
        <v>83</v>
      </c>
      <c r="E117" t="s">
        <v>147</v>
      </c>
      <c r="F117">
        <v>3094.4048836</v>
      </c>
      <c r="G117">
        <v>2.6135336245</v>
      </c>
      <c r="H117">
        <v>6.696694412</v>
      </c>
      <c r="I117">
        <v>17.159035425</v>
      </c>
      <c r="J117">
        <v>8.8</v>
      </c>
      <c r="K117">
        <v>2.8438424612</v>
      </c>
      <c r="N117" t="s">
        <v>158</v>
      </c>
      <c r="O117" s="5">
        <f t="shared" si="6"/>
      </c>
      <c r="P117" s="5">
        <f t="shared" si="7"/>
        <v>2.254281499000001</v>
      </c>
    </row>
    <row r="118" spans="1:16" ht="12.75">
      <c r="A118" t="s">
        <v>9</v>
      </c>
      <c r="B118" t="s">
        <v>9</v>
      </c>
      <c r="C118" t="s">
        <v>84</v>
      </c>
      <c r="D118" t="s">
        <v>85</v>
      </c>
      <c r="E118" t="s">
        <v>147</v>
      </c>
      <c r="F118">
        <v>1956.1375253</v>
      </c>
      <c r="G118">
        <v>11.190811648</v>
      </c>
      <c r="H118">
        <v>16.190553482</v>
      </c>
      <c r="I118">
        <v>23.424040213</v>
      </c>
      <c r="J118">
        <v>20</v>
      </c>
      <c r="K118">
        <v>10.224230015</v>
      </c>
      <c r="N118" t="s">
        <v>9</v>
      </c>
      <c r="O118" s="5">
        <f t="shared" si="6"/>
      </c>
      <c r="P118" s="5">
        <f t="shared" si="7"/>
      </c>
    </row>
    <row r="119" spans="1:16" ht="12.75">
      <c r="A119" t="s">
        <v>9</v>
      </c>
      <c r="B119" t="s">
        <v>9</v>
      </c>
      <c r="C119" t="s">
        <v>86</v>
      </c>
      <c r="D119" t="s">
        <v>87</v>
      </c>
      <c r="E119" t="s">
        <v>147</v>
      </c>
      <c r="F119">
        <v>1273.8790149</v>
      </c>
      <c r="G119">
        <v>2.3020689139</v>
      </c>
      <c r="H119">
        <v>9.105399523</v>
      </c>
      <c r="I119">
        <v>36.014690947</v>
      </c>
      <c r="J119">
        <v>7.4</v>
      </c>
      <c r="K119">
        <v>5.8090288901</v>
      </c>
      <c r="N119" t="s">
        <v>9</v>
      </c>
      <c r="O119" s="5">
        <f t="shared" si="6"/>
      </c>
      <c r="P119" s="5">
        <f t="shared" si="7"/>
      </c>
    </row>
    <row r="120" spans="1:16" ht="12.75">
      <c r="A120" t="s">
        <v>9</v>
      </c>
      <c r="B120" t="s">
        <v>9</v>
      </c>
      <c r="C120" t="s">
        <v>88</v>
      </c>
      <c r="D120" t="s">
        <v>18</v>
      </c>
      <c r="E120" t="s">
        <v>147</v>
      </c>
      <c r="F120">
        <v>846.24820121</v>
      </c>
      <c r="G120">
        <v>12.919189708</v>
      </c>
      <c r="H120">
        <v>24.164482001</v>
      </c>
      <c r="I120">
        <v>45.198050619</v>
      </c>
      <c r="J120">
        <v>10.4</v>
      </c>
      <c r="K120">
        <v>12.289538678</v>
      </c>
      <c r="N120" t="s">
        <v>9</v>
      </c>
      <c r="O120" s="5">
        <f t="shared" si="6"/>
      </c>
      <c r="P120" s="5">
        <f t="shared" si="7"/>
      </c>
    </row>
    <row r="121" spans="1:16" ht="12.75">
      <c r="A121" t="s">
        <v>9</v>
      </c>
      <c r="B121" t="s">
        <v>9</v>
      </c>
      <c r="C121" t="s">
        <v>89</v>
      </c>
      <c r="D121" t="s">
        <v>90</v>
      </c>
      <c r="E121" t="s">
        <v>147</v>
      </c>
      <c r="F121">
        <v>7581.0597455</v>
      </c>
      <c r="G121">
        <v>50.487656054</v>
      </c>
      <c r="H121">
        <v>57.785933717</v>
      </c>
      <c r="I121">
        <v>66.139218901</v>
      </c>
      <c r="J121">
        <v>223.2</v>
      </c>
      <c r="K121">
        <v>29.441794089</v>
      </c>
      <c r="M121" s="1"/>
      <c r="N121" t="s">
        <v>158</v>
      </c>
      <c r="O121" s="5">
        <f t="shared" si="6"/>
        <v>31.07433913</v>
      </c>
      <c r="P121" s="5">
        <f t="shared" si="7"/>
      </c>
    </row>
    <row r="122" spans="1:16" ht="12.75">
      <c r="A122" t="s">
        <v>9</v>
      </c>
      <c r="B122" t="s">
        <v>9</v>
      </c>
      <c r="C122" t="s">
        <v>91</v>
      </c>
      <c r="D122" t="s">
        <v>92</v>
      </c>
      <c r="E122" t="s">
        <v>147</v>
      </c>
      <c r="F122">
        <v>8914.7687132</v>
      </c>
      <c r="G122">
        <v>42.949364052</v>
      </c>
      <c r="H122">
        <v>49.221557224</v>
      </c>
      <c r="I122">
        <v>56.409722216</v>
      </c>
      <c r="J122">
        <v>230.2</v>
      </c>
      <c r="K122">
        <v>25.822318829</v>
      </c>
      <c r="M122" s="1"/>
      <c r="N122" t="s">
        <v>158</v>
      </c>
      <c r="O122" s="5">
        <f t="shared" si="6"/>
        <v>23.536047128</v>
      </c>
      <c r="P122" s="5">
        <f t="shared" si="7"/>
      </c>
    </row>
    <row r="123" spans="1:16" ht="12.75">
      <c r="A123" t="s">
        <v>9</v>
      </c>
      <c r="B123" t="s">
        <v>9</v>
      </c>
      <c r="C123" t="s">
        <v>93</v>
      </c>
      <c r="D123" t="s">
        <v>94</v>
      </c>
      <c r="E123" t="s">
        <v>147</v>
      </c>
      <c r="F123">
        <v>3668.2381436</v>
      </c>
      <c r="G123">
        <v>33.903975202</v>
      </c>
      <c r="H123">
        <v>41.639319925</v>
      </c>
      <c r="I123">
        <v>51.139518404</v>
      </c>
      <c r="J123">
        <v>88.2</v>
      </c>
      <c r="K123">
        <v>24.044240463</v>
      </c>
      <c r="N123" t="s">
        <v>158</v>
      </c>
      <c r="O123" s="5">
        <f>IF(G123&gt;H$77,G123-H$77,"")</f>
        <v>14.490658277999998</v>
      </c>
      <c r="P123" s="5">
        <f>IF(I123&lt;H$77,H$77-I123,"")</f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2004-08-26T13:44:15Z</cp:lastPrinted>
  <dcterms:created xsi:type="dcterms:W3CDTF">2002-03-11T20:47:31Z</dcterms:created>
  <dcterms:modified xsi:type="dcterms:W3CDTF">2004-12-16T16:36:35Z</dcterms:modified>
  <cp:category/>
  <cp:version/>
  <cp:contentType/>
  <cp:contentStatus/>
</cp:coreProperties>
</file>