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0"/>
  </bookViews>
  <sheets>
    <sheet name="RHAs" sheetId="1" r:id="rId1"/>
    <sheet name="Ordered data" sheetId="2" r:id="rId2"/>
    <sheet name="diag_income_cumul_m&amp;f_rates" sheetId="3" r:id="rId3"/>
  </sheets>
  <definedNames>
    <definedName name="_xlnm.Print_Area" localSheetId="2">'diag_income_cumul_m&amp;f_rates'!$B$4:$B$17</definedName>
  </definedNames>
  <calcPr fullCalcOnLoad="1"/>
</workbook>
</file>

<file path=xl/sharedStrings.xml><?xml version="1.0" encoding="utf-8"?>
<sst xmlns="http://schemas.openxmlformats.org/spreadsheetml/2006/main" count="175" uniqueCount="51">
  <si>
    <t>PMR per 1</t>
  </si>
  <si>
    <t>rha_pmr</t>
  </si>
  <si>
    <t>regionl</t>
  </si>
  <si>
    <t>pop</t>
  </si>
  <si>
    <t>t2</t>
  </si>
  <si>
    <t>prob</t>
  </si>
  <si>
    <t>signif</t>
  </si>
  <si>
    <t>01.BS</t>
  </si>
  <si>
    <t xml:space="preserve"> </t>
  </si>
  <si>
    <t>03.G</t>
  </si>
  <si>
    <t>04.A</t>
  </si>
  <si>
    <t>05.GM</t>
  </si>
  <si>
    <t>06.E</t>
  </si>
  <si>
    <t>07.C</t>
  </si>
  <si>
    <t>08.BN</t>
  </si>
  <si>
    <t>09.FB</t>
  </si>
  <si>
    <t>10.FC</t>
  </si>
  <si>
    <t>11.D</t>
  </si>
  <si>
    <t>sig hi?</t>
  </si>
  <si>
    <t>sig lo?</t>
  </si>
  <si>
    <t>status</t>
  </si>
  <si>
    <t>ld_sep</t>
  </si>
  <si>
    <t>d_sep</t>
  </si>
  <si>
    <t>ud_sep</t>
  </si>
  <si>
    <t>o_sep</t>
  </si>
  <si>
    <t>c_sep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</si>
  <si>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</si>
  <si>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</si>
  <si>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</si>
  <si>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</si>
  <si>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</si>
  <si>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</si>
  <si>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</si>
  <si>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</si>
  <si>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</si>
  <si>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</si>
  <si>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</si>
  <si>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Totals</t>
  </si>
  <si>
    <t>Not found percent:</t>
  </si>
  <si>
    <t>Lowest  Rural R1</t>
  </si>
  <si>
    <t>Highest Rural R5</t>
  </si>
  <si>
    <t>Lowest Urban U1</t>
  </si>
  <si>
    <t>Highest Urban U5</t>
  </si>
  <si>
    <t>w Cum</t>
  </si>
  <si>
    <t>wo Cum</t>
  </si>
  <si>
    <t>males</t>
  </si>
  <si>
    <t>females</t>
  </si>
  <si>
    <t>Rate of physician visits for psych reasons for males with cumulative disorder per 1000</t>
  </si>
  <si>
    <t>Income Not Found</t>
  </si>
  <si>
    <t>male</t>
  </si>
  <si>
    <t>female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</si>
</sst>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 quotePrefix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74" fontId="0" fillId="0" borderId="0" xfId="0" applyNumberFormat="1" applyAlignment="1">
      <alignment/>
    </xf>
    <xf numFmtId="176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965"/>
          <c:h val="0.790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'Ordered data'!$C$3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data'!$C$4:$C$16</c:f>
              <c:numCache>
                <c:ptCount val="13"/>
                <c:pt idx="0">
                  <c:v>2.3749736759</c:v>
                </c:pt>
                <c:pt idx="2">
                  <c:v>1.0623417437</c:v>
                </c:pt>
                <c:pt idx="3">
                  <c:v>1.0335548044</c:v>
                </c:pt>
                <c:pt idx="4">
                  <c:v>1.2696225811</c:v>
                </c:pt>
                <c:pt idx="5">
                  <c:v>1.2403334202</c:v>
                </c:pt>
                <c:pt idx="6">
                  <c:v>1.2812873361</c:v>
                </c:pt>
                <c:pt idx="8">
                  <c:v>1.9851540549</c:v>
                </c:pt>
                <c:pt idx="9">
                  <c:v>1.8440481192</c:v>
                </c:pt>
                <c:pt idx="10">
                  <c:v>1.8021222476999998</c:v>
                </c:pt>
                <c:pt idx="11">
                  <c:v>1.7719027253</c:v>
                </c:pt>
                <c:pt idx="12">
                  <c:v>1.9193450386</c:v>
                </c:pt>
              </c:numCache>
            </c:numRef>
          </c:val>
        </c:ser>
        <c:ser>
          <c:idx val="1"/>
          <c:order val="1"/>
          <c:tx>
            <c:strRef>
              <c:f>'Ordered data'!$B$3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Rural R5</c:v>
                </c:pt>
                <c:pt idx="8">
                  <c:v>Lowest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Urban U5</c:v>
                </c:pt>
              </c:strCache>
            </c:strRef>
          </c:cat>
          <c:val>
            <c:numRef>
              <c:f>'Ordered data'!$B$4:$B$16</c:f>
              <c:numCache>
                <c:ptCount val="13"/>
                <c:pt idx="0">
                  <c:v>2.6810510924</c:v>
                </c:pt>
                <c:pt idx="2">
                  <c:v>0.89479339179</c:v>
                </c:pt>
                <c:pt idx="3">
                  <c:v>0.87929046638</c:v>
                </c:pt>
                <c:pt idx="4">
                  <c:v>1.0492404597</c:v>
                </c:pt>
                <c:pt idx="5">
                  <c:v>1.0311881863</c:v>
                </c:pt>
                <c:pt idx="6">
                  <c:v>1.0915813928</c:v>
                </c:pt>
                <c:pt idx="8">
                  <c:v>2.0252558526</c:v>
                </c:pt>
                <c:pt idx="9">
                  <c:v>1.6930540783999999</c:v>
                </c:pt>
                <c:pt idx="10">
                  <c:v>1.6021320193</c:v>
                </c:pt>
                <c:pt idx="11">
                  <c:v>1.6053959228</c:v>
                </c:pt>
                <c:pt idx="12">
                  <c:v>1.9360293684</c:v>
                </c:pt>
              </c:numCache>
            </c:numRef>
          </c:val>
        </c:ser>
        <c:gapWidth val="200"/>
        <c:axId val="35039880"/>
        <c:axId val="46923465"/>
      </c:barChart>
      <c:catAx>
        <c:axId val="350398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923465"/>
        <c:crosses val="autoZero"/>
        <c:auto val="0"/>
        <c:lblOffset val="100"/>
        <c:noMultiLvlLbl val="0"/>
      </c:catAx>
      <c:valAx>
        <c:axId val="46923465"/>
        <c:scaling>
          <c:orientation val="minMax"/>
          <c:max val="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039880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194"/>
          <c:w val="0.129"/>
          <c:h val="0.08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horizontalDpi="300" verticalDpi="3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0.91975</cdr:y>
    </cdr:from>
    <cdr:to>
      <cdr:x>0.99875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238125" y="4191000"/>
          <a:ext cx="5457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Linear Trend Test Results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Urban Male:  Not Significant     Urban Female: Not Significant
Rural Male:  Significant (p&lt;.001)      Rural Female: Significant (p&lt;.001)</a:t>
          </a:r>
        </a:p>
      </cdr:txBody>
    </cdr:sp>
  </cdr:relSizeAnchor>
  <cdr:relSizeAnchor xmlns:cdr="http://schemas.openxmlformats.org/drawingml/2006/chartDrawing">
    <cdr:from>
      <cdr:x>0.017</cdr:x>
      <cdr:y>0.84125</cdr:y>
    </cdr:from>
    <cdr:to>
      <cdr:x>0.16125</cdr:x>
      <cdr:y>0.90325</cdr:y>
    </cdr:to>
    <cdr:sp>
      <cdr:nvSpPr>
        <cdr:cNvPr id="2" name="TextBox 3"/>
        <cdr:cNvSpPr txBox="1">
          <a:spLocks noChangeArrowheads="1"/>
        </cdr:cNvSpPr>
      </cdr:nvSpPr>
      <cdr:spPr>
        <a:xfrm>
          <a:off x="95250" y="3829050"/>
          <a:ext cx="819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Male: 2.9%  
Female: 3.2%</a:t>
          </a:r>
        </a:p>
      </cdr:txBody>
    </cdr:sp>
  </cdr:relSizeAnchor>
  <cdr:relSizeAnchor xmlns:cdr="http://schemas.openxmlformats.org/drawingml/2006/chartDrawing">
    <cdr:from>
      <cdr:x>0.00175</cdr:x>
      <cdr:y>0.00225</cdr:y>
    </cdr:from>
    <cdr:to>
      <cdr:x>0.99825</cdr:x>
      <cdr:y>0.16225</cdr:y>
    </cdr:to>
    <cdr:sp>
      <cdr:nvSpPr>
        <cdr:cNvPr id="3" name="TextBox 4"/>
        <cdr:cNvSpPr txBox="1">
          <a:spLocks noChangeArrowheads="1"/>
        </cdr:cNvSpPr>
      </cdr:nvSpPr>
      <cdr:spPr>
        <a:xfrm>
          <a:off x="9525" y="9525"/>
          <a:ext cx="56864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4.3.4: Visit Rates to All Physicians for Mental Illness Disorders for those With Cumulative Disorders by Income Quintile, 1997/98-2001/02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annual rate of visits per resident aged 10 years +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workbookViewId="0" topLeftCell="A1">
      <pane xSplit="1" ySplit="3" topLeftCell="B4" activePane="bottomRight" state="frozen"/>
      <selection pane="topLeft" activeCell="B1" sqref="B1"/>
      <selection pane="topRight" activeCell="C1" sqref="C1"/>
      <selection pane="bottomLeft" activeCell="B3" sqref="B3"/>
      <selection pane="bottomRight" activeCell="A3" sqref="A3"/>
    </sheetView>
  </sheetViews>
  <sheetFormatPr defaultColWidth="9.140625" defaultRowHeight="12.75"/>
  <cols>
    <col min="1" max="1" width="22.28125" style="0" customWidth="1"/>
    <col min="2" max="3" width="9.140625" style="9" customWidth="1"/>
    <col min="4" max="4" width="9.57421875" style="7" customWidth="1"/>
    <col min="5" max="6" width="9.140625" style="5" customWidth="1"/>
    <col min="7" max="7" width="9.140625" style="7" customWidth="1"/>
    <col min="8" max="10" width="9.140625" style="5" customWidth="1"/>
    <col min="11" max="12" width="9.140625" style="11" customWidth="1"/>
    <col min="13" max="13" width="9.140625" style="5" customWidth="1"/>
    <col min="14" max="14" width="1.7109375" style="5" customWidth="1"/>
    <col min="15" max="15" width="9.57421875" style="0" customWidth="1"/>
    <col min="16" max="16" width="9.140625" style="5" customWidth="1"/>
    <col min="17" max="17" width="6.7109375" style="5" customWidth="1"/>
    <col min="18" max="18" width="9.140625" style="7" customWidth="1"/>
    <col min="19" max="21" width="9.140625" style="5" customWidth="1"/>
    <col min="22" max="22" width="9.00390625" style="11" customWidth="1"/>
    <col min="23" max="23" width="9.140625" style="12" customWidth="1"/>
  </cols>
  <sheetData>
    <row r="1" spans="2:24" ht="12.75">
      <c r="B1" s="9" t="s">
        <v>43</v>
      </c>
      <c r="C1" s="9" t="s">
        <v>44</v>
      </c>
      <c r="D1" s="7" t="s">
        <v>49</v>
      </c>
      <c r="E1" s="7" t="s">
        <v>49</v>
      </c>
      <c r="F1" s="7" t="s">
        <v>49</v>
      </c>
      <c r="G1" s="7" t="s">
        <v>49</v>
      </c>
      <c r="H1" s="7" t="s">
        <v>49</v>
      </c>
      <c r="I1" s="7" t="s">
        <v>49</v>
      </c>
      <c r="J1" s="7" t="s">
        <v>49</v>
      </c>
      <c r="K1" s="7" t="s">
        <v>49</v>
      </c>
      <c r="L1" s="7" t="s">
        <v>49</v>
      </c>
      <c r="M1" s="7" t="s">
        <v>49</v>
      </c>
      <c r="O1" s="7" t="s">
        <v>50</v>
      </c>
      <c r="P1" s="7" t="s">
        <v>50</v>
      </c>
      <c r="Q1" s="7" t="s">
        <v>50</v>
      </c>
      <c r="R1" s="7" t="s">
        <v>50</v>
      </c>
      <c r="S1" s="7" t="s">
        <v>50</v>
      </c>
      <c r="T1" s="7" t="s">
        <v>50</v>
      </c>
      <c r="U1" s="7" t="s">
        <v>50</v>
      </c>
      <c r="V1" s="7" t="s">
        <v>50</v>
      </c>
      <c r="W1" s="7" t="s">
        <v>50</v>
      </c>
      <c r="X1" s="7" t="s">
        <v>50</v>
      </c>
    </row>
    <row r="2" spans="2:24" ht="12.75">
      <c r="B2" s="8" t="str">
        <f>'diag_income_cumul_m&amp;f_rates'!F3</f>
        <v>d_sep</v>
      </c>
      <c r="C2" s="8" t="s">
        <v>22</v>
      </c>
      <c r="D2" s="6" t="str">
        <f>'diag_income_cumul_m&amp;f_rates'!D3</f>
        <v>pop</v>
      </c>
      <c r="E2" s="4" t="str">
        <f>'diag_income_cumul_m&amp;f_rates'!E3</f>
        <v>ld_sep</v>
      </c>
      <c r="F2" s="4" t="str">
        <f>'diag_income_cumul_m&amp;f_rates'!G3</f>
        <v>ud_sep</v>
      </c>
      <c r="G2" s="6" t="str">
        <f>'diag_income_cumul_m&amp;f_rates'!H3</f>
        <v>o_sep</v>
      </c>
      <c r="H2" s="4" t="str">
        <f>'diag_income_cumul_m&amp;f_rates'!I3</f>
        <v>c_sep</v>
      </c>
      <c r="I2" s="4">
        <f>'diag_income_cumul_m&amp;f_rates'!J3</f>
        <v>0</v>
      </c>
      <c r="J2" s="4">
        <f>'diag_income_cumul_m&amp;f_rates'!K3</f>
        <v>0</v>
      </c>
      <c r="K2" s="10">
        <f>'diag_income_cumul_m&amp;f_rates'!L3</f>
        <v>0</v>
      </c>
      <c r="L2" s="10">
        <f>'diag_income_cumul_m&amp;f_rates'!M3</f>
        <v>0</v>
      </c>
      <c r="M2" s="4">
        <f>'diag_income_cumul_m&amp;f_rates'!N3</f>
        <v>0</v>
      </c>
      <c r="N2" s="4"/>
      <c r="O2" s="2" t="s">
        <v>3</v>
      </c>
      <c r="P2" s="4" t="s">
        <v>21</v>
      </c>
      <c r="Q2" s="4" t="s">
        <v>23</v>
      </c>
      <c r="R2" s="6" t="s">
        <v>24</v>
      </c>
      <c r="S2" s="4" t="s">
        <v>25</v>
      </c>
      <c r="T2" s="4" t="s">
        <v>4</v>
      </c>
      <c r="U2" s="4" t="s">
        <v>5</v>
      </c>
      <c r="V2" s="10" t="s">
        <v>6</v>
      </c>
      <c r="W2" s="12" t="s">
        <v>18</v>
      </c>
      <c r="X2" t="s">
        <v>19</v>
      </c>
    </row>
    <row r="3" spans="2:3" ht="12.75">
      <c r="B3" s="9" t="s">
        <v>45</v>
      </c>
      <c r="C3" s="9" t="s">
        <v>46</v>
      </c>
    </row>
    <row r="4" spans="1:24" ht="12.75">
      <c r="A4" t="s">
        <v>48</v>
      </c>
      <c r="B4" s="9">
        <f>'diag_income_cumul_m&amp;f_rates'!F4</f>
        <v>2.6810510924</v>
      </c>
      <c r="C4" s="9">
        <f>'diag_income_cumul_m&amp;f_rates'!F18</f>
        <v>2.3749736759</v>
      </c>
      <c r="D4" s="7">
        <f>'diag_income_cumul_m&amp;f_rates'!D4</f>
        <v>7838.6954862</v>
      </c>
      <c r="E4" s="5">
        <f>'diag_income_cumul_m&amp;f_rates'!E4</f>
        <v>2.3209122659</v>
      </c>
      <c r="F4" s="5">
        <f>'diag_income_cumul_m&amp;f_rates'!G4</f>
        <v>3.0970731061000003</v>
      </c>
      <c r="G4" s="17">
        <f>'diag_income_cumul_m&amp;f_rates'!H4</f>
        <v>21161</v>
      </c>
      <c r="H4" s="5">
        <f>'diag_income_cumul_m&amp;f_rates'!I4</f>
        <v>2.6995563276</v>
      </c>
      <c r="I4" s="5">
        <f>'diag_income_cumul_m&amp;f_rates'!J4</f>
        <v>0</v>
      </c>
      <c r="J4" s="5">
        <f>'diag_income_cumul_m&amp;f_rates'!K4</f>
        <v>0</v>
      </c>
      <c r="K4" s="11">
        <f>'diag_income_cumul_m&amp;f_rates'!L4</f>
        <v>0</v>
      </c>
      <c r="L4" s="11">
        <f>'diag_income_cumul_m&amp;f_rates'!M4</f>
        <v>0</v>
      </c>
      <c r="M4" s="5">
        <f>'diag_income_cumul_m&amp;f_rates'!N4</f>
        <v>0</v>
      </c>
      <c r="O4" s="7">
        <f>'diag_income_cumul_m&amp;f_rates'!D18</f>
        <v>13042.956905</v>
      </c>
      <c r="P4" s="5">
        <f>'diag_income_cumul_m&amp;f_rates'!E18</f>
        <v>2.0689691664</v>
      </c>
      <c r="Q4" s="5">
        <f>'diag_income_cumul_m&amp;f_rates'!G18</f>
        <v>2.7262368394</v>
      </c>
      <c r="R4" s="17">
        <f>'diag_income_cumul_m&amp;f_rates'!H18</f>
        <v>40052</v>
      </c>
      <c r="S4" s="5">
        <f>'diag_income_cumul_m&amp;f_rates'!I18</f>
        <v>3.070776074</v>
      </c>
      <c r="T4" s="5">
        <f>'diag_income_cumul_m&amp;f_rates'!J18</f>
        <v>0</v>
      </c>
      <c r="U4" s="5">
        <f>'diag_income_cumul_m&amp;f_rates'!K18</f>
        <v>0</v>
      </c>
      <c r="V4" s="11">
        <f>'diag_income_cumul_m&amp;f_rates'!L18</f>
        <v>0</v>
      </c>
      <c r="W4" s="11">
        <f>'diag_income_cumul_m&amp;f_rates'!M18</f>
        <v>0</v>
      </c>
      <c r="X4">
        <f>'diag_income_cumul_m&amp;f_rates'!N18</f>
        <v>0</v>
      </c>
    </row>
    <row r="5" spans="1:23" ht="12.75">
      <c r="G5" s="17"/>
      <c r="O5" s="7"/>
      <c r="R5" s="17"/>
      <c r="W5" s="11"/>
    </row>
    <row r="6" spans="1:24" ht="12.75">
      <c r="A6" t="s">
        <v>39</v>
      </c>
      <c r="B6" s="9">
        <f>'diag_income_cumul_m&amp;f_rates'!F5</f>
        <v>0.89479339179</v>
      </c>
      <c r="C6" s="9">
        <f>'diag_income_cumul_m&amp;f_rates'!F19</f>
        <v>1.0623417437</v>
      </c>
      <c r="D6" s="7">
        <f>'diag_income_cumul_m&amp;f_rates'!D5</f>
        <v>30858.61935</v>
      </c>
      <c r="E6" s="5">
        <f>'diag_income_cumul_m&amp;f_rates'!E5</f>
        <v>0.83753790629</v>
      </c>
      <c r="F6" s="5">
        <f>'diag_income_cumul_m&amp;f_rates'!G5</f>
        <v>0.9559629575999999</v>
      </c>
      <c r="G6" s="17">
        <f>'diag_income_cumul_m&amp;f_rates'!H5</f>
        <v>27973</v>
      </c>
      <c r="H6" s="5">
        <f>'diag_income_cumul_m&amp;f_rates'!I5</f>
        <v>0.90648903253</v>
      </c>
      <c r="I6" s="5">
        <f>'diag_income_cumul_m&amp;f_rates'!J5</f>
        <v>0</v>
      </c>
      <c r="J6" s="5">
        <f>'diag_income_cumul_m&amp;f_rates'!K5</f>
        <v>0</v>
      </c>
      <c r="K6" s="11">
        <f>'diag_income_cumul_m&amp;f_rates'!L5</f>
        <v>0</v>
      </c>
      <c r="L6" s="11">
        <f>'diag_income_cumul_m&amp;f_rates'!M5</f>
        <v>0</v>
      </c>
      <c r="M6" s="5">
        <f>'diag_income_cumul_m&amp;f_rates'!N5</f>
        <v>0</v>
      </c>
      <c r="O6" s="7">
        <f>'diag_income_cumul_m&amp;f_rates'!D19</f>
        <v>46961.787117</v>
      </c>
      <c r="P6" s="5">
        <f>'diag_income_cumul_m&amp;f_rates'!E19</f>
        <v>1.01041574</v>
      </c>
      <c r="Q6" s="5">
        <f>'diag_income_cumul_m&amp;f_rates'!G19</f>
        <v>1.1169362627000001</v>
      </c>
      <c r="R6" s="17">
        <f>'diag_income_cumul_m&amp;f_rates'!H19</f>
        <v>50008</v>
      </c>
      <c r="S6" s="5">
        <f>'diag_income_cumul_m&amp;f_rates'!I19</f>
        <v>1.0648657785</v>
      </c>
      <c r="T6" s="5">
        <f>'diag_income_cumul_m&amp;f_rates'!J19</f>
        <v>0</v>
      </c>
      <c r="U6" s="5">
        <f>'diag_income_cumul_m&amp;f_rates'!K19</f>
        <v>0</v>
      </c>
      <c r="V6" s="11">
        <f>'diag_income_cumul_m&amp;f_rates'!L19</f>
        <v>0</v>
      </c>
      <c r="W6" s="11">
        <f>'diag_income_cumul_m&amp;f_rates'!M19</f>
        <v>0</v>
      </c>
      <c r="X6">
        <f>'diag_income_cumul_m&amp;f_rates'!N19</f>
        <v>0</v>
      </c>
    </row>
    <row r="7" spans="1:24" ht="12.75">
      <c r="A7" t="s">
        <v>28</v>
      </c>
      <c r="B7" s="9">
        <f>'diag_income_cumul_m&amp;f_rates'!F6</f>
        <v>0.87929046638</v>
      </c>
      <c r="C7" s="9">
        <f>'diag_income_cumul_m&amp;f_rates'!F20</f>
        <v>1.0335548044</v>
      </c>
      <c r="D7" s="7">
        <f>'diag_income_cumul_m&amp;f_rates'!D6</f>
        <v>32029.99723</v>
      </c>
      <c r="E7" s="5">
        <f>'diag_income_cumul_m&amp;f_rates'!E6</f>
        <v>0.82024911996</v>
      </c>
      <c r="F7" s="5">
        <f>'diag_income_cumul_m&amp;f_rates'!G6</f>
        <v>0.94258159558</v>
      </c>
      <c r="G7" s="17">
        <f>'diag_income_cumul_m&amp;f_rates'!H6</f>
        <v>28815</v>
      </c>
      <c r="H7" s="5">
        <f>'diag_income_cumul_m&amp;f_rates'!I6</f>
        <v>0.89962542902</v>
      </c>
      <c r="I7" s="5">
        <f>'diag_income_cumul_m&amp;f_rates'!J6</f>
        <v>0</v>
      </c>
      <c r="J7" s="5">
        <f>'diag_income_cumul_m&amp;f_rates'!K6</f>
        <v>0</v>
      </c>
      <c r="K7" s="11">
        <f>'diag_income_cumul_m&amp;f_rates'!L6</f>
        <v>0</v>
      </c>
      <c r="L7" s="11">
        <f>'diag_income_cumul_m&amp;f_rates'!M6</f>
        <v>0</v>
      </c>
      <c r="M7" s="5">
        <f>'diag_income_cumul_m&amp;f_rates'!N6</f>
        <v>0</v>
      </c>
      <c r="O7" s="7">
        <f>'diag_income_cumul_m&amp;f_rates'!D20</f>
        <v>52865.681331</v>
      </c>
      <c r="P7" s="5">
        <f>'diag_income_cumul_m&amp;f_rates'!E20</f>
        <v>0.98252476717</v>
      </c>
      <c r="Q7" s="5">
        <f>'diag_income_cumul_m&amp;f_rates'!G20</f>
        <v>1.0872352224000001</v>
      </c>
      <c r="R7" s="17">
        <f>'diag_income_cumul_m&amp;f_rates'!H20</f>
        <v>54984</v>
      </c>
      <c r="S7" s="5">
        <f>'diag_income_cumul_m&amp;f_rates'!I20</f>
        <v>1.0400698262999999</v>
      </c>
      <c r="T7" s="5">
        <f>'diag_income_cumul_m&amp;f_rates'!J20</f>
        <v>0</v>
      </c>
      <c r="U7" s="5">
        <f>'diag_income_cumul_m&amp;f_rates'!K20</f>
        <v>0</v>
      </c>
      <c r="V7" s="11">
        <f>'diag_income_cumul_m&amp;f_rates'!L20</f>
        <v>0</v>
      </c>
      <c r="W7" s="11">
        <f>'diag_income_cumul_m&amp;f_rates'!M20</f>
        <v>0</v>
      </c>
      <c r="X7">
        <f>'diag_income_cumul_m&amp;f_rates'!N20</f>
        <v>0</v>
      </c>
    </row>
    <row r="8" spans="1:24" ht="12.75">
      <c r="A8" t="s">
        <v>29</v>
      </c>
      <c r="B8" s="9">
        <f>'diag_income_cumul_m&amp;f_rates'!F7</f>
        <v>1.0492404597</v>
      </c>
      <c r="C8" s="9">
        <f>'diag_income_cumul_m&amp;f_rates'!F21</f>
        <v>1.2696225811</v>
      </c>
      <c r="D8" s="7">
        <f>'diag_income_cumul_m&amp;f_rates'!D7</f>
        <v>32539.924313</v>
      </c>
      <c r="E8" s="5">
        <f>'diag_income_cumul_m&amp;f_rates'!E7</f>
        <v>0.98261885333</v>
      </c>
      <c r="F8" s="5">
        <f>'diag_income_cumul_m&amp;f_rates'!G7</f>
        <v>1.1203790143</v>
      </c>
      <c r="G8" s="17">
        <f>'diag_income_cumul_m&amp;f_rates'!H7</f>
        <v>34891</v>
      </c>
      <c r="H8" s="5">
        <f>'diag_income_cumul_m&amp;f_rates'!I7</f>
        <v>1.072252033</v>
      </c>
      <c r="I8" s="5">
        <f>'diag_income_cumul_m&amp;f_rates'!J7</f>
        <v>0</v>
      </c>
      <c r="J8" s="5">
        <f>'diag_income_cumul_m&amp;f_rates'!K7</f>
        <v>0</v>
      </c>
      <c r="K8" s="11">
        <f>'diag_income_cumul_m&amp;f_rates'!L7</f>
        <v>0</v>
      </c>
      <c r="L8" s="11">
        <f>'diag_income_cumul_m&amp;f_rates'!M7</f>
        <v>0</v>
      </c>
      <c r="M8" s="5">
        <f>'diag_income_cumul_m&amp;f_rates'!N7</f>
        <v>0</v>
      </c>
      <c r="O8" s="7">
        <f>'diag_income_cumul_m&amp;f_rates'!D21</f>
        <v>55454.761928</v>
      </c>
      <c r="P8" s="5">
        <f>'diag_income_cumul_m&amp;f_rates'!E21</f>
        <v>1.2116904252</v>
      </c>
      <c r="Q8" s="5">
        <f>'diag_income_cumul_m&amp;f_rates'!G21</f>
        <v>1.3303245324</v>
      </c>
      <c r="R8" s="17">
        <f>'diag_income_cumul_m&amp;f_rates'!H21</f>
        <v>71996</v>
      </c>
      <c r="S8" s="5">
        <f>'diag_income_cumul_m&amp;f_rates'!I21</f>
        <v>1.2982834565999999</v>
      </c>
      <c r="T8" s="5">
        <f>'diag_income_cumul_m&amp;f_rates'!J21</f>
        <v>0</v>
      </c>
      <c r="U8" s="5">
        <f>'diag_income_cumul_m&amp;f_rates'!K21</f>
        <v>0</v>
      </c>
      <c r="V8" s="11">
        <f>'diag_income_cumul_m&amp;f_rates'!L21</f>
        <v>0</v>
      </c>
      <c r="W8" s="11">
        <f>'diag_income_cumul_m&amp;f_rates'!M21</f>
        <v>0</v>
      </c>
      <c r="X8">
        <f>'diag_income_cumul_m&amp;f_rates'!N21</f>
        <v>0</v>
      </c>
    </row>
    <row r="9" spans="1:24" ht="12.75">
      <c r="A9" t="s">
        <v>30</v>
      </c>
      <c r="B9" s="9">
        <f>'diag_income_cumul_m&amp;f_rates'!F8</f>
        <v>1.0311881863</v>
      </c>
      <c r="C9" s="9">
        <f>'diag_income_cumul_m&amp;f_rates'!F22</f>
        <v>1.2403334202</v>
      </c>
      <c r="D9" s="7">
        <f>'diag_income_cumul_m&amp;f_rates'!D8</f>
        <v>29865.98437</v>
      </c>
      <c r="E9" s="5">
        <f>'diag_income_cumul_m&amp;f_rates'!E8</f>
        <v>0.9623057979599999</v>
      </c>
      <c r="F9" s="5">
        <f>'diag_income_cumul_m&amp;f_rates'!G8</f>
        <v>1.1050012146</v>
      </c>
      <c r="G9" s="17">
        <f>'diag_income_cumul_m&amp;f_rates'!H8</f>
        <v>31488</v>
      </c>
      <c r="H9" s="5">
        <f>'diag_income_cumul_m&amp;f_rates'!I8</f>
        <v>1.0543097997</v>
      </c>
      <c r="I9" s="5">
        <f>'diag_income_cumul_m&amp;f_rates'!J8</f>
        <v>0</v>
      </c>
      <c r="J9" s="5">
        <f>'diag_income_cumul_m&amp;f_rates'!K8</f>
        <v>0</v>
      </c>
      <c r="K9" s="11">
        <f>'diag_income_cumul_m&amp;f_rates'!L8</f>
        <v>0</v>
      </c>
      <c r="L9" s="11">
        <f>'diag_income_cumul_m&amp;f_rates'!M8</f>
        <v>0</v>
      </c>
      <c r="M9" s="5">
        <f>'diag_income_cumul_m&amp;f_rates'!N8</f>
        <v>0</v>
      </c>
      <c r="O9" s="7">
        <f>'diag_income_cumul_m&amp;f_rates'!D22</f>
        <v>49903.31295</v>
      </c>
      <c r="P9" s="5">
        <f>'diag_income_cumul_m&amp;f_rates'!E22</f>
        <v>1.1792777514</v>
      </c>
      <c r="Q9" s="5">
        <f>'diag_income_cumul_m&amp;f_rates'!G22</f>
        <v>1.3045501718</v>
      </c>
      <c r="R9" s="17">
        <f>'diag_income_cumul_m&amp;f_rates'!H22</f>
        <v>63144</v>
      </c>
      <c r="S9" s="5">
        <f>'diag_income_cumul_m&amp;f_rates'!I22</f>
        <v>1.2653268143</v>
      </c>
      <c r="T9" s="5">
        <f>'diag_income_cumul_m&amp;f_rates'!J22</f>
        <v>0</v>
      </c>
      <c r="U9" s="5">
        <f>'diag_income_cumul_m&amp;f_rates'!K22</f>
        <v>0</v>
      </c>
      <c r="V9" s="11">
        <f>'diag_income_cumul_m&amp;f_rates'!L22</f>
        <v>0</v>
      </c>
      <c r="W9" s="11">
        <f>'diag_income_cumul_m&amp;f_rates'!M22</f>
        <v>0</v>
      </c>
      <c r="X9">
        <f>'diag_income_cumul_m&amp;f_rates'!N22</f>
        <v>0</v>
      </c>
    </row>
    <row r="10" spans="1:24" ht="12.75">
      <c r="A10" t="s">
        <v>40</v>
      </c>
      <c r="B10" s="9">
        <f>'diag_income_cumul_m&amp;f_rates'!F9</f>
        <v>1.0915813928</v>
      </c>
      <c r="C10" s="9">
        <f>'diag_income_cumul_m&amp;f_rates'!F23</f>
        <v>1.2812873361</v>
      </c>
      <c r="D10" s="7">
        <f>'diag_income_cumul_m&amp;f_rates'!D9</f>
        <v>35263.4465</v>
      </c>
      <c r="E10" s="5">
        <f>'diag_income_cumul_m&amp;f_rates'!E9</f>
        <v>1.0214290175</v>
      </c>
      <c r="F10" s="5">
        <f>'diag_income_cumul_m&amp;f_rates'!G9</f>
        <v>1.1665518765</v>
      </c>
      <c r="G10" s="17">
        <f>'diag_income_cumul_m&amp;f_rates'!H9</f>
        <v>39540</v>
      </c>
      <c r="H10" s="5">
        <f>'diag_income_cumul_m&amp;f_rates'!I9</f>
        <v>1.1212744052</v>
      </c>
      <c r="I10" s="5">
        <f>'diag_income_cumul_m&amp;f_rates'!J9</f>
        <v>0</v>
      </c>
      <c r="J10" s="5">
        <f>'diag_income_cumul_m&amp;f_rates'!K9</f>
        <v>0</v>
      </c>
      <c r="K10" s="11">
        <f>'diag_income_cumul_m&amp;f_rates'!L9</f>
        <v>0</v>
      </c>
      <c r="L10" s="11">
        <f>'diag_income_cumul_m&amp;f_rates'!M9</f>
        <v>0</v>
      </c>
      <c r="M10" s="5">
        <f>'diag_income_cumul_m&amp;f_rates'!N9</f>
        <v>0</v>
      </c>
      <c r="O10" s="7">
        <f>'diag_income_cumul_m&amp;f_rates'!D23</f>
        <v>53270.96237</v>
      </c>
      <c r="P10" s="5">
        <f>'diag_income_cumul_m&amp;f_rates'!E23</f>
        <v>1.2139054824</v>
      </c>
      <c r="Q10" s="5">
        <f>'diag_income_cumul_m&amp;f_rates'!G23</f>
        <v>1.3524094433</v>
      </c>
      <c r="R10" s="17">
        <f>'diag_income_cumul_m&amp;f_rates'!H23</f>
        <v>70591</v>
      </c>
      <c r="S10" s="5">
        <f>'diag_income_cumul_m&amp;f_rates'!I23</f>
        <v>1.3251309317</v>
      </c>
      <c r="T10" s="5">
        <f>'diag_income_cumul_m&amp;f_rates'!J23</f>
        <v>0</v>
      </c>
      <c r="U10" s="5">
        <f>'diag_income_cumul_m&amp;f_rates'!K23</f>
        <v>0</v>
      </c>
      <c r="V10" s="11">
        <f>'diag_income_cumul_m&amp;f_rates'!L23</f>
        <v>0</v>
      </c>
      <c r="W10" s="11">
        <f>'diag_income_cumul_m&amp;f_rates'!M23</f>
        <v>0</v>
      </c>
      <c r="X10">
        <f>'diag_income_cumul_m&amp;f_rates'!N23</f>
        <v>0</v>
      </c>
    </row>
    <row r="11" spans="1:23" ht="12.75">
      <c r="G11" s="17"/>
      <c r="O11" s="7"/>
      <c r="R11" s="17"/>
      <c r="W11" s="11"/>
    </row>
    <row r="12" spans="1:24" ht="12.75">
      <c r="A12" t="s">
        <v>41</v>
      </c>
      <c r="B12" s="9">
        <f>'diag_income_cumul_m&amp;f_rates'!F10</f>
        <v>2.0252558526</v>
      </c>
      <c r="C12" s="9">
        <f>'diag_income_cumul_m&amp;f_rates'!F24</f>
        <v>1.9851540549</v>
      </c>
      <c r="D12" s="7">
        <f>'diag_income_cumul_m&amp;f_rates'!D10</f>
        <v>74125.302448</v>
      </c>
      <c r="E12" s="5">
        <f>'diag_income_cumul_m&amp;f_rates'!E10</f>
        <v>1.9309923424000002</v>
      </c>
      <c r="F12" s="5">
        <f>'diag_income_cumul_m&amp;f_rates'!G10</f>
        <v>2.1241209395</v>
      </c>
      <c r="G12" s="17">
        <f>'diag_income_cumul_m&amp;f_rates'!H10</f>
        <v>162732</v>
      </c>
      <c r="H12" s="5">
        <f>'diag_income_cumul_m&amp;f_rates'!I10</f>
        <v>2.1953637237</v>
      </c>
      <c r="I12" s="5">
        <f>'diag_income_cumul_m&amp;f_rates'!J10</f>
        <v>0</v>
      </c>
      <c r="J12" s="5">
        <f>'diag_income_cumul_m&amp;f_rates'!K10</f>
        <v>0</v>
      </c>
      <c r="K12" s="11">
        <f>'diag_income_cumul_m&amp;f_rates'!L10</f>
        <v>0</v>
      </c>
      <c r="L12" s="11">
        <f>'diag_income_cumul_m&amp;f_rates'!M10</f>
        <v>0</v>
      </c>
      <c r="M12" s="5">
        <f>'diag_income_cumul_m&amp;f_rates'!N10</f>
        <v>0</v>
      </c>
      <c r="O12" s="7">
        <f>'diag_income_cumul_m&amp;f_rates'!D24</f>
        <v>107473.90466</v>
      </c>
      <c r="P12" s="5">
        <f>'diag_income_cumul_m&amp;f_rates'!E24</f>
        <v>1.9130740385</v>
      </c>
      <c r="Q12" s="5">
        <f>'diag_income_cumul_m&amp;f_rates'!G24</f>
        <v>2.0599498726000003</v>
      </c>
      <c r="R12" s="17">
        <f>'diag_income_cumul_m&amp;f_rates'!H24</f>
        <v>219517</v>
      </c>
      <c r="S12" s="5">
        <f>'diag_income_cumul_m&amp;f_rates'!I24</f>
        <v>2.0425144195000002</v>
      </c>
      <c r="T12" s="5">
        <f>'diag_income_cumul_m&amp;f_rates'!J24</f>
        <v>0</v>
      </c>
      <c r="U12" s="5">
        <f>'diag_income_cumul_m&amp;f_rates'!K24</f>
        <v>0</v>
      </c>
      <c r="V12" s="11">
        <f>'diag_income_cumul_m&amp;f_rates'!L24</f>
        <v>0</v>
      </c>
      <c r="W12" s="11">
        <f>'diag_income_cumul_m&amp;f_rates'!M24</f>
        <v>0</v>
      </c>
      <c r="X12">
        <f>'diag_income_cumul_m&amp;f_rates'!N24</f>
        <v>0</v>
      </c>
    </row>
    <row r="13" spans="1:24" ht="12.75">
      <c r="A13" t="s">
        <v>33</v>
      </c>
      <c r="B13" s="9">
        <f>'diag_income_cumul_m&amp;f_rates'!F11</f>
        <v>1.6930540783999999</v>
      </c>
      <c r="C13" s="9">
        <f>'diag_income_cumul_m&amp;f_rates'!F25</f>
        <v>1.8440481192</v>
      </c>
      <c r="D13" s="7">
        <f>'diag_income_cumul_m&amp;f_rates'!D11</f>
        <v>61562.784131</v>
      </c>
      <c r="E13" s="5">
        <f>'diag_income_cumul_m&amp;f_rates'!E11</f>
        <v>1.6087026682999999</v>
      </c>
      <c r="F13" s="5">
        <f>'diag_income_cumul_m&amp;f_rates'!G11</f>
        <v>1.7818284066</v>
      </c>
      <c r="G13" s="17">
        <f>'diag_income_cumul_m&amp;f_rates'!H11</f>
        <v>108904</v>
      </c>
      <c r="H13" s="5">
        <f>'diag_income_cumul_m&amp;f_rates'!I11</f>
        <v>1.7689908203</v>
      </c>
      <c r="I13" s="5">
        <f>'diag_income_cumul_m&amp;f_rates'!J11</f>
        <v>0</v>
      </c>
      <c r="J13" s="5">
        <f>'diag_income_cumul_m&amp;f_rates'!K11</f>
        <v>0</v>
      </c>
      <c r="K13" s="11">
        <f>'diag_income_cumul_m&amp;f_rates'!L11</f>
        <v>0</v>
      </c>
      <c r="L13" s="11">
        <f>'diag_income_cumul_m&amp;f_rates'!M11</f>
        <v>0</v>
      </c>
      <c r="M13" s="5">
        <f>'diag_income_cumul_m&amp;f_rates'!N11</f>
        <v>0</v>
      </c>
      <c r="O13" s="7">
        <f>'diag_income_cumul_m&amp;f_rates'!D25</f>
        <v>101195.41458</v>
      </c>
      <c r="P13" s="5">
        <f>'diag_income_cumul_m&amp;f_rates'!E25</f>
        <v>1.7698190627</v>
      </c>
      <c r="Q13" s="5">
        <f>'diag_income_cumul_m&amp;f_rates'!G25</f>
        <v>1.9213904616</v>
      </c>
      <c r="R13" s="17">
        <f>'diag_income_cumul_m&amp;f_rates'!H25</f>
        <v>193344</v>
      </c>
      <c r="S13" s="5">
        <f>'diag_income_cumul_m&amp;f_rates'!I25</f>
        <v>1.9106004042</v>
      </c>
      <c r="T13" s="5">
        <f>'diag_income_cumul_m&amp;f_rates'!J25</f>
        <v>0</v>
      </c>
      <c r="U13" s="5">
        <f>'diag_income_cumul_m&amp;f_rates'!K25</f>
        <v>0</v>
      </c>
      <c r="V13" s="11">
        <f>'diag_income_cumul_m&amp;f_rates'!L25</f>
        <v>0</v>
      </c>
      <c r="W13" s="11">
        <f>'diag_income_cumul_m&amp;f_rates'!M25</f>
        <v>0</v>
      </c>
      <c r="X13">
        <f>'diag_income_cumul_m&amp;f_rates'!N25</f>
        <v>0</v>
      </c>
    </row>
    <row r="14" spans="1:24" ht="12.75">
      <c r="A14" t="s">
        <v>34</v>
      </c>
      <c r="B14" s="9">
        <f>'diag_income_cumul_m&amp;f_rates'!F12</f>
        <v>1.6021320193</v>
      </c>
      <c r="C14" s="9">
        <f>'diag_income_cumul_m&amp;f_rates'!F26</f>
        <v>1.8021222476999998</v>
      </c>
      <c r="D14" s="7">
        <f>'diag_income_cumul_m&amp;f_rates'!D12</f>
        <v>56395.735137</v>
      </c>
      <c r="E14" s="5">
        <f>'diag_income_cumul_m&amp;f_rates'!E12</f>
        <v>1.5188043097</v>
      </c>
      <c r="F14" s="5">
        <f>'diag_income_cumul_m&amp;f_rates'!G12</f>
        <v>1.6900314218999999</v>
      </c>
      <c r="G14" s="17">
        <f>'diag_income_cumul_m&amp;f_rates'!H12</f>
        <v>92298</v>
      </c>
      <c r="H14" s="5">
        <f>'diag_income_cumul_m&amp;f_rates'!I12</f>
        <v>1.6366131193000002</v>
      </c>
      <c r="I14" s="5">
        <f>'diag_income_cumul_m&amp;f_rates'!J12</f>
        <v>0</v>
      </c>
      <c r="J14" s="5">
        <f>'diag_income_cumul_m&amp;f_rates'!K12</f>
        <v>0</v>
      </c>
      <c r="K14" s="11">
        <f>'diag_income_cumul_m&amp;f_rates'!L12</f>
        <v>0</v>
      </c>
      <c r="L14" s="13">
        <f>'diag_income_cumul_m&amp;f_rates'!M12</f>
        <v>0</v>
      </c>
      <c r="M14" s="5">
        <f>'diag_income_cumul_m&amp;f_rates'!N12</f>
        <v>0</v>
      </c>
      <c r="O14" s="7">
        <f>'diag_income_cumul_m&amp;f_rates'!D26</f>
        <v>95357.055558</v>
      </c>
      <c r="P14" s="5">
        <f>'diag_income_cumul_m&amp;f_rates'!E26</f>
        <v>1.7288579767</v>
      </c>
      <c r="Q14" s="5">
        <f>'diag_income_cumul_m&amp;f_rates'!G26</f>
        <v>1.8784912579</v>
      </c>
      <c r="R14" s="17">
        <f>'diag_income_cumul_m&amp;f_rates'!H26</f>
        <v>180139</v>
      </c>
      <c r="S14" s="5">
        <f>'diag_income_cumul_m&amp;f_rates'!I26</f>
        <v>1.8890998568</v>
      </c>
      <c r="T14" s="5">
        <f>'diag_income_cumul_m&amp;f_rates'!J26</f>
        <v>0</v>
      </c>
      <c r="U14" s="5">
        <f>'diag_income_cumul_m&amp;f_rates'!K26</f>
        <v>0</v>
      </c>
      <c r="V14" s="11">
        <f>'diag_income_cumul_m&amp;f_rates'!L26</f>
        <v>0</v>
      </c>
      <c r="W14" s="13">
        <f>'diag_income_cumul_m&amp;f_rates'!M26</f>
        <v>0</v>
      </c>
      <c r="X14" s="5">
        <f>'diag_income_cumul_m&amp;f_rates'!N26</f>
        <v>0</v>
      </c>
    </row>
    <row r="15" spans="1:24" ht="12.75">
      <c r="A15" t="s">
        <v>35</v>
      </c>
      <c r="B15" s="9">
        <f>'diag_income_cumul_m&amp;f_rates'!F13</f>
        <v>1.6053959228</v>
      </c>
      <c r="C15" s="9">
        <f>'diag_income_cumul_m&amp;f_rates'!F27</f>
        <v>1.7719027253</v>
      </c>
      <c r="D15" s="7">
        <f>'diag_income_cumul_m&amp;f_rates'!D13</f>
        <v>50437.229037</v>
      </c>
      <c r="E15" s="5">
        <f>'diag_income_cumul_m&amp;f_rates'!E13</f>
        <v>1.5083784709999999</v>
      </c>
      <c r="F15" s="5">
        <f>'diag_income_cumul_m&amp;f_rates'!G13</f>
        <v>1.7086534438</v>
      </c>
      <c r="G15" s="17">
        <f>'diag_income_cumul_m&amp;f_rates'!H13</f>
        <v>82666</v>
      </c>
      <c r="H15" s="5">
        <f>'diag_income_cumul_m&amp;f_rates'!I13</f>
        <v>1.6389877394</v>
      </c>
      <c r="I15" s="5">
        <f>'diag_income_cumul_m&amp;f_rates'!J13</f>
        <v>0</v>
      </c>
      <c r="J15" s="5">
        <f>'diag_income_cumul_m&amp;f_rates'!K13</f>
        <v>0</v>
      </c>
      <c r="K15" s="11">
        <f>'diag_income_cumul_m&amp;f_rates'!L13</f>
        <v>0</v>
      </c>
      <c r="L15" s="13">
        <f>'diag_income_cumul_m&amp;f_rates'!M13</f>
        <v>0</v>
      </c>
      <c r="M15" s="5">
        <f>'diag_income_cumul_m&amp;f_rates'!N13</f>
        <v>0</v>
      </c>
      <c r="O15" s="7">
        <f>'diag_income_cumul_m&amp;f_rates'!D27</f>
        <v>86164.991571</v>
      </c>
      <c r="P15" s="5">
        <f>'diag_income_cumul_m&amp;f_rates'!E27</f>
        <v>1.6942483088</v>
      </c>
      <c r="Q15" s="5">
        <f>'diag_income_cumul_m&amp;f_rates'!G27</f>
        <v>1.8531163652</v>
      </c>
      <c r="R15" s="17">
        <f>'diag_income_cumul_m&amp;f_rates'!H27</f>
        <v>160867</v>
      </c>
      <c r="S15" s="5">
        <f>'diag_income_cumul_m&amp;f_rates'!I27</f>
        <v>1.8669647273999999</v>
      </c>
      <c r="T15" s="5">
        <f>'diag_income_cumul_m&amp;f_rates'!J27</f>
        <v>0</v>
      </c>
      <c r="U15" s="5">
        <f>'diag_income_cumul_m&amp;f_rates'!K27</f>
        <v>0</v>
      </c>
      <c r="V15" s="11">
        <f>'diag_income_cumul_m&amp;f_rates'!L27</f>
        <v>0</v>
      </c>
      <c r="W15" s="13">
        <f>'diag_income_cumul_m&amp;f_rates'!M27</f>
        <v>0</v>
      </c>
      <c r="X15" s="5">
        <f>'diag_income_cumul_m&amp;f_rates'!N27</f>
        <v>0</v>
      </c>
    </row>
    <row r="16" spans="1:24" ht="12.75">
      <c r="A16" t="s">
        <v>42</v>
      </c>
      <c r="B16" s="9">
        <f>'diag_income_cumul_m&amp;f_rates'!F14</f>
        <v>1.9360293684</v>
      </c>
      <c r="C16" s="9">
        <f>'diag_income_cumul_m&amp;f_rates'!F28</f>
        <v>1.9193450386</v>
      </c>
      <c r="D16" s="7">
        <f>'diag_income_cumul_m&amp;f_rates'!D14</f>
        <v>45842.37377</v>
      </c>
      <c r="E16" s="5">
        <f>'diag_income_cumul_m&amp;f_rates'!E14</f>
        <v>1.8153610203000001</v>
      </c>
      <c r="F16" s="5">
        <f>'diag_income_cumul_m&amp;f_rates'!G14</f>
        <v>2.0647186281</v>
      </c>
      <c r="G16" s="17">
        <f>'diag_income_cumul_m&amp;f_rates'!H14</f>
        <v>91413</v>
      </c>
      <c r="H16" s="5">
        <f>'diag_income_cumul_m&amp;f_rates'!I14</f>
        <v>1.994072132</v>
      </c>
      <c r="I16" s="5">
        <f>'diag_income_cumul_m&amp;f_rates'!J14</f>
        <v>0</v>
      </c>
      <c r="J16" s="5">
        <f>'diag_income_cumul_m&amp;f_rates'!K14</f>
        <v>0</v>
      </c>
      <c r="K16" s="11">
        <f>'diag_income_cumul_m&amp;f_rates'!L14</f>
        <v>0</v>
      </c>
      <c r="L16" s="13">
        <f>'diag_income_cumul_m&amp;f_rates'!M14</f>
        <v>0</v>
      </c>
      <c r="M16" s="5">
        <f>'diag_income_cumul_m&amp;f_rates'!N14</f>
        <v>0</v>
      </c>
      <c r="O16" s="7">
        <f>'diag_income_cumul_m&amp;f_rates'!D28</f>
        <v>76845.957527</v>
      </c>
      <c r="P16" s="5">
        <f>'diag_income_cumul_m&amp;f_rates'!E28</f>
        <v>1.8293824785</v>
      </c>
      <c r="Q16" s="5">
        <f>'diag_income_cumul_m&amp;f_rates'!G28</f>
        <v>2.0137316393</v>
      </c>
      <c r="R16" s="17">
        <f>'diag_income_cumul_m&amp;f_rates'!H28</f>
        <v>153347</v>
      </c>
      <c r="S16" s="5">
        <f>'diag_income_cumul_m&amp;f_rates'!I28</f>
        <v>1.9955116044999999</v>
      </c>
      <c r="T16" s="5">
        <f>'diag_income_cumul_m&amp;f_rates'!J28</f>
        <v>0</v>
      </c>
      <c r="U16" s="5">
        <f>'diag_income_cumul_m&amp;f_rates'!K28</f>
        <v>0</v>
      </c>
      <c r="V16" s="11">
        <f>'diag_income_cumul_m&amp;f_rates'!L28</f>
        <v>0</v>
      </c>
      <c r="W16" s="13">
        <f>'diag_income_cumul_m&amp;f_rates'!M28</f>
        <v>0</v>
      </c>
      <c r="X16" s="5">
        <f>'diag_income_cumul_m&amp;f_rates'!N28</f>
        <v>0</v>
      </c>
    </row>
    <row r="17" spans="15:23" ht="12.75">
      <c r="O17" s="7"/>
      <c r="W17" s="11"/>
    </row>
    <row r="18" spans="15:23" ht="12.75">
      <c r="O18" s="7"/>
      <c r="W18" s="11"/>
    </row>
    <row r="19" spans="15:23" ht="12.75">
      <c r="O19" s="7"/>
      <c r="W19" s="11"/>
    </row>
    <row r="20" spans="1:23" ht="12.75">
      <c r="A20" t="s">
        <v>37</v>
      </c>
      <c r="G20" s="7">
        <f>SUM(G4:G16)</f>
        <v>721881</v>
      </c>
      <c r="O20" s="7"/>
      <c r="R20" s="7">
        <f>SUM(R4:R16)</f>
        <v>1257989</v>
      </c>
      <c r="W20" s="11"/>
    </row>
    <row r="21" spans="4:23" ht="12.75">
      <c r="D21" s="18"/>
      <c r="G21" s="18">
        <f>G4/G20</f>
        <v>0.029313695747637075</v>
      </c>
      <c r="O21" s="18"/>
      <c r="R21" s="18">
        <f>R4/R20</f>
        <v>0.031838116231540974</v>
      </c>
      <c r="W21" s="11"/>
    </row>
    <row r="22" spans="1:23" ht="12.75">
      <c r="A22" t="s">
        <v>38</v>
      </c>
      <c r="B22" s="18">
        <f>(G4+R4)/(G20+R20)</f>
        <v>0.030917686514771173</v>
      </c>
      <c r="O22" s="7"/>
      <c r="W22" s="11"/>
    </row>
    <row r="23" spans="2:23" ht="12.75">
      <c r="B23" s="8"/>
      <c r="O23" s="7"/>
      <c r="W23" s="11"/>
    </row>
    <row r="24" spans="15:23" ht="12.75">
      <c r="O24" s="7"/>
      <c r="W24" s="11"/>
    </row>
    <row r="25" spans="15:23" ht="12.75">
      <c r="O25" s="7"/>
      <c r="W25" s="11"/>
    </row>
    <row r="26" spans="15:23" ht="12.75">
      <c r="O26" s="7"/>
      <c r="W26" s="11"/>
    </row>
    <row r="27" spans="15:23" ht="12.75">
      <c r="O27" s="7"/>
      <c r="W27" s="11"/>
    </row>
    <row r="28" spans="15:23" ht="12.75">
      <c r="O28" s="7"/>
      <c r="W28" s="11"/>
    </row>
    <row r="29" spans="15:23" ht="12.75">
      <c r="O29" s="7"/>
      <c r="W29" s="11"/>
    </row>
    <row r="30" spans="15:23" ht="12.75">
      <c r="O30" s="7"/>
      <c r="W30" s="11"/>
    </row>
    <row r="31" spans="15:23" ht="12.75">
      <c r="O31" s="7"/>
      <c r="W31" s="11"/>
    </row>
    <row r="32" spans="15:23" ht="12.75">
      <c r="O32" s="7"/>
      <c r="W32" s="11"/>
    </row>
    <row r="33" spans="15:24" ht="12.75">
      <c r="O33" s="7"/>
      <c r="W33" s="13"/>
      <c r="X33" s="5"/>
    </row>
    <row r="34" spans="15:24" ht="12.75">
      <c r="O34" s="7"/>
      <c r="W34" s="13"/>
      <c r="X34" s="5"/>
    </row>
    <row r="35" spans="15:24" ht="12.75">
      <c r="O35" s="7"/>
      <c r="W35" s="13"/>
      <c r="X35" s="5"/>
    </row>
    <row r="36" spans="15:24" ht="12.75">
      <c r="O36" s="7"/>
      <c r="W36" s="13"/>
      <c r="X36" s="5"/>
    </row>
    <row r="37" spans="15:23" ht="12.75">
      <c r="O37" s="7"/>
      <c r="W37" s="11"/>
    </row>
    <row r="38" spans="15:23" ht="12.75">
      <c r="O38" s="7"/>
      <c r="W38" s="11"/>
    </row>
    <row r="39" spans="15:23" ht="12.75">
      <c r="O39" s="7"/>
      <c r="W39" s="11"/>
    </row>
    <row r="40" spans="15:23" ht="12.75">
      <c r="O40" s="7"/>
      <c r="W40" s="11"/>
    </row>
    <row r="41" spans="15:23" ht="12.75">
      <c r="O41" s="7"/>
      <c r="W41" s="11"/>
    </row>
    <row r="42" spans="12:24" ht="12.75">
      <c r="L42" s="14"/>
      <c r="M42" s="15"/>
      <c r="N42" s="15"/>
      <c r="O42" s="7"/>
      <c r="V42" s="16"/>
      <c r="W42" s="14"/>
      <c r="X42" s="15"/>
    </row>
    <row r="43" spans="12:24" ht="12.75">
      <c r="L43" s="14"/>
      <c r="M43" s="15"/>
      <c r="N43" s="15"/>
      <c r="O43" s="7"/>
      <c r="V43" s="16"/>
      <c r="W43" s="14"/>
      <c r="X43" s="15"/>
    </row>
    <row r="44" spans="15:23" ht="12.75">
      <c r="O44" s="7"/>
      <c r="W44" s="11"/>
    </row>
    <row r="45" spans="15:23" ht="12.75">
      <c r="O45" s="7"/>
      <c r="W45" s="11"/>
    </row>
    <row r="46" spans="15:23" ht="12.75">
      <c r="O46" s="7"/>
      <c r="W46" s="11"/>
    </row>
    <row r="47" spans="15:23" ht="12.75">
      <c r="O47" s="7"/>
      <c r="W47" s="11"/>
    </row>
    <row r="48" spans="15:23" ht="12.75">
      <c r="O48" s="7"/>
      <c r="W48" s="11"/>
    </row>
    <row r="49" spans="15:23" ht="12.75">
      <c r="O49" s="7"/>
      <c r="W49" s="11"/>
    </row>
    <row r="50" spans="15:23" ht="12.75">
      <c r="O50" s="7"/>
      <c r="W50" s="11"/>
    </row>
    <row r="51" spans="15:23" ht="12.75">
      <c r="O51" s="7"/>
      <c r="W51" s="11"/>
    </row>
    <row r="52" spans="15:23" ht="12.75">
      <c r="O52" s="7"/>
      <c r="W52" s="11"/>
    </row>
    <row r="53" spans="15:23" ht="12.75">
      <c r="O53" s="7"/>
      <c r="W53" s="11"/>
    </row>
    <row r="54" spans="15:23" ht="12.75">
      <c r="O54" s="7"/>
      <c r="W54" s="11"/>
    </row>
    <row r="55" spans="15:23" ht="12.75">
      <c r="O55" s="7"/>
      <c r="W55" s="11"/>
    </row>
    <row r="56" spans="15:23" ht="12.75">
      <c r="O56" s="7"/>
      <c r="W56" s="11"/>
    </row>
    <row r="57" spans="15:23" ht="12.75">
      <c r="O57" s="7"/>
      <c r="W57" s="11"/>
    </row>
    <row r="58" spans="15:23" ht="12.75">
      <c r="O58" s="7"/>
      <c r="W58" s="11"/>
    </row>
    <row r="59" spans="15:23" ht="12.75">
      <c r="O59" s="7"/>
      <c r="W59" s="11"/>
    </row>
    <row r="60" spans="15:23" ht="12.75">
      <c r="O60" s="7"/>
      <c r="W60" s="11"/>
    </row>
    <row r="61" spans="15:23" ht="12.75">
      <c r="O61" s="7"/>
      <c r="W61" s="11"/>
    </row>
    <row r="62" spans="15:23" ht="12.75">
      <c r="O62" s="7"/>
      <c r="W62" s="11"/>
    </row>
    <row r="63" spans="15:23" ht="12.75">
      <c r="O63" s="7"/>
      <c r="W63" s="11"/>
    </row>
    <row r="64" spans="15:23" ht="12.75">
      <c r="O64" s="7"/>
      <c r="W64" s="11"/>
    </row>
    <row r="65" spans="15:23" ht="12.75">
      <c r="O65" s="7"/>
      <c r="W65" s="11"/>
    </row>
    <row r="66" spans="15:23" ht="12.75">
      <c r="O66" s="7"/>
      <c r="W66" s="11"/>
    </row>
    <row r="67" spans="15:23" ht="12.75">
      <c r="O67" s="7"/>
      <c r="W67" s="11"/>
    </row>
    <row r="68" spans="15:23" ht="12.75">
      <c r="O68" s="7"/>
      <c r="W68" s="11"/>
    </row>
    <row r="69" spans="15:23" ht="12.75">
      <c r="O69" s="7"/>
      <c r="W69" s="11"/>
    </row>
    <row r="70" spans="15:23" ht="12.75">
      <c r="O70" s="7"/>
      <c r="W70" s="11"/>
    </row>
    <row r="71" spans="15:23" ht="12.75">
      <c r="O71" s="7"/>
      <c r="W71" s="11"/>
    </row>
    <row r="72" spans="15:23" ht="12.75">
      <c r="O72" s="7"/>
      <c r="W72" s="11"/>
    </row>
    <row r="73" spans="15:23" ht="12.75">
      <c r="O73" s="7"/>
      <c r="W73" s="11"/>
    </row>
    <row r="74" spans="12:24" ht="12.75">
      <c r="L74" s="13"/>
      <c r="O74" s="7"/>
      <c r="W74" s="13"/>
      <c r="X74" s="5"/>
    </row>
    <row r="75" spans="15:23" ht="12.75">
      <c r="O75" s="7"/>
      <c r="W75" s="11"/>
    </row>
    <row r="76" spans="12:24" ht="12.75">
      <c r="L76" s="13"/>
      <c r="O76" s="7"/>
      <c r="W76" s="13"/>
      <c r="X76" s="5"/>
    </row>
    <row r="77" spans="12:24" ht="12.75">
      <c r="L77" s="13"/>
      <c r="O77" s="7"/>
      <c r="W77" s="13"/>
      <c r="X77" s="5"/>
    </row>
    <row r="78" spans="12:24" ht="12.75">
      <c r="L78" s="13"/>
      <c r="O78" s="7"/>
      <c r="W78" s="13"/>
      <c r="X7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B1">
      <pane xSplit="1" ySplit="3" topLeftCell="C4" activePane="bottomRight" state="frozen"/>
      <selection pane="topLeft" activeCell="B1" sqref="B1"/>
      <selection pane="topRight" activeCell="E1" sqref="E1"/>
      <selection pane="bottomLeft" activeCell="B3" sqref="B3"/>
      <selection pane="bottomRight" activeCell="B2" sqref="A2:IV2"/>
    </sheetView>
  </sheetViews>
  <sheetFormatPr defaultColWidth="9.140625" defaultRowHeight="12.75"/>
  <cols>
    <col min="2" max="2" width="5.140625" style="0" customWidth="1"/>
    <col min="3" max="3" width="8.28125" style="0" customWidth="1"/>
    <col min="12" max="12" width="9.140625" style="3" customWidth="1"/>
    <col min="13" max="14" width="9.140625" style="5" customWidth="1"/>
  </cols>
  <sheetData>
    <row r="1" spans="1:14" ht="12.75">
      <c r="A1" t="s">
        <v>0</v>
      </c>
      <c r="B1" t="s">
        <v>47</v>
      </c>
      <c r="L1"/>
      <c r="M1"/>
      <c r="N1"/>
    </row>
    <row r="2" spans="12:14" ht="12.75">
      <c r="L2"/>
      <c r="M2"/>
      <c r="N2"/>
    </row>
    <row r="3" spans="1:12" ht="12.75">
      <c r="A3" t="s">
        <v>1</v>
      </c>
      <c r="B3" t="s">
        <v>2</v>
      </c>
      <c r="C3" t="s">
        <v>20</v>
      </c>
      <c r="D3" t="s">
        <v>3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L3"/>
    </row>
    <row r="4" spans="1:12" ht="12.75">
      <c r="A4" t="s">
        <v>7</v>
      </c>
      <c r="B4" t="s">
        <v>26</v>
      </c>
      <c r="C4" t="s">
        <v>45</v>
      </c>
      <c r="D4">
        <v>7838.6954862</v>
      </c>
      <c r="E4">
        <v>2.3209122659</v>
      </c>
      <c r="F4">
        <v>2.6810510924</v>
      </c>
      <c r="G4">
        <v>3.0970731061000003</v>
      </c>
      <c r="H4">
        <v>21161</v>
      </c>
      <c r="I4">
        <v>2.6995563276</v>
      </c>
      <c r="L4"/>
    </row>
    <row r="5" spans="1:12" ht="12.75">
      <c r="A5" t="s">
        <v>9</v>
      </c>
      <c r="B5" t="s">
        <v>27</v>
      </c>
      <c r="C5" t="s">
        <v>45</v>
      </c>
      <c r="D5">
        <v>30858.61935</v>
      </c>
      <c r="E5">
        <v>0.83753790629</v>
      </c>
      <c r="F5">
        <v>0.89479339179</v>
      </c>
      <c r="G5">
        <v>0.9559629575999999</v>
      </c>
      <c r="H5">
        <v>27973</v>
      </c>
      <c r="I5">
        <v>0.90648903253</v>
      </c>
      <c r="L5"/>
    </row>
    <row r="6" spans="1:12" ht="12.75">
      <c r="A6" t="s">
        <v>10</v>
      </c>
      <c r="B6" t="s">
        <v>28</v>
      </c>
      <c r="C6" t="s">
        <v>45</v>
      </c>
      <c r="D6">
        <v>32029.99723</v>
      </c>
      <c r="E6">
        <v>0.82024911996</v>
      </c>
      <c r="F6">
        <v>0.87929046638</v>
      </c>
      <c r="G6">
        <v>0.94258159558</v>
      </c>
      <c r="H6">
        <v>28815</v>
      </c>
      <c r="I6">
        <v>0.89962542902</v>
      </c>
      <c r="L6"/>
    </row>
    <row r="7" spans="1:12" ht="12.75">
      <c r="A7" t="s">
        <v>11</v>
      </c>
      <c r="B7" t="s">
        <v>29</v>
      </c>
      <c r="C7" t="s">
        <v>45</v>
      </c>
      <c r="D7">
        <v>32539.924313</v>
      </c>
      <c r="E7">
        <v>0.98261885333</v>
      </c>
      <c r="F7">
        <v>1.0492404597</v>
      </c>
      <c r="G7">
        <v>1.1203790143</v>
      </c>
      <c r="H7">
        <v>34891</v>
      </c>
      <c r="I7">
        <v>1.072252033</v>
      </c>
      <c r="L7"/>
    </row>
    <row r="8" spans="1:12" ht="12.75">
      <c r="A8" t="s">
        <v>12</v>
      </c>
      <c r="B8" t="s">
        <v>30</v>
      </c>
      <c r="C8" t="s">
        <v>45</v>
      </c>
      <c r="D8">
        <v>29865.98437</v>
      </c>
      <c r="E8">
        <v>0.9623057979599999</v>
      </c>
      <c r="F8">
        <v>1.0311881863</v>
      </c>
      <c r="G8">
        <v>1.1050012146</v>
      </c>
      <c r="H8">
        <v>31488</v>
      </c>
      <c r="I8">
        <v>1.0543097997</v>
      </c>
      <c r="L8"/>
    </row>
    <row r="9" spans="1:12" ht="12.75">
      <c r="A9" t="s">
        <v>13</v>
      </c>
      <c r="B9" t="s">
        <v>31</v>
      </c>
      <c r="C9" t="s">
        <v>45</v>
      </c>
      <c r="D9">
        <v>35263.4465</v>
      </c>
      <c r="E9">
        <v>1.0214290175</v>
      </c>
      <c r="F9">
        <v>1.0915813928</v>
      </c>
      <c r="G9">
        <v>1.1665518765</v>
      </c>
      <c r="H9">
        <v>39540</v>
      </c>
      <c r="I9">
        <v>1.1212744052</v>
      </c>
      <c r="L9"/>
    </row>
    <row r="10" spans="1:12" ht="12.75">
      <c r="A10" t="s">
        <v>14</v>
      </c>
      <c r="B10" t="s">
        <v>32</v>
      </c>
      <c r="C10" t="s">
        <v>45</v>
      </c>
      <c r="D10">
        <v>74125.302448</v>
      </c>
      <c r="E10">
        <v>1.9309923424000002</v>
      </c>
      <c r="F10">
        <v>2.0252558526</v>
      </c>
      <c r="G10">
        <v>2.1241209395</v>
      </c>
      <c r="H10">
        <v>162732</v>
      </c>
      <c r="I10">
        <v>2.1953637237</v>
      </c>
      <c r="L10"/>
    </row>
    <row r="11" spans="1:12" ht="12.75">
      <c r="A11" t="s">
        <v>15</v>
      </c>
      <c r="B11" t="s">
        <v>33</v>
      </c>
      <c r="C11" t="s">
        <v>45</v>
      </c>
      <c r="D11">
        <v>61562.784131</v>
      </c>
      <c r="E11">
        <v>1.6087026682999999</v>
      </c>
      <c r="F11">
        <v>1.6930540783999999</v>
      </c>
      <c r="G11">
        <v>1.7818284066</v>
      </c>
      <c r="H11">
        <v>108904</v>
      </c>
      <c r="I11">
        <v>1.7689908203</v>
      </c>
      <c r="L11"/>
    </row>
    <row r="12" spans="1:12" ht="12.75">
      <c r="A12" t="s">
        <v>16</v>
      </c>
      <c r="B12" t="s">
        <v>34</v>
      </c>
      <c r="C12" t="s">
        <v>45</v>
      </c>
      <c r="D12">
        <v>56395.735137</v>
      </c>
      <c r="E12">
        <v>1.5188043097</v>
      </c>
      <c r="F12">
        <v>1.6021320193</v>
      </c>
      <c r="G12">
        <v>1.6900314218999999</v>
      </c>
      <c r="H12">
        <v>92298</v>
      </c>
      <c r="I12">
        <v>1.6366131193000002</v>
      </c>
      <c r="L12"/>
    </row>
    <row r="13" spans="1:12" ht="12.75">
      <c r="A13" t="s">
        <v>17</v>
      </c>
      <c r="B13" t="s">
        <v>35</v>
      </c>
      <c r="C13" t="s">
        <v>45</v>
      </c>
      <c r="D13">
        <v>50437.229037</v>
      </c>
      <c r="E13">
        <v>1.5083784709999999</v>
      </c>
      <c r="F13">
        <v>1.6053959228</v>
      </c>
      <c r="G13">
        <v>1.7086534438</v>
      </c>
      <c r="H13">
        <v>82666</v>
      </c>
      <c r="I13">
        <v>1.6389877394</v>
      </c>
      <c r="L13"/>
    </row>
    <row r="14" spans="1:12" ht="12.75">
      <c r="A14" t="s">
        <v>8</v>
      </c>
      <c r="B14" t="s">
        <v>36</v>
      </c>
      <c r="C14" t="s">
        <v>45</v>
      </c>
      <c r="D14">
        <v>45842.37377</v>
      </c>
      <c r="E14">
        <v>1.8153610203000001</v>
      </c>
      <c r="F14">
        <v>1.9360293684</v>
      </c>
      <c r="G14">
        <v>2.0647186281</v>
      </c>
      <c r="H14">
        <v>91413</v>
      </c>
      <c r="I14">
        <v>1.994072132</v>
      </c>
      <c r="L14"/>
    </row>
    <row r="15" spans="1:12" ht="12.75">
      <c r="A15" t="s">
        <v>8</v>
      </c>
      <c r="L15"/>
    </row>
    <row r="16" spans="1:12" ht="12.75">
      <c r="A16" t="s">
        <v>8</v>
      </c>
      <c r="L16"/>
    </row>
    <row r="17" spans="1:12" ht="12.75">
      <c r="A17" t="s">
        <v>8</v>
      </c>
      <c r="L17"/>
    </row>
    <row r="18" spans="1:14" ht="12.75">
      <c r="A18" t="s">
        <v>7</v>
      </c>
      <c r="B18" t="s">
        <v>26</v>
      </c>
      <c r="C18" t="s">
        <v>46</v>
      </c>
      <c r="D18">
        <v>13042.956905</v>
      </c>
      <c r="E18">
        <v>2.0689691664</v>
      </c>
      <c r="F18">
        <v>2.3749736759</v>
      </c>
      <c r="G18">
        <v>2.7262368394</v>
      </c>
      <c r="H18">
        <v>40052</v>
      </c>
      <c r="I18">
        <v>3.070776074</v>
      </c>
      <c r="L18"/>
      <c r="M18"/>
      <c r="N18"/>
    </row>
    <row r="19" spans="1:14" ht="12.75">
      <c r="A19" t="s">
        <v>9</v>
      </c>
      <c r="B19" t="s">
        <v>27</v>
      </c>
      <c r="C19" t="s">
        <v>46</v>
      </c>
      <c r="D19">
        <v>46961.787117</v>
      </c>
      <c r="E19">
        <v>1.01041574</v>
      </c>
      <c r="F19">
        <v>1.0623417437</v>
      </c>
      <c r="G19">
        <v>1.1169362627000001</v>
      </c>
      <c r="H19">
        <v>50008</v>
      </c>
      <c r="I19">
        <v>1.0648657785</v>
      </c>
      <c r="L19"/>
      <c r="M19"/>
      <c r="N19"/>
    </row>
    <row r="20" spans="1:14" ht="12.75">
      <c r="A20" t="s">
        <v>10</v>
      </c>
      <c r="B20" t="s">
        <v>28</v>
      </c>
      <c r="C20" t="s">
        <v>46</v>
      </c>
      <c r="D20">
        <v>52865.681331</v>
      </c>
      <c r="E20">
        <v>0.98252476717</v>
      </c>
      <c r="F20">
        <v>1.0335548044</v>
      </c>
      <c r="G20">
        <v>1.0872352224000001</v>
      </c>
      <c r="H20">
        <v>54984</v>
      </c>
      <c r="I20">
        <v>1.0400698262999999</v>
      </c>
      <c r="L20"/>
      <c r="M20"/>
      <c r="N20"/>
    </row>
    <row r="21" spans="1:14" ht="12.75">
      <c r="A21" t="s">
        <v>11</v>
      </c>
      <c r="B21" t="s">
        <v>29</v>
      </c>
      <c r="C21" t="s">
        <v>46</v>
      </c>
      <c r="D21">
        <v>55454.761928</v>
      </c>
      <c r="E21">
        <v>1.2116904252</v>
      </c>
      <c r="F21">
        <v>1.2696225811</v>
      </c>
      <c r="G21">
        <v>1.3303245324</v>
      </c>
      <c r="H21">
        <v>71996</v>
      </c>
      <c r="I21">
        <v>1.2982834565999999</v>
      </c>
      <c r="L21"/>
      <c r="M21"/>
      <c r="N21"/>
    </row>
    <row r="22" spans="1:14" ht="12.75">
      <c r="A22" t="s">
        <v>12</v>
      </c>
      <c r="B22" t="s">
        <v>30</v>
      </c>
      <c r="C22" t="s">
        <v>46</v>
      </c>
      <c r="D22">
        <v>49903.31295</v>
      </c>
      <c r="E22">
        <v>1.1792777514</v>
      </c>
      <c r="F22">
        <v>1.2403334202</v>
      </c>
      <c r="G22">
        <v>1.3045501718</v>
      </c>
      <c r="H22">
        <v>63144</v>
      </c>
      <c r="I22">
        <v>1.2653268143</v>
      </c>
      <c r="L22"/>
      <c r="M22"/>
      <c r="N22"/>
    </row>
    <row r="23" spans="1:14" ht="12.75">
      <c r="A23" t="s">
        <v>13</v>
      </c>
      <c r="B23" t="s">
        <v>31</v>
      </c>
      <c r="C23" t="s">
        <v>46</v>
      </c>
      <c r="D23">
        <v>53270.96237</v>
      </c>
      <c r="E23">
        <v>1.2139054824</v>
      </c>
      <c r="F23">
        <v>1.2812873361</v>
      </c>
      <c r="G23">
        <v>1.3524094433</v>
      </c>
      <c r="H23">
        <v>70591</v>
      </c>
      <c r="I23">
        <v>1.3251309317</v>
      </c>
      <c r="L23"/>
      <c r="M23"/>
      <c r="N23"/>
    </row>
    <row r="24" spans="1:14" ht="12.75">
      <c r="A24" t="s">
        <v>14</v>
      </c>
      <c r="B24" t="s">
        <v>32</v>
      </c>
      <c r="C24" t="s">
        <v>46</v>
      </c>
      <c r="D24">
        <v>107473.90466</v>
      </c>
      <c r="E24">
        <v>1.9130740385</v>
      </c>
      <c r="F24">
        <v>1.9851540549</v>
      </c>
      <c r="G24">
        <v>2.0599498726000003</v>
      </c>
      <c r="H24">
        <v>219517</v>
      </c>
      <c r="I24">
        <v>2.0425144195000002</v>
      </c>
      <c r="L24"/>
      <c r="M24"/>
      <c r="N24"/>
    </row>
    <row r="25" spans="1:14" ht="12.75">
      <c r="A25" t="s">
        <v>15</v>
      </c>
      <c r="B25" t="s">
        <v>33</v>
      </c>
      <c r="C25" t="s">
        <v>46</v>
      </c>
      <c r="D25">
        <v>101195.41458</v>
      </c>
      <c r="E25">
        <v>1.7698190627</v>
      </c>
      <c r="F25">
        <v>1.8440481192</v>
      </c>
      <c r="G25">
        <v>1.9213904616</v>
      </c>
      <c r="H25">
        <v>193344</v>
      </c>
      <c r="I25">
        <v>1.9106004042</v>
      </c>
      <c r="L25"/>
      <c r="M25"/>
      <c r="N25"/>
    </row>
    <row r="26" spans="1:14" ht="12.75">
      <c r="A26" t="s">
        <v>17</v>
      </c>
      <c r="B26" t="s">
        <v>34</v>
      </c>
      <c r="C26" t="s">
        <v>46</v>
      </c>
      <c r="D26">
        <v>95357.055558</v>
      </c>
      <c r="E26">
        <v>1.7288579767</v>
      </c>
      <c r="F26">
        <v>1.8021222476999998</v>
      </c>
      <c r="G26">
        <v>1.8784912579</v>
      </c>
      <c r="H26">
        <v>180139</v>
      </c>
      <c r="I26">
        <v>1.8890998568</v>
      </c>
      <c r="L26"/>
      <c r="M26"/>
      <c r="N26"/>
    </row>
    <row r="27" spans="1:14" ht="12.75">
      <c r="A27" t="s">
        <v>16</v>
      </c>
      <c r="B27" t="s">
        <v>35</v>
      </c>
      <c r="C27" t="s">
        <v>46</v>
      </c>
      <c r="D27">
        <v>86164.991571</v>
      </c>
      <c r="E27">
        <v>1.6942483088</v>
      </c>
      <c r="F27">
        <v>1.7719027253</v>
      </c>
      <c r="G27">
        <v>1.8531163652</v>
      </c>
      <c r="H27">
        <v>160867</v>
      </c>
      <c r="I27">
        <v>1.8669647273999999</v>
      </c>
      <c r="L27"/>
      <c r="M27"/>
      <c r="N27"/>
    </row>
    <row r="28" spans="1:14" ht="12.75">
      <c r="A28" t="s">
        <v>8</v>
      </c>
      <c r="B28" t="s">
        <v>36</v>
      </c>
      <c r="C28" t="s">
        <v>46</v>
      </c>
      <c r="D28">
        <v>76845.957527</v>
      </c>
      <c r="E28">
        <v>1.8293824785</v>
      </c>
      <c r="F28">
        <v>1.9193450386</v>
      </c>
      <c r="G28">
        <v>2.0137316393</v>
      </c>
      <c r="H28">
        <v>153347</v>
      </c>
      <c r="I28">
        <v>1.9955116044999999</v>
      </c>
      <c r="L28"/>
      <c r="M28"/>
      <c r="N28"/>
    </row>
    <row r="29" spans="1:12" ht="12.75">
      <c r="A29" t="s">
        <v>8</v>
      </c>
      <c r="L29"/>
    </row>
    <row r="30" spans="1:12" ht="12.75">
      <c r="A30" t="s">
        <v>8</v>
      </c>
      <c r="L30"/>
    </row>
    <row r="31" spans="1:12" ht="12.75">
      <c r="A31" t="s">
        <v>8</v>
      </c>
      <c r="L31"/>
    </row>
    <row r="32" spans="1:12" ht="12.75">
      <c r="A32" t="s">
        <v>8</v>
      </c>
      <c r="L32"/>
    </row>
    <row r="33" spans="1:12" ht="12.75">
      <c r="A33" t="s">
        <v>8</v>
      </c>
      <c r="L33"/>
    </row>
    <row r="34" spans="1:12" ht="12.75">
      <c r="A34" t="s">
        <v>8</v>
      </c>
      <c r="L34"/>
    </row>
    <row r="35" spans="1:12" ht="12.75">
      <c r="A35" t="s">
        <v>8</v>
      </c>
      <c r="L35"/>
    </row>
    <row r="36" spans="1:12" ht="12.75">
      <c r="A36" t="s">
        <v>8</v>
      </c>
      <c r="L36"/>
    </row>
    <row r="37" spans="1:12" ht="12.75">
      <c r="A37" t="s">
        <v>8</v>
      </c>
      <c r="J37" s="1"/>
      <c r="L37"/>
    </row>
    <row r="38" spans="1:12" ht="12.75">
      <c r="A38" t="s">
        <v>8</v>
      </c>
      <c r="L38"/>
    </row>
    <row r="39" spans="1:12" ht="12.75">
      <c r="A39" t="s">
        <v>8</v>
      </c>
      <c r="L39"/>
    </row>
    <row r="40" spans="1:12" ht="12.75">
      <c r="A40" t="s">
        <v>8</v>
      </c>
      <c r="L40"/>
    </row>
    <row r="41" spans="1:12" ht="12.75">
      <c r="A41" t="s">
        <v>8</v>
      </c>
      <c r="L41"/>
    </row>
    <row r="42" spans="1:12" ht="12.75">
      <c r="A42" t="s">
        <v>8</v>
      </c>
      <c r="L42"/>
    </row>
    <row r="43" spans="1:12" ht="12.75">
      <c r="A43" t="s">
        <v>8</v>
      </c>
      <c r="L43"/>
    </row>
    <row r="44" spans="1:12" ht="12.75">
      <c r="A44" t="s">
        <v>8</v>
      </c>
      <c r="L44"/>
    </row>
    <row r="45" spans="1:12" ht="12.75">
      <c r="A45" t="s">
        <v>8</v>
      </c>
      <c r="L45"/>
    </row>
    <row r="46" spans="1:12" ht="12.75">
      <c r="A46" t="s">
        <v>8</v>
      </c>
      <c r="L46"/>
    </row>
    <row r="47" ht="12.75">
      <c r="L47"/>
    </row>
    <row r="48" ht="12.75">
      <c r="L48"/>
    </row>
    <row r="49" spans="1:12" ht="12.75">
      <c r="A49" t="s">
        <v>8</v>
      </c>
      <c r="L49"/>
    </row>
    <row r="50" spans="1:12" ht="12.75">
      <c r="A50" t="s">
        <v>8</v>
      </c>
      <c r="L50"/>
    </row>
    <row r="51" spans="1:12" ht="12.75">
      <c r="A51" t="s">
        <v>8</v>
      </c>
      <c r="L51"/>
    </row>
    <row r="52" spans="1:12" ht="12.75">
      <c r="A52" t="s">
        <v>8</v>
      </c>
      <c r="L52"/>
    </row>
    <row r="53" spans="1:12" ht="12.75">
      <c r="A53" t="s">
        <v>8</v>
      </c>
      <c r="L53"/>
    </row>
    <row r="54" spans="1:12" ht="12.75">
      <c r="A54" t="s">
        <v>8</v>
      </c>
      <c r="L54"/>
    </row>
    <row r="55" spans="1:12" ht="12.75">
      <c r="A55" t="s">
        <v>8</v>
      </c>
      <c r="L55"/>
    </row>
    <row r="56" spans="1:12" ht="12.75">
      <c r="A56" t="s">
        <v>8</v>
      </c>
      <c r="L56"/>
    </row>
    <row r="57" spans="1:12" ht="12.75">
      <c r="A57" t="s">
        <v>8</v>
      </c>
      <c r="L57"/>
    </row>
    <row r="58" spans="1:12" ht="12.75">
      <c r="A58" t="s">
        <v>8</v>
      </c>
      <c r="L58"/>
    </row>
    <row r="59" spans="1:12" ht="12.75">
      <c r="A59" t="s">
        <v>8</v>
      </c>
      <c r="L59"/>
    </row>
    <row r="60" spans="1:12" ht="12.75">
      <c r="A60" t="s">
        <v>8</v>
      </c>
      <c r="L60"/>
    </row>
    <row r="61" spans="1:12" ht="12.75">
      <c r="A61" t="s">
        <v>8</v>
      </c>
      <c r="L61"/>
    </row>
    <row r="62" spans="1:12" ht="12.75">
      <c r="A62" t="s">
        <v>8</v>
      </c>
      <c r="L62"/>
    </row>
    <row r="63" spans="1:12" ht="12.75">
      <c r="A63" t="s">
        <v>8</v>
      </c>
      <c r="L63"/>
    </row>
    <row r="64" spans="1:12" ht="12.75">
      <c r="A64" t="s">
        <v>8</v>
      </c>
      <c r="L64"/>
    </row>
    <row r="65" spans="1:12" ht="12.75">
      <c r="A65" t="s">
        <v>8</v>
      </c>
      <c r="L65"/>
    </row>
    <row r="66" spans="1:12" ht="12.75">
      <c r="A66" t="s">
        <v>8</v>
      </c>
      <c r="L66"/>
    </row>
    <row r="67" spans="1:12" ht="12.75">
      <c r="A67" t="s">
        <v>8</v>
      </c>
      <c r="L67"/>
    </row>
    <row r="68" spans="1:12" ht="12.75">
      <c r="A68" t="s">
        <v>8</v>
      </c>
      <c r="L68"/>
    </row>
    <row r="69" spans="1:12" ht="12.75">
      <c r="A69" t="s">
        <v>8</v>
      </c>
      <c r="L69"/>
    </row>
    <row r="70" spans="1:12" ht="12.75">
      <c r="A70" t="s">
        <v>8</v>
      </c>
      <c r="L70"/>
    </row>
    <row r="71" spans="1:12" ht="12.75">
      <c r="A71" t="s">
        <v>8</v>
      </c>
      <c r="L71"/>
    </row>
    <row r="72" spans="1:12" ht="12.75">
      <c r="A72" t="s">
        <v>8</v>
      </c>
      <c r="L72"/>
    </row>
    <row r="73" spans="1:12" ht="12.75">
      <c r="A73" t="s">
        <v>8</v>
      </c>
      <c r="J73" s="1"/>
      <c r="L73"/>
    </row>
    <row r="74" spans="1:12" ht="12.75">
      <c r="A74" t="s">
        <v>8</v>
      </c>
      <c r="L74"/>
    </row>
    <row r="75" spans="1:12" ht="12.75">
      <c r="A75" t="s">
        <v>8</v>
      </c>
      <c r="L75"/>
    </row>
    <row r="76" spans="1:12" ht="12.75">
      <c r="A76" t="s">
        <v>8</v>
      </c>
      <c r="L76"/>
    </row>
    <row r="77" spans="1:12" ht="12.75">
      <c r="A77" t="s">
        <v>8</v>
      </c>
      <c r="L7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janineh</cp:lastModifiedBy>
  <cp:lastPrinted>2004-07-16T16:17:44Z</cp:lastPrinted>
  <dcterms:created xsi:type="dcterms:W3CDTF">2002-03-11T20:47:31Z</dcterms:created>
  <dcterms:modified xsi:type="dcterms:W3CDTF">2004-12-16T16:41:52Z</dcterms:modified>
  <cp:category/>
  <cp:version/>
  <cp:contentType/>
  <cp:contentStatus/>
</cp:coreProperties>
</file>