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0"/>
  </bookViews>
  <sheets>
    <sheet name="RHAs" sheetId="1" r:id="rId1"/>
    <sheet name="Ordered data" sheetId="2" r:id="rId2"/>
    <sheet name="cumulative_prev_income_female_r" sheetId="3" r:id="rId3"/>
  </sheets>
  <definedNames>
    <definedName name="_xlnm.Print_Area" localSheetId="2">'cumulative_prev_income_female_r'!$B$4:$B$63</definedName>
  </definedNames>
  <calcPr fullCalcOnLoad="1"/>
</workbook>
</file>

<file path=xl/sharedStrings.xml><?xml version="1.0" encoding="utf-8"?>
<sst xmlns="http://schemas.openxmlformats.org/spreadsheetml/2006/main" count="241" uniqueCount="58">
  <si>
    <t>PMR per 1</t>
  </si>
  <si>
    <t>rha_pmr</t>
  </si>
  <si>
    <t>regionl</t>
  </si>
  <si>
    <t>pop</t>
  </si>
  <si>
    <t>t2</t>
  </si>
  <si>
    <t>prob</t>
  </si>
  <si>
    <t>signif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</si>
  <si>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</si>
  <si>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</si>
  <si>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</si>
  <si>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</si>
  <si>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</si>
  <si>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</si>
  <si>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</si>
  <si>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</si>
  <si>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</si>
  <si>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</si>
  <si>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11.D</t>
  </si>
  <si>
    <t>sig hi?</t>
  </si>
  <si>
    <t>sig lo?</t>
  </si>
  <si>
    <t>status</t>
  </si>
  <si>
    <t>with</t>
  </si>
  <si>
    <t>without</t>
  </si>
  <si>
    <t>with condition</t>
  </si>
  <si>
    <t>without condition</t>
  </si>
  <si>
    <t>ld_sep</t>
  </si>
  <si>
    <t>ud_sep</t>
  </si>
  <si>
    <t>o_sep</t>
  </si>
  <si>
    <t>c_sep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</si>
  <si>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</si>
  <si>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</si>
  <si>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</si>
  <si>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</si>
  <si>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</si>
  <si>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</si>
  <si>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</si>
  <si>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</si>
  <si>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</si>
  <si>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</si>
  <si>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</si>
  <si>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Totals</t>
  </si>
  <si>
    <t>Not found percent:</t>
  </si>
  <si>
    <t>Lowest  Rural R1</t>
  </si>
  <si>
    <t>Highest Rural R5</t>
  </si>
  <si>
    <t>Lowest Urban U1</t>
  </si>
  <si>
    <t>Highest Urban U5</t>
  </si>
  <si>
    <t>ld_count</t>
  </si>
  <si>
    <t>d_count</t>
  </si>
  <si>
    <t>ud_count</t>
  </si>
  <si>
    <t>o_count</t>
  </si>
  <si>
    <t>c_count</t>
  </si>
  <si>
    <t>Rate of incident homecare cases for females with any disorder per 1000</t>
  </si>
  <si>
    <t>w Cum F</t>
  </si>
  <si>
    <t>wo Cum F</t>
  </si>
  <si>
    <t>*</t>
  </si>
  <si>
    <t>Income Not Found (4.0%)</t>
  </si>
  <si>
    <t>with disorder</t>
  </si>
  <si>
    <t>no disorder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</si>
</sst>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 quotePrefix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76" fontId="0" fillId="0" borderId="0" xfId="19" applyNumberFormat="1" applyAlignment="1">
      <alignment/>
    </xf>
    <xf numFmtId="171" fontId="1" fillId="0" borderId="0" xfId="15" applyFont="1" applyAlignment="1">
      <alignment/>
    </xf>
    <xf numFmtId="171" fontId="1" fillId="0" borderId="0" xfId="15" applyFont="1" applyAlignment="1" quotePrefix="1">
      <alignment/>
    </xf>
    <xf numFmtId="171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"/>
          <c:w val="0.9965"/>
          <c:h val="0.795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'Ordered data'!$C$3</c:f>
              <c:strCache>
                <c:ptCount val="1"/>
                <c:pt idx="0">
                  <c:v>no disorder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 (4.0%)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Rural R5</c:v>
                </c:pt>
                <c:pt idx="8">
                  <c:v>Lowest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Urban U5</c:v>
                </c:pt>
              </c:strCache>
            </c:strRef>
          </c:cat>
          <c:val>
            <c:numRef>
              <c:f>'Ordered data'!$C$4:$C$16</c:f>
              <c:numCache>
                <c:ptCount val="13"/>
                <c:pt idx="0">
                  <c:v>63.054472187</c:v>
                </c:pt>
                <c:pt idx="2">
                  <c:v>37.147496826</c:v>
                </c:pt>
                <c:pt idx="3">
                  <c:v>28.296843354</c:v>
                </c:pt>
                <c:pt idx="4">
                  <c:v>24.597889094</c:v>
                </c:pt>
                <c:pt idx="5">
                  <c:v>25.546502736</c:v>
                </c:pt>
                <c:pt idx="6">
                  <c:v>24.073579942</c:v>
                </c:pt>
                <c:pt idx="8">
                  <c:v>45.610002999</c:v>
                </c:pt>
                <c:pt idx="9">
                  <c:v>31.496599721</c:v>
                </c:pt>
                <c:pt idx="10">
                  <c:v>22.082239205</c:v>
                </c:pt>
                <c:pt idx="11">
                  <c:v>18.821353578</c:v>
                </c:pt>
                <c:pt idx="12">
                  <c:v>15.128124831</c:v>
                </c:pt>
              </c:numCache>
            </c:numRef>
          </c:val>
        </c:ser>
        <c:ser>
          <c:idx val="1"/>
          <c:order val="1"/>
          <c:tx>
            <c:strRef>
              <c:f>'Ordered data'!$B$3</c:f>
              <c:strCache>
                <c:ptCount val="1"/>
                <c:pt idx="0">
                  <c:v>with disorder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 (4.0%)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Rural R5</c:v>
                </c:pt>
                <c:pt idx="8">
                  <c:v>Lowest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Urban U5</c:v>
                </c:pt>
              </c:strCache>
            </c:strRef>
          </c:cat>
          <c:val>
            <c:numRef>
              <c:f>'Ordered data'!$B$4:$B$16</c:f>
              <c:numCache>
                <c:ptCount val="13"/>
                <c:pt idx="0">
                  <c:v>88.362807672</c:v>
                </c:pt>
                <c:pt idx="2">
                  <c:v>67.498817879</c:v>
                </c:pt>
                <c:pt idx="3">
                  <c:v>58.31395365</c:v>
                </c:pt>
                <c:pt idx="4">
                  <c:v>57.327000258</c:v>
                </c:pt>
                <c:pt idx="5">
                  <c:v>55.330175416</c:v>
                </c:pt>
                <c:pt idx="6">
                  <c:v>54.543706832</c:v>
                </c:pt>
                <c:pt idx="8">
                  <c:v>92.202019718</c:v>
                </c:pt>
                <c:pt idx="9">
                  <c:v>65.221907174</c:v>
                </c:pt>
                <c:pt idx="10">
                  <c:v>51.033661953</c:v>
                </c:pt>
                <c:pt idx="11">
                  <c:v>43.448734689</c:v>
                </c:pt>
                <c:pt idx="12">
                  <c:v>36.749717882</c:v>
                </c:pt>
              </c:numCache>
            </c:numRef>
          </c:val>
        </c:ser>
        <c:gapWidth val="200"/>
        <c:axId val="30318549"/>
        <c:axId val="4431486"/>
      </c:barChart>
      <c:catAx>
        <c:axId val="303185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31486"/>
        <c:crosses val="autoZero"/>
        <c:auto val="0"/>
        <c:lblOffset val="100"/>
        <c:noMultiLvlLbl val="0"/>
      </c:catAx>
      <c:valAx>
        <c:axId val="44314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318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147"/>
          <c:w val="0.18325"/>
          <c:h val="0.07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0.921</cdr:y>
    </cdr:from>
    <cdr:to>
      <cdr:x>0.999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228600" y="4200525"/>
          <a:ext cx="5467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Linear Trend Test Results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Urban With:  Significant (p&lt;.001)     Urban No Disorders: Significant (p&lt;.001)
Rural With:  Not Significant      Rural No Disorders: Not Significant</a:t>
          </a:r>
        </a:p>
      </cdr:txBody>
    </cdr:sp>
  </cdr:relSizeAnchor>
  <cdr:relSizeAnchor xmlns:cdr="http://schemas.openxmlformats.org/drawingml/2006/chartDrawing">
    <cdr:from>
      <cdr:x>0.01</cdr:x>
      <cdr:y>0.00425</cdr:y>
    </cdr:from>
    <cdr:to>
      <cdr:x>0.998</cdr:x>
      <cdr:y>0.14725</cdr:y>
    </cdr:to>
    <cdr:sp>
      <cdr:nvSpPr>
        <cdr:cNvPr id="2" name="TextBox 3"/>
        <cdr:cNvSpPr txBox="1">
          <a:spLocks noChangeArrowheads="1"/>
        </cdr:cNvSpPr>
      </cdr:nvSpPr>
      <cdr:spPr>
        <a:xfrm>
          <a:off x="47625" y="19050"/>
          <a:ext cx="56388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6.2.8: Open Home Care Cases for Females With and Without Cumulative Disorders by Income Quintile, 1997/98-2001/02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Age-adjusted annual rate per 1000 residents aged 10 years 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3" sqref="A3"/>
    </sheetView>
  </sheetViews>
  <sheetFormatPr defaultColWidth="9.140625" defaultRowHeight="12.75"/>
  <cols>
    <col min="1" max="1" width="22.28125" style="0" customWidth="1"/>
    <col min="2" max="3" width="9.140625" style="19" customWidth="1"/>
    <col min="4" max="4" width="9.57421875" style="7" customWidth="1"/>
    <col min="5" max="6" width="9.140625" style="5" customWidth="1"/>
    <col min="7" max="7" width="6.7109375" style="7" customWidth="1"/>
    <col min="8" max="10" width="9.140625" style="5" customWidth="1"/>
    <col min="11" max="12" width="9.140625" style="11" customWidth="1"/>
    <col min="13" max="13" width="9.140625" style="5" customWidth="1"/>
    <col min="14" max="14" width="1.7109375" style="5" customWidth="1"/>
    <col min="15" max="15" width="9.57421875" style="0" customWidth="1"/>
    <col min="16" max="16" width="9.140625" style="5" customWidth="1"/>
    <col min="17" max="17" width="6.7109375" style="5" customWidth="1"/>
    <col min="18" max="18" width="9.140625" style="7" customWidth="1"/>
    <col min="19" max="21" width="9.140625" style="5" customWidth="1"/>
    <col min="22" max="22" width="9.00390625" style="11" customWidth="1"/>
    <col min="23" max="23" width="9.140625" style="12" customWidth="1"/>
  </cols>
  <sheetData>
    <row r="1" spans="2:24" ht="12.75">
      <c r="B1" s="19" t="s">
        <v>52</v>
      </c>
      <c r="C1" s="19" t="s">
        <v>53</v>
      </c>
      <c r="D1" s="6" t="s">
        <v>21</v>
      </c>
      <c r="E1" s="4" t="s">
        <v>21</v>
      </c>
      <c r="F1" s="4" t="s">
        <v>21</v>
      </c>
      <c r="G1" s="6" t="s">
        <v>21</v>
      </c>
      <c r="H1" s="4" t="s">
        <v>21</v>
      </c>
      <c r="I1" s="4" t="s">
        <v>21</v>
      </c>
      <c r="J1" s="4" t="s">
        <v>21</v>
      </c>
      <c r="K1" s="8" t="s">
        <v>21</v>
      </c>
      <c r="L1" s="9" t="s">
        <v>21</v>
      </c>
      <c r="M1" s="4" t="s">
        <v>21</v>
      </c>
      <c r="O1" s="6" t="s">
        <v>22</v>
      </c>
      <c r="P1" s="4" t="s">
        <v>22</v>
      </c>
      <c r="Q1" s="4" t="s">
        <v>22</v>
      </c>
      <c r="R1" s="6" t="s">
        <v>22</v>
      </c>
      <c r="S1" s="4" t="s">
        <v>22</v>
      </c>
      <c r="T1" s="4" t="s">
        <v>22</v>
      </c>
      <c r="U1" s="4" t="s">
        <v>22</v>
      </c>
      <c r="V1" s="8" t="s">
        <v>22</v>
      </c>
      <c r="W1" s="9" t="s">
        <v>22</v>
      </c>
      <c r="X1" s="6" t="s">
        <v>22</v>
      </c>
    </row>
    <row r="2" spans="2:24" ht="12.75">
      <c r="B2" s="20" t="str">
        <f>cumulative_prev_income_female_r!F3</f>
        <v>d_count</v>
      </c>
      <c r="C2" s="20" t="str">
        <f>cumulative_prev_income_female_r!F3</f>
        <v>d_count</v>
      </c>
      <c r="D2" s="6" t="str">
        <f>cumulative_prev_income_female_r!D3</f>
        <v>pop</v>
      </c>
      <c r="E2" s="4" t="str">
        <f>cumulative_prev_income_female_r!E3</f>
        <v>ld_count</v>
      </c>
      <c r="F2" s="4" t="str">
        <f>cumulative_prev_income_female_r!G3</f>
        <v>ud_count</v>
      </c>
      <c r="G2" s="6" t="str">
        <f>cumulative_prev_income_female_r!H3</f>
        <v>o_count</v>
      </c>
      <c r="H2" s="4" t="str">
        <f>cumulative_prev_income_female_r!I3</f>
        <v>c_count</v>
      </c>
      <c r="I2" s="4" t="str">
        <f>cumulative_prev_income_female_r!J3</f>
        <v>t2</v>
      </c>
      <c r="J2" s="4">
        <f>cumulative_prev_income_female_r!K3</f>
        <v>0</v>
      </c>
      <c r="K2" s="10">
        <f>cumulative_prev_income_female_r!L3</f>
        <v>0</v>
      </c>
      <c r="L2" s="10">
        <f>cumulative_prev_income_female_r!M3</f>
        <v>0</v>
      </c>
      <c r="M2" s="4">
        <f>cumulative_prev_income_female_r!N3</f>
        <v>0</v>
      </c>
      <c r="N2" s="4"/>
      <c r="O2" s="2" t="s">
        <v>3</v>
      </c>
      <c r="P2" s="4" t="s">
        <v>25</v>
      </c>
      <c r="Q2" s="4" t="s">
        <v>26</v>
      </c>
      <c r="R2" s="6" t="s">
        <v>27</v>
      </c>
      <c r="S2" s="4" t="s">
        <v>28</v>
      </c>
      <c r="T2" s="4" t="s">
        <v>4</v>
      </c>
      <c r="U2" s="4" t="s">
        <v>5</v>
      </c>
      <c r="V2" s="10" t="s">
        <v>6</v>
      </c>
      <c r="W2" s="12" t="s">
        <v>18</v>
      </c>
      <c r="X2" t="s">
        <v>19</v>
      </c>
    </row>
    <row r="3" spans="2:3" ht="12.75">
      <c r="B3" s="19" t="s">
        <v>56</v>
      </c>
      <c r="C3" s="19" t="s">
        <v>57</v>
      </c>
    </row>
    <row r="4" spans="1:24" ht="12.75">
      <c r="A4" t="s">
        <v>55</v>
      </c>
      <c r="B4" s="19">
        <f>cumulative_prev_income_female_r!F4</f>
        <v>88.362807672</v>
      </c>
      <c r="C4" s="19">
        <f>cumulative_prev_income_female_r!F64</f>
        <v>63.054472187</v>
      </c>
      <c r="D4" s="7">
        <f>cumulative_prev_income_female_r!D4</f>
        <v>13042.956905</v>
      </c>
      <c r="E4" s="5">
        <f>cumulative_prev_income_female_r!E4</f>
        <v>77.764952767</v>
      </c>
      <c r="F4" s="5">
        <f>cumulative_prev_income_female_r!G4</f>
        <v>100.40494467</v>
      </c>
      <c r="G4" s="17">
        <f>cumulative_prev_income_female_r!H4</f>
        <v>2449</v>
      </c>
      <c r="H4" s="5">
        <f>cumulative_prev_income_female_r!I4</f>
        <v>187.76417171</v>
      </c>
      <c r="I4" s="5">
        <f>cumulative_prev_income_female_r!J4</f>
        <v>27.49968249</v>
      </c>
      <c r="J4" s="5">
        <f>cumulative_prev_income_female_r!K4</f>
        <v>1.571203E-07</v>
      </c>
      <c r="K4" s="11" t="str">
        <f>cumulative_prev_income_female_r!L4</f>
        <v>*</v>
      </c>
      <c r="L4" s="11">
        <f>cumulative_prev_income_female_r!M4</f>
        <v>0</v>
      </c>
      <c r="M4" s="5">
        <f>cumulative_prev_income_female_r!N4</f>
        <v>0</v>
      </c>
      <c r="O4" s="7">
        <f>cumulative_prev_income_female_r!D64</f>
        <v>8808.1057789</v>
      </c>
      <c r="P4" s="5">
        <f>cumulative_prev_income_female_r!E64</f>
        <v>54.380771493</v>
      </c>
      <c r="Q4" s="5">
        <f>cumulative_prev_income_female_r!G64</f>
        <v>73.11162298</v>
      </c>
      <c r="R4" s="17">
        <f>cumulative_prev_income_female_r!H64</f>
        <v>925</v>
      </c>
      <c r="S4" s="5">
        <f>cumulative_prev_income_female_r!I64</f>
        <v>105.01690411</v>
      </c>
      <c r="T4" s="5">
        <f>cumulative_prev_income_female_r!J64</f>
        <v>27.49968249</v>
      </c>
      <c r="U4" s="5">
        <f>cumulative_prev_income_female_r!K64</f>
        <v>1.571203E-07</v>
      </c>
      <c r="V4" s="11" t="str">
        <f>cumulative_prev_income_female_r!L64</f>
        <v>*</v>
      </c>
      <c r="W4" s="11">
        <f>cumulative_prev_income_female_r!M64</f>
        <v>0</v>
      </c>
      <c r="X4">
        <f>cumulative_prev_income_female_r!N64</f>
        <v>0</v>
      </c>
    </row>
    <row r="5" spans="1:23" ht="12.75">
      <c r="G5" s="17"/>
      <c r="O5" s="7"/>
      <c r="R5" s="17"/>
      <c r="W5" s="11"/>
    </row>
    <row r="6" spans="1:24" ht="12.75">
      <c r="A6" t="s">
        <v>42</v>
      </c>
      <c r="B6" s="19">
        <f>cumulative_prev_income_female_r!F5</f>
        <v>67.498817879</v>
      </c>
      <c r="C6" s="19">
        <f>cumulative_prev_income_female_r!F65</f>
        <v>37.147496826</v>
      </c>
      <c r="D6" s="7">
        <f>cumulative_prev_income_female_r!D5</f>
        <v>46961.787117</v>
      </c>
      <c r="E6" s="5">
        <f>cumulative_prev_income_female_r!E5</f>
        <v>62.080838663</v>
      </c>
      <c r="F6" s="5">
        <f>cumulative_prev_income_female_r!G5</f>
        <v>73.389640236</v>
      </c>
      <c r="G6" s="17">
        <f>cumulative_prev_income_female_r!H5</f>
        <v>2986</v>
      </c>
      <c r="H6" s="5">
        <f>cumulative_prev_income_female_r!I5</f>
        <v>63.583610916</v>
      </c>
      <c r="I6" s="5">
        <f>cumulative_prev_income_female_r!J5</f>
        <v>269.65867156</v>
      </c>
      <c r="J6" s="5">
        <f>cumulative_prev_income_female_r!K5</f>
        <v>0</v>
      </c>
      <c r="K6" s="11" t="str">
        <f>cumulative_prev_income_female_r!L5</f>
        <v>*</v>
      </c>
      <c r="L6" s="11">
        <f>cumulative_prev_income_female_r!M5</f>
        <v>0</v>
      </c>
      <c r="M6" s="5">
        <f>cumulative_prev_income_female_r!N5</f>
        <v>0</v>
      </c>
      <c r="O6" s="7">
        <f>cumulative_prev_income_female_r!D65</f>
        <v>104343.37327</v>
      </c>
      <c r="P6" s="5">
        <f>cumulative_prev_income_female_r!E65</f>
        <v>34.41019586</v>
      </c>
      <c r="Q6" s="5">
        <f>cumulative_prev_income_female_r!G65</f>
        <v>40.102547687</v>
      </c>
      <c r="R6" s="17">
        <f>cumulative_prev_income_female_r!H65</f>
        <v>3664</v>
      </c>
      <c r="S6" s="5">
        <f>cumulative_prev_income_female_r!I65</f>
        <v>35.114831783</v>
      </c>
      <c r="T6" s="5">
        <f>cumulative_prev_income_female_r!J65</f>
        <v>269.65867156</v>
      </c>
      <c r="U6" s="5">
        <f>cumulative_prev_income_female_r!K65</f>
        <v>0</v>
      </c>
      <c r="V6" s="11" t="str">
        <f>cumulative_prev_income_female_r!L65</f>
        <v>*</v>
      </c>
      <c r="W6" s="11">
        <f>cumulative_prev_income_female_r!M65</f>
        <v>0</v>
      </c>
      <c r="X6">
        <f>cumulative_prev_income_female_r!N65</f>
        <v>0</v>
      </c>
    </row>
    <row r="7" spans="1:24" ht="12.75">
      <c r="A7" t="s">
        <v>31</v>
      </c>
      <c r="B7" s="19">
        <f>cumulative_prev_income_female_r!F6</f>
        <v>58.31395365</v>
      </c>
      <c r="C7" s="19">
        <f>cumulative_prev_income_female_r!F66</f>
        <v>28.296843354</v>
      </c>
      <c r="D7" s="7">
        <f>cumulative_prev_income_female_r!D6</f>
        <v>52865.681331</v>
      </c>
      <c r="E7" s="5">
        <f>cumulative_prev_income_female_r!E6</f>
        <v>53.847659032</v>
      </c>
      <c r="F7" s="5">
        <f>cumulative_prev_income_female_r!G6</f>
        <v>63.150696826</v>
      </c>
      <c r="G7" s="17">
        <f>cumulative_prev_income_female_r!H6</f>
        <v>3019</v>
      </c>
      <c r="H7" s="5">
        <f>cumulative_prev_income_female_r!I6</f>
        <v>57.106991227</v>
      </c>
      <c r="I7" s="5">
        <f>cumulative_prev_income_female_r!J6</f>
        <v>441.08242545</v>
      </c>
      <c r="J7" s="5">
        <f>cumulative_prev_income_female_r!K6</f>
        <v>0</v>
      </c>
      <c r="K7" s="11" t="str">
        <f>cumulative_prev_income_female_r!L6</f>
        <v>*</v>
      </c>
      <c r="L7" s="11">
        <f>cumulative_prev_income_female_r!M6</f>
        <v>0</v>
      </c>
      <c r="M7" s="5">
        <f>cumulative_prev_income_female_r!N6</f>
        <v>0</v>
      </c>
      <c r="O7" s="7">
        <f>cumulative_prev_income_female_r!D66</f>
        <v>108224.7868</v>
      </c>
      <c r="P7" s="5">
        <f>cumulative_prev_income_female_r!E66</f>
        <v>26.115226331</v>
      </c>
      <c r="Q7" s="5">
        <f>cumulative_prev_income_female_r!G66</f>
        <v>30.660708572</v>
      </c>
      <c r="R7" s="17">
        <f>cumulative_prev_income_female_r!H66</f>
        <v>3133</v>
      </c>
      <c r="S7" s="5">
        <f>cumulative_prev_income_female_r!I66</f>
        <v>28.949005979</v>
      </c>
      <c r="T7" s="5">
        <f>cumulative_prev_income_female_r!J66</f>
        <v>441.08242545</v>
      </c>
      <c r="U7" s="5">
        <f>cumulative_prev_income_female_r!K66</f>
        <v>0</v>
      </c>
      <c r="V7" s="11" t="str">
        <f>cumulative_prev_income_female_r!L66</f>
        <v>*</v>
      </c>
      <c r="W7" s="11">
        <f>cumulative_prev_income_female_r!M66</f>
        <v>0</v>
      </c>
      <c r="X7">
        <f>cumulative_prev_income_female_r!N66</f>
        <v>0</v>
      </c>
    </row>
    <row r="8" spans="1:24" ht="12.75">
      <c r="A8" t="s">
        <v>32</v>
      </c>
      <c r="B8" s="19">
        <f>cumulative_prev_income_female_r!F7</f>
        <v>57.327000258</v>
      </c>
      <c r="C8" s="19">
        <f>cumulative_prev_income_female_r!F67</f>
        <v>24.597889094</v>
      </c>
      <c r="D8" s="7">
        <f>cumulative_prev_income_female_r!D7</f>
        <v>55454.761928</v>
      </c>
      <c r="E8" s="5">
        <f>cumulative_prev_income_female_r!E7</f>
        <v>53.108468293</v>
      </c>
      <c r="F8" s="5">
        <f>cumulative_prev_income_female_r!G7</f>
        <v>61.880620251</v>
      </c>
      <c r="G8" s="17">
        <f>cumulative_prev_income_female_r!H7</f>
        <v>3515</v>
      </c>
      <c r="H8" s="5">
        <f>cumulative_prev_income_female_r!I7</f>
        <v>63.38499847</v>
      </c>
      <c r="I8" s="5">
        <f>cumulative_prev_income_female_r!J7</f>
        <v>667.97615873</v>
      </c>
      <c r="J8" s="5">
        <f>cumulative_prev_income_female_r!K7</f>
        <v>0</v>
      </c>
      <c r="K8" s="11" t="str">
        <f>cumulative_prev_income_female_r!L7</f>
        <v>*</v>
      </c>
      <c r="L8" s="11">
        <f>cumulative_prev_income_female_r!M7</f>
        <v>0</v>
      </c>
      <c r="M8" s="5">
        <f>cumulative_prev_income_female_r!N7</f>
        <v>0</v>
      </c>
      <c r="O8" s="7">
        <f>cumulative_prev_income_female_r!D67</f>
        <v>114429.36271</v>
      </c>
      <c r="P8" s="5">
        <f>cumulative_prev_income_female_r!E67</f>
        <v>22.638500652</v>
      </c>
      <c r="Q8" s="5">
        <f>cumulative_prev_income_female_r!G67</f>
        <v>26.726864876</v>
      </c>
      <c r="R8" s="17">
        <f>cumulative_prev_income_female_r!H67</f>
        <v>2908</v>
      </c>
      <c r="S8" s="5">
        <f>cumulative_prev_income_female_r!I67</f>
        <v>25.413057726</v>
      </c>
      <c r="T8" s="5">
        <f>cumulative_prev_income_female_r!J67</f>
        <v>667.97615873</v>
      </c>
      <c r="U8" s="5">
        <f>cumulative_prev_income_female_r!K67</f>
        <v>0</v>
      </c>
      <c r="V8" s="11" t="str">
        <f>cumulative_prev_income_female_r!L67</f>
        <v>*</v>
      </c>
      <c r="W8" s="11">
        <f>cumulative_prev_income_female_r!M67</f>
        <v>0</v>
      </c>
      <c r="X8">
        <f>cumulative_prev_income_female_r!N67</f>
        <v>0</v>
      </c>
    </row>
    <row r="9" spans="1:24" ht="12.75">
      <c r="A9" t="s">
        <v>33</v>
      </c>
      <c r="B9" s="19">
        <f>cumulative_prev_income_female_r!F8</f>
        <v>55.330175416</v>
      </c>
      <c r="C9" s="19">
        <f>cumulative_prev_income_female_r!F68</f>
        <v>25.546502736</v>
      </c>
      <c r="D9" s="7">
        <f>cumulative_prev_income_female_r!D8</f>
        <v>49903.31295</v>
      </c>
      <c r="E9" s="5">
        <f>cumulative_prev_income_female_r!E8</f>
        <v>50.506636781</v>
      </c>
      <c r="F9" s="5">
        <f>cumulative_prev_income_female_r!G8</f>
        <v>60.614376776</v>
      </c>
      <c r="G9" s="17">
        <f>cumulative_prev_income_female_r!H8</f>
        <v>2436</v>
      </c>
      <c r="H9" s="5">
        <f>cumulative_prev_income_female_r!I8</f>
        <v>48.814394396</v>
      </c>
      <c r="I9" s="5">
        <f>cumulative_prev_income_female_r!J8</f>
        <v>392.77782254</v>
      </c>
      <c r="J9" s="5">
        <f>cumulative_prev_income_female_r!K8</f>
        <v>0</v>
      </c>
      <c r="K9" s="11" t="str">
        <f>cumulative_prev_income_female_r!L8</f>
        <v>*</v>
      </c>
      <c r="L9" s="11">
        <f>cumulative_prev_income_female_r!M8</f>
        <v>0</v>
      </c>
      <c r="M9" s="5">
        <f>cumulative_prev_income_female_r!N8</f>
        <v>0</v>
      </c>
      <c r="O9" s="7">
        <f>cumulative_prev_income_female_r!D68</f>
        <v>108963.55503</v>
      </c>
      <c r="P9" s="5">
        <f>cumulative_prev_income_female_r!E68</f>
        <v>23.322245087</v>
      </c>
      <c r="Q9" s="5">
        <f>cumulative_prev_income_female_r!G68</f>
        <v>27.98288928</v>
      </c>
      <c r="R9" s="17">
        <f>cumulative_prev_income_female_r!H68</f>
        <v>2297</v>
      </c>
      <c r="S9" s="5">
        <f>cumulative_prev_income_female_r!I68</f>
        <v>21.080442901</v>
      </c>
      <c r="T9" s="5">
        <f>cumulative_prev_income_female_r!J68</f>
        <v>392.77782254</v>
      </c>
      <c r="U9" s="5">
        <f>cumulative_prev_income_female_r!K68</f>
        <v>0</v>
      </c>
      <c r="V9" s="11" t="str">
        <f>cumulative_prev_income_female_r!L68</f>
        <v>*</v>
      </c>
      <c r="W9" s="11">
        <f>cumulative_prev_income_female_r!M68</f>
        <v>0</v>
      </c>
      <c r="X9">
        <f>cumulative_prev_income_female_r!N68</f>
        <v>0</v>
      </c>
    </row>
    <row r="10" spans="1:24" ht="12.75">
      <c r="A10" t="s">
        <v>43</v>
      </c>
      <c r="B10" s="19">
        <f>cumulative_prev_income_female_r!F9</f>
        <v>54.543706832</v>
      </c>
      <c r="C10" s="19">
        <f>cumulative_prev_income_female_r!F69</f>
        <v>24.073579942</v>
      </c>
      <c r="D10" s="7">
        <f>cumulative_prev_income_female_r!D9</f>
        <v>53270.96237</v>
      </c>
      <c r="E10" s="5">
        <f>cumulative_prev_income_female_r!E9</f>
        <v>49.171676353</v>
      </c>
      <c r="F10" s="5">
        <f>cumulative_prev_income_female_r!G9</f>
        <v>60.502634354</v>
      </c>
      <c r="G10" s="17">
        <f>cumulative_prev_income_female_r!H9</f>
        <v>2048</v>
      </c>
      <c r="H10" s="5">
        <f>cumulative_prev_income_female_r!I9</f>
        <v>38.444959672</v>
      </c>
      <c r="I10" s="5">
        <f>cumulative_prev_income_female_r!J9</f>
        <v>343.10662247</v>
      </c>
      <c r="J10" s="5">
        <f>cumulative_prev_income_female_r!K9</f>
        <v>0</v>
      </c>
      <c r="K10" s="11" t="str">
        <f>cumulative_prev_income_female_r!L9</f>
        <v>*</v>
      </c>
      <c r="L10" s="11">
        <f>cumulative_prev_income_female_r!M9</f>
        <v>0</v>
      </c>
      <c r="M10" s="5">
        <f>cumulative_prev_income_female_r!N9</f>
        <v>0</v>
      </c>
      <c r="O10" s="7">
        <f>cumulative_prev_income_female_r!D69</f>
        <v>109798.88324</v>
      </c>
      <c r="P10" s="5">
        <f>cumulative_prev_income_female_r!E69</f>
        <v>21.654214616</v>
      </c>
      <c r="Q10" s="5">
        <f>cumulative_prev_income_female_r!G69</f>
        <v>26.763254244</v>
      </c>
      <c r="R10" s="17">
        <f>cumulative_prev_income_female_r!H69</f>
        <v>1846</v>
      </c>
      <c r="S10" s="5">
        <f>cumulative_prev_income_female_r!I69</f>
        <v>16.812557155</v>
      </c>
      <c r="T10" s="5">
        <f>cumulative_prev_income_female_r!J69</f>
        <v>343.10662247</v>
      </c>
      <c r="U10" s="5">
        <f>cumulative_prev_income_female_r!K69</f>
        <v>0</v>
      </c>
      <c r="V10" s="11" t="str">
        <f>cumulative_prev_income_female_r!L69</f>
        <v>*</v>
      </c>
      <c r="W10" s="11">
        <f>cumulative_prev_income_female_r!M69</f>
        <v>0</v>
      </c>
      <c r="X10">
        <f>cumulative_prev_income_female_r!N69</f>
        <v>0</v>
      </c>
    </row>
    <row r="11" spans="1:23" ht="12.75">
      <c r="G11" s="17"/>
      <c r="O11" s="7"/>
      <c r="R11" s="17"/>
      <c r="W11" s="11"/>
    </row>
    <row r="12" spans="1:24" ht="12.75">
      <c r="A12" t="s">
        <v>44</v>
      </c>
      <c r="B12" s="19">
        <f>cumulative_prev_income_female_r!F10</f>
        <v>92.202019718</v>
      </c>
      <c r="C12" s="19">
        <f>cumulative_prev_income_female_r!F70</f>
        <v>45.610002999</v>
      </c>
      <c r="D12" s="7">
        <f>cumulative_prev_income_female_r!D10</f>
        <v>107473.90466</v>
      </c>
      <c r="E12" s="5">
        <f>cumulative_prev_income_female_r!E10</f>
        <v>88.083519056</v>
      </c>
      <c r="F12" s="5">
        <f>cumulative_prev_income_female_r!G10</f>
        <v>96.51308816</v>
      </c>
      <c r="G12" s="17">
        <f>cumulative_prev_income_female_r!H10</f>
        <v>9994</v>
      </c>
      <c r="H12" s="5">
        <f>cumulative_prev_income_female_r!I10</f>
        <v>92.990014937</v>
      </c>
      <c r="I12" s="5">
        <f>cumulative_prev_income_female_r!J10</f>
        <v>1189.1620273</v>
      </c>
      <c r="J12" s="5">
        <f>cumulative_prev_income_female_r!K10</f>
        <v>0</v>
      </c>
      <c r="K12" s="11" t="str">
        <f>cumulative_prev_income_female_r!L10</f>
        <v>*</v>
      </c>
      <c r="L12" s="11">
        <f>cumulative_prev_income_female_r!M10</f>
        <v>0</v>
      </c>
      <c r="M12" s="5">
        <f>cumulative_prev_income_female_r!N10</f>
        <v>0</v>
      </c>
      <c r="O12" s="7">
        <f>cumulative_prev_income_female_r!D70</f>
        <v>150426.56508</v>
      </c>
      <c r="P12" s="5">
        <f>cumulative_prev_income_female_r!E70</f>
        <v>43.274731106</v>
      </c>
      <c r="Q12" s="5">
        <f>cumulative_prev_income_female_r!G70</f>
        <v>48.071295197</v>
      </c>
      <c r="R12" s="17">
        <f>cumulative_prev_income_female_r!H70</f>
        <v>7523</v>
      </c>
      <c r="S12" s="5">
        <f>cumulative_prev_income_female_r!I70</f>
        <v>50.01111337</v>
      </c>
      <c r="T12" s="5">
        <f>cumulative_prev_income_female_r!J70</f>
        <v>1189.1620273</v>
      </c>
      <c r="U12" s="5">
        <f>cumulative_prev_income_female_r!K70</f>
        <v>0</v>
      </c>
      <c r="V12" s="11" t="str">
        <f>cumulative_prev_income_female_r!L70</f>
        <v>*</v>
      </c>
      <c r="W12" s="11">
        <f>cumulative_prev_income_female_r!M70</f>
        <v>0</v>
      </c>
      <c r="X12">
        <f>cumulative_prev_income_female_r!N70</f>
        <v>0</v>
      </c>
    </row>
    <row r="13" spans="1:24" ht="12.75">
      <c r="A13" t="s">
        <v>36</v>
      </c>
      <c r="B13" s="19">
        <f>cumulative_prev_income_female_r!F11</f>
        <v>65.221907174</v>
      </c>
      <c r="C13" s="19">
        <f>cumulative_prev_income_female_r!F71</f>
        <v>31.496599721</v>
      </c>
      <c r="D13" s="7">
        <f>cumulative_prev_income_female_r!D11</f>
        <v>101195.41458</v>
      </c>
      <c r="E13" s="5">
        <f>cumulative_prev_income_female_r!E11</f>
        <v>61.615960445</v>
      </c>
      <c r="F13" s="5">
        <f>cumulative_prev_income_female_r!G11</f>
        <v>69.038884481</v>
      </c>
      <c r="G13" s="17">
        <f>cumulative_prev_income_female_r!H11</f>
        <v>6463</v>
      </c>
      <c r="H13" s="5">
        <f>cumulative_prev_income_female_r!I11</f>
        <v>63.866530185</v>
      </c>
      <c r="I13" s="5">
        <f>cumulative_prev_income_female_r!J11</f>
        <v>858.58398665</v>
      </c>
      <c r="J13" s="5">
        <f>cumulative_prev_income_female_r!K11</f>
        <v>0</v>
      </c>
      <c r="K13" s="11" t="str">
        <f>cumulative_prev_income_female_r!L11</f>
        <v>*</v>
      </c>
      <c r="L13" s="11">
        <f>cumulative_prev_income_female_r!M11</f>
        <v>0</v>
      </c>
      <c r="M13" s="5">
        <f>cumulative_prev_income_female_r!N11</f>
        <v>0</v>
      </c>
      <c r="O13" s="7">
        <f>cumulative_prev_income_female_r!D71</f>
        <v>166388.72792</v>
      </c>
      <c r="P13" s="5">
        <f>cumulative_prev_income_female_r!E71</f>
        <v>29.640924651</v>
      </c>
      <c r="Q13" s="5">
        <f>cumulative_prev_income_female_r!G71</f>
        <v>33.46844964</v>
      </c>
      <c r="R13" s="17">
        <f>cumulative_prev_income_female_r!H71</f>
        <v>5395</v>
      </c>
      <c r="S13" s="5">
        <f>cumulative_prev_income_female_r!I71</f>
        <v>32.424071434</v>
      </c>
      <c r="T13" s="5">
        <f>cumulative_prev_income_female_r!J71</f>
        <v>858.58398665</v>
      </c>
      <c r="U13" s="5">
        <f>cumulative_prev_income_female_r!K71</f>
        <v>0</v>
      </c>
      <c r="V13" s="11" t="str">
        <f>cumulative_prev_income_female_r!L71</f>
        <v>*</v>
      </c>
      <c r="W13" s="11">
        <f>cumulative_prev_income_female_r!M71</f>
        <v>0</v>
      </c>
      <c r="X13">
        <f>cumulative_prev_income_female_r!N71</f>
        <v>0</v>
      </c>
    </row>
    <row r="14" spans="1:24" ht="12.75">
      <c r="A14" t="s">
        <v>37</v>
      </c>
      <c r="B14" s="19">
        <f>cumulative_prev_income_female_r!F12</f>
        <v>51.033661953</v>
      </c>
      <c r="C14" s="19">
        <f>cumulative_prev_income_female_r!F72</f>
        <v>22.082239205</v>
      </c>
      <c r="D14" s="7">
        <f>cumulative_prev_income_female_r!D12</f>
        <v>95357.055558</v>
      </c>
      <c r="E14" s="5">
        <f>cumulative_prev_income_female_r!E12</f>
        <v>47.676105122</v>
      </c>
      <c r="F14" s="5">
        <f>cumulative_prev_income_female_r!G12</f>
        <v>54.627672409</v>
      </c>
      <c r="G14" s="17">
        <f>cumulative_prev_income_female_r!H12</f>
        <v>4435</v>
      </c>
      <c r="H14" s="5">
        <f>cumulative_prev_income_female_r!I12</f>
        <v>46.509405875</v>
      </c>
      <c r="I14" s="5">
        <f>cumulative_prev_income_female_r!J12</f>
        <v>829.12575142</v>
      </c>
      <c r="J14" s="5">
        <f>cumulative_prev_income_female_r!K12</f>
        <v>0</v>
      </c>
      <c r="K14" s="11" t="str">
        <f>cumulative_prev_income_female_r!L12</f>
        <v>*</v>
      </c>
      <c r="L14" s="13">
        <f>cumulative_prev_income_female_r!M12</f>
        <v>0</v>
      </c>
      <c r="M14" s="5">
        <f>cumulative_prev_income_female_r!N12</f>
        <v>0</v>
      </c>
      <c r="O14" s="7">
        <f>cumulative_prev_income_female_r!D72</f>
        <v>171323.89771</v>
      </c>
      <c r="P14" s="5">
        <f>cumulative_prev_income_female_r!E72</f>
        <v>20.537883032</v>
      </c>
      <c r="Q14" s="5">
        <f>cumulative_prev_income_female_r!G72</f>
        <v>23.742723996</v>
      </c>
      <c r="R14" s="17">
        <f>cumulative_prev_income_female_r!H72</f>
        <v>3577</v>
      </c>
      <c r="S14" s="5">
        <f>cumulative_prev_income_female_r!I72</f>
        <v>20.878581726</v>
      </c>
      <c r="T14" s="5">
        <f>cumulative_prev_income_female_r!J72</f>
        <v>829.12575142</v>
      </c>
      <c r="U14" s="5">
        <f>cumulative_prev_income_female_r!K72</f>
        <v>0</v>
      </c>
      <c r="V14" s="11" t="str">
        <f>cumulative_prev_income_female_r!L72</f>
        <v>*</v>
      </c>
      <c r="W14" s="13">
        <f>cumulative_prev_income_female_r!M72</f>
        <v>0</v>
      </c>
      <c r="X14" s="5">
        <f>cumulative_prev_income_female_r!N72</f>
        <v>0</v>
      </c>
    </row>
    <row r="15" spans="1:24" ht="12.75">
      <c r="A15" t="s">
        <v>38</v>
      </c>
      <c r="B15" s="19">
        <f>cumulative_prev_income_female_r!F13</f>
        <v>43.448734689</v>
      </c>
      <c r="C15" s="19">
        <f>cumulative_prev_income_female_r!F73</f>
        <v>18.821353578</v>
      </c>
      <c r="D15" s="7">
        <f>cumulative_prev_income_female_r!D13</f>
        <v>86164.991571</v>
      </c>
      <c r="E15" s="5">
        <f>cumulative_prev_income_female_r!E13</f>
        <v>40.063683574</v>
      </c>
      <c r="F15" s="5">
        <f>cumulative_prev_income_female_r!G13</f>
        <v>47.119794728</v>
      </c>
      <c r="G15" s="17">
        <f>cumulative_prev_income_female_r!H13</f>
        <v>3075</v>
      </c>
      <c r="H15" s="5">
        <f>cumulative_prev_income_female_r!I13</f>
        <v>35.68734754</v>
      </c>
      <c r="I15" s="5">
        <f>cumulative_prev_income_female_r!J13</f>
        <v>583.82473257</v>
      </c>
      <c r="J15" s="5">
        <f>cumulative_prev_income_female_r!K13</f>
        <v>0</v>
      </c>
      <c r="K15" s="11" t="str">
        <f>cumulative_prev_income_female_r!L13</f>
        <v>*</v>
      </c>
      <c r="L15" s="13">
        <f>cumulative_prev_income_female_r!M13</f>
        <v>0</v>
      </c>
      <c r="M15" s="5">
        <f>cumulative_prev_income_female_r!N13</f>
        <v>0</v>
      </c>
      <c r="O15" s="7">
        <f>cumulative_prev_income_female_r!D73</f>
        <v>170011.66748</v>
      </c>
      <c r="P15" s="5">
        <f>cumulative_prev_income_female_r!E73</f>
        <v>17.277386091</v>
      </c>
      <c r="Q15" s="5">
        <f>cumulative_prev_income_female_r!G73</f>
        <v>20.503295384</v>
      </c>
      <c r="R15" s="17">
        <f>cumulative_prev_income_female_r!H73</f>
        <v>2617</v>
      </c>
      <c r="S15" s="5">
        <f>cumulative_prev_income_female_r!I73</f>
        <v>15.393061187</v>
      </c>
      <c r="T15" s="5">
        <f>cumulative_prev_income_female_r!J73</f>
        <v>583.82473257</v>
      </c>
      <c r="U15" s="5">
        <f>cumulative_prev_income_female_r!K73</f>
        <v>0</v>
      </c>
      <c r="V15" s="11" t="str">
        <f>cumulative_prev_income_female_r!L73</f>
        <v>*</v>
      </c>
      <c r="W15" s="13">
        <f>cumulative_prev_income_female_r!M73</f>
        <v>0</v>
      </c>
      <c r="X15" s="5">
        <f>cumulative_prev_income_female_r!N73</f>
        <v>0</v>
      </c>
    </row>
    <row r="16" spans="1:24" ht="12.75">
      <c r="A16" t="s">
        <v>45</v>
      </c>
      <c r="B16" s="19">
        <f>cumulative_prev_income_female_r!F14</f>
        <v>36.749717882</v>
      </c>
      <c r="C16" s="19">
        <f>cumulative_prev_income_female_r!F74</f>
        <v>15.128124831</v>
      </c>
      <c r="D16" s="7">
        <f>cumulative_prev_income_female_r!D14</f>
        <v>76845.957527</v>
      </c>
      <c r="E16" s="5">
        <f>cumulative_prev_income_female_r!E14</f>
        <v>33.406980429</v>
      </c>
      <c r="F16" s="5">
        <f>cumulative_prev_income_female_r!G14</f>
        <v>40.426933146</v>
      </c>
      <c r="G16" s="17">
        <f>cumulative_prev_income_female_r!H14</f>
        <v>2249</v>
      </c>
      <c r="H16" s="5">
        <f>cumulative_prev_income_female_r!I14</f>
        <v>29.266341033</v>
      </c>
      <c r="I16" s="5">
        <f>cumulative_prev_income_female_r!J14</f>
        <v>483.52009478</v>
      </c>
      <c r="J16" s="5">
        <f>cumulative_prev_income_female_r!K14</f>
        <v>0</v>
      </c>
      <c r="K16" s="11" t="str">
        <f>cumulative_prev_income_female_r!L14</f>
        <v>*</v>
      </c>
      <c r="L16" s="13">
        <f>cumulative_prev_income_female_r!M14</f>
        <v>0</v>
      </c>
      <c r="M16" s="5">
        <f>cumulative_prev_income_female_r!N14</f>
        <v>0</v>
      </c>
      <c r="O16" s="7">
        <f>cumulative_prev_income_female_r!D74</f>
        <v>172141.49469</v>
      </c>
      <c r="P16" s="5">
        <f>cumulative_prev_income_female_r!E74</f>
        <v>13.68007748</v>
      </c>
      <c r="Q16" s="5">
        <f>cumulative_prev_income_female_r!G74</f>
        <v>16.729449174</v>
      </c>
      <c r="R16" s="17">
        <f>cumulative_prev_income_female_r!H74</f>
        <v>1913</v>
      </c>
      <c r="S16" s="5">
        <f>cumulative_prev_income_female_r!I74</f>
        <v>11.112951026</v>
      </c>
      <c r="T16" s="5">
        <f>cumulative_prev_income_female_r!J74</f>
        <v>483.52009478</v>
      </c>
      <c r="U16" s="5">
        <f>cumulative_prev_income_female_r!K74</f>
        <v>0</v>
      </c>
      <c r="V16" s="11" t="str">
        <f>cumulative_prev_income_female_r!L74</f>
        <v>*</v>
      </c>
      <c r="W16" s="13">
        <f>cumulative_prev_income_female_r!M74</f>
        <v>0</v>
      </c>
      <c r="X16" s="5">
        <f>cumulative_prev_income_female_r!N74</f>
        <v>0</v>
      </c>
    </row>
    <row r="17" spans="15:23" ht="12.75">
      <c r="O17" s="7"/>
      <c r="W17" s="11"/>
    </row>
    <row r="18" spans="15:23" ht="12.75">
      <c r="O18" s="7"/>
      <c r="W18" s="11"/>
    </row>
    <row r="19" spans="15:23" ht="12.75">
      <c r="O19" s="7"/>
      <c r="W19" s="11"/>
    </row>
    <row r="20" spans="1:23" ht="12.75">
      <c r="A20" t="s">
        <v>40</v>
      </c>
      <c r="G20" s="7">
        <f>SUM(G4:G16)</f>
        <v>42669</v>
      </c>
      <c r="O20" s="7"/>
      <c r="R20" s="7">
        <f>SUM(R4:R16)</f>
        <v>35798</v>
      </c>
      <c r="W20" s="11"/>
    </row>
    <row r="21" spans="4:23" ht="12.75">
      <c r="D21" s="18"/>
      <c r="G21" s="18">
        <f>G4/G20</f>
        <v>0.05739529869460264</v>
      </c>
      <c r="O21" s="18"/>
      <c r="R21" s="18">
        <f>R4/R20</f>
        <v>0.025839432370523493</v>
      </c>
      <c r="W21" s="11"/>
    </row>
    <row r="22" spans="1:23" ht="12.75">
      <c r="A22" t="s">
        <v>41</v>
      </c>
      <c r="B22" s="21">
        <f>(G4+R4)/(G20+R20)</f>
        <v>0.042998967718913685</v>
      </c>
      <c r="O22" s="7"/>
      <c r="W22" s="11"/>
    </row>
    <row r="23" spans="2:23" ht="12.75">
      <c r="B23" s="20"/>
      <c r="O23" s="7"/>
      <c r="W23" s="11"/>
    </row>
    <row r="24" spans="15:23" ht="12.75">
      <c r="O24" s="7"/>
      <c r="W24" s="11"/>
    </row>
    <row r="25" spans="15:23" ht="12.75">
      <c r="O25" s="7"/>
      <c r="W25" s="11"/>
    </row>
    <row r="26" spans="15:23" ht="12.75">
      <c r="O26" s="7"/>
      <c r="W26" s="11"/>
    </row>
    <row r="27" spans="15:23" ht="12.75">
      <c r="O27" s="7"/>
      <c r="W27" s="11"/>
    </row>
    <row r="28" spans="15:23" ht="12.75">
      <c r="O28" s="7"/>
      <c r="W28" s="11"/>
    </row>
    <row r="29" spans="15:23" ht="12.75">
      <c r="O29" s="7"/>
      <c r="W29" s="11"/>
    </row>
    <row r="30" spans="15:23" ht="12.75">
      <c r="O30" s="7"/>
      <c r="W30" s="11"/>
    </row>
    <row r="31" spans="15:23" ht="12.75">
      <c r="O31" s="7"/>
      <c r="W31" s="11"/>
    </row>
    <row r="32" spans="15:23" ht="12.75">
      <c r="O32" s="7"/>
      <c r="W32" s="11"/>
    </row>
    <row r="33" spans="15:24" ht="12.75">
      <c r="O33" s="7"/>
      <c r="W33" s="13"/>
      <c r="X33" s="5"/>
    </row>
    <row r="34" spans="15:24" ht="12.75">
      <c r="O34" s="7"/>
      <c r="W34" s="13"/>
      <c r="X34" s="5"/>
    </row>
    <row r="35" spans="15:24" ht="12.75">
      <c r="O35" s="7"/>
      <c r="W35" s="13"/>
      <c r="X35" s="5"/>
    </row>
    <row r="36" spans="15:24" ht="12.75">
      <c r="O36" s="7"/>
      <c r="W36" s="13"/>
      <c r="X36" s="5"/>
    </row>
    <row r="37" spans="15:23" ht="12.75">
      <c r="O37" s="7"/>
      <c r="W37" s="11"/>
    </row>
    <row r="38" spans="15:23" ht="12.75">
      <c r="O38" s="7"/>
      <c r="W38" s="11"/>
    </row>
    <row r="39" spans="15:23" ht="12.75">
      <c r="O39" s="7"/>
      <c r="W39" s="11"/>
    </row>
    <row r="40" spans="15:23" ht="12.75">
      <c r="O40" s="7"/>
      <c r="W40" s="11"/>
    </row>
    <row r="41" spans="15:23" ht="12.75">
      <c r="O41" s="7"/>
      <c r="W41" s="11"/>
    </row>
    <row r="42" spans="12:24" ht="12.75">
      <c r="L42" s="14"/>
      <c r="M42" s="15"/>
      <c r="N42" s="15"/>
      <c r="O42" s="7"/>
      <c r="V42" s="16"/>
      <c r="W42" s="14"/>
      <c r="X42" s="15"/>
    </row>
    <row r="43" spans="12:24" ht="12.75">
      <c r="L43" s="14"/>
      <c r="M43" s="15"/>
      <c r="N43" s="15"/>
      <c r="O43" s="7"/>
      <c r="V43" s="16"/>
      <c r="W43" s="14"/>
      <c r="X43" s="15"/>
    </row>
    <row r="44" spans="15:23" ht="12.75">
      <c r="O44" s="7"/>
      <c r="W44" s="11"/>
    </row>
    <row r="45" spans="15:23" ht="12.75">
      <c r="O45" s="7"/>
      <c r="W45" s="11"/>
    </row>
    <row r="46" spans="15:23" ht="12.75">
      <c r="O46" s="7"/>
      <c r="W46" s="11"/>
    </row>
    <row r="47" spans="15:23" ht="12.75">
      <c r="O47" s="7"/>
      <c r="W47" s="11"/>
    </row>
    <row r="48" spans="15:23" ht="12.75">
      <c r="O48" s="7"/>
      <c r="W48" s="11"/>
    </row>
    <row r="49" spans="15:23" ht="12.75">
      <c r="O49" s="7"/>
      <c r="W49" s="11"/>
    </row>
    <row r="50" spans="15:23" ht="12.75">
      <c r="O50" s="7"/>
      <c r="W50" s="11"/>
    </row>
    <row r="51" spans="15:23" ht="12.75">
      <c r="O51" s="7"/>
      <c r="W51" s="11"/>
    </row>
    <row r="52" spans="15:23" ht="12.75">
      <c r="O52" s="7"/>
      <c r="W52" s="11"/>
    </row>
    <row r="53" spans="15:23" ht="12.75">
      <c r="O53" s="7"/>
      <c r="W53" s="11"/>
    </row>
    <row r="54" spans="15:23" ht="12.75">
      <c r="O54" s="7"/>
      <c r="W54" s="11"/>
    </row>
    <row r="55" spans="15:23" ht="12.75">
      <c r="O55" s="7"/>
      <c r="W55" s="11"/>
    </row>
    <row r="56" spans="15:23" ht="12.75">
      <c r="O56" s="7"/>
      <c r="W56" s="11"/>
    </row>
    <row r="57" spans="15:23" ht="12.75">
      <c r="O57" s="7"/>
      <c r="W57" s="11"/>
    </row>
    <row r="58" spans="15:23" ht="12.75">
      <c r="O58" s="7"/>
      <c r="W58" s="11"/>
    </row>
    <row r="59" spans="15:23" ht="12.75">
      <c r="O59" s="7"/>
      <c r="W59" s="11"/>
    </row>
    <row r="60" spans="15:23" ht="12.75">
      <c r="O60" s="7"/>
      <c r="W60" s="11"/>
    </row>
    <row r="61" spans="15:23" ht="12.75">
      <c r="O61" s="7"/>
      <c r="W61" s="11"/>
    </row>
    <row r="62" spans="15:23" ht="12.75">
      <c r="O62" s="7"/>
      <c r="W62" s="11"/>
    </row>
    <row r="63" spans="15:23" ht="12.75">
      <c r="O63" s="7"/>
      <c r="W63" s="11"/>
    </row>
    <row r="64" spans="15:23" ht="12.75">
      <c r="O64" s="7"/>
      <c r="W64" s="11"/>
    </row>
    <row r="65" spans="15:23" ht="12.75">
      <c r="O65" s="7"/>
      <c r="W65" s="11"/>
    </row>
    <row r="66" spans="15:23" ht="12.75">
      <c r="O66" s="7"/>
      <c r="W66" s="11"/>
    </row>
    <row r="67" spans="15:23" ht="12.75">
      <c r="O67" s="7"/>
      <c r="W67" s="11"/>
    </row>
    <row r="68" spans="15:23" ht="12.75">
      <c r="O68" s="7"/>
      <c r="W68" s="11"/>
    </row>
    <row r="69" spans="15:23" ht="12.75">
      <c r="O69" s="7"/>
      <c r="W69" s="11"/>
    </row>
    <row r="70" spans="15:23" ht="12.75">
      <c r="O70" s="7"/>
      <c r="W70" s="11"/>
    </row>
    <row r="71" spans="15:23" ht="12.75">
      <c r="O71" s="7"/>
      <c r="W71" s="11"/>
    </row>
    <row r="72" spans="15:23" ht="12.75">
      <c r="O72" s="7"/>
      <c r="W72" s="11"/>
    </row>
    <row r="73" spans="15:23" ht="12.75">
      <c r="O73" s="7"/>
      <c r="W73" s="11"/>
    </row>
    <row r="74" spans="12:24" ht="12.75">
      <c r="L74" s="13"/>
      <c r="O74" s="7"/>
      <c r="W74" s="13"/>
      <c r="X74" s="5"/>
    </row>
    <row r="75" spans="15:23" ht="12.75">
      <c r="O75" s="7"/>
      <c r="W75" s="11"/>
    </row>
    <row r="76" spans="12:24" ht="12.75">
      <c r="L76" s="13"/>
      <c r="O76" s="7"/>
      <c r="W76" s="13"/>
      <c r="X76" s="5"/>
    </row>
    <row r="77" spans="12:24" ht="12.75">
      <c r="L77" s="13"/>
      <c r="O77" s="7"/>
      <c r="W77" s="13"/>
      <c r="X77" s="5"/>
    </row>
    <row r="78" spans="12:24" ht="12.75">
      <c r="L78" s="13"/>
      <c r="O78" s="7"/>
      <c r="W78" s="13"/>
      <c r="X78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B1">
      <pane xSplit="1" ySplit="3" topLeftCell="C4" activePane="bottomRight" state="frozen"/>
      <selection pane="topLeft" activeCell="B1" sqref="B1"/>
      <selection pane="topRight" activeCell="E1" sqref="E1"/>
      <selection pane="bottomLeft" activeCell="B3" sqref="B3"/>
      <selection pane="bottomRight" activeCell="B2" sqref="A2:IV2"/>
    </sheetView>
  </sheetViews>
  <sheetFormatPr defaultColWidth="9.140625" defaultRowHeight="12.75"/>
  <cols>
    <col min="2" max="2" width="20.57421875" style="0" customWidth="1"/>
    <col min="3" max="3" width="16.7109375" style="0" customWidth="1"/>
    <col min="12" max="12" width="9.140625" style="3" customWidth="1"/>
    <col min="13" max="14" width="9.140625" style="5" customWidth="1"/>
  </cols>
  <sheetData>
    <row r="1" spans="1:12" ht="12.75">
      <c r="A1" t="s">
        <v>0</v>
      </c>
      <c r="B1" t="s">
        <v>51</v>
      </c>
      <c r="L1"/>
    </row>
    <row r="2" ht="12.75">
      <c r="L2"/>
    </row>
    <row r="3" spans="1:12" ht="12.75">
      <c r="A3" t="s">
        <v>1</v>
      </c>
      <c r="B3" t="s">
        <v>2</v>
      </c>
      <c r="C3" t="s">
        <v>20</v>
      </c>
      <c r="D3" t="s">
        <v>3</v>
      </c>
      <c r="E3" t="s">
        <v>46</v>
      </c>
      <c r="F3" t="s">
        <v>47</v>
      </c>
      <c r="G3" t="s">
        <v>48</v>
      </c>
      <c r="H3" t="s">
        <v>49</v>
      </c>
      <c r="I3" t="s">
        <v>50</v>
      </c>
      <c r="J3" t="s">
        <v>4</v>
      </c>
      <c r="L3"/>
    </row>
    <row r="4" spans="1:12" ht="12.75">
      <c r="A4" t="s">
        <v>7</v>
      </c>
      <c r="B4" t="s">
        <v>29</v>
      </c>
      <c r="C4" t="s">
        <v>23</v>
      </c>
      <c r="D4">
        <v>13042.956905</v>
      </c>
      <c r="E4">
        <v>77.764952767</v>
      </c>
      <c r="F4">
        <v>88.362807672</v>
      </c>
      <c r="G4">
        <v>100.40494467</v>
      </c>
      <c r="H4">
        <v>2449</v>
      </c>
      <c r="I4">
        <v>187.76417171</v>
      </c>
      <c r="J4">
        <v>27.49968249</v>
      </c>
      <c r="K4" s="1">
        <v>1.571203E-07</v>
      </c>
      <c r="L4" t="s">
        <v>54</v>
      </c>
    </row>
    <row r="5" spans="1:12" ht="12.75">
      <c r="A5" t="s">
        <v>9</v>
      </c>
      <c r="B5" t="s">
        <v>30</v>
      </c>
      <c r="C5" t="s">
        <v>23</v>
      </c>
      <c r="D5">
        <v>46961.787117</v>
      </c>
      <c r="E5">
        <v>62.080838663</v>
      </c>
      <c r="F5">
        <v>67.498817879</v>
      </c>
      <c r="G5">
        <v>73.389640236</v>
      </c>
      <c r="H5">
        <v>2986</v>
      </c>
      <c r="I5">
        <v>63.583610916</v>
      </c>
      <c r="J5">
        <v>269.65867156</v>
      </c>
      <c r="K5">
        <v>0</v>
      </c>
      <c r="L5" t="s">
        <v>54</v>
      </c>
    </row>
    <row r="6" spans="1:12" ht="12.75">
      <c r="A6" t="s">
        <v>10</v>
      </c>
      <c r="B6" t="s">
        <v>31</v>
      </c>
      <c r="C6" t="s">
        <v>23</v>
      </c>
      <c r="D6">
        <v>52865.681331</v>
      </c>
      <c r="E6">
        <v>53.847659032</v>
      </c>
      <c r="F6">
        <v>58.31395365</v>
      </c>
      <c r="G6">
        <v>63.150696826</v>
      </c>
      <c r="H6">
        <v>3019</v>
      </c>
      <c r="I6">
        <v>57.106991227</v>
      </c>
      <c r="J6">
        <v>441.08242545</v>
      </c>
      <c r="K6">
        <v>0</v>
      </c>
      <c r="L6" t="s">
        <v>54</v>
      </c>
    </row>
    <row r="7" spans="1:12" ht="12.75">
      <c r="A7" t="s">
        <v>11</v>
      </c>
      <c r="B7" t="s">
        <v>32</v>
      </c>
      <c r="C7" t="s">
        <v>23</v>
      </c>
      <c r="D7">
        <v>55454.761928</v>
      </c>
      <c r="E7">
        <v>53.108468293</v>
      </c>
      <c r="F7">
        <v>57.327000258</v>
      </c>
      <c r="G7">
        <v>61.880620251</v>
      </c>
      <c r="H7">
        <v>3515</v>
      </c>
      <c r="I7">
        <v>63.38499847</v>
      </c>
      <c r="J7">
        <v>667.97615873</v>
      </c>
      <c r="K7">
        <v>0</v>
      </c>
      <c r="L7" t="s">
        <v>54</v>
      </c>
    </row>
    <row r="8" spans="1:12" ht="12.75">
      <c r="A8" t="s">
        <v>12</v>
      </c>
      <c r="B8" t="s">
        <v>33</v>
      </c>
      <c r="C8" t="s">
        <v>23</v>
      </c>
      <c r="D8">
        <v>49903.31295</v>
      </c>
      <c r="E8">
        <v>50.506636781</v>
      </c>
      <c r="F8">
        <v>55.330175416</v>
      </c>
      <c r="G8">
        <v>60.614376776</v>
      </c>
      <c r="H8">
        <v>2436</v>
      </c>
      <c r="I8">
        <v>48.814394396</v>
      </c>
      <c r="J8">
        <v>392.77782254</v>
      </c>
      <c r="K8">
        <v>0</v>
      </c>
      <c r="L8" t="s">
        <v>54</v>
      </c>
    </row>
    <row r="9" spans="1:12" ht="12.75">
      <c r="A9" t="s">
        <v>13</v>
      </c>
      <c r="B9" t="s">
        <v>34</v>
      </c>
      <c r="C9" t="s">
        <v>23</v>
      </c>
      <c r="D9">
        <v>53270.96237</v>
      </c>
      <c r="E9">
        <v>49.171676353</v>
      </c>
      <c r="F9">
        <v>54.543706832</v>
      </c>
      <c r="G9">
        <v>60.502634354</v>
      </c>
      <c r="H9">
        <v>2048</v>
      </c>
      <c r="I9">
        <v>38.444959672</v>
      </c>
      <c r="J9">
        <v>343.10662247</v>
      </c>
      <c r="K9">
        <v>0</v>
      </c>
      <c r="L9" t="s">
        <v>54</v>
      </c>
    </row>
    <row r="10" spans="1:12" ht="12.75">
      <c r="A10" t="s">
        <v>14</v>
      </c>
      <c r="B10" t="s">
        <v>35</v>
      </c>
      <c r="C10" t="s">
        <v>23</v>
      </c>
      <c r="D10">
        <v>107473.90466</v>
      </c>
      <c r="E10">
        <v>88.083519056</v>
      </c>
      <c r="F10">
        <v>92.202019718</v>
      </c>
      <c r="G10">
        <v>96.51308816</v>
      </c>
      <c r="H10">
        <v>9994</v>
      </c>
      <c r="I10">
        <v>92.990014937</v>
      </c>
      <c r="J10">
        <v>1189.1620273</v>
      </c>
      <c r="K10">
        <v>0</v>
      </c>
      <c r="L10" t="s">
        <v>54</v>
      </c>
    </row>
    <row r="11" spans="1:12" ht="12.75">
      <c r="A11" t="s">
        <v>15</v>
      </c>
      <c r="B11" t="s">
        <v>36</v>
      </c>
      <c r="C11" t="s">
        <v>23</v>
      </c>
      <c r="D11">
        <v>101195.41458</v>
      </c>
      <c r="E11">
        <v>61.615960445</v>
      </c>
      <c r="F11">
        <v>65.221907174</v>
      </c>
      <c r="G11">
        <v>69.038884481</v>
      </c>
      <c r="H11">
        <v>6463</v>
      </c>
      <c r="I11">
        <v>63.866530185</v>
      </c>
      <c r="J11">
        <v>858.58398665</v>
      </c>
      <c r="K11">
        <v>0</v>
      </c>
      <c r="L11" t="s">
        <v>54</v>
      </c>
    </row>
    <row r="12" spans="1:12" ht="12.75">
      <c r="A12" t="s">
        <v>16</v>
      </c>
      <c r="B12" t="s">
        <v>37</v>
      </c>
      <c r="C12" t="s">
        <v>23</v>
      </c>
      <c r="D12">
        <v>95357.055558</v>
      </c>
      <c r="E12">
        <v>47.676105122</v>
      </c>
      <c r="F12">
        <v>51.033661953</v>
      </c>
      <c r="G12">
        <v>54.627672409</v>
      </c>
      <c r="H12">
        <v>4435</v>
      </c>
      <c r="I12">
        <v>46.509405875</v>
      </c>
      <c r="J12">
        <v>829.12575142</v>
      </c>
      <c r="K12">
        <v>0</v>
      </c>
      <c r="L12" t="s">
        <v>54</v>
      </c>
    </row>
    <row r="13" spans="1:12" ht="12.75">
      <c r="A13" t="s">
        <v>17</v>
      </c>
      <c r="B13" t="s">
        <v>38</v>
      </c>
      <c r="C13" t="s">
        <v>23</v>
      </c>
      <c r="D13">
        <v>86164.991571</v>
      </c>
      <c r="E13">
        <v>40.063683574</v>
      </c>
      <c r="F13">
        <v>43.448734689</v>
      </c>
      <c r="G13">
        <v>47.119794728</v>
      </c>
      <c r="H13">
        <v>3075</v>
      </c>
      <c r="I13">
        <v>35.68734754</v>
      </c>
      <c r="J13">
        <v>583.82473257</v>
      </c>
      <c r="K13">
        <v>0</v>
      </c>
      <c r="L13" t="s">
        <v>54</v>
      </c>
    </row>
    <row r="14" spans="1:12" ht="12.75">
      <c r="A14" t="s">
        <v>8</v>
      </c>
      <c r="B14" t="s">
        <v>39</v>
      </c>
      <c r="C14" t="s">
        <v>23</v>
      </c>
      <c r="D14">
        <v>76845.957527</v>
      </c>
      <c r="E14">
        <v>33.406980429</v>
      </c>
      <c r="F14">
        <v>36.749717882</v>
      </c>
      <c r="G14">
        <v>40.426933146</v>
      </c>
      <c r="H14">
        <v>2249</v>
      </c>
      <c r="I14">
        <v>29.266341033</v>
      </c>
      <c r="J14">
        <v>483.52009478</v>
      </c>
      <c r="K14">
        <v>0</v>
      </c>
      <c r="L14" t="s">
        <v>54</v>
      </c>
    </row>
    <row r="15" spans="1:12" ht="12.75">
      <c r="A15" t="s">
        <v>8</v>
      </c>
      <c r="L15"/>
    </row>
    <row r="16" spans="1:12" ht="12.75">
      <c r="A16" t="s">
        <v>8</v>
      </c>
      <c r="L16"/>
    </row>
    <row r="17" spans="1:12" ht="12.75">
      <c r="A17" t="s">
        <v>8</v>
      </c>
      <c r="L17"/>
    </row>
    <row r="18" spans="1:12" ht="12.75">
      <c r="A18" t="s">
        <v>8</v>
      </c>
      <c r="L18"/>
    </row>
    <row r="19" spans="1:12" ht="12.75">
      <c r="A19" t="s">
        <v>8</v>
      </c>
      <c r="L19"/>
    </row>
    <row r="20" spans="1:12" ht="12.75">
      <c r="A20" t="s">
        <v>8</v>
      </c>
      <c r="L20"/>
    </row>
    <row r="21" spans="1:12" ht="12.75">
      <c r="A21" t="s">
        <v>8</v>
      </c>
      <c r="L21"/>
    </row>
    <row r="22" spans="1:12" ht="12.75">
      <c r="A22" t="s">
        <v>8</v>
      </c>
      <c r="L22"/>
    </row>
    <row r="23" spans="1:12" ht="12.75">
      <c r="A23" t="s">
        <v>8</v>
      </c>
      <c r="J23" s="1"/>
      <c r="L23"/>
    </row>
    <row r="24" spans="1:12" ht="12.75">
      <c r="A24" t="s">
        <v>8</v>
      </c>
      <c r="L24"/>
    </row>
    <row r="25" spans="1:12" ht="12.75">
      <c r="A25" t="s">
        <v>8</v>
      </c>
      <c r="L25"/>
    </row>
    <row r="26" spans="1:12" ht="12.75">
      <c r="A26" t="s">
        <v>8</v>
      </c>
      <c r="L26"/>
    </row>
    <row r="27" spans="1:12" ht="12.75">
      <c r="A27" t="s">
        <v>8</v>
      </c>
      <c r="L27"/>
    </row>
    <row r="28" spans="1:12" ht="12.75">
      <c r="A28" t="s">
        <v>8</v>
      </c>
      <c r="L28"/>
    </row>
    <row r="29" spans="1:12" ht="12.75">
      <c r="A29" t="s">
        <v>8</v>
      </c>
      <c r="L29"/>
    </row>
    <row r="30" spans="1:12" ht="12.75">
      <c r="A30" t="s">
        <v>8</v>
      </c>
      <c r="L30"/>
    </row>
    <row r="31" spans="1:12" ht="12.75">
      <c r="A31" t="s">
        <v>8</v>
      </c>
      <c r="L31"/>
    </row>
    <row r="32" spans="1:12" ht="12.75">
      <c r="A32" t="s">
        <v>8</v>
      </c>
      <c r="L32"/>
    </row>
    <row r="33" ht="12.75">
      <c r="L33"/>
    </row>
    <row r="34" ht="12.75">
      <c r="L34"/>
    </row>
    <row r="35" spans="1:12" ht="12.75">
      <c r="A35" t="s">
        <v>8</v>
      </c>
      <c r="L35"/>
    </row>
    <row r="36" spans="1:12" ht="12.75">
      <c r="A36" t="s">
        <v>8</v>
      </c>
      <c r="L36"/>
    </row>
    <row r="37" spans="1:12" ht="12.75">
      <c r="A37" t="s">
        <v>8</v>
      </c>
      <c r="L37"/>
    </row>
    <row r="38" spans="1:12" ht="12.75">
      <c r="A38" t="s">
        <v>8</v>
      </c>
      <c r="L38"/>
    </row>
    <row r="39" spans="1:12" ht="12.75">
      <c r="A39" t="s">
        <v>8</v>
      </c>
      <c r="L39"/>
    </row>
    <row r="40" spans="1:12" ht="12.75">
      <c r="A40" t="s">
        <v>8</v>
      </c>
      <c r="L40"/>
    </row>
    <row r="41" spans="1:12" ht="12.75">
      <c r="A41" t="s">
        <v>8</v>
      </c>
      <c r="L41"/>
    </row>
    <row r="42" spans="1:12" ht="12.75">
      <c r="A42" t="s">
        <v>8</v>
      </c>
      <c r="L42"/>
    </row>
    <row r="43" spans="1:12" ht="12.75">
      <c r="A43" t="s">
        <v>8</v>
      </c>
      <c r="L43"/>
    </row>
    <row r="44" spans="1:12" ht="12.75">
      <c r="A44" t="s">
        <v>8</v>
      </c>
      <c r="L44"/>
    </row>
    <row r="45" spans="1:12" ht="12.75">
      <c r="A45" t="s">
        <v>8</v>
      </c>
      <c r="L45"/>
    </row>
    <row r="46" spans="1:12" ht="12.75">
      <c r="A46" t="s">
        <v>8</v>
      </c>
      <c r="L46"/>
    </row>
    <row r="47" spans="1:12" ht="12.75">
      <c r="A47" t="s">
        <v>8</v>
      </c>
      <c r="L47"/>
    </row>
    <row r="48" spans="1:12" ht="12.75">
      <c r="A48" t="s">
        <v>8</v>
      </c>
      <c r="L48"/>
    </row>
    <row r="49" spans="1:12" ht="12.75">
      <c r="A49" t="s">
        <v>8</v>
      </c>
      <c r="L49"/>
    </row>
    <row r="50" spans="1:12" ht="12.75">
      <c r="A50" t="s">
        <v>8</v>
      </c>
      <c r="L50"/>
    </row>
    <row r="51" spans="1:12" ht="12.75">
      <c r="A51" t="s">
        <v>8</v>
      </c>
      <c r="L51"/>
    </row>
    <row r="52" spans="1:12" ht="12.75">
      <c r="A52" t="s">
        <v>8</v>
      </c>
      <c r="L52"/>
    </row>
    <row r="53" spans="1:12" ht="12.75">
      <c r="A53" t="s">
        <v>8</v>
      </c>
      <c r="L53"/>
    </row>
    <row r="54" spans="1:12" ht="12.75">
      <c r="A54" t="s">
        <v>8</v>
      </c>
      <c r="L54"/>
    </row>
    <row r="55" spans="1:12" ht="12.75">
      <c r="A55" t="s">
        <v>8</v>
      </c>
      <c r="L55"/>
    </row>
    <row r="56" spans="1:12" ht="12.75">
      <c r="A56" t="s">
        <v>8</v>
      </c>
      <c r="L56"/>
    </row>
    <row r="57" spans="1:12" ht="12.75">
      <c r="A57" t="s">
        <v>8</v>
      </c>
      <c r="L57"/>
    </row>
    <row r="58" spans="1:12" ht="12.75">
      <c r="A58" t="s">
        <v>8</v>
      </c>
      <c r="L58"/>
    </row>
    <row r="59" spans="1:12" ht="12.75">
      <c r="A59" t="s">
        <v>8</v>
      </c>
      <c r="J59" s="1"/>
      <c r="L59"/>
    </row>
    <row r="60" spans="1:12" ht="12.75">
      <c r="A60" t="s">
        <v>8</v>
      </c>
      <c r="L60"/>
    </row>
    <row r="61" spans="1:12" ht="12.75">
      <c r="A61" t="s">
        <v>8</v>
      </c>
      <c r="L61"/>
    </row>
    <row r="62" spans="1:12" ht="12.75">
      <c r="A62" t="s">
        <v>8</v>
      </c>
      <c r="L62"/>
    </row>
    <row r="63" spans="1:12" ht="12.75">
      <c r="A63" t="s">
        <v>8</v>
      </c>
      <c r="L63"/>
    </row>
    <row r="64" spans="1:12" ht="12.75">
      <c r="A64" t="s">
        <v>7</v>
      </c>
      <c r="B64" t="s">
        <v>29</v>
      </c>
      <c r="C64" t="s">
        <v>24</v>
      </c>
      <c r="D64">
        <v>8808.1057789</v>
      </c>
      <c r="E64">
        <v>54.380771493</v>
      </c>
      <c r="F64">
        <v>63.054472187</v>
      </c>
      <c r="G64">
        <v>73.11162298</v>
      </c>
      <c r="H64">
        <v>925</v>
      </c>
      <c r="I64">
        <v>105.01690411</v>
      </c>
      <c r="J64">
        <v>27.49968249</v>
      </c>
      <c r="K64" s="1">
        <v>1.571203E-07</v>
      </c>
      <c r="L64" t="s">
        <v>54</v>
      </c>
    </row>
    <row r="65" spans="1:12" ht="12.75">
      <c r="A65" t="s">
        <v>9</v>
      </c>
      <c r="B65" t="s">
        <v>30</v>
      </c>
      <c r="C65" t="s">
        <v>24</v>
      </c>
      <c r="D65">
        <v>104343.37327</v>
      </c>
      <c r="E65">
        <v>34.41019586</v>
      </c>
      <c r="F65">
        <v>37.147496826</v>
      </c>
      <c r="G65">
        <v>40.102547687</v>
      </c>
      <c r="H65">
        <v>3664</v>
      </c>
      <c r="I65">
        <v>35.114831783</v>
      </c>
      <c r="J65">
        <v>269.65867156</v>
      </c>
      <c r="K65">
        <v>0</v>
      </c>
      <c r="L65" t="s">
        <v>54</v>
      </c>
    </row>
    <row r="66" spans="1:12" ht="12.75">
      <c r="A66" t="s">
        <v>10</v>
      </c>
      <c r="B66" t="s">
        <v>31</v>
      </c>
      <c r="C66" t="s">
        <v>24</v>
      </c>
      <c r="D66">
        <v>108224.7868</v>
      </c>
      <c r="E66">
        <v>26.115226331</v>
      </c>
      <c r="F66">
        <v>28.296843354</v>
      </c>
      <c r="G66">
        <v>30.660708572</v>
      </c>
      <c r="H66">
        <v>3133</v>
      </c>
      <c r="I66">
        <v>28.949005979</v>
      </c>
      <c r="J66">
        <v>441.08242545</v>
      </c>
      <c r="K66">
        <v>0</v>
      </c>
      <c r="L66" t="s">
        <v>54</v>
      </c>
    </row>
    <row r="67" spans="1:12" ht="12.75">
      <c r="A67" t="s">
        <v>11</v>
      </c>
      <c r="B67" t="s">
        <v>32</v>
      </c>
      <c r="C67" t="s">
        <v>24</v>
      </c>
      <c r="D67">
        <v>114429.36271</v>
      </c>
      <c r="E67">
        <v>22.638500652</v>
      </c>
      <c r="F67">
        <v>24.597889094</v>
      </c>
      <c r="G67">
        <v>26.726864876</v>
      </c>
      <c r="H67">
        <v>2908</v>
      </c>
      <c r="I67">
        <v>25.413057726</v>
      </c>
      <c r="J67">
        <v>667.97615873</v>
      </c>
      <c r="K67">
        <v>0</v>
      </c>
      <c r="L67" t="s">
        <v>54</v>
      </c>
    </row>
    <row r="68" spans="1:12" ht="12.75">
      <c r="A68" t="s">
        <v>12</v>
      </c>
      <c r="B68" t="s">
        <v>33</v>
      </c>
      <c r="C68" t="s">
        <v>24</v>
      </c>
      <c r="D68">
        <v>108963.55503</v>
      </c>
      <c r="E68">
        <v>23.322245087</v>
      </c>
      <c r="F68">
        <v>25.546502736</v>
      </c>
      <c r="G68">
        <v>27.98288928</v>
      </c>
      <c r="H68">
        <v>2297</v>
      </c>
      <c r="I68">
        <v>21.080442901</v>
      </c>
      <c r="J68">
        <v>392.77782254</v>
      </c>
      <c r="K68">
        <v>0</v>
      </c>
      <c r="L68" t="s">
        <v>54</v>
      </c>
    </row>
    <row r="69" spans="1:12" ht="12.75">
      <c r="A69" t="s">
        <v>13</v>
      </c>
      <c r="B69" t="s">
        <v>34</v>
      </c>
      <c r="C69" t="s">
        <v>24</v>
      </c>
      <c r="D69">
        <v>109798.88324</v>
      </c>
      <c r="E69">
        <v>21.654214616</v>
      </c>
      <c r="F69">
        <v>24.073579942</v>
      </c>
      <c r="G69">
        <v>26.763254244</v>
      </c>
      <c r="H69">
        <v>1846</v>
      </c>
      <c r="I69">
        <v>16.812557155</v>
      </c>
      <c r="J69">
        <v>343.10662247</v>
      </c>
      <c r="K69">
        <v>0</v>
      </c>
      <c r="L69" t="s">
        <v>54</v>
      </c>
    </row>
    <row r="70" spans="1:12" ht="12.75">
      <c r="A70" t="s">
        <v>14</v>
      </c>
      <c r="B70" t="s">
        <v>35</v>
      </c>
      <c r="C70" t="s">
        <v>24</v>
      </c>
      <c r="D70">
        <v>150426.56508</v>
      </c>
      <c r="E70">
        <v>43.274731106</v>
      </c>
      <c r="F70">
        <v>45.610002999</v>
      </c>
      <c r="G70">
        <v>48.071295197</v>
      </c>
      <c r="H70">
        <v>7523</v>
      </c>
      <c r="I70">
        <v>50.01111337</v>
      </c>
      <c r="J70">
        <v>1189.1620273</v>
      </c>
      <c r="K70">
        <v>0</v>
      </c>
      <c r="L70" t="s">
        <v>54</v>
      </c>
    </row>
    <row r="71" spans="1:12" ht="12.75">
      <c r="A71" t="s">
        <v>15</v>
      </c>
      <c r="B71" t="s">
        <v>36</v>
      </c>
      <c r="C71" t="s">
        <v>24</v>
      </c>
      <c r="D71">
        <v>166388.72792</v>
      </c>
      <c r="E71">
        <v>29.640924651</v>
      </c>
      <c r="F71">
        <v>31.496599721</v>
      </c>
      <c r="G71">
        <v>33.46844964</v>
      </c>
      <c r="H71">
        <v>5395</v>
      </c>
      <c r="I71">
        <v>32.424071434</v>
      </c>
      <c r="J71">
        <v>858.58398665</v>
      </c>
      <c r="K71">
        <v>0</v>
      </c>
      <c r="L71" t="s">
        <v>54</v>
      </c>
    </row>
    <row r="72" spans="1:12" ht="12.75">
      <c r="A72" t="s">
        <v>17</v>
      </c>
      <c r="B72" t="s">
        <v>37</v>
      </c>
      <c r="C72" t="s">
        <v>24</v>
      </c>
      <c r="D72">
        <v>171323.89771</v>
      </c>
      <c r="E72">
        <v>20.537883032</v>
      </c>
      <c r="F72">
        <v>22.082239205</v>
      </c>
      <c r="G72">
        <v>23.742723996</v>
      </c>
      <c r="H72">
        <v>3577</v>
      </c>
      <c r="I72">
        <v>20.878581726</v>
      </c>
      <c r="J72">
        <v>829.12575142</v>
      </c>
      <c r="K72">
        <v>0</v>
      </c>
      <c r="L72" t="s">
        <v>54</v>
      </c>
    </row>
    <row r="73" spans="1:12" ht="12.75">
      <c r="A73" t="s">
        <v>16</v>
      </c>
      <c r="B73" t="s">
        <v>38</v>
      </c>
      <c r="C73" t="s">
        <v>24</v>
      </c>
      <c r="D73">
        <v>170011.66748</v>
      </c>
      <c r="E73">
        <v>17.277386091</v>
      </c>
      <c r="F73">
        <v>18.821353578</v>
      </c>
      <c r="G73">
        <v>20.503295384</v>
      </c>
      <c r="H73">
        <v>2617</v>
      </c>
      <c r="I73">
        <v>15.393061187</v>
      </c>
      <c r="J73">
        <v>583.82473257</v>
      </c>
      <c r="K73">
        <v>0</v>
      </c>
      <c r="L73" t="s">
        <v>54</v>
      </c>
    </row>
    <row r="74" spans="1:12" ht="12.75">
      <c r="A74" t="s">
        <v>8</v>
      </c>
      <c r="B74" t="s">
        <v>39</v>
      </c>
      <c r="C74" t="s">
        <v>24</v>
      </c>
      <c r="D74">
        <v>172141.49469</v>
      </c>
      <c r="E74">
        <v>13.68007748</v>
      </c>
      <c r="F74">
        <v>15.128124831</v>
      </c>
      <c r="G74">
        <v>16.729449174</v>
      </c>
      <c r="H74">
        <v>1913</v>
      </c>
      <c r="I74">
        <v>11.112951026</v>
      </c>
      <c r="J74">
        <v>483.52009478</v>
      </c>
      <c r="K74">
        <v>0</v>
      </c>
      <c r="L74" t="s">
        <v>54</v>
      </c>
    </row>
    <row r="75" spans="1:12" ht="12.75">
      <c r="A75" t="s">
        <v>8</v>
      </c>
      <c r="L75"/>
    </row>
    <row r="76" spans="1:12" ht="12.75">
      <c r="A76" t="s">
        <v>8</v>
      </c>
      <c r="L76"/>
    </row>
    <row r="77" spans="1:12" ht="12.75">
      <c r="A77" t="s">
        <v>8</v>
      </c>
      <c r="L77"/>
    </row>
    <row r="78" spans="1:12" ht="12.75">
      <c r="A78" t="s">
        <v>8</v>
      </c>
      <c r="L78"/>
    </row>
    <row r="79" spans="1:12" ht="12.75">
      <c r="A79" t="s">
        <v>8</v>
      </c>
      <c r="L79"/>
    </row>
    <row r="80" spans="1:12" ht="12.75">
      <c r="A80" t="s">
        <v>8</v>
      </c>
      <c r="L80"/>
    </row>
    <row r="81" spans="1:12" ht="12.75">
      <c r="A81" t="s">
        <v>8</v>
      </c>
      <c r="L81"/>
    </row>
    <row r="82" spans="1:12" ht="12.75">
      <c r="A82" t="s">
        <v>8</v>
      </c>
      <c r="L82"/>
    </row>
    <row r="83" spans="1:12" ht="12.75">
      <c r="A83" t="s">
        <v>8</v>
      </c>
      <c r="J83" s="1"/>
      <c r="L83"/>
    </row>
    <row r="84" spans="1:12" ht="12.75">
      <c r="A84" t="s">
        <v>8</v>
      </c>
      <c r="L84"/>
    </row>
    <row r="85" spans="1:12" ht="12.75">
      <c r="A85" t="s">
        <v>8</v>
      </c>
      <c r="L85"/>
    </row>
    <row r="86" spans="1:12" ht="12.75">
      <c r="A86" t="s">
        <v>8</v>
      </c>
      <c r="L86"/>
    </row>
    <row r="87" spans="1:12" ht="12.75">
      <c r="A87" t="s">
        <v>8</v>
      </c>
      <c r="L87"/>
    </row>
    <row r="88" spans="1:12" ht="12.75">
      <c r="A88" t="s">
        <v>8</v>
      </c>
      <c r="L88"/>
    </row>
    <row r="89" spans="1:12" ht="12.75">
      <c r="A89" t="s">
        <v>8</v>
      </c>
      <c r="L89"/>
    </row>
    <row r="90" spans="1:12" ht="12.75">
      <c r="A90" t="s">
        <v>8</v>
      </c>
      <c r="L90"/>
    </row>
    <row r="91" spans="1:12" ht="12.75">
      <c r="A91" t="s">
        <v>8</v>
      </c>
      <c r="L91"/>
    </row>
    <row r="92" spans="1:12" ht="12.75">
      <c r="A92" t="s">
        <v>8</v>
      </c>
      <c r="L92"/>
    </row>
    <row r="93" ht="12.75">
      <c r="L93"/>
    </row>
    <row r="94" ht="12.75">
      <c r="L94"/>
    </row>
    <row r="95" spans="1:12" ht="12.75">
      <c r="A95" t="s">
        <v>8</v>
      </c>
      <c r="L95"/>
    </row>
    <row r="96" spans="1:12" ht="12.75">
      <c r="A96" t="s">
        <v>8</v>
      </c>
      <c r="L96"/>
    </row>
    <row r="97" spans="1:12" ht="12.75">
      <c r="A97" t="s">
        <v>8</v>
      </c>
      <c r="L97"/>
    </row>
    <row r="98" spans="1:12" ht="12.75">
      <c r="A98" t="s">
        <v>8</v>
      </c>
      <c r="L98"/>
    </row>
    <row r="99" spans="1:12" ht="12.75">
      <c r="A99" t="s">
        <v>8</v>
      </c>
      <c r="L99"/>
    </row>
    <row r="100" spans="1:12" ht="12.75">
      <c r="A100" t="s">
        <v>8</v>
      </c>
      <c r="L100"/>
    </row>
    <row r="101" spans="1:12" ht="12.75">
      <c r="A101" t="s">
        <v>8</v>
      </c>
      <c r="L101"/>
    </row>
    <row r="102" spans="1:12" ht="12.75">
      <c r="A102" t="s">
        <v>8</v>
      </c>
      <c r="L102"/>
    </row>
    <row r="103" spans="1:12" ht="12.75">
      <c r="A103" t="s">
        <v>8</v>
      </c>
      <c r="L103"/>
    </row>
    <row r="104" spans="1:12" ht="12.75">
      <c r="A104" t="s">
        <v>8</v>
      </c>
      <c r="L104"/>
    </row>
    <row r="105" spans="1:12" ht="12.75">
      <c r="A105" t="s">
        <v>8</v>
      </c>
      <c r="L105"/>
    </row>
    <row r="106" spans="1:12" ht="12.75">
      <c r="A106" t="s">
        <v>8</v>
      </c>
      <c r="L106"/>
    </row>
    <row r="107" spans="1:12" ht="12.75">
      <c r="A107" t="s">
        <v>8</v>
      </c>
      <c r="L107"/>
    </row>
    <row r="108" spans="1:12" ht="12.75">
      <c r="A108" t="s">
        <v>8</v>
      </c>
      <c r="L108"/>
    </row>
    <row r="109" spans="1:12" ht="12.75">
      <c r="A109" t="s">
        <v>8</v>
      </c>
      <c r="L109"/>
    </row>
    <row r="110" spans="1:12" ht="12.75">
      <c r="A110" t="s">
        <v>8</v>
      </c>
      <c r="L110"/>
    </row>
    <row r="111" spans="1:12" ht="12.75">
      <c r="A111" t="s">
        <v>8</v>
      </c>
      <c r="L111"/>
    </row>
    <row r="112" spans="1:12" ht="12.75">
      <c r="A112" t="s">
        <v>8</v>
      </c>
      <c r="L112"/>
    </row>
    <row r="113" spans="1:12" ht="12.75">
      <c r="A113" t="s">
        <v>8</v>
      </c>
      <c r="L113"/>
    </row>
    <row r="114" spans="1:12" ht="12.75">
      <c r="A114" t="s">
        <v>8</v>
      </c>
      <c r="L114"/>
    </row>
    <row r="115" spans="1:12" ht="12.75">
      <c r="A115" t="s">
        <v>8</v>
      </c>
      <c r="L115"/>
    </row>
    <row r="116" spans="1:12" ht="12.75">
      <c r="A116" t="s">
        <v>8</v>
      </c>
      <c r="L116"/>
    </row>
    <row r="117" spans="1:12" ht="12.75">
      <c r="A117" t="s">
        <v>8</v>
      </c>
      <c r="L117"/>
    </row>
    <row r="118" spans="1:12" ht="12.75">
      <c r="A118" t="s">
        <v>8</v>
      </c>
      <c r="L118"/>
    </row>
    <row r="119" spans="1:12" ht="12.75">
      <c r="A119" t="s">
        <v>8</v>
      </c>
      <c r="J119" s="1"/>
      <c r="L119"/>
    </row>
    <row r="120" spans="1:12" ht="12.75">
      <c r="A120" t="s">
        <v>8</v>
      </c>
      <c r="L120"/>
    </row>
    <row r="121" spans="1:12" ht="12.75">
      <c r="A121" t="s">
        <v>8</v>
      </c>
      <c r="L121"/>
    </row>
    <row r="122" spans="1:12" ht="12.75">
      <c r="A122" t="s">
        <v>8</v>
      </c>
      <c r="L122"/>
    </row>
    <row r="123" spans="1:12" ht="12.75">
      <c r="A123" t="s">
        <v>8</v>
      </c>
      <c r="L12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2004-04-28T17:26:18Z</cp:lastPrinted>
  <dcterms:created xsi:type="dcterms:W3CDTF">2002-03-11T20:47:31Z</dcterms:created>
  <dcterms:modified xsi:type="dcterms:W3CDTF">2004-12-16T16:53:03Z</dcterms:modified>
  <cp:category/>
  <cp:version/>
  <cp:contentType/>
  <cp:contentStatus/>
</cp:coreProperties>
</file>