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RHA" sheetId="1" r:id="rId1"/>
    <sheet name="females_pch_level_cum" sheetId="2" r:id="rId2"/>
  </sheets>
  <definedNames/>
  <calcPr fullCalcOnLoad="1"/>
</workbook>
</file>

<file path=xl/sharedStrings.xml><?xml version="1.0" encoding="utf-8"?>
<sst xmlns="http://schemas.openxmlformats.org/spreadsheetml/2006/main" count="64" uniqueCount="64">
  <si>
    <t>rha_t</t>
  </si>
  <si>
    <t>DEPENDANCY ASSESSMENT CODE</t>
  </si>
  <si>
    <t>Frequency Count</t>
  </si>
  <si>
    <t>Counts</t>
  </si>
  <si>
    <t>Percents</t>
  </si>
  <si>
    <t>Level 1</t>
  </si>
  <si>
    <t>Level 2</t>
  </si>
  <si>
    <t>Level 3</t>
  </si>
  <si>
    <t>Level 4</t>
  </si>
  <si>
    <t>Avg LOC</t>
  </si>
  <si>
    <t>Lev 3+4</t>
  </si>
  <si>
    <t>South Eastman w</t>
  </si>
  <si>
    <t>South Eastman w/o</t>
  </si>
  <si>
    <t>Brandon w</t>
  </si>
  <si>
    <t>Brandon w/o</t>
  </si>
  <si>
    <t>Central w</t>
  </si>
  <si>
    <t>Central w/o</t>
  </si>
  <si>
    <t>Assiniboine w</t>
  </si>
  <si>
    <t>Assiniboine w/o</t>
  </si>
  <si>
    <t>Parkland w</t>
  </si>
  <si>
    <t>Parkland w/o</t>
  </si>
  <si>
    <t>Interlake w</t>
  </si>
  <si>
    <t>Interlake w/o</t>
  </si>
  <si>
    <t>North Eastman w</t>
  </si>
  <si>
    <t>North Eastman w/o</t>
  </si>
  <si>
    <t>Burntwood w</t>
  </si>
  <si>
    <t>Burntwood w/o</t>
  </si>
  <si>
    <t>Nor-Man w</t>
  </si>
  <si>
    <t>Nor-Man w/o</t>
  </si>
  <si>
    <t>Winnipeg w</t>
  </si>
  <si>
    <t>Winnipeg w/o</t>
  </si>
  <si>
    <t>Rural South w</t>
  </si>
  <si>
    <t>Rural South w/o</t>
  </si>
  <si>
    <t>North w</t>
  </si>
  <si>
    <t>North w/o</t>
  </si>
  <si>
    <t>Manitoba w</t>
  </si>
  <si>
    <t>Manitoba w/o</t>
  </si>
  <si>
    <t>South Eastman - Cumul</t>
  </si>
  <si>
    <t>South Eastman - None</t>
  </si>
  <si>
    <t>Brandon - Cumul</t>
  </si>
  <si>
    <t>Brandon - None</t>
  </si>
  <si>
    <t>Central - Cumul</t>
  </si>
  <si>
    <t>Central - None</t>
  </si>
  <si>
    <t>Assiniboine - Cumul</t>
  </si>
  <si>
    <t>Assiniboine - None</t>
  </si>
  <si>
    <t>Parkland - Cumul</t>
  </si>
  <si>
    <t>Parkland - None</t>
  </si>
  <si>
    <t>Interlake - Cumul</t>
  </si>
  <si>
    <t>Interlake - None</t>
  </si>
  <si>
    <t>North Eastman - Cumul</t>
  </si>
  <si>
    <t>North Eastman - None</t>
  </si>
  <si>
    <t>Burntwood - Cumul</t>
  </si>
  <si>
    <t>Burntwood - None</t>
  </si>
  <si>
    <t>Nor-Man - Cumul</t>
  </si>
  <si>
    <t>Nor-Man - None</t>
  </si>
  <si>
    <t>Winnipeg - Cumul</t>
  </si>
  <si>
    <t>Winnipeg - None</t>
  </si>
  <si>
    <t>Rural South - Cumul</t>
  </si>
  <si>
    <t>Rural South - None</t>
  </si>
  <si>
    <t>North - Cumul</t>
  </si>
  <si>
    <t>North - None</t>
  </si>
  <si>
    <t>Manitoba - Cumul</t>
  </si>
  <si>
    <t>Manitoba - None</t>
  </si>
  <si>
    <t>(Females)PCH:Level of Care at Admission for the CUM cohort (Age 75+ and for the period 1997/98-2001/02)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</si>
</sst>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/mm/yyyy"/>
    <numFmt numFmtId="173" formatCode="0.0%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3" fontId="0" fillId="0" borderId="0" xfId="19" applyNumberFormat="1" applyAlignment="1">
      <alignment/>
    </xf>
    <xf numFmtId="171" fontId="0" fillId="0" borderId="0" xfId="15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625"/>
          <c:w val="1"/>
          <c:h val="0.92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females_pch_level_cum!$I$4</c:f>
              <c:strCache>
                <c:ptCount val="1"/>
                <c:pt idx="0">
                  <c:v>Level 1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females_pch_level_cum!$H$5:$H$44</c:f>
              <c:strCache>
                <c:ptCount val="40"/>
                <c:pt idx="0">
                  <c:v>South Eastman - Cumul</c:v>
                </c:pt>
                <c:pt idx="1">
                  <c:v>South Eastman - None</c:v>
                </c:pt>
                <c:pt idx="3">
                  <c:v>Brandon - Cumul</c:v>
                </c:pt>
                <c:pt idx="4">
                  <c:v>Brandon - None</c:v>
                </c:pt>
                <c:pt idx="6">
                  <c:v>Central - Cumul</c:v>
                </c:pt>
                <c:pt idx="7">
                  <c:v>Central - None</c:v>
                </c:pt>
                <c:pt idx="9">
                  <c:v>Assiniboine - Cumul</c:v>
                </c:pt>
                <c:pt idx="10">
                  <c:v>Assiniboine - None</c:v>
                </c:pt>
                <c:pt idx="12">
                  <c:v>Parkland - Cumul</c:v>
                </c:pt>
                <c:pt idx="13">
                  <c:v>Parkland - None</c:v>
                </c:pt>
                <c:pt idx="15">
                  <c:v>Interlake - Cumul</c:v>
                </c:pt>
                <c:pt idx="16">
                  <c:v>Interlake - None</c:v>
                </c:pt>
                <c:pt idx="18">
                  <c:v>North Eastman - Cumul</c:v>
                </c:pt>
                <c:pt idx="19">
                  <c:v>North Eastman - None</c:v>
                </c:pt>
                <c:pt idx="21">
                  <c:v>Burntwood - Cumul</c:v>
                </c:pt>
                <c:pt idx="22">
                  <c:v>Burntwood - None</c:v>
                </c:pt>
                <c:pt idx="24">
                  <c:v>Nor-Man - Cumul</c:v>
                </c:pt>
                <c:pt idx="25">
                  <c:v>Nor-Man - None</c:v>
                </c:pt>
                <c:pt idx="29">
                  <c:v>Winnipeg - Cumul</c:v>
                </c:pt>
                <c:pt idx="30">
                  <c:v>Winnipeg - None</c:v>
                </c:pt>
                <c:pt idx="32">
                  <c:v>Rural South - Cumul</c:v>
                </c:pt>
                <c:pt idx="33">
                  <c:v>Rural South - None</c:v>
                </c:pt>
                <c:pt idx="35">
                  <c:v>North - Cumul</c:v>
                </c:pt>
                <c:pt idx="36">
                  <c:v>North - None</c:v>
                </c:pt>
                <c:pt idx="38">
                  <c:v>Manitoba - Cumul</c:v>
                </c:pt>
                <c:pt idx="39">
                  <c:v>Manitoba - None</c:v>
                </c:pt>
              </c:strCache>
            </c:strRef>
          </c:cat>
          <c:val>
            <c:numRef>
              <c:f>females_pch_level_cum!$I$5:$I$44</c:f>
              <c:numCache>
                <c:ptCount val="40"/>
                <c:pt idx="0">
                  <c:v>0</c:v>
                </c:pt>
                <c:pt idx="1">
                  <c:v>0</c:v>
                </c:pt>
                <c:pt idx="3">
                  <c:v>0.0053475935828877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0.018691588785046728</c:v>
                </c:pt>
                <c:pt idx="10">
                  <c:v>0.07377049180327869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9">
                  <c:v>0.0031645569620253164</c:v>
                </c:pt>
                <c:pt idx="30">
                  <c:v>0.004</c:v>
                </c:pt>
                <c:pt idx="32">
                  <c:v>0.005429864253393665</c:v>
                </c:pt>
                <c:pt idx="33">
                  <c:v>0.02278481012658228</c:v>
                </c:pt>
                <c:pt idx="35">
                  <c:v>0</c:v>
                </c:pt>
                <c:pt idx="36">
                  <c:v>0</c:v>
                </c:pt>
                <c:pt idx="38">
                  <c:v>0.003962637984715539</c:v>
                </c:pt>
                <c:pt idx="39">
                  <c:v>0.014326647564469915</c:v>
                </c:pt>
              </c:numCache>
            </c:numRef>
          </c:val>
        </c:ser>
        <c:ser>
          <c:idx val="1"/>
          <c:order val="1"/>
          <c:tx>
            <c:strRef>
              <c:f>females_pch_level_cum!$J$4</c:f>
              <c:strCache>
                <c:ptCount val="1"/>
                <c:pt idx="0">
                  <c:v>Level 2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females_pch_level_cum!$H$5:$H$44</c:f>
              <c:strCache>
                <c:ptCount val="40"/>
                <c:pt idx="0">
                  <c:v>South Eastman - Cumul</c:v>
                </c:pt>
                <c:pt idx="1">
                  <c:v>South Eastman - None</c:v>
                </c:pt>
                <c:pt idx="3">
                  <c:v>Brandon - Cumul</c:v>
                </c:pt>
                <c:pt idx="4">
                  <c:v>Brandon - None</c:v>
                </c:pt>
                <c:pt idx="6">
                  <c:v>Central - Cumul</c:v>
                </c:pt>
                <c:pt idx="7">
                  <c:v>Central - None</c:v>
                </c:pt>
                <c:pt idx="9">
                  <c:v>Assiniboine - Cumul</c:v>
                </c:pt>
                <c:pt idx="10">
                  <c:v>Assiniboine - None</c:v>
                </c:pt>
                <c:pt idx="12">
                  <c:v>Parkland - Cumul</c:v>
                </c:pt>
                <c:pt idx="13">
                  <c:v>Parkland - None</c:v>
                </c:pt>
                <c:pt idx="15">
                  <c:v>Interlake - Cumul</c:v>
                </c:pt>
                <c:pt idx="16">
                  <c:v>Interlake - None</c:v>
                </c:pt>
                <c:pt idx="18">
                  <c:v>North Eastman - Cumul</c:v>
                </c:pt>
                <c:pt idx="19">
                  <c:v>North Eastman - None</c:v>
                </c:pt>
                <c:pt idx="21">
                  <c:v>Burntwood - Cumul</c:v>
                </c:pt>
                <c:pt idx="22">
                  <c:v>Burntwood - None</c:v>
                </c:pt>
                <c:pt idx="24">
                  <c:v>Nor-Man - Cumul</c:v>
                </c:pt>
                <c:pt idx="25">
                  <c:v>Nor-Man - None</c:v>
                </c:pt>
                <c:pt idx="29">
                  <c:v>Winnipeg - Cumul</c:v>
                </c:pt>
                <c:pt idx="30">
                  <c:v>Winnipeg - None</c:v>
                </c:pt>
                <c:pt idx="32">
                  <c:v>Rural South - Cumul</c:v>
                </c:pt>
                <c:pt idx="33">
                  <c:v>Rural South - None</c:v>
                </c:pt>
                <c:pt idx="35">
                  <c:v>North - Cumul</c:v>
                </c:pt>
                <c:pt idx="36">
                  <c:v>North - None</c:v>
                </c:pt>
                <c:pt idx="38">
                  <c:v>Manitoba - Cumul</c:v>
                </c:pt>
                <c:pt idx="39">
                  <c:v>Manitoba - None</c:v>
                </c:pt>
              </c:strCache>
            </c:strRef>
          </c:cat>
          <c:val>
            <c:numRef>
              <c:f>females_pch_level_cum!$J$5:$J$44</c:f>
              <c:numCache>
                <c:ptCount val="40"/>
                <c:pt idx="0">
                  <c:v>0.5798319327731093</c:v>
                </c:pt>
                <c:pt idx="1">
                  <c:v>0.45714285714285713</c:v>
                </c:pt>
                <c:pt idx="3">
                  <c:v>0.6524064171122995</c:v>
                </c:pt>
                <c:pt idx="4">
                  <c:v>0.6</c:v>
                </c:pt>
                <c:pt idx="6">
                  <c:v>0.4261168384879725</c:v>
                </c:pt>
                <c:pt idx="7">
                  <c:v>0.49295774647887325</c:v>
                </c:pt>
                <c:pt idx="9">
                  <c:v>0.7040498442367601</c:v>
                </c:pt>
                <c:pt idx="10">
                  <c:v>0.6475409836065574</c:v>
                </c:pt>
                <c:pt idx="12">
                  <c:v>0.5103448275862069</c:v>
                </c:pt>
                <c:pt idx="13">
                  <c:v>0.5161290322580645</c:v>
                </c:pt>
                <c:pt idx="15">
                  <c:v>0.4277456647398844</c:v>
                </c:pt>
                <c:pt idx="16">
                  <c:v>0.6309523809523809</c:v>
                </c:pt>
                <c:pt idx="18">
                  <c:v>0.5</c:v>
                </c:pt>
                <c:pt idx="19">
                  <c:v>0.42857142857142855</c:v>
                </c:pt>
                <c:pt idx="21">
                  <c:v>0.16666666666666666</c:v>
                </c:pt>
                <c:pt idx="22">
                  <c:v>0.3333333333333333</c:v>
                </c:pt>
                <c:pt idx="24">
                  <c:v>0.30434782608695654</c:v>
                </c:pt>
                <c:pt idx="25">
                  <c:v>0.3333333333333333</c:v>
                </c:pt>
                <c:pt idx="29">
                  <c:v>0.5501808318264014</c:v>
                </c:pt>
                <c:pt idx="30">
                  <c:v>0.536</c:v>
                </c:pt>
                <c:pt idx="32">
                  <c:v>0.5384615384615384</c:v>
                </c:pt>
                <c:pt idx="33">
                  <c:v>0.5670886075949367</c:v>
                </c:pt>
                <c:pt idx="35">
                  <c:v>0.27586206896551724</c:v>
                </c:pt>
                <c:pt idx="36">
                  <c:v>0.3333333333333333</c:v>
                </c:pt>
                <c:pt idx="38">
                  <c:v>0.5496744975941127</c:v>
                </c:pt>
                <c:pt idx="39">
                  <c:v>0.5515759312320917</c:v>
                </c:pt>
              </c:numCache>
            </c:numRef>
          </c:val>
        </c:ser>
        <c:ser>
          <c:idx val="2"/>
          <c:order val="2"/>
          <c:tx>
            <c:strRef>
              <c:f>females_pch_level_cum!$K$4</c:f>
              <c:strCache>
                <c:ptCount val="1"/>
                <c:pt idx="0">
                  <c:v>Level 3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females_pch_level_cum!$H$5:$H$44</c:f>
              <c:strCache>
                <c:ptCount val="40"/>
                <c:pt idx="0">
                  <c:v>South Eastman - Cumul</c:v>
                </c:pt>
                <c:pt idx="1">
                  <c:v>South Eastman - None</c:v>
                </c:pt>
                <c:pt idx="3">
                  <c:v>Brandon - Cumul</c:v>
                </c:pt>
                <c:pt idx="4">
                  <c:v>Brandon - None</c:v>
                </c:pt>
                <c:pt idx="6">
                  <c:v>Central - Cumul</c:v>
                </c:pt>
                <c:pt idx="7">
                  <c:v>Central - None</c:v>
                </c:pt>
                <c:pt idx="9">
                  <c:v>Assiniboine - Cumul</c:v>
                </c:pt>
                <c:pt idx="10">
                  <c:v>Assiniboine - None</c:v>
                </c:pt>
                <c:pt idx="12">
                  <c:v>Parkland - Cumul</c:v>
                </c:pt>
                <c:pt idx="13">
                  <c:v>Parkland - None</c:v>
                </c:pt>
                <c:pt idx="15">
                  <c:v>Interlake - Cumul</c:v>
                </c:pt>
                <c:pt idx="16">
                  <c:v>Interlake - None</c:v>
                </c:pt>
                <c:pt idx="18">
                  <c:v>North Eastman - Cumul</c:v>
                </c:pt>
                <c:pt idx="19">
                  <c:v>North Eastman - None</c:v>
                </c:pt>
                <c:pt idx="21">
                  <c:v>Burntwood - Cumul</c:v>
                </c:pt>
                <c:pt idx="22">
                  <c:v>Burntwood - None</c:v>
                </c:pt>
                <c:pt idx="24">
                  <c:v>Nor-Man - Cumul</c:v>
                </c:pt>
                <c:pt idx="25">
                  <c:v>Nor-Man - None</c:v>
                </c:pt>
                <c:pt idx="29">
                  <c:v>Winnipeg - Cumul</c:v>
                </c:pt>
                <c:pt idx="30">
                  <c:v>Winnipeg - None</c:v>
                </c:pt>
                <c:pt idx="32">
                  <c:v>Rural South - Cumul</c:v>
                </c:pt>
                <c:pt idx="33">
                  <c:v>Rural South - None</c:v>
                </c:pt>
                <c:pt idx="35">
                  <c:v>North - Cumul</c:v>
                </c:pt>
                <c:pt idx="36">
                  <c:v>North - None</c:v>
                </c:pt>
                <c:pt idx="38">
                  <c:v>Manitoba - Cumul</c:v>
                </c:pt>
                <c:pt idx="39">
                  <c:v>Manitoba - None</c:v>
                </c:pt>
              </c:strCache>
            </c:strRef>
          </c:cat>
          <c:val>
            <c:numRef>
              <c:f>females_pch_level_cum!$K$5:$K$44</c:f>
              <c:numCache>
                <c:ptCount val="40"/>
                <c:pt idx="0">
                  <c:v>0.33613445378151263</c:v>
                </c:pt>
                <c:pt idx="1">
                  <c:v>0.45714285714285713</c:v>
                </c:pt>
                <c:pt idx="3">
                  <c:v>0.23529411764705882</c:v>
                </c:pt>
                <c:pt idx="4">
                  <c:v>0.34285714285714286</c:v>
                </c:pt>
                <c:pt idx="6">
                  <c:v>0.4879725085910653</c:v>
                </c:pt>
                <c:pt idx="7">
                  <c:v>0.43661971830985913</c:v>
                </c:pt>
                <c:pt idx="9">
                  <c:v>0.2367601246105919</c:v>
                </c:pt>
                <c:pt idx="10">
                  <c:v>0.2459016393442623</c:v>
                </c:pt>
                <c:pt idx="12">
                  <c:v>0.3586206896551724</c:v>
                </c:pt>
                <c:pt idx="13">
                  <c:v>0.3709677419354839</c:v>
                </c:pt>
                <c:pt idx="15">
                  <c:v>0.5202312138728323</c:v>
                </c:pt>
                <c:pt idx="16">
                  <c:v>0.3333333333333333</c:v>
                </c:pt>
                <c:pt idx="18">
                  <c:v>0.48214285714285715</c:v>
                </c:pt>
                <c:pt idx="19">
                  <c:v>0.42857142857142855</c:v>
                </c:pt>
                <c:pt idx="21">
                  <c:v>0.3333333333333333</c:v>
                </c:pt>
                <c:pt idx="22">
                  <c:v>0.5</c:v>
                </c:pt>
                <c:pt idx="24">
                  <c:v>0.6956521739130435</c:v>
                </c:pt>
                <c:pt idx="25">
                  <c:v>0.3333333333333333</c:v>
                </c:pt>
                <c:pt idx="29">
                  <c:v>0.3530741410488246</c:v>
                </c:pt>
                <c:pt idx="30">
                  <c:v>0.396</c:v>
                </c:pt>
                <c:pt idx="32">
                  <c:v>0.38642533936651585</c:v>
                </c:pt>
                <c:pt idx="33">
                  <c:v>0.3468354430379747</c:v>
                </c:pt>
                <c:pt idx="35">
                  <c:v>0.6206896551724138</c:v>
                </c:pt>
                <c:pt idx="36">
                  <c:v>0.3888888888888889</c:v>
                </c:pt>
                <c:pt idx="38">
                  <c:v>0.3594678743277668</c:v>
                </c:pt>
                <c:pt idx="39">
                  <c:v>0.3653295128939828</c:v>
                </c:pt>
              </c:numCache>
            </c:numRef>
          </c:val>
        </c:ser>
        <c:ser>
          <c:idx val="3"/>
          <c:order val="3"/>
          <c:tx>
            <c:strRef>
              <c:f>females_pch_level_cum!$L$4</c:f>
              <c:strCache>
                <c:ptCount val="1"/>
                <c:pt idx="0">
                  <c:v>Level 4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females_pch_level_cum!$H$5:$H$44</c:f>
              <c:strCache>
                <c:ptCount val="40"/>
                <c:pt idx="0">
                  <c:v>South Eastman - Cumul</c:v>
                </c:pt>
                <c:pt idx="1">
                  <c:v>South Eastman - None</c:v>
                </c:pt>
                <c:pt idx="3">
                  <c:v>Brandon - Cumul</c:v>
                </c:pt>
                <c:pt idx="4">
                  <c:v>Brandon - None</c:v>
                </c:pt>
                <c:pt idx="6">
                  <c:v>Central - Cumul</c:v>
                </c:pt>
                <c:pt idx="7">
                  <c:v>Central - None</c:v>
                </c:pt>
                <c:pt idx="9">
                  <c:v>Assiniboine - Cumul</c:v>
                </c:pt>
                <c:pt idx="10">
                  <c:v>Assiniboine - None</c:v>
                </c:pt>
                <c:pt idx="12">
                  <c:v>Parkland - Cumul</c:v>
                </c:pt>
                <c:pt idx="13">
                  <c:v>Parkland - None</c:v>
                </c:pt>
                <c:pt idx="15">
                  <c:v>Interlake - Cumul</c:v>
                </c:pt>
                <c:pt idx="16">
                  <c:v>Interlake - None</c:v>
                </c:pt>
                <c:pt idx="18">
                  <c:v>North Eastman - Cumul</c:v>
                </c:pt>
                <c:pt idx="19">
                  <c:v>North Eastman - None</c:v>
                </c:pt>
                <c:pt idx="21">
                  <c:v>Burntwood - Cumul</c:v>
                </c:pt>
                <c:pt idx="22">
                  <c:v>Burntwood - None</c:v>
                </c:pt>
                <c:pt idx="24">
                  <c:v>Nor-Man - Cumul</c:v>
                </c:pt>
                <c:pt idx="25">
                  <c:v>Nor-Man - None</c:v>
                </c:pt>
                <c:pt idx="29">
                  <c:v>Winnipeg - Cumul</c:v>
                </c:pt>
                <c:pt idx="30">
                  <c:v>Winnipeg - None</c:v>
                </c:pt>
                <c:pt idx="32">
                  <c:v>Rural South - Cumul</c:v>
                </c:pt>
                <c:pt idx="33">
                  <c:v>Rural South - None</c:v>
                </c:pt>
                <c:pt idx="35">
                  <c:v>North - Cumul</c:v>
                </c:pt>
                <c:pt idx="36">
                  <c:v>North - None</c:v>
                </c:pt>
                <c:pt idx="38">
                  <c:v>Manitoba - Cumul</c:v>
                </c:pt>
                <c:pt idx="39">
                  <c:v>Manitoba - None</c:v>
                </c:pt>
              </c:strCache>
            </c:strRef>
          </c:cat>
          <c:val>
            <c:numRef>
              <c:f>females_pch_level_cum!$L$5:$L$44</c:f>
              <c:numCache>
                <c:ptCount val="40"/>
                <c:pt idx="0">
                  <c:v>0.08403361344537816</c:v>
                </c:pt>
                <c:pt idx="1">
                  <c:v>0.08571428571428572</c:v>
                </c:pt>
                <c:pt idx="3">
                  <c:v>0.10695187165775401</c:v>
                </c:pt>
                <c:pt idx="4">
                  <c:v>0.05714285714285714</c:v>
                </c:pt>
                <c:pt idx="6">
                  <c:v>0.0859106529209622</c:v>
                </c:pt>
                <c:pt idx="7">
                  <c:v>0.07042253521126761</c:v>
                </c:pt>
                <c:pt idx="9">
                  <c:v>0.040498442367601244</c:v>
                </c:pt>
                <c:pt idx="10">
                  <c:v>0.03278688524590164</c:v>
                </c:pt>
                <c:pt idx="12">
                  <c:v>0.1310344827586207</c:v>
                </c:pt>
                <c:pt idx="13">
                  <c:v>0.11290322580645161</c:v>
                </c:pt>
                <c:pt idx="15">
                  <c:v>0.05202312138728324</c:v>
                </c:pt>
                <c:pt idx="16">
                  <c:v>0.03571428571428571</c:v>
                </c:pt>
                <c:pt idx="18">
                  <c:v>0.017857142857142856</c:v>
                </c:pt>
                <c:pt idx="19">
                  <c:v>0.14285714285714285</c:v>
                </c:pt>
                <c:pt idx="21">
                  <c:v>0.5</c:v>
                </c:pt>
                <c:pt idx="22">
                  <c:v>0.16666666666666666</c:v>
                </c:pt>
                <c:pt idx="24">
                  <c:v>0</c:v>
                </c:pt>
                <c:pt idx="25">
                  <c:v>0.3333333333333333</c:v>
                </c:pt>
                <c:pt idx="29">
                  <c:v>0.09358047016274865</c:v>
                </c:pt>
                <c:pt idx="30">
                  <c:v>0.064</c:v>
                </c:pt>
                <c:pt idx="32">
                  <c:v>0.06968325791855204</c:v>
                </c:pt>
                <c:pt idx="33">
                  <c:v>0.06329113924050633</c:v>
                </c:pt>
                <c:pt idx="35">
                  <c:v>0.10344827586206896</c:v>
                </c:pt>
                <c:pt idx="36">
                  <c:v>0.2777777777777778</c:v>
                </c:pt>
                <c:pt idx="38">
                  <c:v>0.08689499009340504</c:v>
                </c:pt>
                <c:pt idx="39">
                  <c:v>0.06876790830945559</c:v>
                </c:pt>
              </c:numCache>
            </c:numRef>
          </c:val>
        </c:ser>
        <c:overlap val="100"/>
        <c:gapWidth val="25"/>
        <c:axId val="59569025"/>
        <c:axId val="66359178"/>
      </c:barChart>
      <c:catAx>
        <c:axId val="5956902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00" b="1" i="0" u="none" baseline="0">
                <a:latin typeface="Arial"/>
                <a:ea typeface="Arial"/>
                <a:cs typeface="Arial"/>
              </a:defRPr>
            </a:pPr>
          </a:p>
        </c:txPr>
        <c:crossAx val="66359178"/>
        <c:crosses val="autoZero"/>
        <c:auto val="0"/>
        <c:lblOffset val="100"/>
        <c:noMultiLvlLbl val="0"/>
      </c:catAx>
      <c:valAx>
        <c:axId val="66359178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5690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1225"/>
          <c:y val="0.0505"/>
          <c:w val="0.74525"/>
          <c:h val="0.01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1.01" header="0.5" footer="0.5"/>
  <pageSetup horizontalDpi="300" verticalDpi="3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</cdr:y>
    </cdr:from>
    <cdr:to>
      <cdr:x>1</cdr:x>
      <cdr:y>0.0505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56959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7.5.2: Level of Care on Admission to PCH for Females 75+ With and Without Cumulative Disorders by RHA, 1997/98-2001/02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A2" sqref="A2:IV2"/>
    </sheetView>
  </sheetViews>
  <sheetFormatPr defaultColWidth="9.140625" defaultRowHeight="12.75"/>
  <sheetData>
    <row r="1" ht="12.75">
      <c r="A1" t="s">
        <v>63</v>
      </c>
    </row>
    <row r="3" spans="1:8" ht="12.75">
      <c r="A3" t="s">
        <v>0</v>
      </c>
      <c r="B3" t="s">
        <v>1</v>
      </c>
      <c r="C3" t="s">
        <v>2</v>
      </c>
      <c r="H3" s="1" t="s">
        <v>4</v>
      </c>
    </row>
    <row r="4" spans="1:15" ht="12.75">
      <c r="A4" s="2" t="s">
        <v>3</v>
      </c>
      <c r="B4" s="2">
        <v>1</v>
      </c>
      <c r="C4" s="2">
        <v>2</v>
      </c>
      <c r="D4" s="2">
        <v>3</v>
      </c>
      <c r="E4" s="2">
        <v>4</v>
      </c>
      <c r="I4" s="1" t="s">
        <v>5</v>
      </c>
      <c r="J4" s="1" t="s">
        <v>6</v>
      </c>
      <c r="K4" s="1" t="s">
        <v>7</v>
      </c>
      <c r="L4" s="1" t="s">
        <v>8</v>
      </c>
      <c r="N4" s="1" t="s">
        <v>9</v>
      </c>
      <c r="O4" s="1" t="s">
        <v>10</v>
      </c>
    </row>
    <row r="5" spans="1:12" ht="12.75">
      <c r="A5" t="s">
        <v>11</v>
      </c>
      <c r="B5">
        <v>0</v>
      </c>
      <c r="C5">
        <v>69</v>
      </c>
      <c r="D5">
        <v>40</v>
      </c>
      <c r="E5">
        <v>10</v>
      </c>
      <c r="F5">
        <f>SUM(B5:E5)</f>
        <v>119</v>
      </c>
      <c r="H5" t="s">
        <v>37</v>
      </c>
      <c r="I5" s="3">
        <f aca="true" t="shared" si="0" ref="I5:L6">B5/$F5</f>
        <v>0</v>
      </c>
      <c r="J5" s="3">
        <f t="shared" si="0"/>
        <v>0.5798319327731093</v>
      </c>
      <c r="K5" s="3">
        <f t="shared" si="0"/>
        <v>0.33613445378151263</v>
      </c>
      <c r="L5" s="3">
        <f t="shared" si="0"/>
        <v>0.08403361344537816</v>
      </c>
    </row>
    <row r="6" spans="1:15" ht="12.75">
      <c r="A6" t="s">
        <v>12</v>
      </c>
      <c r="B6">
        <v>0</v>
      </c>
      <c r="C6">
        <v>16</v>
      </c>
      <c r="D6">
        <v>16</v>
      </c>
      <c r="E6">
        <v>3</v>
      </c>
      <c r="F6">
        <f>SUM(B6:E6)</f>
        <v>35</v>
      </c>
      <c r="H6" t="s">
        <v>38</v>
      </c>
      <c r="I6" s="3">
        <f t="shared" si="0"/>
        <v>0</v>
      </c>
      <c r="J6" s="3">
        <f t="shared" si="0"/>
        <v>0.45714285714285713</v>
      </c>
      <c r="K6" s="3">
        <f t="shared" si="0"/>
        <v>0.45714285714285713</v>
      </c>
      <c r="L6" s="3">
        <f t="shared" si="0"/>
        <v>0.08571428571428572</v>
      </c>
      <c r="N6" s="4">
        <f>(L6*4+K6*3+J6*2+I6*1)</f>
        <v>2.6285714285714286</v>
      </c>
      <c r="O6" s="5">
        <f>SUM(K6:L6)</f>
        <v>0.5428571428571428</v>
      </c>
    </row>
    <row r="7" ht="12.75"/>
    <row r="8" spans="1:12" ht="12.75">
      <c r="A8" t="s">
        <v>13</v>
      </c>
      <c r="B8">
        <v>1</v>
      </c>
      <c r="C8">
        <v>122</v>
      </c>
      <c r="D8">
        <v>44</v>
      </c>
      <c r="E8">
        <v>20</v>
      </c>
      <c r="F8">
        <f>SUM(B8:E8)</f>
        <v>187</v>
      </c>
      <c r="H8" t="s">
        <v>39</v>
      </c>
      <c r="I8" s="3">
        <f aca="true" t="shared" si="1" ref="I8:L9">B8/$F8</f>
        <v>0.0053475935828877</v>
      </c>
      <c r="J8" s="3">
        <f t="shared" si="1"/>
        <v>0.6524064171122995</v>
      </c>
      <c r="K8" s="3">
        <f t="shared" si="1"/>
        <v>0.23529411764705882</v>
      </c>
      <c r="L8" s="3">
        <f t="shared" si="1"/>
        <v>0.10695187165775401</v>
      </c>
    </row>
    <row r="9" spans="1:15" ht="12.75">
      <c r="A9" t="s">
        <v>14</v>
      </c>
      <c r="B9">
        <v>0</v>
      </c>
      <c r="C9">
        <v>21</v>
      </c>
      <c r="D9">
        <v>12</v>
      </c>
      <c r="E9">
        <v>2</v>
      </c>
      <c r="F9">
        <f>SUM(B9:E9)</f>
        <v>35</v>
      </c>
      <c r="H9" t="s">
        <v>40</v>
      </c>
      <c r="I9" s="3">
        <f t="shared" si="1"/>
        <v>0</v>
      </c>
      <c r="J9" s="3">
        <f t="shared" si="1"/>
        <v>0.6</v>
      </c>
      <c r="K9" s="3">
        <f t="shared" si="1"/>
        <v>0.34285714285714286</v>
      </c>
      <c r="L9" s="3">
        <f t="shared" si="1"/>
        <v>0.05714285714285714</v>
      </c>
      <c r="N9" s="4">
        <f>(L9*4+K9*3+J9*2+I9*1)</f>
        <v>2.4571428571428573</v>
      </c>
      <c r="O9" s="5">
        <f>SUM(K9:L9)</f>
        <v>0.4</v>
      </c>
    </row>
    <row r="10" ht="12.75"/>
    <row r="11" spans="1:12" ht="12.75">
      <c r="A11" t="s">
        <v>15</v>
      </c>
      <c r="B11">
        <v>0</v>
      </c>
      <c r="C11">
        <v>124</v>
      </c>
      <c r="D11">
        <v>142</v>
      </c>
      <c r="E11">
        <v>25</v>
      </c>
      <c r="F11">
        <f>SUM(B11:E11)</f>
        <v>291</v>
      </c>
      <c r="H11" t="s">
        <v>41</v>
      </c>
      <c r="I11" s="3">
        <f aca="true" t="shared" si="2" ref="I11:L12">B11/$F11</f>
        <v>0</v>
      </c>
      <c r="J11" s="3">
        <f t="shared" si="2"/>
        <v>0.4261168384879725</v>
      </c>
      <c r="K11" s="3">
        <f t="shared" si="2"/>
        <v>0.4879725085910653</v>
      </c>
      <c r="L11" s="3">
        <f t="shared" si="2"/>
        <v>0.0859106529209622</v>
      </c>
    </row>
    <row r="12" spans="1:15" ht="12.75">
      <c r="A12" t="s">
        <v>16</v>
      </c>
      <c r="B12">
        <v>0</v>
      </c>
      <c r="C12">
        <v>35</v>
      </c>
      <c r="D12">
        <v>31</v>
      </c>
      <c r="E12">
        <v>5</v>
      </c>
      <c r="F12">
        <f>SUM(B12:E12)</f>
        <v>71</v>
      </c>
      <c r="H12" t="s">
        <v>42</v>
      </c>
      <c r="I12" s="3">
        <f t="shared" si="2"/>
        <v>0</v>
      </c>
      <c r="J12" s="3">
        <f t="shared" si="2"/>
        <v>0.49295774647887325</v>
      </c>
      <c r="K12" s="3">
        <f t="shared" si="2"/>
        <v>0.43661971830985913</v>
      </c>
      <c r="L12" s="3">
        <f t="shared" si="2"/>
        <v>0.07042253521126761</v>
      </c>
      <c r="N12" s="4">
        <f>(L12*4+K12*3+J12*2+I12*1)</f>
        <v>2.5774647887323945</v>
      </c>
      <c r="O12" s="5">
        <f>SUM(K12:L12)</f>
        <v>0.5070422535211268</v>
      </c>
    </row>
    <row r="13" ht="12.75"/>
    <row r="14" spans="1:12" ht="12.75">
      <c r="A14" t="s">
        <v>17</v>
      </c>
      <c r="B14">
        <v>6</v>
      </c>
      <c r="C14">
        <v>226</v>
      </c>
      <c r="D14">
        <v>76</v>
      </c>
      <c r="E14">
        <v>13</v>
      </c>
      <c r="F14">
        <f>SUM(B14:E14)</f>
        <v>321</v>
      </c>
      <c r="H14" t="s">
        <v>43</v>
      </c>
      <c r="I14" s="3">
        <f aca="true" t="shared" si="3" ref="I14:L15">B14/$F14</f>
        <v>0.018691588785046728</v>
      </c>
      <c r="J14" s="3">
        <f t="shared" si="3"/>
        <v>0.7040498442367601</v>
      </c>
      <c r="K14" s="3">
        <f t="shared" si="3"/>
        <v>0.2367601246105919</v>
      </c>
      <c r="L14" s="3">
        <f t="shared" si="3"/>
        <v>0.040498442367601244</v>
      </c>
    </row>
    <row r="15" spans="1:15" ht="12.75">
      <c r="A15" t="s">
        <v>18</v>
      </c>
      <c r="B15">
        <v>9</v>
      </c>
      <c r="C15">
        <v>79</v>
      </c>
      <c r="D15">
        <v>30</v>
      </c>
      <c r="E15">
        <v>4</v>
      </c>
      <c r="F15">
        <f>SUM(B15:E15)</f>
        <v>122</v>
      </c>
      <c r="H15" t="s">
        <v>44</v>
      </c>
      <c r="I15" s="3">
        <f t="shared" si="3"/>
        <v>0.07377049180327869</v>
      </c>
      <c r="J15" s="3">
        <f t="shared" si="3"/>
        <v>0.6475409836065574</v>
      </c>
      <c r="K15" s="3">
        <f t="shared" si="3"/>
        <v>0.2459016393442623</v>
      </c>
      <c r="L15" s="3">
        <f t="shared" si="3"/>
        <v>0.03278688524590164</v>
      </c>
      <c r="N15" s="4">
        <f>(L15*4+K15*3+J15*2+I15*1)</f>
        <v>2.237704918032787</v>
      </c>
      <c r="O15" s="5">
        <f>SUM(K15:L15)</f>
        <v>0.2786885245901639</v>
      </c>
    </row>
    <row r="16" ht="12.75"/>
    <row r="17" spans="1:12" ht="12.75">
      <c r="A17" t="s">
        <v>19</v>
      </c>
      <c r="B17">
        <v>0</v>
      </c>
      <c r="C17">
        <v>74</v>
      </c>
      <c r="D17">
        <v>52</v>
      </c>
      <c r="E17">
        <v>19</v>
      </c>
      <c r="F17">
        <f>SUM(B17:E17)</f>
        <v>145</v>
      </c>
      <c r="H17" t="s">
        <v>45</v>
      </c>
      <c r="I17" s="3">
        <f aca="true" t="shared" si="4" ref="I17:L18">B17/$F17</f>
        <v>0</v>
      </c>
      <c r="J17" s="3">
        <f t="shared" si="4"/>
        <v>0.5103448275862069</v>
      </c>
      <c r="K17" s="3">
        <f t="shared" si="4"/>
        <v>0.3586206896551724</v>
      </c>
      <c r="L17" s="3">
        <f t="shared" si="4"/>
        <v>0.1310344827586207</v>
      </c>
    </row>
    <row r="18" spans="1:15" ht="12.75">
      <c r="A18" t="s">
        <v>20</v>
      </c>
      <c r="B18">
        <v>0</v>
      </c>
      <c r="C18">
        <v>32</v>
      </c>
      <c r="D18">
        <v>23</v>
      </c>
      <c r="E18">
        <v>7</v>
      </c>
      <c r="F18">
        <f>SUM(B18:E18)</f>
        <v>62</v>
      </c>
      <c r="H18" t="s">
        <v>46</v>
      </c>
      <c r="I18" s="3">
        <f t="shared" si="4"/>
        <v>0</v>
      </c>
      <c r="J18" s="3">
        <f t="shared" si="4"/>
        <v>0.5161290322580645</v>
      </c>
      <c r="K18" s="3">
        <f t="shared" si="4"/>
        <v>0.3709677419354839</v>
      </c>
      <c r="L18" s="3">
        <f t="shared" si="4"/>
        <v>0.11290322580645161</v>
      </c>
      <c r="N18" s="4">
        <f>(L18*4+K18*3+J18*2+I18*1)</f>
        <v>2.596774193548387</v>
      </c>
      <c r="O18" s="5">
        <f>SUM(K18:L18)</f>
        <v>0.4838709677419355</v>
      </c>
    </row>
    <row r="19" ht="12.75"/>
    <row r="20" spans="1:12" ht="12.75">
      <c r="A20" t="s">
        <v>21</v>
      </c>
      <c r="B20">
        <v>0</v>
      </c>
      <c r="C20">
        <v>74</v>
      </c>
      <c r="D20">
        <v>90</v>
      </c>
      <c r="E20">
        <v>9</v>
      </c>
      <c r="F20">
        <f>SUM(B20:E20)</f>
        <v>173</v>
      </c>
      <c r="H20" t="s">
        <v>47</v>
      </c>
      <c r="I20" s="3">
        <f aca="true" t="shared" si="5" ref="I20:L21">B20/$F20</f>
        <v>0</v>
      </c>
      <c r="J20" s="3">
        <f t="shared" si="5"/>
        <v>0.4277456647398844</v>
      </c>
      <c r="K20" s="3">
        <f t="shared" si="5"/>
        <v>0.5202312138728323</v>
      </c>
      <c r="L20" s="3">
        <f t="shared" si="5"/>
        <v>0.05202312138728324</v>
      </c>
    </row>
    <row r="21" spans="1:15" ht="12.75">
      <c r="A21" t="s">
        <v>22</v>
      </c>
      <c r="B21">
        <v>0</v>
      </c>
      <c r="C21">
        <v>53</v>
      </c>
      <c r="D21">
        <v>28</v>
      </c>
      <c r="E21">
        <v>3</v>
      </c>
      <c r="F21">
        <f>SUM(B21:E21)</f>
        <v>84</v>
      </c>
      <c r="H21" t="s">
        <v>48</v>
      </c>
      <c r="I21" s="3">
        <f t="shared" si="5"/>
        <v>0</v>
      </c>
      <c r="J21" s="3">
        <f t="shared" si="5"/>
        <v>0.6309523809523809</v>
      </c>
      <c r="K21" s="3">
        <f t="shared" si="5"/>
        <v>0.3333333333333333</v>
      </c>
      <c r="L21" s="3">
        <f t="shared" si="5"/>
        <v>0.03571428571428571</v>
      </c>
      <c r="N21" s="4">
        <f>(L21*4+K21*3+J21*2+I21*1)</f>
        <v>2.4047619047619047</v>
      </c>
      <c r="O21" s="5">
        <f>SUM(K21:L21)</f>
        <v>0.369047619047619</v>
      </c>
    </row>
    <row r="22" ht="12.75"/>
    <row r="23" spans="1:12" ht="12.75">
      <c r="A23" t="s">
        <v>23</v>
      </c>
      <c r="B23">
        <v>0</v>
      </c>
      <c r="C23">
        <v>28</v>
      </c>
      <c r="D23">
        <v>27</v>
      </c>
      <c r="E23">
        <v>1</v>
      </c>
      <c r="F23">
        <f>SUM(B23:E23)</f>
        <v>56</v>
      </c>
      <c r="H23" t="s">
        <v>49</v>
      </c>
      <c r="I23" s="3">
        <f aca="true" t="shared" si="6" ref="I23:L24">B23/$F23</f>
        <v>0</v>
      </c>
      <c r="J23" s="3">
        <f t="shared" si="6"/>
        <v>0.5</v>
      </c>
      <c r="K23" s="3">
        <f t="shared" si="6"/>
        <v>0.48214285714285715</v>
      </c>
      <c r="L23" s="3">
        <f t="shared" si="6"/>
        <v>0.017857142857142856</v>
      </c>
    </row>
    <row r="24" spans="1:15" ht="12.75">
      <c r="A24" t="s">
        <v>24</v>
      </c>
      <c r="B24">
        <v>0</v>
      </c>
      <c r="C24">
        <v>9</v>
      </c>
      <c r="D24">
        <v>9</v>
      </c>
      <c r="E24">
        <v>3</v>
      </c>
      <c r="F24">
        <f>SUM(B24:E24)</f>
        <v>21</v>
      </c>
      <c r="H24" t="s">
        <v>50</v>
      </c>
      <c r="I24" s="3">
        <f t="shared" si="6"/>
        <v>0</v>
      </c>
      <c r="J24" s="3">
        <f t="shared" si="6"/>
        <v>0.42857142857142855</v>
      </c>
      <c r="K24" s="3">
        <f t="shared" si="6"/>
        <v>0.42857142857142855</v>
      </c>
      <c r="L24" s="3">
        <f t="shared" si="6"/>
        <v>0.14285714285714285</v>
      </c>
      <c r="N24" s="4">
        <f>(L24*4+K24*3+J24*2+I24*1)</f>
        <v>2.714285714285714</v>
      </c>
      <c r="O24" s="5">
        <f>SUM(K24:L24)</f>
        <v>0.5714285714285714</v>
      </c>
    </row>
    <row r="25" ht="12.75"/>
    <row r="26" spans="1:12" ht="12.75">
      <c r="A26" t="s">
        <v>25</v>
      </c>
      <c r="B26">
        <v>0</v>
      </c>
      <c r="C26">
        <v>1</v>
      </c>
      <c r="D26">
        <v>2</v>
      </c>
      <c r="E26">
        <v>3</v>
      </c>
      <c r="F26">
        <f>SUM(B26:E26)</f>
        <v>6</v>
      </c>
      <c r="H26" t="s">
        <v>51</v>
      </c>
      <c r="I26" s="3">
        <f aca="true" t="shared" si="7" ref="I26:L27">B26/$F26</f>
        <v>0</v>
      </c>
      <c r="J26" s="3">
        <f t="shared" si="7"/>
        <v>0.16666666666666666</v>
      </c>
      <c r="K26" s="3">
        <f t="shared" si="7"/>
        <v>0.3333333333333333</v>
      </c>
      <c r="L26" s="3">
        <f t="shared" si="7"/>
        <v>0.5</v>
      </c>
    </row>
    <row r="27" spans="1:15" ht="12.75">
      <c r="A27" t="s">
        <v>26</v>
      </c>
      <c r="B27">
        <v>0</v>
      </c>
      <c r="C27">
        <v>2</v>
      </c>
      <c r="D27">
        <v>3</v>
      </c>
      <c r="E27">
        <v>1</v>
      </c>
      <c r="F27">
        <f>SUM(B27:E27)</f>
        <v>6</v>
      </c>
      <c r="H27" t="s">
        <v>52</v>
      </c>
      <c r="I27" s="3">
        <f t="shared" si="7"/>
        <v>0</v>
      </c>
      <c r="J27" s="3">
        <f t="shared" si="7"/>
        <v>0.3333333333333333</v>
      </c>
      <c r="K27" s="3">
        <f t="shared" si="7"/>
        <v>0.5</v>
      </c>
      <c r="L27" s="3">
        <f t="shared" si="7"/>
        <v>0.16666666666666666</v>
      </c>
      <c r="N27" s="4">
        <f>(L27*4+K27*3+J27*2+I27*1)</f>
        <v>2.833333333333333</v>
      </c>
      <c r="O27" s="5">
        <f>SUM(K27:L27)</f>
        <v>0.6666666666666666</v>
      </c>
    </row>
    <row r="28" ht="12.75"/>
    <row r="29" spans="1:12" ht="12.75">
      <c r="A29" t="s">
        <v>27</v>
      </c>
      <c r="B29">
        <v>0</v>
      </c>
      <c r="C29">
        <v>7</v>
      </c>
      <c r="D29">
        <v>16</v>
      </c>
      <c r="E29">
        <v>0</v>
      </c>
      <c r="F29">
        <f>SUM(B29:E29)</f>
        <v>23</v>
      </c>
      <c r="H29" t="s">
        <v>53</v>
      </c>
      <c r="I29" s="3">
        <f aca="true" t="shared" si="8" ref="I29:L30">B29/$F29</f>
        <v>0</v>
      </c>
      <c r="J29" s="3">
        <f t="shared" si="8"/>
        <v>0.30434782608695654</v>
      </c>
      <c r="K29" s="3">
        <f t="shared" si="8"/>
        <v>0.6956521739130435</v>
      </c>
      <c r="L29" s="3">
        <f t="shared" si="8"/>
        <v>0</v>
      </c>
    </row>
    <row r="30" spans="1:15" ht="12.75">
      <c r="A30" t="s">
        <v>28</v>
      </c>
      <c r="B30">
        <v>0</v>
      </c>
      <c r="C30">
        <v>4</v>
      </c>
      <c r="D30">
        <v>4</v>
      </c>
      <c r="E30">
        <v>4</v>
      </c>
      <c r="F30">
        <f>SUM(B30:E30)</f>
        <v>12</v>
      </c>
      <c r="H30" t="s">
        <v>54</v>
      </c>
      <c r="I30" s="3">
        <f t="shared" si="8"/>
        <v>0</v>
      </c>
      <c r="J30" s="3">
        <f t="shared" si="8"/>
        <v>0.3333333333333333</v>
      </c>
      <c r="K30" s="3">
        <f t="shared" si="8"/>
        <v>0.3333333333333333</v>
      </c>
      <c r="L30" s="3">
        <f t="shared" si="8"/>
        <v>0.3333333333333333</v>
      </c>
      <c r="N30" s="4">
        <f>(L30*4+K30*3+J30*2+I30*1)</f>
        <v>2.9999999999999996</v>
      </c>
      <c r="O30" s="5">
        <f>SUM(K30:L30)</f>
        <v>0.6666666666666666</v>
      </c>
    </row>
    <row r="31" ht="12.75"/>
    <row r="32" ht="12.75"/>
    <row r="33" ht="12.75"/>
    <row r="34" spans="1:12" ht="12.75">
      <c r="A34" t="s">
        <v>29</v>
      </c>
      <c r="B34">
        <v>7</v>
      </c>
      <c r="C34">
        <v>1217</v>
      </c>
      <c r="D34">
        <v>781</v>
      </c>
      <c r="E34">
        <v>207</v>
      </c>
      <c r="F34">
        <f>SUM(B34:E34)</f>
        <v>2212</v>
      </c>
      <c r="H34" t="s">
        <v>55</v>
      </c>
      <c r="I34" s="3">
        <f aca="true" t="shared" si="9" ref="I34:L35">B34/$F34</f>
        <v>0.0031645569620253164</v>
      </c>
      <c r="J34" s="3">
        <f t="shared" si="9"/>
        <v>0.5501808318264014</v>
      </c>
      <c r="K34" s="3">
        <f t="shared" si="9"/>
        <v>0.3530741410488246</v>
      </c>
      <c r="L34" s="3">
        <f t="shared" si="9"/>
        <v>0.09358047016274865</v>
      </c>
    </row>
    <row r="35" spans="1:12" ht="12.75">
      <c r="A35" t="s">
        <v>30</v>
      </c>
      <c r="B35">
        <v>1</v>
      </c>
      <c r="C35">
        <v>134</v>
      </c>
      <c r="D35">
        <v>99</v>
      </c>
      <c r="E35">
        <v>16</v>
      </c>
      <c r="F35">
        <f>SUM(B35:E35)</f>
        <v>250</v>
      </c>
      <c r="H35" t="s">
        <v>56</v>
      </c>
      <c r="I35" s="3">
        <f t="shared" si="9"/>
        <v>0.004</v>
      </c>
      <c r="J35" s="3">
        <f t="shared" si="9"/>
        <v>0.536</v>
      </c>
      <c r="K35" s="3">
        <f t="shared" si="9"/>
        <v>0.396</v>
      </c>
      <c r="L35" s="3">
        <f t="shared" si="9"/>
        <v>0.064</v>
      </c>
    </row>
    <row r="36" ht="12.75"/>
    <row r="37" spans="1:12" ht="12.75">
      <c r="A37" t="s">
        <v>31</v>
      </c>
      <c r="B37">
        <v>6</v>
      </c>
      <c r="C37">
        <v>595</v>
      </c>
      <c r="D37">
        <v>427</v>
      </c>
      <c r="E37">
        <v>77</v>
      </c>
      <c r="F37">
        <f>SUM(B37:E37)</f>
        <v>1105</v>
      </c>
      <c r="H37" t="s">
        <v>57</v>
      </c>
      <c r="I37" s="3">
        <f aca="true" t="shared" si="10" ref="I37:L38">B37/$F37</f>
        <v>0.005429864253393665</v>
      </c>
      <c r="J37" s="3">
        <f t="shared" si="10"/>
        <v>0.5384615384615384</v>
      </c>
      <c r="K37" s="3">
        <f t="shared" si="10"/>
        <v>0.38642533936651585</v>
      </c>
      <c r="L37" s="3">
        <f t="shared" si="10"/>
        <v>0.06968325791855204</v>
      </c>
    </row>
    <row r="38" spans="1:12" ht="12.75">
      <c r="A38" t="s">
        <v>32</v>
      </c>
      <c r="B38">
        <v>9</v>
      </c>
      <c r="C38">
        <v>224</v>
      </c>
      <c r="D38">
        <v>137</v>
      </c>
      <c r="E38">
        <v>25</v>
      </c>
      <c r="F38">
        <f>SUM(B38:E38)</f>
        <v>395</v>
      </c>
      <c r="H38" t="s">
        <v>58</v>
      </c>
      <c r="I38" s="3">
        <f t="shared" si="10"/>
        <v>0.02278481012658228</v>
      </c>
      <c r="J38" s="3">
        <f t="shared" si="10"/>
        <v>0.5670886075949367</v>
      </c>
      <c r="K38" s="3">
        <f t="shared" si="10"/>
        <v>0.3468354430379747</v>
      </c>
      <c r="L38" s="3">
        <f t="shared" si="10"/>
        <v>0.06329113924050633</v>
      </c>
    </row>
    <row r="39" ht="12.75"/>
    <row r="40" spans="1:12" ht="12.75">
      <c r="A40" t="s">
        <v>33</v>
      </c>
      <c r="B40">
        <v>0</v>
      </c>
      <c r="C40">
        <v>8</v>
      </c>
      <c r="D40">
        <v>18</v>
      </c>
      <c r="E40">
        <v>3</v>
      </c>
      <c r="F40">
        <f>SUM(B40:E40)</f>
        <v>29</v>
      </c>
      <c r="H40" t="s">
        <v>59</v>
      </c>
      <c r="I40" s="3">
        <f aca="true" t="shared" si="11" ref="I40:L41">B40/$F40</f>
        <v>0</v>
      </c>
      <c r="J40" s="3">
        <f t="shared" si="11"/>
        <v>0.27586206896551724</v>
      </c>
      <c r="K40" s="3">
        <f t="shared" si="11"/>
        <v>0.6206896551724138</v>
      </c>
      <c r="L40" s="3">
        <f t="shared" si="11"/>
        <v>0.10344827586206896</v>
      </c>
    </row>
    <row r="41" spans="1:12" ht="12.75">
      <c r="A41" t="s">
        <v>34</v>
      </c>
      <c r="B41">
        <v>0</v>
      </c>
      <c r="C41">
        <v>6</v>
      </c>
      <c r="D41">
        <v>7</v>
      </c>
      <c r="E41">
        <v>5</v>
      </c>
      <c r="F41">
        <f>SUM(B41:E41)</f>
        <v>18</v>
      </c>
      <c r="H41" t="s">
        <v>60</v>
      </c>
      <c r="I41" s="3">
        <f t="shared" si="11"/>
        <v>0</v>
      </c>
      <c r="J41" s="3">
        <f t="shared" si="11"/>
        <v>0.3333333333333333</v>
      </c>
      <c r="K41" s="3">
        <f t="shared" si="11"/>
        <v>0.3888888888888889</v>
      </c>
      <c r="L41" s="3">
        <f t="shared" si="11"/>
        <v>0.2777777777777778</v>
      </c>
    </row>
    <row r="42" ht="12.75"/>
    <row r="43" spans="1:12" ht="12.75">
      <c r="A43" t="s">
        <v>35</v>
      </c>
      <c r="B43">
        <v>14</v>
      </c>
      <c r="C43">
        <v>1942</v>
      </c>
      <c r="D43">
        <v>1270</v>
      </c>
      <c r="E43">
        <v>307</v>
      </c>
      <c r="F43">
        <f>SUM(B43:E43)</f>
        <v>3533</v>
      </c>
      <c r="H43" t="s">
        <v>61</v>
      </c>
      <c r="I43" s="3">
        <f aca="true" t="shared" si="12" ref="I43:L44">B43/$F43</f>
        <v>0.003962637984715539</v>
      </c>
      <c r="J43" s="3">
        <f t="shared" si="12"/>
        <v>0.5496744975941127</v>
      </c>
      <c r="K43" s="3">
        <f t="shared" si="12"/>
        <v>0.3594678743277668</v>
      </c>
      <c r="L43" s="3">
        <f t="shared" si="12"/>
        <v>0.08689499009340504</v>
      </c>
    </row>
    <row r="44" spans="1:12" ht="12.75">
      <c r="A44" t="s">
        <v>36</v>
      </c>
      <c r="B44">
        <v>10</v>
      </c>
      <c r="C44">
        <v>385</v>
      </c>
      <c r="D44">
        <v>255</v>
      </c>
      <c r="E44">
        <v>48</v>
      </c>
      <c r="F44">
        <f>SUM(B44:E44)</f>
        <v>698</v>
      </c>
      <c r="H44" t="s">
        <v>62</v>
      </c>
      <c r="I44" s="3">
        <f t="shared" si="12"/>
        <v>0.014326647564469915</v>
      </c>
      <c r="J44" s="3">
        <f t="shared" si="12"/>
        <v>0.5515759312320917</v>
      </c>
      <c r="K44" s="3">
        <f t="shared" si="12"/>
        <v>0.3653295128939828</v>
      </c>
      <c r="L44" s="3">
        <f t="shared" si="12"/>
        <v>0.06876790830945559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randyf</dc:creator>
  <cp:keywords/>
  <dc:description/>
  <cp:lastModifiedBy>janineh</cp:lastModifiedBy>
  <cp:lastPrinted>2004-08-27T01:19:42Z</cp:lastPrinted>
  <dcterms:created xsi:type="dcterms:W3CDTF">2002-10-03T19:14:33Z</dcterms:created>
  <dcterms:modified xsi:type="dcterms:W3CDTF">2004-12-16T16:56:08Z</dcterms:modified>
  <cp:category/>
  <cp:version/>
  <cp:contentType/>
  <cp:contentStatus/>
</cp:coreProperties>
</file>