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RHAs (3)" sheetId="2" state="hidden" r:id="rId2"/>
    <sheet name="RHAs (4)" sheetId="3" state="hidden" r:id="rId3"/>
    <sheet name="District " sheetId="4" r:id="rId4"/>
    <sheet name="Ordered data" sheetId="5" r:id="rId5"/>
    <sheet name="cumulative_user_female" sheetId="6" r:id="rId6"/>
  </sheets>
  <definedNames>
    <definedName name="_xlnm.Print_Area" localSheetId="5">'cumulative_user_female'!$D$4:$D$63</definedName>
  </definedNames>
  <calcPr fullCalcOnLoad="1"/>
</workbook>
</file>

<file path=xl/sharedStrings.xml><?xml version="1.0" encoding="utf-8"?>
<sst xmlns="http://schemas.openxmlformats.org/spreadsheetml/2006/main" count="818" uniqueCount="199">
  <si>
    <t>rha_pmr</t>
  </si>
  <si>
    <t>region</t>
  </si>
  <si>
    <t>rhaD_pmr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</si>
  <si>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</si>
  <si>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</si>
  <si>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</si>
  <si>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</si>
  <si>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</si>
  <si>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</si>
  <si>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</si>
  <si>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</si>
  <si>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</si>
  <si>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</si>
  <si>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</si>
  <si>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</si>
  <si>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</si>
  <si>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</si>
  <si>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</si>
  <si>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Churchill</t>
  </si>
  <si>
    <t>11.D</t>
  </si>
  <si>
    <t>1.RS</t>
  </si>
  <si>
    <t>Rural South</t>
  </si>
  <si>
    <t>2.RN</t>
  </si>
  <si>
    <t>North</t>
  </si>
  <si>
    <t>3.WP</t>
  </si>
  <si>
    <t>Winnipeg</t>
  </si>
  <si>
    <t>Z</t>
  </si>
  <si>
    <t>Manitoba</t>
  </si>
  <si>
    <t>01.BS2</t>
  </si>
  <si>
    <t>SE Northern</t>
  </si>
  <si>
    <t>02.BS1</t>
  </si>
  <si>
    <t>SE Central</t>
  </si>
  <si>
    <t>03.BS4</t>
  </si>
  <si>
    <t>SE Western</t>
  </si>
  <si>
    <t>04.BS3</t>
  </si>
  <si>
    <t>SE Southern</t>
  </si>
  <si>
    <t>08.G2W</t>
  </si>
  <si>
    <t>Bdn West</t>
  </si>
  <si>
    <t>09.G1</t>
  </si>
  <si>
    <t>Bdn Rural</t>
  </si>
  <si>
    <t>10.G2E</t>
  </si>
  <si>
    <t>Bdn East</t>
  </si>
  <si>
    <t>PL West</t>
  </si>
  <si>
    <t>PL Central</t>
  </si>
  <si>
    <t>PL East</t>
  </si>
  <si>
    <t>PL North</t>
  </si>
  <si>
    <t>27.C4</t>
  </si>
  <si>
    <t>IL Southwest</t>
  </si>
  <si>
    <t>28.C3</t>
  </si>
  <si>
    <t>IL Southeast</t>
  </si>
  <si>
    <t>29.C1</t>
  </si>
  <si>
    <t>IL Northeast</t>
  </si>
  <si>
    <t>30.C2</t>
  </si>
  <si>
    <t>IL Northwest</t>
  </si>
  <si>
    <t>31.BN5</t>
  </si>
  <si>
    <t>Springfield</t>
  </si>
  <si>
    <t>32.BN7</t>
  </si>
  <si>
    <t>Winnipeg River</t>
  </si>
  <si>
    <t>33.BN2</t>
  </si>
  <si>
    <t>Brokenhead</t>
  </si>
  <si>
    <t>34.BN4</t>
  </si>
  <si>
    <t>Iron Rose</t>
  </si>
  <si>
    <t>35.BN1</t>
  </si>
  <si>
    <t>Blue Water</t>
  </si>
  <si>
    <t>36.BN6</t>
  </si>
  <si>
    <t>Northern Remote</t>
  </si>
  <si>
    <t>37.FB2</t>
  </si>
  <si>
    <t>Thompson</t>
  </si>
  <si>
    <t>38.FBB</t>
  </si>
  <si>
    <t>Oxford H &amp; Gods</t>
  </si>
  <si>
    <t>39.FB7</t>
  </si>
  <si>
    <t>Cross Lake</t>
  </si>
  <si>
    <t>40.FB3</t>
  </si>
  <si>
    <t>Lynn/Leaf/SIL</t>
  </si>
  <si>
    <t>41.FB8</t>
  </si>
  <si>
    <t>Island Lake</t>
  </si>
  <si>
    <t>42.FBA</t>
  </si>
  <si>
    <t>Tad/Broch/Lac Br</t>
  </si>
  <si>
    <t>43.FB4</t>
  </si>
  <si>
    <t>Gillam/Fox Lake</t>
  </si>
  <si>
    <t>44.FB9</t>
  </si>
  <si>
    <t>Thick Por/Pik/Wab</t>
  </si>
  <si>
    <t>45.FB6</t>
  </si>
  <si>
    <t>Norway House</t>
  </si>
  <si>
    <t>46.FBC</t>
  </si>
  <si>
    <t>Sha/York/Split/War</t>
  </si>
  <si>
    <t>47.FB5</t>
  </si>
  <si>
    <t>Nelson House</t>
  </si>
  <si>
    <t>48.FC</t>
  </si>
  <si>
    <t>49.D1</t>
  </si>
  <si>
    <t>F Flon/Snow L/Cran</t>
  </si>
  <si>
    <t>50.D2</t>
  </si>
  <si>
    <t>The Pas/OCN/Kelsey</t>
  </si>
  <si>
    <t>51.D4</t>
  </si>
  <si>
    <t>Nor-Man Other</t>
  </si>
  <si>
    <t>sig hi?</t>
  </si>
  <si>
    <t>sig lo?</t>
  </si>
  <si>
    <t>Assiniboine</t>
  </si>
  <si>
    <t>08: A4</t>
  </si>
  <si>
    <t>A4-40 East</t>
  </si>
  <si>
    <t>09: A3</t>
  </si>
  <si>
    <t>A3-40 SouthWest</t>
  </si>
  <si>
    <t>10: A2</t>
  </si>
  <si>
    <t>A2-40 Midwest</t>
  </si>
  <si>
    <t>11: A1</t>
  </si>
  <si>
    <t>A1-40 North</t>
  </si>
  <si>
    <t>12:GA22</t>
  </si>
  <si>
    <t>GA22-45 East 2</t>
  </si>
  <si>
    <t>13:GA31</t>
  </si>
  <si>
    <t>GA31-45 West 1</t>
  </si>
  <si>
    <t>14:GA32</t>
  </si>
  <si>
    <t>GA32-45 West 2</t>
  </si>
  <si>
    <t>15:GA21</t>
  </si>
  <si>
    <t>GA21-45 East 1</t>
  </si>
  <si>
    <t>16:GA12</t>
  </si>
  <si>
    <t>GA12-45 North 2</t>
  </si>
  <si>
    <t>17:GA11</t>
  </si>
  <si>
    <t>GA11-45 North 1</t>
  </si>
  <si>
    <t xml:space="preserve">South Eastman </t>
  </si>
  <si>
    <t xml:space="preserve">Brandon </t>
  </si>
  <si>
    <t xml:space="preserve">Central </t>
  </si>
  <si>
    <t xml:space="preserve">Parkland </t>
  </si>
  <si>
    <t xml:space="preserve">Interlake </t>
  </si>
  <si>
    <t xml:space="preserve">North Eastman </t>
  </si>
  <si>
    <t xml:space="preserve">Burntwood </t>
  </si>
  <si>
    <t xml:space="preserve">Churchill </t>
  </si>
  <si>
    <t xml:space="preserve">Nor-Man </t>
  </si>
  <si>
    <t>status</t>
  </si>
  <si>
    <t>ld_indiv</t>
  </si>
  <si>
    <t>d_indiv</t>
  </si>
  <si>
    <t>ud_indiv</t>
  </si>
  <si>
    <t>o_indiv</t>
  </si>
  <si>
    <t>c_indiv</t>
  </si>
  <si>
    <t>with</t>
  </si>
  <si>
    <t>without</t>
  </si>
  <si>
    <t>*</t>
  </si>
  <si>
    <t>Brandon (0,d)</t>
  </si>
  <si>
    <t>Manitoba (d)</t>
  </si>
  <si>
    <t>SE Western (d)</t>
  </si>
  <si>
    <t>SE Southern (d)</t>
  </si>
  <si>
    <t>Bdn West (0,d)</t>
  </si>
  <si>
    <t>Assin North 2 (d)</t>
  </si>
  <si>
    <t>Assin North 1 (d)</t>
  </si>
  <si>
    <t>IL Southeast (0,d)</t>
  </si>
  <si>
    <t>IL Northeast (0,d)</t>
  </si>
  <si>
    <t>Springfield (d)</t>
  </si>
  <si>
    <t>Northern Remote (1,0,d)</t>
  </si>
  <si>
    <t>Oxford H &amp; Gods (1,0,d)</t>
  </si>
  <si>
    <t>Nelson House (1,0,d)</t>
  </si>
  <si>
    <t xml:space="preserve">Proportion of females with any of the five disorders who had at least one prescription </t>
  </si>
  <si>
    <t>with cum F</t>
  </si>
  <si>
    <t>without cum F</t>
  </si>
  <si>
    <t>Mb Avg With Disorder</t>
  </si>
  <si>
    <t>Mb Avg No Disorders</t>
  </si>
  <si>
    <t>Assiniboine (0,d)</t>
  </si>
  <si>
    <t>Rural South (0,d)</t>
  </si>
  <si>
    <t>Bdn East (0,d)</t>
  </si>
  <si>
    <t>Cent Southwest (0,d)</t>
  </si>
  <si>
    <t>Blue Water (d)</t>
  </si>
  <si>
    <t>South Eastman (0,d)</t>
  </si>
  <si>
    <t>Parkland (0,d)</t>
  </si>
  <si>
    <t>Interlake (0,d)</t>
  </si>
  <si>
    <t>North Eastman (d)</t>
  </si>
  <si>
    <t>SE Central (0,d)</t>
  </si>
  <si>
    <t>Bdn Rural (d)</t>
  </si>
  <si>
    <t>Cent East (d)</t>
  </si>
  <si>
    <t>Cent Midwest (d)</t>
  </si>
  <si>
    <t>Assin East 2 (1,d)</t>
  </si>
  <si>
    <t>Assin West 2 (0,d)</t>
  </si>
  <si>
    <t>PL Central (0,d)</t>
  </si>
  <si>
    <t>PL East (0,d)</t>
  </si>
  <si>
    <t>IL Southwest (d)</t>
  </si>
  <si>
    <t>IL Northwest (0,d)</t>
  </si>
  <si>
    <t>Winnipeg River (d)</t>
  </si>
  <si>
    <t>Brokenhead (0,d)</t>
  </si>
  <si>
    <t>Thompson (0,d)</t>
  </si>
  <si>
    <t>Cross Lake (d)</t>
  </si>
  <si>
    <t>Lynn/Leaf/SIL (d)</t>
  </si>
  <si>
    <t>Tad/Broch/Lac Br (0,d)</t>
  </si>
  <si>
    <t>F Flon/Snow L/Cran (d)</t>
  </si>
  <si>
    <t>Nor-Man Other (d)</t>
  </si>
  <si>
    <t>Central (d)</t>
  </si>
  <si>
    <t>Burntwood (1,0,d)</t>
  </si>
  <si>
    <t>Nor-Man (d)</t>
  </si>
  <si>
    <t>North (1,0,d)</t>
  </si>
  <si>
    <t>Winnipeg (d)</t>
  </si>
  <si>
    <t>SE Northern (d)</t>
  </si>
  <si>
    <t>Cent North (d)</t>
  </si>
  <si>
    <t>Assin West 1 (d)</t>
  </si>
  <si>
    <t>Assin East 1 (d)</t>
  </si>
  <si>
    <t>PL West (d)</t>
  </si>
  <si>
    <t>PL North (0,d)</t>
  </si>
  <si>
    <t>Iron Rose (d)</t>
  </si>
  <si>
    <t>Island Lake (1,0,d)</t>
  </si>
  <si>
    <t>Norway House (0)</t>
  </si>
  <si>
    <t>Sha/York/Split/War (1,0d)</t>
  </si>
  <si>
    <t>The Pas/OCN/Kelsey (d)</t>
  </si>
  <si>
    <t>with disorder</t>
  </si>
  <si>
    <t>no disorder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</si>
</sst>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84475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With Disorder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disorder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 (0,d)</c:v>
                </c:pt>
                <c:pt idx="1">
                  <c:v>Brandon (0,d)</c:v>
                </c:pt>
                <c:pt idx="2">
                  <c:v>Central (d)</c:v>
                </c:pt>
                <c:pt idx="3">
                  <c:v>Assiniboine (0,d)</c:v>
                </c:pt>
                <c:pt idx="4">
                  <c:v>Parkland (0,d)</c:v>
                </c:pt>
                <c:pt idx="5">
                  <c:v>Interlake (0,d)</c:v>
                </c:pt>
                <c:pt idx="6">
                  <c:v>North Eastman (d)</c:v>
                </c:pt>
                <c:pt idx="7">
                  <c:v>Burntwood (1,0,d)</c:v>
                </c:pt>
                <c:pt idx="8">
                  <c:v>Churchill</c:v>
                </c:pt>
                <c:pt idx="9">
                  <c:v>Nor-Man (d)</c:v>
                </c:pt>
                <c:pt idx="11">
                  <c:v>Rural South (0,d)</c:v>
                </c:pt>
                <c:pt idx="12">
                  <c:v>North (1,0,d)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0.87627669398</c:v>
                </c:pt>
                <c:pt idx="1">
                  <c:v>0.87627669398</c:v>
                </c:pt>
                <c:pt idx="2">
                  <c:v>0.87627669398</c:v>
                </c:pt>
                <c:pt idx="3">
                  <c:v>0.87627669398</c:v>
                </c:pt>
                <c:pt idx="4">
                  <c:v>0.87627669398</c:v>
                </c:pt>
                <c:pt idx="5">
                  <c:v>0.87627669398</c:v>
                </c:pt>
                <c:pt idx="6">
                  <c:v>0.87627669398</c:v>
                </c:pt>
                <c:pt idx="7">
                  <c:v>0.87627669398</c:v>
                </c:pt>
                <c:pt idx="8">
                  <c:v>0.87627669398</c:v>
                </c:pt>
                <c:pt idx="9">
                  <c:v>0.87627669398</c:v>
                </c:pt>
                <c:pt idx="11">
                  <c:v>0.87627669398</c:v>
                </c:pt>
                <c:pt idx="12">
                  <c:v>0.87627669398</c:v>
                </c:pt>
                <c:pt idx="13">
                  <c:v>0.87627669398</c:v>
                </c:pt>
                <c:pt idx="14">
                  <c:v>0.87627669398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 (0,d)</c:v>
                </c:pt>
                <c:pt idx="1">
                  <c:v>Brandon (0,d)</c:v>
                </c:pt>
                <c:pt idx="2">
                  <c:v>Central (d)</c:v>
                </c:pt>
                <c:pt idx="3">
                  <c:v>Assiniboine (0,d)</c:v>
                </c:pt>
                <c:pt idx="4">
                  <c:v>Parkland (0,d)</c:v>
                </c:pt>
                <c:pt idx="5">
                  <c:v>Interlake (0,d)</c:v>
                </c:pt>
                <c:pt idx="6">
                  <c:v>North Eastman (d)</c:v>
                </c:pt>
                <c:pt idx="7">
                  <c:v>Burntwood (1,0,d)</c:v>
                </c:pt>
                <c:pt idx="8">
                  <c:v>Churchill</c:v>
                </c:pt>
                <c:pt idx="9">
                  <c:v>Nor-Man (d)</c:v>
                </c:pt>
                <c:pt idx="11">
                  <c:v>Rural South (0,d)</c:v>
                </c:pt>
                <c:pt idx="12">
                  <c:v>North (1,0,d)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0.86509128851</c:v>
                </c:pt>
                <c:pt idx="1">
                  <c:v>0.88495003137</c:v>
                </c:pt>
                <c:pt idx="2">
                  <c:v>0.8747113722400001</c:v>
                </c:pt>
                <c:pt idx="3">
                  <c:v>0.87373898745</c:v>
                </c:pt>
                <c:pt idx="4">
                  <c:v>0.90128046301</c:v>
                </c:pt>
                <c:pt idx="5">
                  <c:v>0.8838170770399999</c:v>
                </c:pt>
                <c:pt idx="6">
                  <c:v>0.8602637162000001</c:v>
                </c:pt>
                <c:pt idx="7">
                  <c:v>0.81847231304</c:v>
                </c:pt>
                <c:pt idx="8">
                  <c:v>0.75550698015</c:v>
                </c:pt>
                <c:pt idx="9">
                  <c:v>0.85858541974</c:v>
                </c:pt>
                <c:pt idx="11">
                  <c:v>0.87611454792</c:v>
                </c:pt>
                <c:pt idx="12">
                  <c:v>0.83020756915</c:v>
                </c:pt>
                <c:pt idx="13">
                  <c:v>0.88289182972</c:v>
                </c:pt>
                <c:pt idx="14">
                  <c:v>0.87627669398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no disorder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 (0,d)</c:v>
                </c:pt>
                <c:pt idx="1">
                  <c:v>Brandon (0,d)</c:v>
                </c:pt>
                <c:pt idx="2">
                  <c:v>Central (d)</c:v>
                </c:pt>
                <c:pt idx="3">
                  <c:v>Assiniboine (0,d)</c:v>
                </c:pt>
                <c:pt idx="4">
                  <c:v>Parkland (0,d)</c:v>
                </c:pt>
                <c:pt idx="5">
                  <c:v>Interlake (0,d)</c:v>
                </c:pt>
                <c:pt idx="6">
                  <c:v>North Eastman (d)</c:v>
                </c:pt>
                <c:pt idx="7">
                  <c:v>Burntwood (1,0,d)</c:v>
                </c:pt>
                <c:pt idx="8">
                  <c:v>Churchill</c:v>
                </c:pt>
                <c:pt idx="9">
                  <c:v>Nor-Man (d)</c:v>
                </c:pt>
                <c:pt idx="11">
                  <c:v>Rural South (0,d)</c:v>
                </c:pt>
                <c:pt idx="12">
                  <c:v>North (1,0,d)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0.65077284815</c:v>
                </c:pt>
                <c:pt idx="1">
                  <c:v>0.7158043445200001</c:v>
                </c:pt>
                <c:pt idx="2">
                  <c:v>0.67360796786</c:v>
                </c:pt>
                <c:pt idx="3">
                  <c:v>0.6976337088600001</c:v>
                </c:pt>
                <c:pt idx="4">
                  <c:v>0.7294561414</c:v>
                </c:pt>
                <c:pt idx="5">
                  <c:v>0.7155063965799999</c:v>
                </c:pt>
                <c:pt idx="6">
                  <c:v>0.67500778445</c:v>
                </c:pt>
                <c:pt idx="7">
                  <c:v>0.64392678163</c:v>
                </c:pt>
                <c:pt idx="8">
                  <c:v>0.66263158546</c:v>
                </c:pt>
                <c:pt idx="9">
                  <c:v>0.66729888654</c:v>
                </c:pt>
                <c:pt idx="11">
                  <c:v>0.6890639463799999</c:v>
                </c:pt>
                <c:pt idx="12">
                  <c:v>0.65395552724</c:v>
                </c:pt>
                <c:pt idx="13">
                  <c:v>0.67822585379</c:v>
                </c:pt>
                <c:pt idx="14">
                  <c:v>0.68197228086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No Disorders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no disorder</c:name>
            <c:spPr>
              <a:ln w="381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 (0,d)</c:v>
                </c:pt>
                <c:pt idx="1">
                  <c:v>Brandon (0,d)</c:v>
                </c:pt>
                <c:pt idx="2">
                  <c:v>Central (d)</c:v>
                </c:pt>
                <c:pt idx="3">
                  <c:v>Assiniboine (0,d)</c:v>
                </c:pt>
                <c:pt idx="4">
                  <c:v>Parkland (0,d)</c:v>
                </c:pt>
                <c:pt idx="5">
                  <c:v>Interlake (0,d)</c:v>
                </c:pt>
                <c:pt idx="6">
                  <c:v>North Eastman (d)</c:v>
                </c:pt>
                <c:pt idx="7">
                  <c:v>Burntwood (1,0,d)</c:v>
                </c:pt>
                <c:pt idx="8">
                  <c:v>Churchill</c:v>
                </c:pt>
                <c:pt idx="9">
                  <c:v>Nor-Man (d)</c:v>
                </c:pt>
                <c:pt idx="11">
                  <c:v>Rural South (0,d)</c:v>
                </c:pt>
                <c:pt idx="12">
                  <c:v>North (1,0,d)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0.68197228086</c:v>
                </c:pt>
                <c:pt idx="1">
                  <c:v>0.68197228086</c:v>
                </c:pt>
                <c:pt idx="2">
                  <c:v>0.68197228086</c:v>
                </c:pt>
                <c:pt idx="3">
                  <c:v>0.68197228086</c:v>
                </c:pt>
                <c:pt idx="4">
                  <c:v>0.68197228086</c:v>
                </c:pt>
                <c:pt idx="5">
                  <c:v>0.68197228086</c:v>
                </c:pt>
                <c:pt idx="6">
                  <c:v>0.68197228086</c:v>
                </c:pt>
                <c:pt idx="7">
                  <c:v>0.68197228086</c:v>
                </c:pt>
                <c:pt idx="8">
                  <c:v>0.68197228086</c:v>
                </c:pt>
                <c:pt idx="9">
                  <c:v>0.68197228086</c:v>
                </c:pt>
                <c:pt idx="11">
                  <c:v>0.68197228086</c:v>
                </c:pt>
                <c:pt idx="12">
                  <c:v>0.68197228086</c:v>
                </c:pt>
                <c:pt idx="13">
                  <c:v>0.68197228086</c:v>
                </c:pt>
                <c:pt idx="14">
                  <c:v>0.68197228086</c:v>
                </c:pt>
              </c:numCache>
            </c:numRef>
          </c:val>
        </c:ser>
        <c:gapWidth val="50"/>
        <c:axId val="46381235"/>
        <c:axId val="14777932"/>
      </c:barChart>
      <c:catAx>
        <c:axId val="463812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77932"/>
        <c:crosses val="autoZero"/>
        <c:auto val="0"/>
        <c:lblOffset val="100"/>
        <c:noMultiLvlLbl val="0"/>
      </c:catAx>
      <c:valAx>
        <c:axId val="14777932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"/>
          <c:y val="0.1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X.X.X: Residents With and Without Personality Disorders
Hospital Separations for Any Cause 1997-2002 by RHA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 and sex-adjusted rate of separations per 1000 residents aged 10 years 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1"/>
          <c:h val="0.7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370.117</c:v>
                </c:pt>
                <c:pt idx="1">
                  <c:v>370.117</c:v>
                </c:pt>
                <c:pt idx="2">
                  <c:v>370.117</c:v>
                </c:pt>
                <c:pt idx="3">
                  <c:v>370.117</c:v>
                </c:pt>
                <c:pt idx="4">
                  <c:v>370.117</c:v>
                </c:pt>
                <c:pt idx="5">
                  <c:v>370.117</c:v>
                </c:pt>
                <c:pt idx="6">
                  <c:v>370.117</c:v>
                </c:pt>
                <c:pt idx="7">
                  <c:v>370.117</c:v>
                </c:pt>
                <c:pt idx="8">
                  <c:v>370.117</c:v>
                </c:pt>
                <c:pt idx="9">
                  <c:v>370.117</c:v>
                </c:pt>
                <c:pt idx="11">
                  <c:v>370.117</c:v>
                </c:pt>
                <c:pt idx="12">
                  <c:v>370.117</c:v>
                </c:pt>
                <c:pt idx="13">
                  <c:v>370.117</c:v>
                </c:pt>
                <c:pt idx="14">
                  <c:v>370.117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420.715</c:v>
                </c:pt>
                <c:pt idx="1">
                  <c:v>387.44</c:v>
                </c:pt>
                <c:pt idx="2">
                  <c:v>308.991</c:v>
                </c:pt>
                <c:pt idx="3">
                  <c:v>539.419</c:v>
                </c:pt>
                <c:pt idx="4">
                  <c:v>506.479</c:v>
                </c:pt>
                <c:pt idx="5">
                  <c:v>398.583</c:v>
                </c:pt>
                <c:pt idx="6">
                  <c:v>337.545</c:v>
                </c:pt>
                <c:pt idx="7">
                  <c:v>541.42</c:v>
                </c:pt>
                <c:pt idx="8">
                  <c:v>343.73</c:v>
                </c:pt>
                <c:pt idx="9">
                  <c:v>573.795</c:v>
                </c:pt>
                <c:pt idx="11">
                  <c:v>404.876</c:v>
                </c:pt>
                <c:pt idx="12">
                  <c:v>522.86</c:v>
                </c:pt>
                <c:pt idx="13">
                  <c:v>344.119</c:v>
                </c:pt>
                <c:pt idx="14">
                  <c:v>370.117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Without Disorder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166.4</c:v>
                </c:pt>
                <c:pt idx="1">
                  <c:v>151.115</c:v>
                </c:pt>
                <c:pt idx="2">
                  <c:v>186.394</c:v>
                </c:pt>
                <c:pt idx="3">
                  <c:v>201.425</c:v>
                </c:pt>
                <c:pt idx="4">
                  <c:v>212.28</c:v>
                </c:pt>
                <c:pt idx="5">
                  <c:v>168.562</c:v>
                </c:pt>
                <c:pt idx="6">
                  <c:v>172.333</c:v>
                </c:pt>
                <c:pt idx="7">
                  <c:v>277.174</c:v>
                </c:pt>
                <c:pt idx="8">
                  <c:v>248.49</c:v>
                </c:pt>
                <c:pt idx="9">
                  <c:v>219.183</c:v>
                </c:pt>
                <c:pt idx="11">
                  <c:v>185.512</c:v>
                </c:pt>
                <c:pt idx="12">
                  <c:v>251.895</c:v>
                </c:pt>
                <c:pt idx="13">
                  <c:v>130.515</c:v>
                </c:pt>
                <c:pt idx="14">
                  <c:v>156.002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156.002</c:v>
                </c:pt>
                <c:pt idx="1">
                  <c:v>156.002</c:v>
                </c:pt>
                <c:pt idx="2">
                  <c:v>156.002</c:v>
                </c:pt>
                <c:pt idx="3">
                  <c:v>156.002</c:v>
                </c:pt>
                <c:pt idx="4">
                  <c:v>156.002</c:v>
                </c:pt>
                <c:pt idx="5">
                  <c:v>156.002</c:v>
                </c:pt>
                <c:pt idx="6">
                  <c:v>156.002</c:v>
                </c:pt>
                <c:pt idx="7">
                  <c:v>156.002</c:v>
                </c:pt>
                <c:pt idx="8">
                  <c:v>156.002</c:v>
                </c:pt>
                <c:pt idx="9">
                  <c:v>156.002</c:v>
                </c:pt>
                <c:pt idx="11">
                  <c:v>156.002</c:v>
                </c:pt>
                <c:pt idx="12">
                  <c:v>156.002</c:v>
                </c:pt>
                <c:pt idx="13">
                  <c:v>156.002</c:v>
                </c:pt>
                <c:pt idx="14">
                  <c:v>156.002</c:v>
                </c:pt>
              </c:numCache>
            </c:numRef>
          </c:val>
        </c:ser>
        <c:gapWidth val="50"/>
        <c:axId val="65892525"/>
        <c:axId val="56161814"/>
      </c:barChart>
      <c:catAx>
        <c:axId val="658925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61814"/>
        <c:crosses val="autoZero"/>
        <c:auto val="0"/>
        <c:lblOffset val="100"/>
        <c:noMultiLvlLbl val="0"/>
      </c:catAx>
      <c:valAx>
        <c:axId val="56161814"/>
        <c:scaling>
          <c:orientation val="minMax"/>
          <c:max val="9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275"/>
          <c:y val="0.1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X.X.X: Residents With and Without Personality Disorders
Hospital Separations for Any Cause 1997-2002 by RHA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 and sex-adjusted rate of separations per 1000 residents aged 10 years 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1"/>
          <c:h val="0.7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370.117</c:v>
                </c:pt>
                <c:pt idx="1">
                  <c:v>370.117</c:v>
                </c:pt>
                <c:pt idx="2">
                  <c:v>370.117</c:v>
                </c:pt>
                <c:pt idx="3">
                  <c:v>370.117</c:v>
                </c:pt>
                <c:pt idx="4">
                  <c:v>370.117</c:v>
                </c:pt>
                <c:pt idx="5">
                  <c:v>370.117</c:v>
                </c:pt>
                <c:pt idx="6">
                  <c:v>370.117</c:v>
                </c:pt>
                <c:pt idx="7">
                  <c:v>370.117</c:v>
                </c:pt>
                <c:pt idx="8">
                  <c:v>370.117</c:v>
                </c:pt>
                <c:pt idx="9">
                  <c:v>370.117</c:v>
                </c:pt>
                <c:pt idx="11">
                  <c:v>370.117</c:v>
                </c:pt>
                <c:pt idx="12">
                  <c:v>370.117</c:v>
                </c:pt>
                <c:pt idx="13">
                  <c:v>370.117</c:v>
                </c:pt>
                <c:pt idx="14">
                  <c:v>370.117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420.715</c:v>
                </c:pt>
                <c:pt idx="1">
                  <c:v>387.44</c:v>
                </c:pt>
                <c:pt idx="2">
                  <c:v>308.991</c:v>
                </c:pt>
                <c:pt idx="3">
                  <c:v>539.419</c:v>
                </c:pt>
                <c:pt idx="4">
                  <c:v>506.479</c:v>
                </c:pt>
                <c:pt idx="5">
                  <c:v>398.583</c:v>
                </c:pt>
                <c:pt idx="6">
                  <c:v>337.545</c:v>
                </c:pt>
                <c:pt idx="7">
                  <c:v>541.42</c:v>
                </c:pt>
                <c:pt idx="8">
                  <c:v>343.73</c:v>
                </c:pt>
                <c:pt idx="9">
                  <c:v>573.795</c:v>
                </c:pt>
                <c:pt idx="11">
                  <c:v>404.876</c:v>
                </c:pt>
                <c:pt idx="12">
                  <c:v>522.86</c:v>
                </c:pt>
                <c:pt idx="13">
                  <c:v>344.119</c:v>
                </c:pt>
                <c:pt idx="14">
                  <c:v>370.117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Without Disorder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166.4</c:v>
                </c:pt>
                <c:pt idx="1">
                  <c:v>151.115</c:v>
                </c:pt>
                <c:pt idx="2">
                  <c:v>186.394</c:v>
                </c:pt>
                <c:pt idx="3">
                  <c:v>201.425</c:v>
                </c:pt>
                <c:pt idx="4">
                  <c:v>212.28</c:v>
                </c:pt>
                <c:pt idx="5">
                  <c:v>168.562</c:v>
                </c:pt>
                <c:pt idx="6">
                  <c:v>172.333</c:v>
                </c:pt>
                <c:pt idx="7">
                  <c:v>277.174</c:v>
                </c:pt>
                <c:pt idx="8">
                  <c:v>248.49</c:v>
                </c:pt>
                <c:pt idx="9">
                  <c:v>219.183</c:v>
                </c:pt>
                <c:pt idx="11">
                  <c:v>185.512</c:v>
                </c:pt>
                <c:pt idx="12">
                  <c:v>251.895</c:v>
                </c:pt>
                <c:pt idx="13">
                  <c:v>130.515</c:v>
                </c:pt>
                <c:pt idx="14">
                  <c:v>156.002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156.002</c:v>
                </c:pt>
                <c:pt idx="1">
                  <c:v>156.002</c:v>
                </c:pt>
                <c:pt idx="2">
                  <c:v>156.002</c:v>
                </c:pt>
                <c:pt idx="3">
                  <c:v>156.002</c:v>
                </c:pt>
                <c:pt idx="4">
                  <c:v>156.002</c:v>
                </c:pt>
                <c:pt idx="5">
                  <c:v>156.002</c:v>
                </c:pt>
                <c:pt idx="6">
                  <c:v>156.002</c:v>
                </c:pt>
                <c:pt idx="7">
                  <c:v>156.002</c:v>
                </c:pt>
                <c:pt idx="8">
                  <c:v>156.002</c:v>
                </c:pt>
                <c:pt idx="9">
                  <c:v>156.002</c:v>
                </c:pt>
                <c:pt idx="11">
                  <c:v>156.002</c:v>
                </c:pt>
                <c:pt idx="12">
                  <c:v>156.002</c:v>
                </c:pt>
                <c:pt idx="13">
                  <c:v>156.002</c:v>
                </c:pt>
                <c:pt idx="14">
                  <c:v>156.002</c:v>
                </c:pt>
              </c:numCache>
            </c:numRef>
          </c:val>
        </c:ser>
        <c:gapWidth val="50"/>
        <c:axId val="35694279"/>
        <c:axId val="52813056"/>
      </c:barChart>
      <c:catAx>
        <c:axId val="356942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13056"/>
        <c:crosses val="autoZero"/>
        <c:auto val="0"/>
        <c:lblOffset val="100"/>
        <c:noMultiLvlLbl val="0"/>
      </c:catAx>
      <c:valAx>
        <c:axId val="52813056"/>
        <c:scaling>
          <c:orientation val="minMax"/>
          <c:max val="9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275"/>
          <c:y val="0.1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81"/>
          <c:w val="0.8422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data'!$B$19</c:f>
              <c:strCache>
                <c:ptCount val="1"/>
                <c:pt idx="0">
                  <c:v>Mb Avg With Disorder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disorder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data'!$A$20:$A$74</c:f>
              <c:strCache>
                <c:ptCount val="55"/>
                <c:pt idx="0">
                  <c:v>SE Northern (d)</c:v>
                </c:pt>
                <c:pt idx="1">
                  <c:v>SE Central (0,d)</c:v>
                </c:pt>
                <c:pt idx="2">
                  <c:v>SE Western (d)</c:v>
                </c:pt>
                <c:pt idx="3">
                  <c:v>SE Southern (d)</c:v>
                </c:pt>
                <c:pt idx="5">
                  <c:v>Bdn West (0,d)</c:v>
                </c:pt>
                <c:pt idx="6">
                  <c:v>Bdn Rural (d)</c:v>
                </c:pt>
                <c:pt idx="7">
                  <c:v>Bdn East (0,d)</c:v>
                </c:pt>
                <c:pt idx="9">
                  <c:v>Cent East (d)</c:v>
                </c:pt>
                <c:pt idx="10">
                  <c:v>Cent Southwest (0,d)</c:v>
                </c:pt>
                <c:pt idx="11">
                  <c:v>Cent Midwest (d)</c:v>
                </c:pt>
                <c:pt idx="12">
                  <c:v>Cent North (d)</c:v>
                </c:pt>
                <c:pt idx="14">
                  <c:v>Assin East 2 (1,d)</c:v>
                </c:pt>
                <c:pt idx="15">
                  <c:v>Assin West 2 (0,d)</c:v>
                </c:pt>
                <c:pt idx="16">
                  <c:v>Assin West 1 (d)</c:v>
                </c:pt>
                <c:pt idx="17">
                  <c:v>Assin East 1 (d)</c:v>
                </c:pt>
                <c:pt idx="18">
                  <c:v>Assin North 2 (d)</c:v>
                </c:pt>
                <c:pt idx="19">
                  <c:v>Assin North 1 (d)</c:v>
                </c:pt>
                <c:pt idx="21">
                  <c:v>PL West (d)</c:v>
                </c:pt>
                <c:pt idx="22">
                  <c:v>PL Central (0,d)</c:v>
                </c:pt>
                <c:pt idx="23">
                  <c:v>PL East (0,d)</c:v>
                </c:pt>
                <c:pt idx="24">
                  <c:v>PL North (0,d)</c:v>
                </c:pt>
                <c:pt idx="26">
                  <c:v>IL Southwest (d)</c:v>
                </c:pt>
                <c:pt idx="27">
                  <c:v>IL Southeast (0,d)</c:v>
                </c:pt>
                <c:pt idx="28">
                  <c:v>IL Northeast (0,d)</c:v>
                </c:pt>
                <c:pt idx="29">
                  <c:v>IL Northwest (0,d)</c:v>
                </c:pt>
                <c:pt idx="31">
                  <c:v>Springfield (d)</c:v>
                </c:pt>
                <c:pt idx="32">
                  <c:v>Winnipeg River (d)</c:v>
                </c:pt>
                <c:pt idx="33">
                  <c:v>Brokenhead (0,d)</c:v>
                </c:pt>
                <c:pt idx="34">
                  <c:v>Iron Rose (d)</c:v>
                </c:pt>
                <c:pt idx="35">
                  <c:v>Blue Water (d)</c:v>
                </c:pt>
                <c:pt idx="36">
                  <c:v>Northern Remote (1,0,d)</c:v>
                </c:pt>
                <c:pt idx="38">
                  <c:v>Thompson (0,d)</c:v>
                </c:pt>
                <c:pt idx="39">
                  <c:v>Oxford H &amp; Gods (1,0,d)</c:v>
                </c:pt>
                <c:pt idx="40">
                  <c:v>Cross Lake (d)</c:v>
                </c:pt>
                <c:pt idx="41">
                  <c:v>Lynn/Leaf/SIL (d)</c:v>
                </c:pt>
                <c:pt idx="42">
                  <c:v>Island Lake (1,0,d)</c:v>
                </c:pt>
                <c:pt idx="43">
                  <c:v>Tad/Broch/Lac Br (0,d)</c:v>
                </c:pt>
                <c:pt idx="44">
                  <c:v>Gillam/Fox Lake</c:v>
                </c:pt>
                <c:pt idx="45">
                  <c:v>Thick Por/Pik/Wab</c:v>
                </c:pt>
                <c:pt idx="46">
                  <c:v>Norway House (0)</c:v>
                </c:pt>
                <c:pt idx="47">
                  <c:v>Sha/York/Split/War (1,0d)</c:v>
                </c:pt>
                <c:pt idx="48">
                  <c:v>Nelson House (1,0,d)</c:v>
                </c:pt>
                <c:pt idx="50">
                  <c:v>Churchill</c:v>
                </c:pt>
                <c:pt idx="52">
                  <c:v>F Flon/Snow L/Cran (d)</c:v>
                </c:pt>
                <c:pt idx="53">
                  <c:v>The Pas/OCN/Kelsey (d)</c:v>
                </c:pt>
                <c:pt idx="54">
                  <c:v>Nor-Man Other (d)</c:v>
                </c:pt>
              </c:strCache>
            </c:strRef>
          </c:cat>
          <c:val>
            <c:numRef>
              <c:f>'Ordered data'!$B$20:$B$74</c:f>
              <c:numCache>
                <c:ptCount val="55"/>
                <c:pt idx="0">
                  <c:v>0.87627669398</c:v>
                </c:pt>
                <c:pt idx="1">
                  <c:v>0.87627669398</c:v>
                </c:pt>
                <c:pt idx="2">
                  <c:v>0.87627669398</c:v>
                </c:pt>
                <c:pt idx="3">
                  <c:v>0.87627669398</c:v>
                </c:pt>
                <c:pt idx="5">
                  <c:v>0.87627669398</c:v>
                </c:pt>
                <c:pt idx="6">
                  <c:v>0.87627669398</c:v>
                </c:pt>
                <c:pt idx="7">
                  <c:v>0.87627669398</c:v>
                </c:pt>
                <c:pt idx="9">
                  <c:v>0.87627669398</c:v>
                </c:pt>
                <c:pt idx="10">
                  <c:v>0.87627669398</c:v>
                </c:pt>
                <c:pt idx="11">
                  <c:v>0.87627669398</c:v>
                </c:pt>
                <c:pt idx="12">
                  <c:v>0.87627669398</c:v>
                </c:pt>
                <c:pt idx="14">
                  <c:v>0.87627669398</c:v>
                </c:pt>
                <c:pt idx="15">
                  <c:v>0.87627669398</c:v>
                </c:pt>
                <c:pt idx="16">
                  <c:v>0.87627669398</c:v>
                </c:pt>
                <c:pt idx="17">
                  <c:v>0.87627669398</c:v>
                </c:pt>
                <c:pt idx="18">
                  <c:v>0.87627669398</c:v>
                </c:pt>
                <c:pt idx="19">
                  <c:v>0.87627669398</c:v>
                </c:pt>
                <c:pt idx="21">
                  <c:v>0.87627669398</c:v>
                </c:pt>
                <c:pt idx="22">
                  <c:v>0.87627669398</c:v>
                </c:pt>
                <c:pt idx="23">
                  <c:v>0.87627669398</c:v>
                </c:pt>
                <c:pt idx="24">
                  <c:v>0.87627669398</c:v>
                </c:pt>
                <c:pt idx="26">
                  <c:v>0.87627669398</c:v>
                </c:pt>
                <c:pt idx="27">
                  <c:v>0.87627669398</c:v>
                </c:pt>
                <c:pt idx="28">
                  <c:v>0.87627669398</c:v>
                </c:pt>
                <c:pt idx="29">
                  <c:v>0.87627669398</c:v>
                </c:pt>
                <c:pt idx="31">
                  <c:v>0.87627669398</c:v>
                </c:pt>
                <c:pt idx="32">
                  <c:v>0.87627669398</c:v>
                </c:pt>
                <c:pt idx="33">
                  <c:v>0.87627669398</c:v>
                </c:pt>
                <c:pt idx="34">
                  <c:v>0.87627669398</c:v>
                </c:pt>
                <c:pt idx="35">
                  <c:v>0.87627669398</c:v>
                </c:pt>
                <c:pt idx="36">
                  <c:v>0.87627669398</c:v>
                </c:pt>
                <c:pt idx="38">
                  <c:v>0.87627669398</c:v>
                </c:pt>
                <c:pt idx="39">
                  <c:v>0.87627669398</c:v>
                </c:pt>
                <c:pt idx="40">
                  <c:v>0.87627669398</c:v>
                </c:pt>
                <c:pt idx="41">
                  <c:v>0.87627669398</c:v>
                </c:pt>
                <c:pt idx="42">
                  <c:v>0.87627669398</c:v>
                </c:pt>
                <c:pt idx="43">
                  <c:v>0.87627669398</c:v>
                </c:pt>
                <c:pt idx="44">
                  <c:v>0.87627669398</c:v>
                </c:pt>
                <c:pt idx="45">
                  <c:v>0.87627669398</c:v>
                </c:pt>
                <c:pt idx="46">
                  <c:v>0.87627669398</c:v>
                </c:pt>
                <c:pt idx="47">
                  <c:v>0.87627669398</c:v>
                </c:pt>
                <c:pt idx="48">
                  <c:v>0.87627669398</c:v>
                </c:pt>
                <c:pt idx="50">
                  <c:v>0.87627669398</c:v>
                </c:pt>
                <c:pt idx="52">
                  <c:v>0.87627669398</c:v>
                </c:pt>
                <c:pt idx="53">
                  <c:v>0.87627669398</c:v>
                </c:pt>
                <c:pt idx="54">
                  <c:v>0.87627669398</c:v>
                </c:pt>
              </c:numCache>
            </c:numRef>
          </c:val>
        </c:ser>
        <c:ser>
          <c:idx val="1"/>
          <c:order val="1"/>
          <c:tx>
            <c:strRef>
              <c:f>'Ordered data'!$C$19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data'!$A$20:$A$74</c:f>
              <c:strCache>
                <c:ptCount val="55"/>
                <c:pt idx="0">
                  <c:v>SE Northern (d)</c:v>
                </c:pt>
                <c:pt idx="1">
                  <c:v>SE Central (0,d)</c:v>
                </c:pt>
                <c:pt idx="2">
                  <c:v>SE Western (d)</c:v>
                </c:pt>
                <c:pt idx="3">
                  <c:v>SE Southern (d)</c:v>
                </c:pt>
                <c:pt idx="5">
                  <c:v>Bdn West (0,d)</c:v>
                </c:pt>
                <c:pt idx="6">
                  <c:v>Bdn Rural (d)</c:v>
                </c:pt>
                <c:pt idx="7">
                  <c:v>Bdn East (0,d)</c:v>
                </c:pt>
                <c:pt idx="9">
                  <c:v>Cent East (d)</c:v>
                </c:pt>
                <c:pt idx="10">
                  <c:v>Cent Southwest (0,d)</c:v>
                </c:pt>
                <c:pt idx="11">
                  <c:v>Cent Midwest (d)</c:v>
                </c:pt>
                <c:pt idx="12">
                  <c:v>Cent North (d)</c:v>
                </c:pt>
                <c:pt idx="14">
                  <c:v>Assin East 2 (1,d)</c:v>
                </c:pt>
                <c:pt idx="15">
                  <c:v>Assin West 2 (0,d)</c:v>
                </c:pt>
                <c:pt idx="16">
                  <c:v>Assin West 1 (d)</c:v>
                </c:pt>
                <c:pt idx="17">
                  <c:v>Assin East 1 (d)</c:v>
                </c:pt>
                <c:pt idx="18">
                  <c:v>Assin North 2 (d)</c:v>
                </c:pt>
                <c:pt idx="19">
                  <c:v>Assin North 1 (d)</c:v>
                </c:pt>
                <c:pt idx="21">
                  <c:v>PL West (d)</c:v>
                </c:pt>
                <c:pt idx="22">
                  <c:v>PL Central (0,d)</c:v>
                </c:pt>
                <c:pt idx="23">
                  <c:v>PL East (0,d)</c:v>
                </c:pt>
                <c:pt idx="24">
                  <c:v>PL North (0,d)</c:v>
                </c:pt>
                <c:pt idx="26">
                  <c:v>IL Southwest (d)</c:v>
                </c:pt>
                <c:pt idx="27">
                  <c:v>IL Southeast (0,d)</c:v>
                </c:pt>
                <c:pt idx="28">
                  <c:v>IL Northeast (0,d)</c:v>
                </c:pt>
                <c:pt idx="29">
                  <c:v>IL Northwest (0,d)</c:v>
                </c:pt>
                <c:pt idx="31">
                  <c:v>Springfield (d)</c:v>
                </c:pt>
                <c:pt idx="32">
                  <c:v>Winnipeg River (d)</c:v>
                </c:pt>
                <c:pt idx="33">
                  <c:v>Brokenhead (0,d)</c:v>
                </c:pt>
                <c:pt idx="34">
                  <c:v>Iron Rose (d)</c:v>
                </c:pt>
                <c:pt idx="35">
                  <c:v>Blue Water (d)</c:v>
                </c:pt>
                <c:pt idx="36">
                  <c:v>Northern Remote (1,0,d)</c:v>
                </c:pt>
                <c:pt idx="38">
                  <c:v>Thompson (0,d)</c:v>
                </c:pt>
                <c:pt idx="39">
                  <c:v>Oxford H &amp; Gods (1,0,d)</c:v>
                </c:pt>
                <c:pt idx="40">
                  <c:v>Cross Lake (d)</c:v>
                </c:pt>
                <c:pt idx="41">
                  <c:v>Lynn/Leaf/SIL (d)</c:v>
                </c:pt>
                <c:pt idx="42">
                  <c:v>Island Lake (1,0,d)</c:v>
                </c:pt>
                <c:pt idx="43">
                  <c:v>Tad/Broch/Lac Br (0,d)</c:v>
                </c:pt>
                <c:pt idx="44">
                  <c:v>Gillam/Fox Lake</c:v>
                </c:pt>
                <c:pt idx="45">
                  <c:v>Thick Por/Pik/Wab</c:v>
                </c:pt>
                <c:pt idx="46">
                  <c:v>Norway House (0)</c:v>
                </c:pt>
                <c:pt idx="47">
                  <c:v>Sha/York/Split/War (1,0d)</c:v>
                </c:pt>
                <c:pt idx="48">
                  <c:v>Nelson House (1,0,d)</c:v>
                </c:pt>
                <c:pt idx="50">
                  <c:v>Churchill</c:v>
                </c:pt>
                <c:pt idx="52">
                  <c:v>F Flon/Snow L/Cran (d)</c:v>
                </c:pt>
                <c:pt idx="53">
                  <c:v>The Pas/OCN/Kelsey (d)</c:v>
                </c:pt>
                <c:pt idx="54">
                  <c:v>Nor-Man Other (d)</c:v>
                </c:pt>
              </c:strCache>
            </c:strRef>
          </c:cat>
          <c:val>
            <c:numRef>
              <c:f>'Ordered data'!$C$20:$C$74</c:f>
              <c:numCache>
                <c:ptCount val="55"/>
                <c:pt idx="0">
                  <c:v>0.86567224637</c:v>
                </c:pt>
                <c:pt idx="1">
                  <c:v>0.86501585241</c:v>
                </c:pt>
                <c:pt idx="2">
                  <c:v>0.86679531568</c:v>
                </c:pt>
                <c:pt idx="3">
                  <c:v>0.8613776697900001</c:v>
                </c:pt>
                <c:pt idx="5">
                  <c:v>0.8875581570100001</c:v>
                </c:pt>
                <c:pt idx="6">
                  <c:v>0.84004022619</c:v>
                </c:pt>
                <c:pt idx="7">
                  <c:v>0.89084830334</c:v>
                </c:pt>
                <c:pt idx="9">
                  <c:v>0.85086202043</c:v>
                </c:pt>
                <c:pt idx="10">
                  <c:v>0.87092950133</c:v>
                </c:pt>
                <c:pt idx="11">
                  <c:v>0.88880215593</c:v>
                </c:pt>
                <c:pt idx="12">
                  <c:v>0.88017045225</c:v>
                </c:pt>
                <c:pt idx="14">
                  <c:v>0.81969133645</c:v>
                </c:pt>
                <c:pt idx="15">
                  <c:v>0.8938989640699999</c:v>
                </c:pt>
                <c:pt idx="16">
                  <c:v>0.89621088023</c:v>
                </c:pt>
                <c:pt idx="17">
                  <c:v>0.8693886562500001</c:v>
                </c:pt>
                <c:pt idx="18">
                  <c:v>0.86602992035</c:v>
                </c:pt>
                <c:pt idx="19">
                  <c:v>0.8983021937700001</c:v>
                </c:pt>
                <c:pt idx="21">
                  <c:v>0.8733253292700001</c:v>
                </c:pt>
                <c:pt idx="22">
                  <c:v>0.89040652522</c:v>
                </c:pt>
                <c:pt idx="23">
                  <c:v>0.89969382102</c:v>
                </c:pt>
                <c:pt idx="24">
                  <c:v>0.9165431823100001</c:v>
                </c:pt>
                <c:pt idx="26">
                  <c:v>0.87529717735</c:v>
                </c:pt>
                <c:pt idx="27">
                  <c:v>0.87641910071</c:v>
                </c:pt>
                <c:pt idx="28">
                  <c:v>0.8861131210000001</c:v>
                </c:pt>
                <c:pt idx="29">
                  <c:v>0.9232873283799999</c:v>
                </c:pt>
                <c:pt idx="31">
                  <c:v>0.86746061966</c:v>
                </c:pt>
                <c:pt idx="32">
                  <c:v>0.88429982484</c:v>
                </c:pt>
                <c:pt idx="33">
                  <c:v>0.89991904179</c:v>
                </c:pt>
                <c:pt idx="34">
                  <c:v>0.9043072734400001</c:v>
                </c:pt>
                <c:pt idx="35">
                  <c:v>0.8526049916399999</c:v>
                </c:pt>
                <c:pt idx="36">
                  <c:v>0.62009028388</c:v>
                </c:pt>
                <c:pt idx="38">
                  <c:v>0.89431751314</c:v>
                </c:pt>
                <c:pt idx="39">
                  <c:v>0.7063726149</c:v>
                </c:pt>
                <c:pt idx="40">
                  <c:v>0.7718560971799999</c:v>
                </c:pt>
                <c:pt idx="41">
                  <c:v>0.86435444731</c:v>
                </c:pt>
                <c:pt idx="42">
                  <c:v>0.7177163020899999</c:v>
                </c:pt>
                <c:pt idx="43">
                  <c:v>0.7242497643900001</c:v>
                </c:pt>
                <c:pt idx="44">
                  <c:v>0.94618618661</c:v>
                </c:pt>
                <c:pt idx="45">
                  <c:v>0.8524666008299999</c:v>
                </c:pt>
                <c:pt idx="46">
                  <c:v>0.8824157405299999</c:v>
                </c:pt>
                <c:pt idx="47">
                  <c:v>0.67404937405</c:v>
                </c:pt>
                <c:pt idx="48">
                  <c:v>0.6744416856300001</c:v>
                </c:pt>
                <c:pt idx="50">
                  <c:v>0.75550698015</c:v>
                </c:pt>
                <c:pt idx="52">
                  <c:v>0.84181752498</c:v>
                </c:pt>
                <c:pt idx="53">
                  <c:v>0.88276830754</c:v>
                </c:pt>
                <c:pt idx="54">
                  <c:v>0.8310737553399999</c:v>
                </c:pt>
              </c:numCache>
            </c:numRef>
          </c:val>
        </c:ser>
        <c:ser>
          <c:idx val="2"/>
          <c:order val="2"/>
          <c:tx>
            <c:strRef>
              <c:f>'Ordered data'!$D$19</c:f>
              <c:strCache>
                <c:ptCount val="1"/>
                <c:pt idx="0">
                  <c:v>no disorder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data'!$A$20:$A$74</c:f>
              <c:strCache>
                <c:ptCount val="55"/>
                <c:pt idx="0">
                  <c:v>SE Northern (d)</c:v>
                </c:pt>
                <c:pt idx="1">
                  <c:v>SE Central (0,d)</c:v>
                </c:pt>
                <c:pt idx="2">
                  <c:v>SE Western (d)</c:v>
                </c:pt>
                <c:pt idx="3">
                  <c:v>SE Southern (d)</c:v>
                </c:pt>
                <c:pt idx="5">
                  <c:v>Bdn West (0,d)</c:v>
                </c:pt>
                <c:pt idx="6">
                  <c:v>Bdn Rural (d)</c:v>
                </c:pt>
                <c:pt idx="7">
                  <c:v>Bdn East (0,d)</c:v>
                </c:pt>
                <c:pt idx="9">
                  <c:v>Cent East (d)</c:v>
                </c:pt>
                <c:pt idx="10">
                  <c:v>Cent Southwest (0,d)</c:v>
                </c:pt>
                <c:pt idx="11">
                  <c:v>Cent Midwest (d)</c:v>
                </c:pt>
                <c:pt idx="12">
                  <c:v>Cent North (d)</c:v>
                </c:pt>
                <c:pt idx="14">
                  <c:v>Assin East 2 (1,d)</c:v>
                </c:pt>
                <c:pt idx="15">
                  <c:v>Assin West 2 (0,d)</c:v>
                </c:pt>
                <c:pt idx="16">
                  <c:v>Assin West 1 (d)</c:v>
                </c:pt>
                <c:pt idx="17">
                  <c:v>Assin East 1 (d)</c:v>
                </c:pt>
                <c:pt idx="18">
                  <c:v>Assin North 2 (d)</c:v>
                </c:pt>
                <c:pt idx="19">
                  <c:v>Assin North 1 (d)</c:v>
                </c:pt>
                <c:pt idx="21">
                  <c:v>PL West (d)</c:v>
                </c:pt>
                <c:pt idx="22">
                  <c:v>PL Central (0,d)</c:v>
                </c:pt>
                <c:pt idx="23">
                  <c:v>PL East (0,d)</c:v>
                </c:pt>
                <c:pt idx="24">
                  <c:v>PL North (0,d)</c:v>
                </c:pt>
                <c:pt idx="26">
                  <c:v>IL Southwest (d)</c:v>
                </c:pt>
                <c:pt idx="27">
                  <c:v>IL Southeast (0,d)</c:v>
                </c:pt>
                <c:pt idx="28">
                  <c:v>IL Northeast (0,d)</c:v>
                </c:pt>
                <c:pt idx="29">
                  <c:v>IL Northwest (0,d)</c:v>
                </c:pt>
                <c:pt idx="31">
                  <c:v>Springfield (d)</c:v>
                </c:pt>
                <c:pt idx="32">
                  <c:v>Winnipeg River (d)</c:v>
                </c:pt>
                <c:pt idx="33">
                  <c:v>Brokenhead (0,d)</c:v>
                </c:pt>
                <c:pt idx="34">
                  <c:v>Iron Rose (d)</c:v>
                </c:pt>
                <c:pt idx="35">
                  <c:v>Blue Water (d)</c:v>
                </c:pt>
                <c:pt idx="36">
                  <c:v>Northern Remote (1,0,d)</c:v>
                </c:pt>
                <c:pt idx="38">
                  <c:v>Thompson (0,d)</c:v>
                </c:pt>
                <c:pt idx="39">
                  <c:v>Oxford H &amp; Gods (1,0,d)</c:v>
                </c:pt>
                <c:pt idx="40">
                  <c:v>Cross Lake (d)</c:v>
                </c:pt>
                <c:pt idx="41">
                  <c:v>Lynn/Leaf/SIL (d)</c:v>
                </c:pt>
                <c:pt idx="42">
                  <c:v>Island Lake (1,0,d)</c:v>
                </c:pt>
                <c:pt idx="43">
                  <c:v>Tad/Broch/Lac Br (0,d)</c:v>
                </c:pt>
                <c:pt idx="44">
                  <c:v>Gillam/Fox Lake</c:v>
                </c:pt>
                <c:pt idx="45">
                  <c:v>Thick Por/Pik/Wab</c:v>
                </c:pt>
                <c:pt idx="46">
                  <c:v>Norway House (0)</c:v>
                </c:pt>
                <c:pt idx="47">
                  <c:v>Sha/York/Split/War (1,0d)</c:v>
                </c:pt>
                <c:pt idx="48">
                  <c:v>Nelson House (1,0,d)</c:v>
                </c:pt>
                <c:pt idx="50">
                  <c:v>Churchill</c:v>
                </c:pt>
                <c:pt idx="52">
                  <c:v>F Flon/Snow L/Cran (d)</c:v>
                </c:pt>
                <c:pt idx="53">
                  <c:v>The Pas/OCN/Kelsey (d)</c:v>
                </c:pt>
                <c:pt idx="54">
                  <c:v>Nor-Man Other (d)</c:v>
                </c:pt>
              </c:strCache>
            </c:strRef>
          </c:cat>
          <c:val>
            <c:numRef>
              <c:f>'Ordered data'!$D$20:$D$74</c:f>
              <c:numCache>
                <c:ptCount val="55"/>
                <c:pt idx="0">
                  <c:v>0.66768835427</c:v>
                </c:pt>
                <c:pt idx="1">
                  <c:v>0.63171854633</c:v>
                </c:pt>
                <c:pt idx="2">
                  <c:v>0.6648368606399999</c:v>
                </c:pt>
                <c:pt idx="3">
                  <c:v>0.6509680869100001</c:v>
                </c:pt>
                <c:pt idx="5">
                  <c:v>0.72102148116</c:v>
                </c:pt>
                <c:pt idx="6">
                  <c:v>0.66087454783</c:v>
                </c:pt>
                <c:pt idx="7">
                  <c:v>0.7266874679299999</c:v>
                </c:pt>
                <c:pt idx="9">
                  <c:v>0.66020207184</c:v>
                </c:pt>
                <c:pt idx="10">
                  <c:v>0.6514385077599999</c:v>
                </c:pt>
                <c:pt idx="11">
                  <c:v>0.69059407389</c:v>
                </c:pt>
                <c:pt idx="12">
                  <c:v>0.69171914764</c:v>
                </c:pt>
                <c:pt idx="14">
                  <c:v>0.6720450223900001</c:v>
                </c:pt>
                <c:pt idx="15">
                  <c:v>0.71527196202</c:v>
                </c:pt>
                <c:pt idx="16">
                  <c:v>0.70514696905</c:v>
                </c:pt>
                <c:pt idx="17">
                  <c:v>0.7027429586399999</c:v>
                </c:pt>
                <c:pt idx="18">
                  <c:v>0.69552435538</c:v>
                </c:pt>
                <c:pt idx="19">
                  <c:v>0.6948566481599999</c:v>
                </c:pt>
                <c:pt idx="21">
                  <c:v>0.69887133906</c:v>
                </c:pt>
                <c:pt idx="22">
                  <c:v>0.7229225598</c:v>
                </c:pt>
                <c:pt idx="23">
                  <c:v>0.7404825941100001</c:v>
                </c:pt>
                <c:pt idx="24">
                  <c:v>0.74330635425</c:v>
                </c:pt>
                <c:pt idx="26">
                  <c:v>0.68576857422</c:v>
                </c:pt>
                <c:pt idx="27">
                  <c:v>0.71534147007</c:v>
                </c:pt>
                <c:pt idx="28">
                  <c:v>0.71781884613</c:v>
                </c:pt>
                <c:pt idx="29">
                  <c:v>0.7719437313699999</c:v>
                </c:pt>
                <c:pt idx="31">
                  <c:v>0.6737812242600001</c:v>
                </c:pt>
                <c:pt idx="32">
                  <c:v>0.69770566746</c:v>
                </c:pt>
                <c:pt idx="33">
                  <c:v>0.7282737728099999</c:v>
                </c:pt>
                <c:pt idx="34">
                  <c:v>0.6956545188</c:v>
                </c:pt>
                <c:pt idx="35">
                  <c:v>0.69840086833</c:v>
                </c:pt>
                <c:pt idx="36">
                  <c:v>0.44343777535</c:v>
                </c:pt>
                <c:pt idx="38">
                  <c:v>0.72583658934</c:v>
                </c:pt>
                <c:pt idx="39">
                  <c:v>0.45836443531</c:v>
                </c:pt>
                <c:pt idx="40">
                  <c:v>0.62945397405</c:v>
                </c:pt>
                <c:pt idx="41">
                  <c:v>0.7148407330400001</c:v>
                </c:pt>
                <c:pt idx="42">
                  <c:v>0.53835584244</c:v>
                </c:pt>
                <c:pt idx="43">
                  <c:v>0.46925299230999995</c:v>
                </c:pt>
                <c:pt idx="44">
                  <c:v>0.79117340564</c:v>
                </c:pt>
                <c:pt idx="45">
                  <c:v>0.7384407757</c:v>
                </c:pt>
                <c:pt idx="46">
                  <c:v>0.7822674643499999</c:v>
                </c:pt>
                <c:pt idx="47">
                  <c:v>0.51836144852</c:v>
                </c:pt>
                <c:pt idx="48">
                  <c:v>0.46042000033999997</c:v>
                </c:pt>
                <c:pt idx="50">
                  <c:v>0.66263158546</c:v>
                </c:pt>
                <c:pt idx="52">
                  <c:v>0.66236040973</c:v>
                </c:pt>
                <c:pt idx="53">
                  <c:v>0.6766696297599999</c:v>
                </c:pt>
                <c:pt idx="54">
                  <c:v>0.66322712377</c:v>
                </c:pt>
              </c:numCache>
            </c:numRef>
          </c:val>
        </c:ser>
        <c:ser>
          <c:idx val="3"/>
          <c:order val="3"/>
          <c:tx>
            <c:strRef>
              <c:f>'Ordered data'!$E$19</c:f>
              <c:strCache>
                <c:ptCount val="1"/>
                <c:pt idx="0">
                  <c:v>Mb Avg No Disorders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no disorder</c:name>
            <c:spPr>
              <a:ln w="381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data'!$A$20:$A$74</c:f>
              <c:strCache>
                <c:ptCount val="55"/>
                <c:pt idx="0">
                  <c:v>SE Northern (d)</c:v>
                </c:pt>
                <c:pt idx="1">
                  <c:v>SE Central (0,d)</c:v>
                </c:pt>
                <c:pt idx="2">
                  <c:v>SE Western (d)</c:v>
                </c:pt>
                <c:pt idx="3">
                  <c:v>SE Southern (d)</c:v>
                </c:pt>
                <c:pt idx="5">
                  <c:v>Bdn West (0,d)</c:v>
                </c:pt>
                <c:pt idx="6">
                  <c:v>Bdn Rural (d)</c:v>
                </c:pt>
                <c:pt idx="7">
                  <c:v>Bdn East (0,d)</c:v>
                </c:pt>
                <c:pt idx="9">
                  <c:v>Cent East (d)</c:v>
                </c:pt>
                <c:pt idx="10">
                  <c:v>Cent Southwest (0,d)</c:v>
                </c:pt>
                <c:pt idx="11">
                  <c:v>Cent Midwest (d)</c:v>
                </c:pt>
                <c:pt idx="12">
                  <c:v>Cent North (d)</c:v>
                </c:pt>
                <c:pt idx="14">
                  <c:v>Assin East 2 (1,d)</c:v>
                </c:pt>
                <c:pt idx="15">
                  <c:v>Assin West 2 (0,d)</c:v>
                </c:pt>
                <c:pt idx="16">
                  <c:v>Assin West 1 (d)</c:v>
                </c:pt>
                <c:pt idx="17">
                  <c:v>Assin East 1 (d)</c:v>
                </c:pt>
                <c:pt idx="18">
                  <c:v>Assin North 2 (d)</c:v>
                </c:pt>
                <c:pt idx="19">
                  <c:v>Assin North 1 (d)</c:v>
                </c:pt>
                <c:pt idx="21">
                  <c:v>PL West (d)</c:v>
                </c:pt>
                <c:pt idx="22">
                  <c:v>PL Central (0,d)</c:v>
                </c:pt>
                <c:pt idx="23">
                  <c:v>PL East (0,d)</c:v>
                </c:pt>
                <c:pt idx="24">
                  <c:v>PL North (0,d)</c:v>
                </c:pt>
                <c:pt idx="26">
                  <c:v>IL Southwest (d)</c:v>
                </c:pt>
                <c:pt idx="27">
                  <c:v>IL Southeast (0,d)</c:v>
                </c:pt>
                <c:pt idx="28">
                  <c:v>IL Northeast (0,d)</c:v>
                </c:pt>
                <c:pt idx="29">
                  <c:v>IL Northwest (0,d)</c:v>
                </c:pt>
                <c:pt idx="31">
                  <c:v>Springfield (d)</c:v>
                </c:pt>
                <c:pt idx="32">
                  <c:v>Winnipeg River (d)</c:v>
                </c:pt>
                <c:pt idx="33">
                  <c:v>Brokenhead (0,d)</c:v>
                </c:pt>
                <c:pt idx="34">
                  <c:v>Iron Rose (d)</c:v>
                </c:pt>
                <c:pt idx="35">
                  <c:v>Blue Water (d)</c:v>
                </c:pt>
                <c:pt idx="36">
                  <c:v>Northern Remote (1,0,d)</c:v>
                </c:pt>
                <c:pt idx="38">
                  <c:v>Thompson (0,d)</c:v>
                </c:pt>
                <c:pt idx="39">
                  <c:v>Oxford H &amp; Gods (1,0,d)</c:v>
                </c:pt>
                <c:pt idx="40">
                  <c:v>Cross Lake (d)</c:v>
                </c:pt>
                <c:pt idx="41">
                  <c:v>Lynn/Leaf/SIL (d)</c:v>
                </c:pt>
                <c:pt idx="42">
                  <c:v>Island Lake (1,0,d)</c:v>
                </c:pt>
                <c:pt idx="43">
                  <c:v>Tad/Broch/Lac Br (0,d)</c:v>
                </c:pt>
                <c:pt idx="44">
                  <c:v>Gillam/Fox Lake</c:v>
                </c:pt>
                <c:pt idx="45">
                  <c:v>Thick Por/Pik/Wab</c:v>
                </c:pt>
                <c:pt idx="46">
                  <c:v>Norway House (0)</c:v>
                </c:pt>
                <c:pt idx="47">
                  <c:v>Sha/York/Split/War (1,0d)</c:v>
                </c:pt>
                <c:pt idx="48">
                  <c:v>Nelson House (1,0,d)</c:v>
                </c:pt>
                <c:pt idx="50">
                  <c:v>Churchill</c:v>
                </c:pt>
                <c:pt idx="52">
                  <c:v>F Flon/Snow L/Cran (d)</c:v>
                </c:pt>
                <c:pt idx="53">
                  <c:v>The Pas/OCN/Kelsey (d)</c:v>
                </c:pt>
                <c:pt idx="54">
                  <c:v>Nor-Man Other (d)</c:v>
                </c:pt>
              </c:strCache>
            </c:strRef>
          </c:cat>
          <c:val>
            <c:numRef>
              <c:f>'Ordered data'!$E$20:$E$74</c:f>
              <c:numCache>
                <c:ptCount val="55"/>
                <c:pt idx="0">
                  <c:v>0.68197228086</c:v>
                </c:pt>
                <c:pt idx="1">
                  <c:v>0.68197228086</c:v>
                </c:pt>
                <c:pt idx="2">
                  <c:v>0.68197228086</c:v>
                </c:pt>
                <c:pt idx="3">
                  <c:v>0.68197228086</c:v>
                </c:pt>
                <c:pt idx="5">
                  <c:v>0.68197228086</c:v>
                </c:pt>
                <c:pt idx="6">
                  <c:v>0.68197228086</c:v>
                </c:pt>
                <c:pt idx="7">
                  <c:v>0.68197228086</c:v>
                </c:pt>
                <c:pt idx="9">
                  <c:v>0.68197228086</c:v>
                </c:pt>
                <c:pt idx="10">
                  <c:v>0.68197228086</c:v>
                </c:pt>
                <c:pt idx="11">
                  <c:v>0.68197228086</c:v>
                </c:pt>
                <c:pt idx="12">
                  <c:v>0.68197228086</c:v>
                </c:pt>
                <c:pt idx="14">
                  <c:v>0.68197228086</c:v>
                </c:pt>
                <c:pt idx="15">
                  <c:v>0.68197228086</c:v>
                </c:pt>
                <c:pt idx="16">
                  <c:v>0.68197228086</c:v>
                </c:pt>
                <c:pt idx="17">
                  <c:v>0.68197228086</c:v>
                </c:pt>
                <c:pt idx="18">
                  <c:v>0.68197228086</c:v>
                </c:pt>
                <c:pt idx="19">
                  <c:v>0.68197228086</c:v>
                </c:pt>
                <c:pt idx="21">
                  <c:v>0.68197228086</c:v>
                </c:pt>
                <c:pt idx="22">
                  <c:v>0.68197228086</c:v>
                </c:pt>
                <c:pt idx="23">
                  <c:v>0.68197228086</c:v>
                </c:pt>
                <c:pt idx="24">
                  <c:v>0.68197228086</c:v>
                </c:pt>
                <c:pt idx="26">
                  <c:v>0.68197228086</c:v>
                </c:pt>
                <c:pt idx="27">
                  <c:v>0.68197228086</c:v>
                </c:pt>
                <c:pt idx="28">
                  <c:v>0.68197228086</c:v>
                </c:pt>
                <c:pt idx="29">
                  <c:v>0.68197228086</c:v>
                </c:pt>
                <c:pt idx="31">
                  <c:v>0.68197228086</c:v>
                </c:pt>
                <c:pt idx="32">
                  <c:v>0.68197228086</c:v>
                </c:pt>
                <c:pt idx="33">
                  <c:v>0.68197228086</c:v>
                </c:pt>
                <c:pt idx="34">
                  <c:v>0.68197228086</c:v>
                </c:pt>
                <c:pt idx="35">
                  <c:v>0.68197228086</c:v>
                </c:pt>
                <c:pt idx="36">
                  <c:v>0.68197228086</c:v>
                </c:pt>
                <c:pt idx="38">
                  <c:v>0.68197228086</c:v>
                </c:pt>
                <c:pt idx="39">
                  <c:v>0.68197228086</c:v>
                </c:pt>
                <c:pt idx="40">
                  <c:v>0.68197228086</c:v>
                </c:pt>
                <c:pt idx="41">
                  <c:v>0.68197228086</c:v>
                </c:pt>
                <c:pt idx="42">
                  <c:v>0.68197228086</c:v>
                </c:pt>
                <c:pt idx="43">
                  <c:v>0.68197228086</c:v>
                </c:pt>
                <c:pt idx="44">
                  <c:v>0.68197228086</c:v>
                </c:pt>
                <c:pt idx="45">
                  <c:v>0.68197228086</c:v>
                </c:pt>
                <c:pt idx="46">
                  <c:v>0.68197228086</c:v>
                </c:pt>
                <c:pt idx="47">
                  <c:v>0.68197228086</c:v>
                </c:pt>
                <c:pt idx="48">
                  <c:v>0.68197228086</c:v>
                </c:pt>
                <c:pt idx="50">
                  <c:v>0.68197228086</c:v>
                </c:pt>
                <c:pt idx="52">
                  <c:v>0.68197228086</c:v>
                </c:pt>
                <c:pt idx="53">
                  <c:v>0.68197228086</c:v>
                </c:pt>
                <c:pt idx="54">
                  <c:v>0.68197228086</c:v>
                </c:pt>
              </c:numCache>
            </c:numRef>
          </c:val>
        </c:ser>
        <c:gapWidth val="30"/>
        <c:axId val="5555457"/>
        <c:axId val="49999114"/>
      </c:barChart>
      <c:catAx>
        <c:axId val="55554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49999114"/>
        <c:crosses val="autoZero"/>
        <c:auto val="0"/>
        <c:lblOffset val="100"/>
        <c:noMultiLvlLbl val="0"/>
      </c:catAx>
      <c:valAx>
        <c:axId val="49999114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5545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225"/>
          <c:y val="0.08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125" right="1.125" top="1" bottom="5" header="0.5" footer="0.5"/>
  <pageSetup horizontalDpi="300" verticalDpi="300" orientation="portrait"/>
  <headerFooter>
    <oddHeader>&amp;LSep 11, 03&amp;RPreliminary and Confidential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125" right="1.125" top="1" bottom="5" header="0.5" footer="0.5"/>
  <pageSetup horizontalDpi="300" verticalDpi="300" orientation="portrait"/>
  <headerFooter>
    <oddHeader>&amp;LSep 11, 03&amp;RPreliminary and Confidential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0.88775</cdr:y>
    </cdr:from>
    <cdr:to>
      <cdr:x>1</cdr:x>
      <cdr:y>1</cdr:y>
    </cdr:to>
    <cdr:sp>
      <cdr:nvSpPr>
        <cdr:cNvPr id="1" name="TextBox 6"/>
        <cdr:cNvSpPr txBox="1">
          <a:spLocks noChangeArrowheads="1"/>
        </cdr:cNvSpPr>
      </cdr:nvSpPr>
      <cdr:spPr>
        <a:xfrm>
          <a:off x="600075" y="4048125"/>
          <a:ext cx="51054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  <cdr:relSizeAnchor xmlns:cdr="http://schemas.openxmlformats.org/drawingml/2006/chartDrawing">
    <cdr:from>
      <cdr:x>0.00675</cdr:x>
      <cdr:y>0</cdr:y>
    </cdr:from>
    <cdr:to>
      <cdr:x>1</cdr:x>
      <cdr:y>0.1325</cdr:y>
    </cdr:to>
    <cdr:sp>
      <cdr:nvSpPr>
        <cdr:cNvPr id="2" name="TextBox 7"/>
        <cdr:cNvSpPr txBox="1">
          <a:spLocks noChangeArrowheads="1"/>
        </cdr:cNvSpPr>
      </cdr:nvSpPr>
      <cdr:spPr>
        <a:xfrm>
          <a:off x="38100" y="0"/>
          <a:ext cx="56673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8.2.1: Proportion of Females with at Least One Prescription
With and Without Cumulative Disorders by RHA,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percentage of residents aged 10 years 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0.89575</cdr:y>
    </cdr:from>
    <cdr:to>
      <cdr:x>0.994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86225"/>
          <a:ext cx="4914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0.89575</cdr:y>
    </cdr:from>
    <cdr:to>
      <cdr:x>0.994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86225"/>
          <a:ext cx="4914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0.00475</cdr:y>
    </cdr:from>
    <cdr:to>
      <cdr:x>1</cdr:x>
      <cdr:y>0.0795</cdr:y>
    </cdr:to>
    <cdr:sp>
      <cdr:nvSpPr>
        <cdr:cNvPr id="1" name="TextBox 2"/>
        <cdr:cNvSpPr txBox="1">
          <a:spLocks noChangeArrowheads="1"/>
        </cdr:cNvSpPr>
      </cdr:nvSpPr>
      <cdr:spPr>
        <a:xfrm>
          <a:off x="9525" y="38100"/>
          <a:ext cx="56959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8.2.2: Proportion of Females with at Least One Prescription With and Without Cumulative Disorders by District,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percentage of residents aged 10 years 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2" width="9.140625" style="5" customWidth="1"/>
    <col min="3" max="4" width="9.140625" style="9" customWidth="1"/>
    <col min="5" max="5" width="9.140625" style="5" customWidth="1"/>
    <col min="6" max="6" width="9.57421875" style="7" customWidth="1"/>
    <col min="7" max="8" width="9.140625" style="5" customWidth="1"/>
    <col min="9" max="9" width="6.7109375" style="7" customWidth="1"/>
    <col min="10" max="12" width="9.140625" style="5" customWidth="1"/>
    <col min="13" max="14" width="9.140625" style="11" customWidth="1"/>
    <col min="15" max="15" width="9.140625" style="5" customWidth="1"/>
    <col min="16" max="16" width="1.28515625" style="5" customWidth="1"/>
    <col min="17" max="17" width="9.57421875" style="0" customWidth="1"/>
    <col min="18" max="18" width="9.140625" style="5" customWidth="1"/>
    <col min="19" max="19" width="7.57421875" style="5" customWidth="1"/>
    <col min="20" max="20" width="9.140625" style="7" customWidth="1"/>
    <col min="21" max="23" width="9.140625" style="5" customWidth="1"/>
    <col min="24" max="24" width="9.00390625" style="11" customWidth="1"/>
    <col min="25" max="25" width="9.140625" style="12" customWidth="1"/>
  </cols>
  <sheetData>
    <row r="1" spans="2:26" ht="12.75">
      <c r="B1" s="5" t="s">
        <v>133</v>
      </c>
      <c r="C1" s="9" t="s">
        <v>150</v>
      </c>
      <c r="D1" s="9" t="s">
        <v>151</v>
      </c>
      <c r="E1" s="5" t="s">
        <v>134</v>
      </c>
      <c r="F1" s="7" t="s">
        <v>133</v>
      </c>
      <c r="G1" s="7" t="s">
        <v>133</v>
      </c>
      <c r="H1" s="7" t="s">
        <v>133</v>
      </c>
      <c r="I1" s="7" t="s">
        <v>133</v>
      </c>
      <c r="J1" s="7" t="s">
        <v>133</v>
      </c>
      <c r="K1" s="7" t="s">
        <v>133</v>
      </c>
      <c r="L1" s="7" t="s">
        <v>133</v>
      </c>
      <c r="M1" s="7" t="s">
        <v>133</v>
      </c>
      <c r="N1" s="7" t="s">
        <v>133</v>
      </c>
      <c r="O1" s="7" t="s">
        <v>133</v>
      </c>
      <c r="Q1" s="7" t="s">
        <v>134</v>
      </c>
      <c r="R1" s="7" t="s">
        <v>134</v>
      </c>
      <c r="S1" s="7" t="s">
        <v>134</v>
      </c>
      <c r="T1" s="7" t="s">
        <v>134</v>
      </c>
      <c r="U1" s="7" t="s">
        <v>134</v>
      </c>
      <c r="V1" s="7" t="s">
        <v>134</v>
      </c>
      <c r="W1" s="7" t="s">
        <v>134</v>
      </c>
      <c r="X1" s="7" t="s">
        <v>134</v>
      </c>
      <c r="Y1" s="7" t="s">
        <v>134</v>
      </c>
      <c r="Z1" s="7" t="s">
        <v>134</v>
      </c>
    </row>
    <row r="2" spans="3:26" ht="12.75">
      <c r="C2" s="8" t="str">
        <f>cumulative_user_female!H3</f>
        <v>d_indiv</v>
      </c>
      <c r="D2" s="8" t="str">
        <f>cumulative_user_female!H3</f>
        <v>d_indiv</v>
      </c>
      <c r="F2" s="6" t="str">
        <f>cumulative_user_female!F3</f>
        <v>pop</v>
      </c>
      <c r="G2" s="4" t="str">
        <f>cumulative_user_female!G3</f>
        <v>ld_indiv</v>
      </c>
      <c r="H2" s="4" t="str">
        <f>cumulative_user_female!I3</f>
        <v>ud_indiv</v>
      </c>
      <c r="I2" s="6" t="str">
        <f>cumulative_user_female!J3</f>
        <v>o_indiv</v>
      </c>
      <c r="J2" s="4" t="str">
        <f>cumulative_user_female!K3</f>
        <v>c_indiv</v>
      </c>
      <c r="K2" s="4" t="str">
        <f>cumulative_user_female!L3</f>
        <v>t2</v>
      </c>
      <c r="L2" s="4" t="str">
        <f>cumulative_user_female!M3</f>
        <v>prob</v>
      </c>
      <c r="M2" s="10" t="str">
        <f>cumulative_user_female!N3</f>
        <v>signif</v>
      </c>
      <c r="N2" s="10" t="str">
        <f>cumulative_user_female!O3</f>
        <v>sig hi?</v>
      </c>
      <c r="O2" s="4" t="str">
        <f>cumulative_user_female!P3</f>
        <v>sig lo?</v>
      </c>
      <c r="P2" s="4"/>
      <c r="Q2" s="2" t="s">
        <v>4</v>
      </c>
      <c r="R2" s="4" t="str">
        <f>cumulative_user_female!G3</f>
        <v>ld_indiv</v>
      </c>
      <c r="S2" s="4" t="str">
        <f>cumulative_user_female!I3</f>
        <v>ud_indiv</v>
      </c>
      <c r="T2" s="6" t="str">
        <f>cumulative_user_female!J3</f>
        <v>o_indiv</v>
      </c>
      <c r="U2" s="4" t="str">
        <f>cumulative_user_female!K3</f>
        <v>c_indiv</v>
      </c>
      <c r="V2" s="4" t="s">
        <v>5</v>
      </c>
      <c r="W2" s="4" t="s">
        <v>6</v>
      </c>
      <c r="X2" s="10" t="s">
        <v>7</v>
      </c>
      <c r="Y2" s="12" t="s">
        <v>95</v>
      </c>
      <c r="Z2" t="s">
        <v>96</v>
      </c>
    </row>
    <row r="3" spans="2:5" ht="12.75">
      <c r="B3" s="4" t="s">
        <v>152</v>
      </c>
      <c r="C3" s="9" t="s">
        <v>197</v>
      </c>
      <c r="D3" s="9" t="s">
        <v>198</v>
      </c>
      <c r="E3" s="4" t="s">
        <v>153</v>
      </c>
    </row>
    <row r="4" spans="1:26" ht="12.75">
      <c r="A4" t="s">
        <v>159</v>
      </c>
      <c r="B4" s="19">
        <f aca="true" t="shared" si="0" ref="B4:B13">C$18</f>
        <v>0.87627669398</v>
      </c>
      <c r="C4" s="18">
        <f>cumulative_user_female!H4/100</f>
        <v>0.86509128851</v>
      </c>
      <c r="D4" s="18">
        <f>cumulative_user_female!H64/100</f>
        <v>0.65077284815</v>
      </c>
      <c r="E4" s="19">
        <f aca="true" t="shared" si="1" ref="E4:E13">D$18</f>
        <v>0.68197228086</v>
      </c>
      <c r="F4" s="7">
        <f>cumulative_user_female!F4</f>
        <v>29847.493967</v>
      </c>
      <c r="G4" s="5">
        <f>cumulative_user_female!G4</f>
        <v>83.79420071</v>
      </c>
      <c r="H4" s="5">
        <f>cumulative_user_female!I4</f>
        <v>89.312020535</v>
      </c>
      <c r="I4" s="17">
        <f>cumulative_user_female!J4</f>
        <v>25820</v>
      </c>
      <c r="J4" s="5">
        <f>cumulative_user_female!K4</f>
        <v>86.506425058</v>
      </c>
      <c r="K4" s="5">
        <f>cumulative_user_female!L4</f>
        <v>391.49104704</v>
      </c>
      <c r="L4" s="5">
        <f>cumulative_user_female!M4</f>
        <v>0</v>
      </c>
      <c r="M4" s="11" t="str">
        <f>cumulative_user_female!N4</f>
        <v>*</v>
      </c>
      <c r="N4" s="11">
        <f>cumulative_user_female!O4</f>
      </c>
      <c r="O4" s="5">
        <f>cumulative_user_female!P4</f>
      </c>
      <c r="Q4" s="7">
        <f>cumulative_user_female!F64</f>
        <v>62625.001482</v>
      </c>
      <c r="R4" s="5">
        <f>cumulative_user_female!G64</f>
        <v>63.463742564</v>
      </c>
      <c r="S4" s="5">
        <f>cumulative_user_female!I64</f>
        <v>66.731850783</v>
      </c>
      <c r="T4" s="17">
        <f>cumulative_user_female!J64</f>
        <v>39022</v>
      </c>
      <c r="U4" s="5">
        <f>cumulative_user_female!K64</f>
        <v>62.310577368</v>
      </c>
      <c r="V4" s="5">
        <f>cumulative_user_female!L64</f>
        <v>391.49104704</v>
      </c>
      <c r="W4" s="5">
        <f>cumulative_user_female!M64</f>
        <v>0</v>
      </c>
      <c r="X4" s="11" t="str">
        <f>cumulative_user_female!N64</f>
        <v>*</v>
      </c>
      <c r="Y4" s="11">
        <f>cumulative_user_female!O64</f>
      </c>
      <c r="Z4">
        <f>cumulative_user_female!P64</f>
        <v>1.4653773029999968</v>
      </c>
    </row>
    <row r="5" spans="1:26" ht="12.75">
      <c r="A5" t="s">
        <v>136</v>
      </c>
      <c r="B5" s="19">
        <f t="shared" si="0"/>
        <v>0.87627669398</v>
      </c>
      <c r="C5" s="18">
        <f>cumulative_user_female!H5/100</f>
        <v>0.88495003137</v>
      </c>
      <c r="D5" s="18">
        <f>cumulative_user_female!H65/100</f>
        <v>0.7158043445200001</v>
      </c>
      <c r="E5" s="19">
        <f t="shared" si="1"/>
        <v>0.68197228086</v>
      </c>
      <c r="F5" s="7">
        <f>cumulative_user_female!F5</f>
        <v>33821.099034</v>
      </c>
      <c r="G5" s="5">
        <f>cumulative_user_female!G5</f>
        <v>85.922615376</v>
      </c>
      <c r="H5" s="5">
        <f>cumulative_user_female!I5</f>
        <v>91.144404135</v>
      </c>
      <c r="I5" s="17">
        <f>cumulative_user_female!J5</f>
        <v>29923</v>
      </c>
      <c r="J5" s="5">
        <f>cumulative_user_female!K5</f>
        <v>88.474357293</v>
      </c>
      <c r="K5" s="5">
        <f>cumulative_user_female!L5</f>
        <v>237.76762816</v>
      </c>
      <c r="L5" s="5">
        <f>cumulative_user_female!M5</f>
        <v>0</v>
      </c>
      <c r="M5" s="11" t="str">
        <f>cumulative_user_female!N5</f>
        <v>*</v>
      </c>
      <c r="N5" s="11">
        <f>cumulative_user_female!O5</f>
      </c>
      <c r="O5" s="5">
        <f>cumulative_user_female!P5</f>
      </c>
      <c r="Q5" s="7">
        <f>cumulative_user_female!F65</f>
        <v>57736.901797</v>
      </c>
      <c r="R5" s="5">
        <f>cumulative_user_female!G65</f>
        <v>69.863960913</v>
      </c>
      <c r="S5" s="5">
        <f>cumulative_user_female!I65</f>
        <v>73.339079682</v>
      </c>
      <c r="T5" s="17">
        <f>cumulative_user_female!J65</f>
        <v>40743</v>
      </c>
      <c r="U5" s="5">
        <f>cumulative_user_female!K65</f>
        <v>70.566654483</v>
      </c>
      <c r="V5" s="5">
        <f>cumulative_user_female!L65</f>
        <v>237.76762816</v>
      </c>
      <c r="W5" s="5">
        <f>cumulative_user_female!M65</f>
        <v>0</v>
      </c>
      <c r="X5" s="11" t="str">
        <f>cumulative_user_female!N65</f>
        <v>*</v>
      </c>
      <c r="Y5" s="11">
        <f>cumulative_user_female!O65</f>
        <v>1.6667328270000041</v>
      </c>
      <c r="Z5">
        <f>cumulative_user_female!P65</f>
      </c>
    </row>
    <row r="6" spans="1:26" ht="12.75">
      <c r="A6" t="s">
        <v>181</v>
      </c>
      <c r="B6" s="19">
        <f t="shared" si="0"/>
        <v>0.87627669398</v>
      </c>
      <c r="C6" s="18">
        <f>cumulative_user_female!H6/100</f>
        <v>0.8747113722400001</v>
      </c>
      <c r="D6" s="18">
        <f>cumulative_user_female!H66/100</f>
        <v>0.67360796786</v>
      </c>
      <c r="E6" s="19">
        <f t="shared" si="1"/>
        <v>0.68197228086</v>
      </c>
      <c r="F6" s="7">
        <f>cumulative_user_female!F6</f>
        <v>50734.194416</v>
      </c>
      <c r="G6" s="5">
        <f>cumulative_user_female!G6</f>
        <v>85.398724625</v>
      </c>
      <c r="H6" s="5">
        <f>cumulative_user_female!I6</f>
        <v>89.593842072</v>
      </c>
      <c r="I6" s="17">
        <f>cumulative_user_female!J6</f>
        <v>44784</v>
      </c>
      <c r="J6" s="5">
        <f>cumulative_user_female!K6</f>
        <v>88.27182636</v>
      </c>
      <c r="K6" s="5">
        <f>cumulative_user_female!L6</f>
        <v>603.30091486</v>
      </c>
      <c r="L6" s="5">
        <f>cumulative_user_female!M6</f>
        <v>0</v>
      </c>
      <c r="M6" s="11" t="str">
        <f>cumulative_user_female!N6</f>
        <v>*</v>
      </c>
      <c r="N6" s="11">
        <f>cumulative_user_female!O6</f>
      </c>
      <c r="O6" s="5">
        <f>cumulative_user_female!P6</f>
      </c>
      <c r="Q6" s="7">
        <f>cumulative_user_female!F66</f>
        <v>124884.34512</v>
      </c>
      <c r="R6" s="5">
        <f>cumulative_user_female!G66</f>
        <v>66.211428308</v>
      </c>
      <c r="S6" s="5">
        <f>cumulative_user_female!I66</f>
        <v>68.530117226</v>
      </c>
      <c r="T6" s="17">
        <f>cumulative_user_female!J66</f>
        <v>81866</v>
      </c>
      <c r="U6" s="5">
        <f>cumulative_user_female!K66</f>
        <v>65.553452612</v>
      </c>
      <c r="V6" s="5">
        <f>cumulative_user_female!L66</f>
        <v>603.30091486</v>
      </c>
      <c r="W6" s="5">
        <f>cumulative_user_female!M66</f>
        <v>0</v>
      </c>
      <c r="X6" s="11" t="str">
        <f>cumulative_user_female!N66</f>
        <v>*</v>
      </c>
      <c r="Y6" s="11">
        <f>cumulative_user_female!O66</f>
      </c>
      <c r="Z6">
        <f>cumulative_user_female!P66</f>
      </c>
    </row>
    <row r="7" spans="1:26" ht="12.75">
      <c r="A7" t="s">
        <v>154</v>
      </c>
      <c r="B7" s="19">
        <f t="shared" si="0"/>
        <v>0.87627669398</v>
      </c>
      <c r="C7" s="18">
        <f>cumulative_user_female!H7/100</f>
        <v>0.87373898745</v>
      </c>
      <c r="D7" s="18">
        <f>cumulative_user_female!H67/100</f>
        <v>0.6976337088600001</v>
      </c>
      <c r="E7" s="19">
        <f t="shared" si="1"/>
        <v>0.68197228086</v>
      </c>
      <c r="F7" s="7">
        <f>cumulative_user_female!F7</f>
        <v>41030.538431</v>
      </c>
      <c r="G7" s="5">
        <f>cumulative_user_female!G7</f>
        <v>85.050268372</v>
      </c>
      <c r="H7" s="5">
        <f>cumulative_user_female!I7</f>
        <v>89.761012259</v>
      </c>
      <c r="I7" s="17">
        <f>cumulative_user_female!J7</f>
        <v>36230</v>
      </c>
      <c r="J7" s="5">
        <f>cumulative_user_female!K7</f>
        <v>88.300084243</v>
      </c>
      <c r="K7" s="5">
        <f>cumulative_user_female!L7</f>
        <v>352.42997448</v>
      </c>
      <c r="L7" s="5">
        <f>cumulative_user_female!M7</f>
        <v>0</v>
      </c>
      <c r="M7" s="11" t="str">
        <f>cumulative_user_female!N7</f>
        <v>*</v>
      </c>
      <c r="N7" s="11">
        <f>cumulative_user_female!O7</f>
      </c>
      <c r="O7" s="5">
        <f>cumulative_user_female!P7</f>
      </c>
      <c r="Q7" s="7">
        <f>cumulative_user_female!F67</f>
        <v>96174.577274</v>
      </c>
      <c r="R7" s="5">
        <f>cumulative_user_female!G67</f>
        <v>68.458467713</v>
      </c>
      <c r="S7" s="5">
        <f>cumulative_user_female!I67</f>
        <v>71.093147129</v>
      </c>
      <c r="T7" s="17">
        <f>cumulative_user_female!J67</f>
        <v>67607</v>
      </c>
      <c r="U7" s="5">
        <f>cumulative_user_female!K67</f>
        <v>70.296123899</v>
      </c>
      <c r="V7" s="5">
        <f>cumulative_user_female!L67</f>
        <v>352.42997448</v>
      </c>
      <c r="W7" s="5">
        <f>cumulative_user_female!M67</f>
        <v>0</v>
      </c>
      <c r="X7" s="11" t="str">
        <f>cumulative_user_female!N67</f>
        <v>*</v>
      </c>
      <c r="Y7" s="11">
        <f>cumulative_user_female!O67</f>
        <v>0.261239627000009</v>
      </c>
      <c r="Z7">
        <f>cumulative_user_female!P67</f>
      </c>
    </row>
    <row r="8" spans="1:26" ht="12.75">
      <c r="A8" t="s">
        <v>160</v>
      </c>
      <c r="B8" s="19">
        <f t="shared" si="0"/>
        <v>0.87627669398</v>
      </c>
      <c r="C8" s="18">
        <f>cumulative_user_female!H8/100</f>
        <v>0.90128046301</v>
      </c>
      <c r="D8" s="18">
        <f>cumulative_user_female!H68/100</f>
        <v>0.7294561414</v>
      </c>
      <c r="E8" s="19">
        <f t="shared" si="1"/>
        <v>0.68197228086</v>
      </c>
      <c r="F8" s="7">
        <f>cumulative_user_female!F8</f>
        <v>26136.971585</v>
      </c>
      <c r="G8" s="5">
        <f>cumulative_user_female!G8</f>
        <v>87.211441818</v>
      </c>
      <c r="H8" s="5">
        <f>cumulative_user_female!I8</f>
        <v>93.142190528</v>
      </c>
      <c r="I8" s="17">
        <f>cumulative_user_female!J8</f>
        <v>23743</v>
      </c>
      <c r="J8" s="5">
        <f>cumulative_user_female!K8</f>
        <v>90.840669597</v>
      </c>
      <c r="K8" s="5">
        <f>cumulative_user_female!L8</f>
        <v>198.81144756</v>
      </c>
      <c r="L8" s="5">
        <f>cumulative_user_female!M8</f>
        <v>0</v>
      </c>
      <c r="M8" s="11" t="str">
        <f>cumulative_user_female!N8</f>
        <v>*</v>
      </c>
      <c r="N8" s="11">
        <f>cumulative_user_female!O8</f>
      </c>
      <c r="O8" s="5">
        <f>cumulative_user_female!P8</f>
      </c>
      <c r="Q8" s="7">
        <f>cumulative_user_female!F68</f>
        <v>53217.380792</v>
      </c>
      <c r="R8" s="5">
        <f>cumulative_user_female!G68</f>
        <v>71.141245805</v>
      </c>
      <c r="S8" s="5">
        <f>cumulative_user_female!I68</f>
        <v>74.795746996</v>
      </c>
      <c r="T8" s="17">
        <f>cumulative_user_female!J68</f>
        <v>39136</v>
      </c>
      <c r="U8" s="5">
        <f>cumulative_user_female!K68</f>
        <v>73.539883808</v>
      </c>
      <c r="V8" s="5">
        <f>cumulative_user_female!L68</f>
        <v>198.81144756</v>
      </c>
      <c r="W8" s="5">
        <f>cumulative_user_female!M68</f>
        <v>0</v>
      </c>
      <c r="X8" s="11" t="str">
        <f>cumulative_user_female!N68</f>
        <v>*</v>
      </c>
      <c r="Y8" s="11">
        <f>cumulative_user_female!O68</f>
        <v>2.9440177190000014</v>
      </c>
      <c r="Z8">
        <f>cumulative_user_female!P68</f>
      </c>
    </row>
    <row r="9" spans="1:26" ht="12.75">
      <c r="A9" t="s">
        <v>161</v>
      </c>
      <c r="B9" s="19">
        <f t="shared" si="0"/>
        <v>0.87627669398</v>
      </c>
      <c r="C9" s="18">
        <f>cumulative_user_female!H9/100</f>
        <v>0.8838170770399999</v>
      </c>
      <c r="D9" s="18">
        <f>cumulative_user_female!H69/100</f>
        <v>0.7155063965799999</v>
      </c>
      <c r="E9" s="19">
        <f t="shared" si="1"/>
        <v>0.68197228086</v>
      </c>
      <c r="F9" s="7">
        <f>cumulative_user_female!F9</f>
        <v>44536.000539</v>
      </c>
      <c r="G9" s="5">
        <f>cumulative_user_female!G9</f>
        <v>86.132769668</v>
      </c>
      <c r="H9" s="5">
        <f>cumulative_user_female!I9</f>
        <v>90.68936581</v>
      </c>
      <c r="I9" s="17">
        <f>cumulative_user_female!J9</f>
        <v>39519</v>
      </c>
      <c r="J9" s="5">
        <f>cumulative_user_female!K9</f>
        <v>88.734954917</v>
      </c>
      <c r="K9" s="5">
        <f>cumulative_user_female!L9</f>
        <v>328.21183068</v>
      </c>
      <c r="L9" s="5">
        <f>cumulative_user_female!M9</f>
        <v>0</v>
      </c>
      <c r="M9" s="11" t="str">
        <f>cumulative_user_female!N9</f>
        <v>*</v>
      </c>
      <c r="N9" s="11">
        <f>cumulative_user_female!O9</f>
      </c>
      <c r="O9" s="5">
        <f>cumulative_user_female!P9</f>
      </c>
      <c r="Q9" s="7">
        <f>cumulative_user_female!F69</f>
        <v>92719.844607</v>
      </c>
      <c r="R9" s="5">
        <f>cumulative_user_female!G69</f>
        <v>70.200439898</v>
      </c>
      <c r="S9" s="5">
        <f>cumulative_user_female!I69</f>
        <v>72.926808478</v>
      </c>
      <c r="T9" s="17">
        <f>cumulative_user_female!J69</f>
        <v>65717</v>
      </c>
      <c r="U9" s="5">
        <f>cumulative_user_female!K69</f>
        <v>70.876952263</v>
      </c>
      <c r="V9" s="5">
        <f>cumulative_user_female!L69</f>
        <v>328.21183068</v>
      </c>
      <c r="W9" s="5">
        <f>cumulative_user_female!M69</f>
        <v>0</v>
      </c>
      <c r="X9" s="11" t="str">
        <f>cumulative_user_female!N69</f>
        <v>*</v>
      </c>
      <c r="Y9" s="11">
        <f>cumulative_user_female!O69</f>
        <v>2.0032118120000035</v>
      </c>
      <c r="Z9">
        <f>cumulative_user_female!P69</f>
      </c>
    </row>
    <row r="10" spans="1:26" ht="12.75">
      <c r="A10" t="s">
        <v>162</v>
      </c>
      <c r="B10" s="19">
        <f t="shared" si="0"/>
        <v>0.87627669398</v>
      </c>
      <c r="C10" s="18">
        <f>cumulative_user_female!H10/100</f>
        <v>0.8602637162000001</v>
      </c>
      <c r="D10" s="18">
        <f>cumulative_user_female!H70/100</f>
        <v>0.67500778445</v>
      </c>
      <c r="E10" s="19">
        <f t="shared" si="1"/>
        <v>0.68197228086</v>
      </c>
      <c r="F10" s="7">
        <f>cumulative_user_female!F10</f>
        <v>22407.962699</v>
      </c>
      <c r="G10" s="5">
        <f>cumulative_user_female!G10</f>
        <v>82.926571522</v>
      </c>
      <c r="H10" s="5">
        <f>cumulative_user_female!I10</f>
        <v>89.242042427</v>
      </c>
      <c r="I10" s="17">
        <f>cumulative_user_female!J10</f>
        <v>19317</v>
      </c>
      <c r="J10" s="5">
        <f>cumulative_user_female!K10</f>
        <v>86.20596285</v>
      </c>
      <c r="K10" s="5">
        <f>cumulative_user_female!L10</f>
        <v>214.15275128</v>
      </c>
      <c r="L10" s="5">
        <f>cumulative_user_female!M10</f>
        <v>0</v>
      </c>
      <c r="M10" s="11" t="str">
        <f>cumulative_user_female!N10</f>
        <v>*</v>
      </c>
      <c r="N10" s="11">
        <f>cumulative_user_female!O10</f>
      </c>
      <c r="O10" s="5">
        <f>cumulative_user_female!P10</f>
      </c>
      <c r="Q10" s="7">
        <f>cumulative_user_female!F70</f>
        <v>47036.072446</v>
      </c>
      <c r="R10" s="5">
        <f>cumulative_user_female!G70</f>
        <v>65.650924279</v>
      </c>
      <c r="S10" s="5">
        <f>cumulative_user_female!I70</f>
        <v>69.402756179</v>
      </c>
      <c r="T10" s="17">
        <f>cumulative_user_female!J70</f>
        <v>31040</v>
      </c>
      <c r="U10" s="5">
        <f>cumulative_user_female!K70</f>
        <v>65.991904481</v>
      </c>
      <c r="V10" s="5">
        <f>cumulative_user_female!L70</f>
        <v>214.15275128</v>
      </c>
      <c r="W10" s="5">
        <f>cumulative_user_female!M70</f>
        <v>0</v>
      </c>
      <c r="X10" s="11" t="str">
        <f>cumulative_user_female!N70</f>
        <v>*</v>
      </c>
      <c r="Y10" s="11">
        <f>cumulative_user_female!O70</f>
      </c>
      <c r="Z10">
        <f>cumulative_user_female!P70</f>
      </c>
    </row>
    <row r="11" spans="1:26" ht="12.75">
      <c r="A11" t="s">
        <v>182</v>
      </c>
      <c r="B11" s="19">
        <f t="shared" si="0"/>
        <v>0.87627669398</v>
      </c>
      <c r="C11" s="18">
        <f>cumulative_user_female!H11/100</f>
        <v>0.81847231304</v>
      </c>
      <c r="D11" s="18">
        <f>cumulative_user_female!H71/100</f>
        <v>0.64392678163</v>
      </c>
      <c r="E11" s="19">
        <f t="shared" si="1"/>
        <v>0.68197228086</v>
      </c>
      <c r="F11" s="7">
        <f>cumulative_user_female!F11</f>
        <v>27997.082274</v>
      </c>
      <c r="G11" s="5">
        <f>cumulative_user_female!G11</f>
        <v>78.434177217</v>
      </c>
      <c r="H11" s="5">
        <f>cumulative_user_female!I11</f>
        <v>85.408804042</v>
      </c>
      <c r="I11" s="17">
        <f>cumulative_user_female!J11</f>
        <v>21958</v>
      </c>
      <c r="J11" s="5">
        <f>cumulative_user_female!K11</f>
        <v>78.429601288</v>
      </c>
      <c r="K11" s="5">
        <f>cumulative_user_female!L11</f>
        <v>146.06554755</v>
      </c>
      <c r="L11" s="5">
        <f>cumulative_user_female!M11</f>
        <v>0</v>
      </c>
      <c r="M11" s="11" t="str">
        <f>cumulative_user_female!N11</f>
        <v>*</v>
      </c>
      <c r="N11" s="11">
        <f>cumulative_user_female!O11</f>
      </c>
      <c r="O11" s="5">
        <f>cumulative_user_female!P11</f>
        <v>2.218865355999995</v>
      </c>
      <c r="Q11" s="7">
        <f>cumulative_user_female!F71</f>
        <v>44300.77273</v>
      </c>
      <c r="R11" s="5">
        <f>cumulative_user_female!G71</f>
        <v>62.120276032</v>
      </c>
      <c r="S11" s="5">
        <f>cumulative_user_female!I71</f>
        <v>66.748206316</v>
      </c>
      <c r="T11" s="17">
        <f>cumulative_user_female!J71</f>
        <v>25900</v>
      </c>
      <c r="U11" s="5">
        <f>cumulative_user_female!K71</f>
        <v>58.463991493</v>
      </c>
      <c r="V11" s="5">
        <f>cumulative_user_female!L71</f>
        <v>146.06554755</v>
      </c>
      <c r="W11" s="5">
        <f>cumulative_user_female!M71</f>
        <v>0</v>
      </c>
      <c r="X11" s="11" t="str">
        <f>cumulative_user_female!N71</f>
        <v>*</v>
      </c>
      <c r="Y11" s="11">
        <f>cumulative_user_female!O71</f>
      </c>
      <c r="Z11">
        <f>cumulative_user_female!P71</f>
        <v>1.4490217700000017</v>
      </c>
    </row>
    <row r="12" spans="1:26" ht="12.75">
      <c r="A12" t="s">
        <v>18</v>
      </c>
      <c r="B12" s="19">
        <f t="shared" si="0"/>
        <v>0.87627669398</v>
      </c>
      <c r="C12" s="18">
        <f>cumulative_user_female!H12/100</f>
        <v>0.75550698015</v>
      </c>
      <c r="D12" s="18">
        <f>cumulative_user_female!H72/100</f>
        <v>0.66263158546</v>
      </c>
      <c r="E12" s="19">
        <f t="shared" si="1"/>
        <v>0.68197228086</v>
      </c>
      <c r="F12" s="7">
        <f>cumulative_user_female!F12</f>
        <v>596.67764803</v>
      </c>
      <c r="G12" s="5">
        <f>cumulative_user_female!G12</f>
        <v>53.536597952</v>
      </c>
      <c r="H12" s="5">
        <f>cumulative_user_female!I12</f>
        <v>106.61693475</v>
      </c>
      <c r="I12" s="17">
        <f>cumulative_user_female!J12</f>
        <v>437</v>
      </c>
      <c r="J12" s="5">
        <f>cumulative_user_female!K12</f>
        <v>73.238875538</v>
      </c>
      <c r="K12" s="5">
        <f>cumulative_user_female!L12</f>
        <v>0.7774488263</v>
      </c>
      <c r="L12" s="5">
        <f>cumulative_user_female!M12</f>
        <v>0.3779225167</v>
      </c>
      <c r="M12" s="11" t="str">
        <f>cumulative_user_female!N12</f>
        <v> </v>
      </c>
      <c r="N12" s="13">
        <f>cumulative_user_female!O12</f>
      </c>
      <c r="O12" s="5">
        <f>cumulative_user_female!P12</f>
      </c>
      <c r="Q12" s="7">
        <f>cumulative_user_female!F72</f>
        <v>1246.5286848</v>
      </c>
      <c r="R12" s="5">
        <f>cumulative_user_female!G72</f>
        <v>54.717139851</v>
      </c>
      <c r="S12" s="5">
        <f>cumulative_user_female!I72</f>
        <v>80.245535358</v>
      </c>
      <c r="T12" s="17">
        <f>cumulative_user_female!J72</f>
        <v>778</v>
      </c>
      <c r="U12" s="5">
        <f>cumulative_user_female!K72</f>
        <v>62.41332506</v>
      </c>
      <c r="V12" s="5">
        <f>cumulative_user_female!L72</f>
        <v>0.7774488263</v>
      </c>
      <c r="W12" s="5">
        <f>cumulative_user_female!M72</f>
        <v>0.3779225167</v>
      </c>
      <c r="X12" s="11" t="str">
        <f>cumulative_user_female!N72</f>
        <v> </v>
      </c>
      <c r="Y12" s="13">
        <f>cumulative_user_female!O72</f>
      </c>
      <c r="Z12" s="5">
        <f>cumulative_user_female!P72</f>
      </c>
    </row>
    <row r="13" spans="1:26" ht="12.75">
      <c r="A13" t="s">
        <v>183</v>
      </c>
      <c r="B13" s="19">
        <f t="shared" si="0"/>
        <v>0.87627669398</v>
      </c>
      <c r="C13" s="18">
        <f>cumulative_user_female!H13/100</f>
        <v>0.85858541974</v>
      </c>
      <c r="D13" s="18">
        <f>cumulative_user_female!H73/100</f>
        <v>0.66729888654</v>
      </c>
      <c r="E13" s="19">
        <f t="shared" si="1"/>
        <v>0.68197228086</v>
      </c>
      <c r="F13" s="7">
        <f>cumulative_user_female!F13</f>
        <v>16646.733902</v>
      </c>
      <c r="G13" s="5">
        <f>cumulative_user_female!G13</f>
        <v>82.071080785</v>
      </c>
      <c r="H13" s="5">
        <f>cumulative_user_female!I13</f>
        <v>89.820788997</v>
      </c>
      <c r="I13" s="17">
        <f>cumulative_user_female!J13</f>
        <v>14218</v>
      </c>
      <c r="J13" s="5">
        <f>cumulative_user_female!K13</f>
        <v>85.410147621</v>
      </c>
      <c r="K13" s="5">
        <f>cumulative_user_female!L13</f>
        <v>139.37652642</v>
      </c>
      <c r="L13" s="5">
        <f>cumulative_user_female!M13</f>
        <v>0</v>
      </c>
      <c r="M13" s="11" t="str">
        <f>cumulative_user_female!N13</f>
        <v>*</v>
      </c>
      <c r="N13" s="13">
        <f>cumulative_user_female!O13</f>
      </c>
      <c r="O13" s="5">
        <f>cumulative_user_female!P13</f>
      </c>
      <c r="Q13" s="7">
        <f>cumulative_user_female!F73</f>
        <v>25260.851823</v>
      </c>
      <c r="R13" s="5">
        <f>cumulative_user_female!G73</f>
        <v>64.083924884</v>
      </c>
      <c r="S13" s="5">
        <f>cumulative_user_female!I73</f>
        <v>69.485101729</v>
      </c>
      <c r="T13" s="17">
        <f>cumulative_user_female!J73</f>
        <v>16026</v>
      </c>
      <c r="U13" s="5">
        <f>cumulative_user_female!K73</f>
        <v>63.442041117</v>
      </c>
      <c r="V13" s="5">
        <f>cumulative_user_female!L73</f>
        <v>139.37652642</v>
      </c>
      <c r="W13" s="5">
        <f>cumulative_user_female!M73</f>
        <v>0</v>
      </c>
      <c r="X13" s="11" t="str">
        <f>cumulative_user_female!N73</f>
        <v>*</v>
      </c>
      <c r="Y13" s="13">
        <f>cumulative_user_female!O73</f>
      </c>
      <c r="Z13" s="5">
        <f>cumulative_user_female!P73</f>
      </c>
    </row>
    <row r="14" spans="1:25" ht="12.75">
      <c r="B14" s="19"/>
      <c r="E14" s="19"/>
      <c r="I14" s="17"/>
      <c r="Q14" s="7"/>
      <c r="T14" s="17"/>
      <c r="Y14" s="11"/>
    </row>
    <row r="15" spans="1:26" ht="12.75">
      <c r="A15" t="s">
        <v>155</v>
      </c>
      <c r="B15" s="19">
        <f>C$18</f>
        <v>0.87627669398</v>
      </c>
      <c r="C15" s="18">
        <f>cumulative_user_female!H14/100</f>
        <v>0.87611454792</v>
      </c>
      <c r="D15" s="18">
        <f>cumulative_user_female!H74/100</f>
        <v>0.6890639463799999</v>
      </c>
      <c r="E15" s="19">
        <f>D$18</f>
        <v>0.68197228086</v>
      </c>
      <c r="F15" s="7">
        <f>cumulative_user_female!F14</f>
        <v>214693.16164</v>
      </c>
      <c r="G15" s="5">
        <f>cumulative_user_female!G14</f>
        <v>86.595744172</v>
      </c>
      <c r="H15" s="5">
        <f>cumulative_user_female!I14</f>
        <v>88.639079024</v>
      </c>
      <c r="I15" s="17">
        <f>cumulative_user_female!J14</f>
        <v>189413</v>
      </c>
      <c r="J15" s="5">
        <f>cumulative_user_female!K14</f>
        <v>88.224980505</v>
      </c>
      <c r="K15" s="5">
        <f>cumulative_user_female!L14</f>
        <v>2108.0223255</v>
      </c>
      <c r="L15" s="5">
        <f>cumulative_user_female!M14</f>
        <v>0</v>
      </c>
      <c r="M15" s="11" t="str">
        <f>cumulative_user_female!N14</f>
        <v>*</v>
      </c>
      <c r="N15" s="11">
        <f>cumulative_user_female!O14</f>
      </c>
      <c r="O15" s="5">
        <f>cumulative_user_female!P14</f>
      </c>
      <c r="Q15" s="7">
        <f>cumulative_user_female!F74</f>
        <v>476657.22172</v>
      </c>
      <c r="R15" s="5">
        <f>cumulative_user_female!G74</f>
        <v>68.317574499</v>
      </c>
      <c r="S15" s="5">
        <f>cumulative_user_female!I74</f>
        <v>69.500289739</v>
      </c>
      <c r="T15" s="17">
        <f>cumulative_user_female!J74</f>
        <v>324388</v>
      </c>
      <c r="U15" s="5">
        <f>cumulative_user_female!K74</f>
        <v>68.054775049</v>
      </c>
      <c r="V15" s="5">
        <f>cumulative_user_female!L74</f>
        <v>2108.0223255</v>
      </c>
      <c r="W15" s="5">
        <f>cumulative_user_female!M74</f>
        <v>0</v>
      </c>
      <c r="X15" s="11" t="str">
        <f>cumulative_user_female!N74</f>
        <v>*</v>
      </c>
      <c r="Y15" s="11">
        <f>cumulative_user_female!O74</f>
        <v>0.12034641300000715</v>
      </c>
      <c r="Z15">
        <f>cumulative_user_female!P74</f>
      </c>
    </row>
    <row r="16" spans="1:26" ht="12.75">
      <c r="A16" t="s">
        <v>184</v>
      </c>
      <c r="B16" s="19">
        <f>C$18</f>
        <v>0.87627669398</v>
      </c>
      <c r="C16" s="18">
        <f>cumulative_user_female!H15/100</f>
        <v>0.83020756915</v>
      </c>
      <c r="D16" s="18">
        <f>cumulative_user_female!H75/100</f>
        <v>0.65395552724</v>
      </c>
      <c r="E16" s="19">
        <f>D$18</f>
        <v>0.68197228086</v>
      </c>
      <c r="F16" s="7">
        <f>cumulative_user_female!F15</f>
        <v>45240.493824</v>
      </c>
      <c r="G16" s="5">
        <f>cumulative_user_female!G15</f>
        <v>80.536123739</v>
      </c>
      <c r="H16" s="5">
        <f>cumulative_user_female!I15</f>
        <v>85.582043917</v>
      </c>
      <c r="I16" s="17">
        <f>cumulative_user_female!J15</f>
        <v>36613</v>
      </c>
      <c r="J16" s="5">
        <f>cumulative_user_female!K15</f>
        <v>80.929708995</v>
      </c>
      <c r="K16" s="5">
        <f>cumulative_user_female!L15</f>
        <v>279.12645443</v>
      </c>
      <c r="L16" s="5">
        <f>cumulative_user_female!M15</f>
        <v>0</v>
      </c>
      <c r="M16" s="11" t="str">
        <f>cumulative_user_female!N15</f>
        <v>*</v>
      </c>
      <c r="N16" s="11">
        <f>cumulative_user_female!O15</f>
      </c>
      <c r="O16" s="5">
        <f>cumulative_user_female!P15</f>
        <v>2.045625481000002</v>
      </c>
      <c r="Q16" s="7">
        <f>cumulative_user_female!F75</f>
        <v>70808.153238</v>
      </c>
      <c r="R16" s="5">
        <f>cumulative_user_female!G75</f>
        <v>63.695656444</v>
      </c>
      <c r="S16" s="5">
        <f>cumulative_user_female!I75</f>
        <v>67.140815479</v>
      </c>
      <c r="T16" s="17">
        <f>cumulative_user_female!J75</f>
        <v>42704</v>
      </c>
      <c r="U16" s="5">
        <f>cumulative_user_female!K75</f>
        <v>60.309439023</v>
      </c>
      <c r="V16" s="5">
        <f>cumulative_user_female!L75</f>
        <v>279.12645443</v>
      </c>
      <c r="W16" s="5">
        <f>cumulative_user_female!M75</f>
        <v>0</v>
      </c>
      <c r="X16" s="11" t="str">
        <f>cumulative_user_female!N75</f>
        <v>*</v>
      </c>
      <c r="Y16" s="11">
        <f>cumulative_user_female!O75</f>
      </c>
      <c r="Z16">
        <f>cumulative_user_female!P75</f>
        <v>1.0564126069999986</v>
      </c>
    </row>
    <row r="17" spans="1:26" ht="12.75">
      <c r="A17" t="s">
        <v>185</v>
      </c>
      <c r="B17" s="19">
        <f>C$18</f>
        <v>0.87627669398</v>
      </c>
      <c r="C17" s="18">
        <f>cumulative_user_female!H16/100</f>
        <v>0.88289182972</v>
      </c>
      <c r="D17" s="18">
        <f>cumulative_user_female!H76/100</f>
        <v>0.67822585379</v>
      </c>
      <c r="E17" s="19">
        <f>D$18</f>
        <v>0.68197228086</v>
      </c>
      <c r="F17" s="7">
        <f>cumulative_user_female!F16</f>
        <v>444782.03201</v>
      </c>
      <c r="G17" s="5">
        <f>cumulative_user_female!G16</f>
        <v>87.559563012</v>
      </c>
      <c r="H17" s="5">
        <f>cumulative_user_female!I16</f>
        <v>89.024882739</v>
      </c>
      <c r="I17" s="17">
        <f>cumulative_user_female!J16</f>
        <v>394634</v>
      </c>
      <c r="J17" s="5">
        <f>cumulative_user_female!K16</f>
        <v>88.725256778</v>
      </c>
      <c r="K17" s="5">
        <f>cumulative_user_female!L16</f>
        <v>4825.4076753</v>
      </c>
      <c r="L17" s="5">
        <f>cumulative_user_female!M16</f>
        <v>0</v>
      </c>
      <c r="M17" s="11" t="str">
        <f>cumulative_user_female!N16</f>
        <v>*</v>
      </c>
      <c r="N17" s="11">
        <f>cumulative_user_female!O16</f>
      </c>
      <c r="O17" s="5">
        <f>cumulative_user_female!P16</f>
      </c>
      <c r="Q17" s="7">
        <f>cumulative_user_female!F76</f>
        <v>779658.14294</v>
      </c>
      <c r="R17" s="5">
        <f>cumulative_user_female!G76</f>
        <v>67.367331953</v>
      </c>
      <c r="S17" s="5">
        <f>cumulative_user_female!I76</f>
        <v>68.280915306</v>
      </c>
      <c r="T17" s="17">
        <f>cumulative_user_female!J76</f>
        <v>522771</v>
      </c>
      <c r="U17" s="5">
        <f>cumulative_user_female!K76</f>
        <v>67.05131021</v>
      </c>
      <c r="V17" s="5">
        <f>cumulative_user_female!L76</f>
        <v>4825.4076753</v>
      </c>
      <c r="W17" s="5">
        <f>cumulative_user_female!M76</f>
        <v>0</v>
      </c>
      <c r="X17" s="11" t="str">
        <f>cumulative_user_female!N76</f>
        <v>*</v>
      </c>
      <c r="Y17" s="11">
        <f>cumulative_user_female!O76</f>
      </c>
      <c r="Z17">
        <f>cumulative_user_female!P76</f>
      </c>
    </row>
    <row r="18" spans="1:26" ht="12.75">
      <c r="A18" t="s">
        <v>137</v>
      </c>
      <c r="B18" s="19">
        <f>C$18</f>
        <v>0.87627669398</v>
      </c>
      <c r="C18" s="18">
        <f>cumulative_user_female!H17/100</f>
        <v>0.87627669398</v>
      </c>
      <c r="D18" s="18">
        <f>cumulative_user_female!H77/100</f>
        <v>0.68197228086</v>
      </c>
      <c r="E18" s="19">
        <f>D$18</f>
        <v>0.68197228086</v>
      </c>
      <c r="F18" s="7">
        <f>cumulative_user_female!F17</f>
        <v>738536.7865</v>
      </c>
      <c r="G18" s="5">
        <f>cumulative_user_female!G17</f>
        <v>87.072777986</v>
      </c>
      <c r="H18" s="5">
        <f>cumulative_user_female!I17</f>
        <v>88.186096985</v>
      </c>
      <c r="I18" s="17">
        <f>cumulative_user_female!J17</f>
        <v>650583</v>
      </c>
      <c r="J18" s="5">
        <f>cumulative_user_female!K17</f>
        <v>88.090804939</v>
      </c>
      <c r="K18" s="5">
        <f>cumulative_user_female!L17</f>
        <v>7462.8080526</v>
      </c>
      <c r="L18" s="5">
        <f>cumulative_user_female!M17</f>
        <v>0</v>
      </c>
      <c r="M18" s="11" t="str">
        <f>cumulative_user_female!N17</f>
        <v>*</v>
      </c>
      <c r="N18" s="11">
        <f>cumulative_user_female!O17</f>
      </c>
      <c r="O18" s="5">
        <f>cumulative_user_female!P17</f>
      </c>
      <c r="Q18" s="7">
        <f>cumulative_user_female!F77</f>
        <v>1384860.4197</v>
      </c>
      <c r="R18" s="5">
        <f>cumulative_user_female!G77</f>
        <v>67.852883019</v>
      </c>
      <c r="S18" s="5">
        <f>cumulative_user_female!I77</f>
        <v>68.543320662</v>
      </c>
      <c r="T18" s="17">
        <f>cumulative_user_female!J77</f>
        <v>930606</v>
      </c>
      <c r="U18" s="5">
        <f>cumulative_user_female!K77</f>
        <v>67.198541222</v>
      </c>
      <c r="V18" s="5">
        <f>cumulative_user_female!L77</f>
        <v>7462.8080526</v>
      </c>
      <c r="W18" s="5">
        <f>cumulative_user_female!M77</f>
        <v>0</v>
      </c>
      <c r="X18" s="11" t="str">
        <f>cumulative_user_female!N77</f>
        <v>*</v>
      </c>
      <c r="Y18" s="11">
        <f>cumulative_user_female!O77</f>
      </c>
      <c r="Z18">
        <f>cumulative_user_female!P77</f>
      </c>
    </row>
    <row r="19" spans="2:25" ht="12.75">
      <c r="B19" s="20" t="s">
        <v>152</v>
      </c>
      <c r="C19" s="9" t="s">
        <v>197</v>
      </c>
      <c r="D19" s="9" t="s">
        <v>198</v>
      </c>
      <c r="E19" s="20" t="s">
        <v>153</v>
      </c>
      <c r="I19" s="17"/>
      <c r="Q19" s="7"/>
      <c r="T19" s="17"/>
      <c r="Y19" s="11"/>
    </row>
    <row r="20" spans="1:26" ht="12.75">
      <c r="A20" t="s">
        <v>186</v>
      </c>
      <c r="B20" s="19">
        <f>C$18</f>
        <v>0.87627669398</v>
      </c>
      <c r="C20" s="18">
        <f>cumulative_user_female!H18/100</f>
        <v>0.86567224637</v>
      </c>
      <c r="D20" s="18">
        <f>cumulative_user_female!H78/100</f>
        <v>0.66768835427</v>
      </c>
      <c r="E20" s="19">
        <f>D$18</f>
        <v>0.68197228086</v>
      </c>
      <c r="F20" s="7">
        <f>cumulative_user_female!F18</f>
        <v>9144.831971</v>
      </c>
      <c r="G20" s="5">
        <f>cumulative_user_female!G18</f>
        <v>81.550209574</v>
      </c>
      <c r="H20" s="5">
        <f>cumulative_user_female!I18</f>
        <v>91.892889308</v>
      </c>
      <c r="I20" s="17">
        <f>cumulative_user_female!J18</f>
        <v>7844</v>
      </c>
      <c r="J20" s="5">
        <f>cumulative_user_female!K18</f>
        <v>85.775222824</v>
      </c>
      <c r="K20" s="5">
        <f>cumulative_user_female!L18</f>
        <v>89.444507917</v>
      </c>
      <c r="L20" s="5">
        <f>cumulative_user_female!M18</f>
        <v>0</v>
      </c>
      <c r="M20" s="11" t="str">
        <f>cumulative_user_female!N18</f>
        <v>*</v>
      </c>
      <c r="N20" s="11">
        <f>cumulative_user_female!O18</f>
      </c>
      <c r="O20" s="5">
        <f>cumulative_user_female!P18</f>
      </c>
      <c r="Q20" s="7">
        <f>cumulative_user_female!F78</f>
        <v>16590.846875</v>
      </c>
      <c r="R20" s="5">
        <f>cumulative_user_female!G78</f>
        <v>63.565544589</v>
      </c>
      <c r="S20" s="5">
        <f>cumulative_user_female!I78</f>
        <v>70.13355133</v>
      </c>
      <c r="T20" s="17">
        <f>cumulative_user_female!J78</f>
        <v>10513</v>
      </c>
      <c r="U20" s="5">
        <f>cumulative_user_female!K78</f>
        <v>63.366265022</v>
      </c>
      <c r="V20" s="5">
        <f>cumulative_user_female!L78</f>
        <v>89.444507917</v>
      </c>
      <c r="W20" s="5">
        <f>cumulative_user_female!M78</f>
        <v>0</v>
      </c>
      <c r="X20" s="11" t="str">
        <f>cumulative_user_female!N78</f>
        <v>*</v>
      </c>
      <c r="Y20" s="11">
        <f>cumulative_user_female!O78</f>
      </c>
      <c r="Z20">
        <f>cumulative_user_female!P78</f>
      </c>
    </row>
    <row r="21" spans="1:26" ht="12.75">
      <c r="A21" t="s">
        <v>163</v>
      </c>
      <c r="B21" s="19">
        <f>C$18</f>
        <v>0.87627669398</v>
      </c>
      <c r="C21" s="18">
        <f>cumulative_user_female!H19/100</f>
        <v>0.86501585241</v>
      </c>
      <c r="D21" s="18">
        <f>cumulative_user_female!H79/100</f>
        <v>0.63171854633</v>
      </c>
      <c r="E21" s="19">
        <f>D$18</f>
        <v>0.68197228086</v>
      </c>
      <c r="F21" s="7">
        <f>cumulative_user_female!F19</f>
        <v>11818.001467</v>
      </c>
      <c r="G21" s="5">
        <f>cumulative_user_female!G19</f>
        <v>82.218938568</v>
      </c>
      <c r="H21" s="5">
        <f>cumulative_user_female!I19</f>
        <v>91.007307801</v>
      </c>
      <c r="I21" s="17">
        <f>cumulative_user_female!J19</f>
        <v>10215</v>
      </c>
      <c r="J21" s="5">
        <f>cumulative_user_female!K19</f>
        <v>86.435934438</v>
      </c>
      <c r="K21" s="5">
        <f>cumulative_user_female!L19</f>
        <v>191.66392132</v>
      </c>
      <c r="L21" s="5">
        <f>cumulative_user_female!M19</f>
        <v>0</v>
      </c>
      <c r="M21" s="11" t="str">
        <f>cumulative_user_female!N19</f>
        <v>*</v>
      </c>
      <c r="N21" s="11">
        <f>cumulative_user_female!O19</f>
      </c>
      <c r="O21" s="5">
        <f>cumulative_user_female!P19</f>
      </c>
      <c r="Q21" s="7">
        <f>cumulative_user_female!F79</f>
        <v>26223.198585</v>
      </c>
      <c r="R21" s="5">
        <f>cumulative_user_female!G79</f>
        <v>60.711845635</v>
      </c>
      <c r="S21" s="5">
        <f>cumulative_user_female!I79</f>
        <v>65.731541778</v>
      </c>
      <c r="T21" s="17">
        <f>cumulative_user_female!J79</f>
        <v>15785</v>
      </c>
      <c r="U21" s="5">
        <f>cumulative_user_female!K79</f>
        <v>60.194792594</v>
      </c>
      <c r="V21" s="5">
        <f>cumulative_user_female!L79</f>
        <v>191.66392132</v>
      </c>
      <c r="W21" s="5">
        <f>cumulative_user_female!M79</f>
        <v>0</v>
      </c>
      <c r="X21" s="11" t="str">
        <f>cumulative_user_female!N79</f>
        <v>*</v>
      </c>
      <c r="Y21" s="11">
        <f>cumulative_user_female!O79</f>
      </c>
      <c r="Z21">
        <f>cumulative_user_female!P79</f>
        <v>2.465686308000002</v>
      </c>
    </row>
    <row r="22" spans="1:26" ht="12.75">
      <c r="A22" t="s">
        <v>138</v>
      </c>
      <c r="B22" s="19">
        <f>C$18</f>
        <v>0.87627669398</v>
      </c>
      <c r="C22" s="18">
        <f>cumulative_user_female!H20/100</f>
        <v>0.86679531568</v>
      </c>
      <c r="D22" s="18">
        <f>cumulative_user_female!H80/100</f>
        <v>0.6648368606399999</v>
      </c>
      <c r="E22" s="19">
        <f>D$18</f>
        <v>0.68197228086</v>
      </c>
      <c r="F22" s="7">
        <f>cumulative_user_female!F20</f>
        <v>5817.4399356</v>
      </c>
      <c r="G22" s="5">
        <f>cumulative_user_female!G20</f>
        <v>80.623916899</v>
      </c>
      <c r="H22" s="5">
        <f>cumulative_user_female!I20</f>
        <v>93.189979869</v>
      </c>
      <c r="I22" s="17">
        <f>cumulative_user_female!J20</f>
        <v>5043</v>
      </c>
      <c r="J22" s="5">
        <f>cumulative_user_female!K20</f>
        <v>86.68761613</v>
      </c>
      <c r="K22" s="5">
        <f>cumulative_user_female!L20</f>
        <v>65.635831969</v>
      </c>
      <c r="L22" s="5">
        <f>cumulative_user_female!M20</f>
        <v>5.551115E-16</v>
      </c>
      <c r="M22" s="11" t="str">
        <f>cumulative_user_female!N20</f>
        <v>*</v>
      </c>
      <c r="N22" s="11">
        <f>cumulative_user_female!O20</f>
      </c>
      <c r="O22" s="5">
        <f>cumulative_user_female!P20</f>
      </c>
      <c r="Q22" s="7">
        <f>cumulative_user_female!F80</f>
        <v>12821.900165</v>
      </c>
      <c r="R22" s="5">
        <f>cumulative_user_female!G80</f>
        <v>62.841160074</v>
      </c>
      <c r="S22" s="5">
        <f>cumulative_user_female!I80</f>
        <v>70.337347489</v>
      </c>
      <c r="T22" s="17">
        <f>cumulative_user_female!J80</f>
        <v>8091</v>
      </c>
      <c r="U22" s="5">
        <f>cumulative_user_female!K80</f>
        <v>63.102971448</v>
      </c>
      <c r="V22" s="5">
        <f>cumulative_user_female!L80</f>
        <v>65.635831969</v>
      </c>
      <c r="W22" s="5">
        <f>cumulative_user_female!M80</f>
        <v>5.551115E-16</v>
      </c>
      <c r="X22" s="11" t="str">
        <f>cumulative_user_female!N80</f>
        <v>*</v>
      </c>
      <c r="Y22" s="11">
        <f>cumulative_user_female!O80</f>
      </c>
      <c r="Z22">
        <f>cumulative_user_female!P80</f>
      </c>
    </row>
    <row r="23" spans="1:26" ht="12.75">
      <c r="A23" t="s">
        <v>139</v>
      </c>
      <c r="B23" s="19">
        <f>C$18</f>
        <v>0.87627669398</v>
      </c>
      <c r="C23" s="18">
        <f>cumulative_user_female!H21/100</f>
        <v>0.8613776697900001</v>
      </c>
      <c r="D23" s="18">
        <f>cumulative_user_female!H81/100</f>
        <v>0.6509680869100001</v>
      </c>
      <c r="E23" s="19">
        <f>D$18</f>
        <v>0.68197228086</v>
      </c>
      <c r="F23" s="7">
        <f>cumulative_user_female!F21</f>
        <v>3067.2205929</v>
      </c>
      <c r="G23" s="5">
        <f>cumulative_user_female!G21</f>
        <v>78.031383687</v>
      </c>
      <c r="H23" s="5">
        <f>cumulative_user_female!I21</f>
        <v>95.086291561</v>
      </c>
      <c r="I23" s="17">
        <f>cumulative_user_female!J21</f>
        <v>2718</v>
      </c>
      <c r="J23" s="5">
        <f>cumulative_user_female!K21</f>
        <v>88.614428526</v>
      </c>
      <c r="K23" s="5">
        <f>cumulative_user_female!L21</f>
        <v>41.005766916</v>
      </c>
      <c r="L23" s="5">
        <f>cumulative_user_female!M21</f>
        <v>1.517807E-10</v>
      </c>
      <c r="M23" s="11" t="str">
        <f>cumulative_user_female!N21</f>
        <v>*</v>
      </c>
      <c r="N23" s="11">
        <f>cumulative_user_female!O21</f>
      </c>
      <c r="O23" s="5">
        <f>cumulative_user_female!P21</f>
      </c>
      <c r="Q23" s="7">
        <f>cumulative_user_female!F81</f>
        <v>6989.0558575</v>
      </c>
      <c r="R23" s="5">
        <f>cumulative_user_female!G81</f>
        <v>60.602266603</v>
      </c>
      <c r="S23" s="5">
        <f>cumulative_user_female!I81</f>
        <v>69.924686637</v>
      </c>
      <c r="T23" s="17">
        <f>cumulative_user_female!J81</f>
        <v>4633</v>
      </c>
      <c r="U23" s="5">
        <f>cumulative_user_female!K81</f>
        <v>66.289354306</v>
      </c>
      <c r="V23" s="5">
        <f>cumulative_user_female!L81</f>
        <v>41.005766916</v>
      </c>
      <c r="W23" s="5">
        <f>cumulative_user_female!M81</f>
        <v>1.517807E-10</v>
      </c>
      <c r="X23" s="11" t="str">
        <f>cumulative_user_female!N81</f>
        <v>*</v>
      </c>
      <c r="Y23" s="11">
        <f>cumulative_user_female!O81</f>
      </c>
      <c r="Z23">
        <f>cumulative_user_female!P81</f>
      </c>
    </row>
    <row r="24" spans="1:25" ht="12.75">
      <c r="B24" s="19"/>
      <c r="E24" s="19"/>
      <c r="I24" s="17"/>
      <c r="Q24" s="7"/>
      <c r="T24" s="17"/>
      <c r="Y24" s="11"/>
    </row>
    <row r="25" spans="1:26" ht="12.75">
      <c r="A25" t="s">
        <v>140</v>
      </c>
      <c r="B25" s="19">
        <f>C$18</f>
        <v>0.87627669398</v>
      </c>
      <c r="C25" s="18">
        <f>cumulative_user_female!H22/100</f>
        <v>0.8875581570100001</v>
      </c>
      <c r="D25" s="18">
        <f>cumulative_user_female!H82/100</f>
        <v>0.72102148116</v>
      </c>
      <c r="E25" s="19">
        <f>D$18</f>
        <v>0.68197228086</v>
      </c>
      <c r="F25" s="7">
        <f>cumulative_user_female!F22</f>
        <v>13348.463261</v>
      </c>
      <c r="G25" s="5">
        <f>cumulative_user_female!G22</f>
        <v>84.714337098</v>
      </c>
      <c r="H25" s="5">
        <f>cumulative_user_female!I22</f>
        <v>92.990101683</v>
      </c>
      <c r="I25" s="17">
        <f>cumulative_user_female!J22</f>
        <v>11870</v>
      </c>
      <c r="J25" s="5">
        <f>cumulative_user_female!K22</f>
        <v>88.924093869</v>
      </c>
      <c r="K25" s="5">
        <f>cumulative_user_female!L22</f>
        <v>96.395928795</v>
      </c>
      <c r="L25" s="5">
        <f>cumulative_user_female!M22</f>
        <v>0</v>
      </c>
      <c r="M25" s="11" t="str">
        <f>cumulative_user_female!N22</f>
        <v>*</v>
      </c>
      <c r="N25" s="11">
        <f>cumulative_user_female!O22</f>
      </c>
      <c r="O25" s="5">
        <f>cumulative_user_female!P22</f>
      </c>
      <c r="Q25" s="7">
        <f>cumulative_user_female!F82</f>
        <v>27640.903226</v>
      </c>
      <c r="R25" s="5">
        <f>cumulative_user_female!G82</f>
        <v>69.634460454</v>
      </c>
      <c r="S25" s="5">
        <f>cumulative_user_female!I82</f>
        <v>74.657285044</v>
      </c>
      <c r="T25" s="17">
        <f>cumulative_user_female!J82</f>
        <v>19723</v>
      </c>
      <c r="U25" s="5">
        <f>cumulative_user_female!K82</f>
        <v>71.354397642</v>
      </c>
      <c r="V25" s="5">
        <f>cumulative_user_female!L82</f>
        <v>96.395928795</v>
      </c>
      <c r="W25" s="5">
        <f>cumulative_user_female!M82</f>
        <v>0</v>
      </c>
      <c r="X25" s="11" t="str">
        <f>cumulative_user_female!N82</f>
        <v>*</v>
      </c>
      <c r="Y25" s="11">
        <f>cumulative_user_female!O82</f>
        <v>1.4372323680000108</v>
      </c>
      <c r="Z25">
        <f>cumulative_user_female!P82</f>
      </c>
    </row>
    <row r="26" spans="1:26" ht="12.75">
      <c r="A26" t="s">
        <v>164</v>
      </c>
      <c r="B26" s="19">
        <f>C$18</f>
        <v>0.87627669398</v>
      </c>
      <c r="C26" s="18">
        <f>cumulative_user_female!H23/100</f>
        <v>0.84004022619</v>
      </c>
      <c r="D26" s="18">
        <f>cumulative_user_female!H83/100</f>
        <v>0.66087454783</v>
      </c>
      <c r="E26" s="19">
        <f>D$18</f>
        <v>0.68197228086</v>
      </c>
      <c r="F26" s="7">
        <f>cumulative_user_female!F23</f>
        <v>3154.8023056</v>
      </c>
      <c r="G26" s="5">
        <f>cumulative_user_female!G23</f>
        <v>75.751621588</v>
      </c>
      <c r="H26" s="5">
        <f>cumulative_user_female!I23</f>
        <v>93.15544233</v>
      </c>
      <c r="I26" s="17">
        <f>cumulative_user_female!J23</f>
        <v>2654</v>
      </c>
      <c r="J26" s="5">
        <f>cumulative_user_female!K23</f>
        <v>84.125715114</v>
      </c>
      <c r="K26" s="5">
        <f>cumulative_user_female!L23</f>
        <v>26.679180737</v>
      </c>
      <c r="L26" s="5">
        <f>cumulative_user_female!M23</f>
        <v>2.4019568E-07</v>
      </c>
      <c r="M26" s="11" t="str">
        <f>cumulative_user_female!N23</f>
        <v>*</v>
      </c>
      <c r="N26" s="11">
        <f>cumulative_user_female!O23</f>
      </c>
      <c r="O26" s="5">
        <f>cumulative_user_female!P23</f>
      </c>
      <c r="Q26" s="7">
        <f>cumulative_user_female!F83</f>
        <v>7120.512733</v>
      </c>
      <c r="R26" s="5">
        <f>cumulative_user_female!G83</f>
        <v>61.222662344</v>
      </c>
      <c r="S26" s="5">
        <f>cumulative_user_female!I83</f>
        <v>71.338806784</v>
      </c>
      <c r="T26" s="17">
        <f>cumulative_user_female!J83</f>
        <v>4462</v>
      </c>
      <c r="U26" s="5">
        <f>cumulative_user_female!K83</f>
        <v>62.664026698</v>
      </c>
      <c r="V26" s="5">
        <f>cumulative_user_female!L83</f>
        <v>26.679180737</v>
      </c>
      <c r="W26" s="5">
        <f>cumulative_user_female!M83</f>
        <v>2.4019568E-07</v>
      </c>
      <c r="X26" s="11" t="str">
        <f>cumulative_user_female!N83</f>
        <v>*</v>
      </c>
      <c r="Y26" s="11">
        <f>cumulative_user_female!O83</f>
      </c>
      <c r="Z26">
        <f>cumulative_user_female!P83</f>
      </c>
    </row>
    <row r="27" spans="1:26" ht="12.75">
      <c r="A27" t="s">
        <v>156</v>
      </c>
      <c r="B27" s="19">
        <f>C$18</f>
        <v>0.87627669398</v>
      </c>
      <c r="C27" s="18">
        <f>cumulative_user_female!H24/100</f>
        <v>0.89084830334</v>
      </c>
      <c r="D27" s="18">
        <f>cumulative_user_female!H84/100</f>
        <v>0.7266874679299999</v>
      </c>
      <c r="E27" s="19">
        <f>D$18</f>
        <v>0.68197228086</v>
      </c>
      <c r="F27" s="7">
        <f>cumulative_user_female!F24</f>
        <v>17317.833468</v>
      </c>
      <c r="G27" s="5">
        <f>cumulative_user_female!G24</f>
        <v>85.485749026</v>
      </c>
      <c r="H27" s="5">
        <f>cumulative_user_female!I24</f>
        <v>92.835438492</v>
      </c>
      <c r="I27" s="17">
        <f>cumulative_user_female!J24</f>
        <v>15399</v>
      </c>
      <c r="J27" s="5">
        <f>cumulative_user_female!K24</f>
        <v>88.919898834</v>
      </c>
      <c r="K27" s="5">
        <f>cumulative_user_female!L24</f>
        <v>103.08652498</v>
      </c>
      <c r="L27" s="5">
        <f>cumulative_user_female!M24</f>
        <v>0</v>
      </c>
      <c r="M27" s="11" t="str">
        <f>cumulative_user_female!N24</f>
        <v>*</v>
      </c>
      <c r="N27" s="11">
        <f>cumulative_user_female!O24</f>
      </c>
      <c r="O27" s="5">
        <f>cumulative_user_female!P24</f>
      </c>
      <c r="Q27" s="7">
        <f>cumulative_user_female!F84</f>
        <v>22975.485837</v>
      </c>
      <c r="R27" s="5">
        <f>cumulative_user_female!G84</f>
        <v>69.947393491</v>
      </c>
      <c r="S27" s="5">
        <f>cumulative_user_female!I84</f>
        <v>75.49597629</v>
      </c>
      <c r="T27" s="17">
        <f>cumulative_user_female!J84</f>
        <v>16558</v>
      </c>
      <c r="U27" s="5">
        <f>cumulative_user_female!K84</f>
        <v>72.068116937</v>
      </c>
      <c r="V27" s="5">
        <f>cumulative_user_female!L84</f>
        <v>103.08652498</v>
      </c>
      <c r="W27" s="5">
        <f>cumulative_user_female!M84</f>
        <v>0</v>
      </c>
      <c r="X27" s="11" t="str">
        <f>cumulative_user_female!N84</f>
        <v>*</v>
      </c>
      <c r="Y27" s="11">
        <f>cumulative_user_female!O84</f>
        <v>1.7501654050000042</v>
      </c>
      <c r="Z27">
        <f>cumulative_user_female!P84</f>
      </c>
    </row>
    <row r="28" spans="1:25" ht="12.75">
      <c r="B28" s="19"/>
      <c r="E28" s="19"/>
      <c r="I28" s="17"/>
      <c r="Q28" s="7"/>
      <c r="T28" s="17"/>
      <c r="Y28" s="11"/>
    </row>
    <row r="29" spans="1:26" ht="12.75">
      <c r="A29" t="s">
        <v>165</v>
      </c>
      <c r="B29" s="19">
        <f>C$18</f>
        <v>0.87627669398</v>
      </c>
      <c r="C29" s="18">
        <f>cumulative_user_female!H25/100</f>
        <v>0.85086202043</v>
      </c>
      <c r="D29" s="18">
        <f>cumulative_user_female!H85/100</f>
        <v>0.66020207184</v>
      </c>
      <c r="E29" s="19">
        <f>D$18</f>
        <v>0.68197228086</v>
      </c>
      <c r="F29" s="7">
        <f>cumulative_user_female!F25</f>
        <v>10323.870432</v>
      </c>
      <c r="G29" s="5">
        <f>cumulative_user_female!G25</f>
        <v>80.640005728</v>
      </c>
      <c r="H29" s="5">
        <f>cumulative_user_female!I25</f>
        <v>89.777545435</v>
      </c>
      <c r="I29" s="17">
        <f>cumulative_user_female!J25</f>
        <v>8856</v>
      </c>
      <c r="J29" s="5">
        <f>cumulative_user_female!K25</f>
        <v>85.78178173</v>
      </c>
      <c r="K29" s="5">
        <f>cumulative_user_female!L25</f>
        <v>113.91240388</v>
      </c>
      <c r="L29" s="5">
        <f>cumulative_user_female!M25</f>
        <v>0</v>
      </c>
      <c r="M29" s="11" t="str">
        <f>cumulative_user_female!N25</f>
        <v>*</v>
      </c>
      <c r="N29" s="11">
        <f>cumulative_user_female!O25</f>
      </c>
      <c r="O29" s="5">
        <f>cumulative_user_female!P25</f>
      </c>
      <c r="Q29" s="7">
        <f>cumulative_user_female!F85</f>
        <v>26823.295681</v>
      </c>
      <c r="R29" s="5">
        <f>cumulative_user_female!G85</f>
        <v>63.559640484</v>
      </c>
      <c r="S29" s="5">
        <f>cumulative_user_female!I85</f>
        <v>68.576029119</v>
      </c>
      <c r="T29" s="17">
        <f>cumulative_user_female!J85</f>
        <v>17026</v>
      </c>
      <c r="U29" s="5">
        <f>cumulative_user_female!K85</f>
        <v>63.474675903</v>
      </c>
      <c r="V29" s="5">
        <f>cumulative_user_female!L85</f>
        <v>113.91240388</v>
      </c>
      <c r="W29" s="5">
        <f>cumulative_user_female!M85</f>
        <v>0</v>
      </c>
      <c r="X29" s="11" t="str">
        <f>cumulative_user_female!N85</f>
        <v>*</v>
      </c>
      <c r="Y29" s="13">
        <f>cumulative_user_female!O85</f>
      </c>
      <c r="Z29" s="5">
        <f>cumulative_user_female!P85</f>
      </c>
    </row>
    <row r="30" spans="1:26" ht="12.75">
      <c r="A30" t="s">
        <v>157</v>
      </c>
      <c r="B30" s="19">
        <f>C$18</f>
        <v>0.87627669398</v>
      </c>
      <c r="C30" s="18">
        <f>cumulative_user_female!H26/100</f>
        <v>0.87092950133</v>
      </c>
      <c r="D30" s="18">
        <f>cumulative_user_female!H86/100</f>
        <v>0.6514385077599999</v>
      </c>
      <c r="E30" s="19">
        <f>D$18</f>
        <v>0.68197228086</v>
      </c>
      <c r="F30" s="7">
        <f>cumulative_user_female!F26</f>
        <v>12049.474077</v>
      </c>
      <c r="G30" s="5">
        <f>cumulative_user_female!G26</f>
        <v>82.933934854</v>
      </c>
      <c r="H30" s="5">
        <f>cumulative_user_female!I26</f>
        <v>91.460533934</v>
      </c>
      <c r="I30" s="17">
        <f>cumulative_user_female!J26</f>
        <v>10667</v>
      </c>
      <c r="J30" s="5">
        <f>cumulative_user_female!K26</f>
        <v>88.526685327</v>
      </c>
      <c r="K30" s="5">
        <f>cumulative_user_female!L26</f>
        <v>186.05646455</v>
      </c>
      <c r="L30" s="5">
        <f>cumulative_user_female!M26</f>
        <v>0</v>
      </c>
      <c r="M30" s="11" t="str">
        <f>cumulative_user_female!N26</f>
        <v>*</v>
      </c>
      <c r="N30" s="11">
        <f>cumulative_user_female!O26</f>
      </c>
      <c r="O30" s="5">
        <f>cumulative_user_female!P26</f>
      </c>
      <c r="Q30" s="7">
        <f>cumulative_user_female!F86</f>
        <v>34910.5482</v>
      </c>
      <c r="R30" s="5">
        <f>cumulative_user_female!G86</f>
        <v>63.023538626</v>
      </c>
      <c r="S30" s="5">
        <f>cumulative_user_female!I86</f>
        <v>67.335496967</v>
      </c>
      <c r="T30" s="17">
        <f>cumulative_user_female!J86</f>
        <v>22036</v>
      </c>
      <c r="U30" s="5">
        <f>cumulative_user_female!K86</f>
        <v>63.121323314</v>
      </c>
      <c r="V30" s="5">
        <f>cumulative_user_female!L86</f>
        <v>186.05646455</v>
      </c>
      <c r="W30" s="5">
        <f>cumulative_user_female!M86</f>
        <v>0</v>
      </c>
      <c r="X30" s="11" t="str">
        <f>cumulative_user_female!N86</f>
        <v>*</v>
      </c>
      <c r="Y30" s="13">
        <f>cumulative_user_female!O86</f>
      </c>
      <c r="Z30" s="5">
        <f>cumulative_user_female!P86</f>
        <v>0.8617311189999981</v>
      </c>
    </row>
    <row r="31" spans="1:26" ht="12.75">
      <c r="A31" t="s">
        <v>166</v>
      </c>
      <c r="B31" s="19">
        <f>C$18</f>
        <v>0.87627669398</v>
      </c>
      <c r="C31" s="18">
        <f>cumulative_user_female!H27/100</f>
        <v>0.88880215593</v>
      </c>
      <c r="D31" s="18">
        <f>cumulative_user_female!H87/100</f>
        <v>0.69059407389</v>
      </c>
      <c r="E31" s="19">
        <f>D$18</f>
        <v>0.68197228086</v>
      </c>
      <c r="F31" s="7">
        <f>cumulative_user_female!F27</f>
        <v>8599.8302792</v>
      </c>
      <c r="G31" s="5">
        <f>cumulative_user_female!G27</f>
        <v>83.871946498</v>
      </c>
      <c r="H31" s="5">
        <f>cumulative_user_female!I27</f>
        <v>94.187544868</v>
      </c>
      <c r="I31" s="17">
        <f>cumulative_user_female!J27</f>
        <v>7738</v>
      </c>
      <c r="J31" s="5">
        <f>cumulative_user_female!K27</f>
        <v>89.97851991</v>
      </c>
      <c r="K31" s="5">
        <f>cumulative_user_female!L27</f>
        <v>91.147306388</v>
      </c>
      <c r="L31" s="5">
        <f>cumulative_user_female!M27</f>
        <v>0</v>
      </c>
      <c r="M31" s="11" t="str">
        <f>cumulative_user_female!N27</f>
        <v>*</v>
      </c>
      <c r="N31" s="11">
        <f>cumulative_user_female!O27</f>
      </c>
      <c r="O31" s="5">
        <f>cumulative_user_female!P27</f>
      </c>
      <c r="Q31" s="7">
        <f>cumulative_user_female!F87</f>
        <v>16857.624725</v>
      </c>
      <c r="R31" s="5">
        <f>cumulative_user_female!G87</f>
        <v>65.962707944</v>
      </c>
      <c r="S31" s="5">
        <f>cumulative_user_female!I87</f>
        <v>72.30148515</v>
      </c>
      <c r="T31" s="17">
        <f>cumulative_user_female!J87</f>
        <v>11487</v>
      </c>
      <c r="U31" s="5">
        <f>cumulative_user_female!K87</f>
        <v>68.141272495</v>
      </c>
      <c r="V31" s="5">
        <f>cumulative_user_female!L87</f>
        <v>91.147306388</v>
      </c>
      <c r="W31" s="5">
        <f>cumulative_user_female!M87</f>
        <v>0</v>
      </c>
      <c r="X31" s="11" t="str">
        <f>cumulative_user_female!N87</f>
        <v>*</v>
      </c>
      <c r="Y31" s="13">
        <f>cumulative_user_female!O87</f>
      </c>
      <c r="Z31" s="5">
        <f>cumulative_user_female!P87</f>
      </c>
    </row>
    <row r="32" spans="1:26" ht="12.75">
      <c r="A32" t="s">
        <v>187</v>
      </c>
      <c r="B32" s="19">
        <f>C$18</f>
        <v>0.87627669398</v>
      </c>
      <c r="C32" s="18">
        <f>cumulative_user_female!H28/100</f>
        <v>0.88017045225</v>
      </c>
      <c r="D32" s="18">
        <f>cumulative_user_female!H88/100</f>
        <v>0.69171914764</v>
      </c>
      <c r="E32" s="19">
        <f>D$18</f>
        <v>0.68197228086</v>
      </c>
      <c r="F32" s="7">
        <f>cumulative_user_female!F28</f>
        <v>19761.019627</v>
      </c>
      <c r="G32" s="5">
        <f>cumulative_user_female!G28</f>
        <v>84.647817934</v>
      </c>
      <c r="H32" s="5">
        <f>cumulative_user_female!I28</f>
        <v>91.52037748</v>
      </c>
      <c r="I32" s="17">
        <f>cumulative_user_female!J28</f>
        <v>17523</v>
      </c>
      <c r="J32" s="5">
        <f>cumulative_user_female!K28</f>
        <v>88.674574139</v>
      </c>
      <c r="K32" s="5">
        <f>cumulative_user_female!L28</f>
        <v>192.14657291</v>
      </c>
      <c r="L32" s="5">
        <f>cumulative_user_female!M28</f>
        <v>0</v>
      </c>
      <c r="M32" s="11" t="str">
        <f>cumulative_user_female!N28</f>
        <v>*</v>
      </c>
      <c r="N32" s="11">
        <f>cumulative_user_female!O28</f>
      </c>
      <c r="O32" s="5">
        <f>cumulative_user_female!P28</f>
      </c>
      <c r="Q32" s="7">
        <f>cumulative_user_female!F88</f>
        <v>46292.876518</v>
      </c>
      <c r="R32" s="5">
        <f>cumulative_user_female!G88</f>
        <v>67.268127336</v>
      </c>
      <c r="S32" s="5">
        <f>cumulative_user_female!I88</f>
        <v>71.129582191</v>
      </c>
      <c r="T32" s="17">
        <f>cumulative_user_female!J88</f>
        <v>31317</v>
      </c>
      <c r="U32" s="5">
        <f>cumulative_user_female!K88</f>
        <v>67.649717096</v>
      </c>
      <c r="V32" s="5">
        <f>cumulative_user_female!L88</f>
        <v>192.14657291</v>
      </c>
      <c r="W32" s="5">
        <f>cumulative_user_female!M88</f>
        <v>0</v>
      </c>
      <c r="X32" s="11" t="str">
        <f>cumulative_user_female!N88</f>
        <v>*</v>
      </c>
      <c r="Y32" s="13">
        <f>cumulative_user_female!O88</f>
      </c>
      <c r="Z32" s="5">
        <f>cumulative_user_female!P88</f>
      </c>
    </row>
    <row r="33" spans="1:25" ht="12.75">
      <c r="B33" s="19"/>
      <c r="E33" s="19"/>
      <c r="I33" s="17"/>
      <c r="Q33" s="7"/>
      <c r="T33" s="17"/>
      <c r="Y33" s="11"/>
    </row>
    <row r="34" spans="1:26" ht="12.75">
      <c r="A34" t="s">
        <v>167</v>
      </c>
      <c r="B34" s="19">
        <f aca="true" t="shared" si="2" ref="B34:B39">C$18</f>
        <v>0.87627669398</v>
      </c>
      <c r="C34" s="18">
        <f>cumulative_user_female!H29/100</f>
        <v>0.81969133645</v>
      </c>
      <c r="D34" s="18">
        <f>cumulative_user_female!H89/100</f>
        <v>0.6720450223900001</v>
      </c>
      <c r="E34" s="19">
        <f aca="true" t="shared" si="3" ref="E34:E39">D$18</f>
        <v>0.68197228086</v>
      </c>
      <c r="F34" s="7">
        <f>cumulative_user_female!F29</f>
        <v>7548.3005614</v>
      </c>
      <c r="G34" s="5">
        <f>cumulative_user_female!G29</f>
        <v>76.770270003</v>
      </c>
      <c r="H34" s="5">
        <f>cumulative_user_female!I29</f>
        <v>87.520063043</v>
      </c>
      <c r="I34" s="17">
        <f>cumulative_user_female!J29</f>
        <v>6259</v>
      </c>
      <c r="J34" s="5">
        <f>cumulative_user_female!K29</f>
        <v>82.919326663</v>
      </c>
      <c r="K34" s="5">
        <f>cumulative_user_female!L29</f>
        <v>46.536625106</v>
      </c>
      <c r="L34" s="5">
        <f>cumulative_user_female!M29</f>
        <v>8.99214E-12</v>
      </c>
      <c r="M34" s="11" t="str">
        <f>cumulative_user_female!N29</f>
        <v>*</v>
      </c>
      <c r="N34" s="11">
        <f>cumulative_user_female!O29</f>
      </c>
      <c r="O34" s="5">
        <f>cumulative_user_female!P29</f>
        <v>0.10760635500000149</v>
      </c>
      <c r="Q34" s="7">
        <f>cumulative_user_female!F89</f>
        <v>17948.542698</v>
      </c>
      <c r="R34" s="5">
        <f>cumulative_user_female!G89</f>
        <v>64.280707844</v>
      </c>
      <c r="S34" s="5">
        <f>cumulative_user_female!I89</f>
        <v>70.261284803</v>
      </c>
      <c r="T34" s="17">
        <f>cumulative_user_female!J89</f>
        <v>12118</v>
      </c>
      <c r="U34" s="5">
        <f>cumulative_user_female!K89</f>
        <v>67.515230646</v>
      </c>
      <c r="V34" s="5">
        <f>cumulative_user_female!L89</f>
        <v>46.536625106</v>
      </c>
      <c r="W34" s="5">
        <f>cumulative_user_female!M89</f>
        <v>8.99214E-12</v>
      </c>
      <c r="X34" s="11" t="str">
        <f>cumulative_user_female!N89</f>
        <v>*</v>
      </c>
      <c r="Y34" s="11">
        <f>cumulative_user_female!O89</f>
      </c>
      <c r="Z34">
        <f>cumulative_user_female!P89</f>
      </c>
    </row>
    <row r="35" spans="1:26" ht="12.75">
      <c r="A35" t="s">
        <v>168</v>
      </c>
      <c r="B35" s="19">
        <f t="shared" si="2"/>
        <v>0.87627669398</v>
      </c>
      <c r="C35" s="18">
        <f>cumulative_user_female!H30/100</f>
        <v>0.8938989640699999</v>
      </c>
      <c r="D35" s="18">
        <f>cumulative_user_female!H90/100</f>
        <v>0.71527196202</v>
      </c>
      <c r="E35" s="19">
        <f t="shared" si="3"/>
        <v>0.68197228086</v>
      </c>
      <c r="F35" s="7">
        <f>cumulative_user_female!F30</f>
        <v>8556.4145295</v>
      </c>
      <c r="G35" s="5">
        <f>cumulative_user_female!G30</f>
        <v>84.365480314</v>
      </c>
      <c r="H35" s="5">
        <f>cumulative_user_female!I30</f>
        <v>94.713543381</v>
      </c>
      <c r="I35" s="17">
        <f>cumulative_user_female!J30</f>
        <v>7729</v>
      </c>
      <c r="J35" s="5">
        <f>cumulative_user_female!K30</f>
        <v>90.329891958</v>
      </c>
      <c r="K35" s="5">
        <f>cumulative_user_female!L30</f>
        <v>74.909746818</v>
      </c>
      <c r="L35" s="5">
        <f>cumulative_user_female!M30</f>
        <v>0</v>
      </c>
      <c r="M35" s="11" t="str">
        <f>cumulative_user_female!N30</f>
        <v>*</v>
      </c>
      <c r="N35" s="11">
        <f>cumulative_user_female!O30</f>
      </c>
      <c r="O35" s="5">
        <f>cumulative_user_female!P30</f>
      </c>
      <c r="Q35" s="7">
        <f>cumulative_user_female!F90</f>
        <v>20441.117793</v>
      </c>
      <c r="R35" s="5">
        <f>cumulative_user_female!G90</f>
        <v>68.681518894</v>
      </c>
      <c r="S35" s="5">
        <f>cumulative_user_female!I90</f>
        <v>74.49077829</v>
      </c>
      <c r="T35" s="17">
        <f>cumulative_user_female!J90</f>
        <v>14631</v>
      </c>
      <c r="U35" s="5">
        <f>cumulative_user_female!K90</f>
        <v>71.576320571</v>
      </c>
      <c r="V35" s="5">
        <f>cumulative_user_female!L90</f>
        <v>74.909746818</v>
      </c>
      <c r="W35" s="5">
        <f>cumulative_user_female!M90</f>
        <v>0</v>
      </c>
      <c r="X35" s="11" t="str">
        <f>cumulative_user_female!N90</f>
        <v>*</v>
      </c>
      <c r="Y35" s="11">
        <f>cumulative_user_female!O90</f>
        <v>0.48429080800001145</v>
      </c>
      <c r="Z35">
        <f>cumulative_user_female!P90</f>
      </c>
    </row>
    <row r="36" spans="1:26" ht="12.75">
      <c r="A36" t="s">
        <v>188</v>
      </c>
      <c r="B36" s="19">
        <f t="shared" si="2"/>
        <v>0.87627669398</v>
      </c>
      <c r="C36" s="18">
        <f>cumulative_user_female!H31/100</f>
        <v>0.89621088023</v>
      </c>
      <c r="D36" s="18">
        <f>cumulative_user_female!H91/100</f>
        <v>0.70514696905</v>
      </c>
      <c r="E36" s="19">
        <f t="shared" si="3"/>
        <v>0.68197228086</v>
      </c>
      <c r="F36" s="7">
        <f>cumulative_user_female!F31</f>
        <v>5608.1791152</v>
      </c>
      <c r="G36" s="5">
        <f>cumulative_user_female!G31</f>
        <v>83.309386674</v>
      </c>
      <c r="H36" s="5">
        <f>cumulative_user_female!I31</f>
        <v>96.410977672</v>
      </c>
      <c r="I36" s="17">
        <f>cumulative_user_female!J31</f>
        <v>5104</v>
      </c>
      <c r="J36" s="5">
        <f>cumulative_user_female!K31</f>
        <v>91.009932015</v>
      </c>
      <c r="K36" s="5">
        <f>cumulative_user_female!L31</f>
        <v>54.068199602</v>
      </c>
      <c r="L36" s="5">
        <f>cumulative_user_female!M31</f>
        <v>1.936229E-13</v>
      </c>
      <c r="M36" s="11" t="str">
        <f>cumulative_user_female!N31</f>
        <v>*</v>
      </c>
      <c r="N36" s="11">
        <f>cumulative_user_female!O31</f>
      </c>
      <c r="O36" s="5">
        <f>cumulative_user_female!P31</f>
      </c>
      <c r="Q36" s="7">
        <f>cumulative_user_female!F91</f>
        <v>12215.508324</v>
      </c>
      <c r="R36" s="5">
        <f>cumulative_user_female!G91</f>
        <v>66.892646933</v>
      </c>
      <c r="S36" s="5">
        <f>cumulative_user_female!I91</f>
        <v>74.332870764</v>
      </c>
      <c r="T36" s="17">
        <f>cumulative_user_female!J91</f>
        <v>8714</v>
      </c>
      <c r="U36" s="5">
        <f>cumulative_user_female!K91</f>
        <v>71.335549605</v>
      </c>
      <c r="V36" s="5">
        <f>cumulative_user_female!L91</f>
        <v>54.068199602</v>
      </c>
      <c r="W36" s="5">
        <f>cumulative_user_female!M91</f>
        <v>1.936229E-13</v>
      </c>
      <c r="X36" s="11" t="str">
        <f>cumulative_user_female!N91</f>
        <v>*</v>
      </c>
      <c r="Y36" s="11">
        <f>cumulative_user_female!O91</f>
      </c>
      <c r="Z36">
        <f>cumulative_user_female!P91</f>
      </c>
    </row>
    <row r="37" spans="1:26" ht="12.75">
      <c r="A37" t="s">
        <v>189</v>
      </c>
      <c r="B37" s="19">
        <f t="shared" si="2"/>
        <v>0.87627669398</v>
      </c>
      <c r="C37" s="18">
        <f>cumulative_user_female!H32/100</f>
        <v>0.8693886562500001</v>
      </c>
      <c r="D37" s="18">
        <f>cumulative_user_female!H92/100</f>
        <v>0.7027429586399999</v>
      </c>
      <c r="E37" s="19">
        <f t="shared" si="3"/>
        <v>0.68197228086</v>
      </c>
      <c r="F37" s="7">
        <f>cumulative_user_female!F32</f>
        <v>6154.0451531</v>
      </c>
      <c r="G37" s="5">
        <f>cumulative_user_female!G32</f>
        <v>81.05244555</v>
      </c>
      <c r="H37" s="5">
        <f>cumulative_user_female!I32</f>
        <v>93.252785957</v>
      </c>
      <c r="I37" s="17">
        <f>cumulative_user_female!J32</f>
        <v>5385</v>
      </c>
      <c r="J37" s="5">
        <f>cumulative_user_female!K32</f>
        <v>87.503420369</v>
      </c>
      <c r="K37" s="5">
        <f>cumulative_user_female!L32</f>
        <v>46.245695454</v>
      </c>
      <c r="L37" s="5">
        <f>cumulative_user_female!M32</f>
        <v>1.043154E-11</v>
      </c>
      <c r="M37" s="11" t="str">
        <f>cumulative_user_female!N32</f>
        <v>*</v>
      </c>
      <c r="N37" s="11">
        <f>cumulative_user_female!O32</f>
      </c>
      <c r="O37" s="5">
        <f>cumulative_user_female!P32</f>
      </c>
      <c r="Q37" s="7">
        <f>cumulative_user_female!F92</f>
        <v>14177.359795</v>
      </c>
      <c r="R37" s="5">
        <f>cumulative_user_female!G92</f>
        <v>66.900466799</v>
      </c>
      <c r="S37" s="5">
        <f>cumulative_user_female!I92</f>
        <v>73.818269071</v>
      </c>
      <c r="T37" s="17">
        <f>cumulative_user_female!J92</f>
        <v>9993</v>
      </c>
      <c r="U37" s="5">
        <f>cumulative_user_female!K92</f>
        <v>70.485620345</v>
      </c>
      <c r="V37" s="5">
        <f>cumulative_user_female!L92</f>
        <v>46.245695454</v>
      </c>
      <c r="W37" s="5">
        <f>cumulative_user_female!M92</f>
        <v>1.043154E-11</v>
      </c>
      <c r="X37" s="11" t="str">
        <f>cumulative_user_female!N92</f>
        <v>*</v>
      </c>
      <c r="Y37" s="11">
        <f>cumulative_user_female!O92</f>
      </c>
      <c r="Z37">
        <f>cumulative_user_female!P92</f>
      </c>
    </row>
    <row r="38" spans="1:26" ht="12.75">
      <c r="A38" t="s">
        <v>141</v>
      </c>
      <c r="B38" s="19">
        <f t="shared" si="2"/>
        <v>0.87627669398</v>
      </c>
      <c r="C38" s="18">
        <f>cumulative_user_female!H33/100</f>
        <v>0.86602992035</v>
      </c>
      <c r="D38" s="18">
        <f>cumulative_user_female!H93/100</f>
        <v>0.69552435538</v>
      </c>
      <c r="E38" s="19">
        <f t="shared" si="3"/>
        <v>0.68197228086</v>
      </c>
      <c r="F38" s="7">
        <f>cumulative_user_female!F33</f>
        <v>5696.5280784</v>
      </c>
      <c r="G38" s="5">
        <f>cumulative_user_female!G33</f>
        <v>80.598715854</v>
      </c>
      <c r="H38" s="5">
        <f>cumulative_user_female!I33</f>
        <v>93.054562346</v>
      </c>
      <c r="I38" s="17">
        <f>cumulative_user_female!J33</f>
        <v>4964</v>
      </c>
      <c r="J38" s="5">
        <f>cumulative_user_female!K33</f>
        <v>87.140797546</v>
      </c>
      <c r="K38" s="5">
        <f>cumulative_user_female!L33</f>
        <v>47.312656626</v>
      </c>
      <c r="L38" s="5">
        <f>cumulative_user_female!M33</f>
        <v>6.052048E-12</v>
      </c>
      <c r="M38" s="11" t="str">
        <f>cumulative_user_female!N33</f>
        <v>*</v>
      </c>
      <c r="N38" s="14">
        <f>cumulative_user_female!O33</f>
        <v>0</v>
      </c>
      <c r="O38" s="15">
        <f>cumulative_user_female!P33</f>
        <v>0</v>
      </c>
      <c r="P38" s="15"/>
      <c r="Q38" s="7">
        <f>cumulative_user_female!F93</f>
        <v>13856.865843</v>
      </c>
      <c r="R38" s="5">
        <f>cumulative_user_female!G93</f>
        <v>66.195148587</v>
      </c>
      <c r="S38" s="5">
        <f>cumulative_user_female!I93</f>
        <v>73.07999744</v>
      </c>
      <c r="T38" s="17">
        <f>cumulative_user_female!J93</f>
        <v>9822</v>
      </c>
      <c r="U38" s="5">
        <f>cumulative_user_female!K93</f>
        <v>70.881829348</v>
      </c>
      <c r="V38" s="5">
        <f>cumulative_user_female!L93</f>
        <v>47.312656626</v>
      </c>
      <c r="W38" s="5">
        <f>cumulative_user_female!M93</f>
        <v>6.052048E-12</v>
      </c>
      <c r="X38" s="16" t="str">
        <f>cumulative_user_female!N93</f>
        <v>*</v>
      </c>
      <c r="Y38" s="14">
        <f>cumulative_user_female!O93</f>
        <v>0</v>
      </c>
      <c r="Z38" s="15">
        <f>cumulative_user_female!P93</f>
        <v>0</v>
      </c>
    </row>
    <row r="39" spans="1:26" ht="12.75">
      <c r="A39" t="s">
        <v>142</v>
      </c>
      <c r="B39" s="19">
        <f t="shared" si="2"/>
        <v>0.87627669398</v>
      </c>
      <c r="C39" s="18">
        <f>cumulative_user_female!H34/100</f>
        <v>0.8983021937700001</v>
      </c>
      <c r="D39" s="18">
        <f>cumulative_user_female!H94/100</f>
        <v>0.6948566481599999</v>
      </c>
      <c r="E39" s="19">
        <f t="shared" si="3"/>
        <v>0.68197228086</v>
      </c>
      <c r="F39" s="7">
        <f>cumulative_user_female!F34</f>
        <v>7467.0709933</v>
      </c>
      <c r="G39" s="5">
        <f>cumulative_user_female!G34</f>
        <v>84.304237537</v>
      </c>
      <c r="H39" s="5">
        <f>cumulative_user_female!I34</f>
        <v>95.718418778</v>
      </c>
      <c r="I39" s="17">
        <f>cumulative_user_female!J34</f>
        <v>6789</v>
      </c>
      <c r="J39" s="5">
        <f>cumulative_user_female!K34</f>
        <v>90.919183788</v>
      </c>
      <c r="K39" s="5">
        <f>cumulative_user_female!L34</f>
        <v>83.971104813</v>
      </c>
      <c r="L39" s="5">
        <f>cumulative_user_female!M34</f>
        <v>0</v>
      </c>
      <c r="M39" s="11" t="str">
        <f>cumulative_user_female!N34</f>
        <v>*</v>
      </c>
      <c r="N39" s="14">
        <f>cumulative_user_female!O34</f>
        <v>0</v>
      </c>
      <c r="O39" s="15">
        <f>cumulative_user_female!P34</f>
        <v>0</v>
      </c>
      <c r="P39" s="15"/>
      <c r="Q39" s="7">
        <f>cumulative_user_female!F94</f>
        <v>17535.182821</v>
      </c>
      <c r="R39" s="5">
        <f>cumulative_user_female!G94</f>
        <v>66.467627026</v>
      </c>
      <c r="S39" s="5">
        <f>cumulative_user_female!I94</f>
        <v>72.640740026</v>
      </c>
      <c r="T39" s="17">
        <f>cumulative_user_female!J94</f>
        <v>12329</v>
      </c>
      <c r="U39" s="5">
        <f>cumulative_user_female!K94</f>
        <v>70.310073902</v>
      </c>
      <c r="V39" s="5">
        <f>cumulative_user_female!L94</f>
        <v>83.971104813</v>
      </c>
      <c r="W39" s="5">
        <f>cumulative_user_female!M94</f>
        <v>0</v>
      </c>
      <c r="X39" s="16" t="str">
        <f>cumulative_user_female!N94</f>
        <v>*</v>
      </c>
      <c r="Y39" s="14">
        <f>cumulative_user_female!O94</f>
        <v>0</v>
      </c>
      <c r="Z39" s="15">
        <f>cumulative_user_female!P94</f>
        <v>0</v>
      </c>
    </row>
    <row r="40" spans="1:25" ht="12.75">
      <c r="B40" s="19"/>
      <c r="E40" s="19"/>
      <c r="I40" s="17"/>
      <c r="Q40" s="7"/>
      <c r="T40" s="17"/>
      <c r="Y40" s="11"/>
    </row>
    <row r="41" spans="1:26" ht="12.75">
      <c r="A41" t="s">
        <v>190</v>
      </c>
      <c r="B41" s="19">
        <f>C$18</f>
        <v>0.87627669398</v>
      </c>
      <c r="C41" s="18">
        <f>cumulative_user_female!H35/100</f>
        <v>0.8733253292700001</v>
      </c>
      <c r="D41" s="18">
        <f>cumulative_user_female!H95/100</f>
        <v>0.69887133906</v>
      </c>
      <c r="E41" s="19">
        <f>D$18</f>
        <v>0.68197228086</v>
      </c>
      <c r="F41" s="7">
        <f>cumulative_user_female!F35</f>
        <v>2887.3466951</v>
      </c>
      <c r="G41" s="5">
        <f>cumulative_user_female!G35</f>
        <v>78.886307681</v>
      </c>
      <c r="H41" s="5">
        <f>cumulative_user_female!I35</f>
        <v>96.683081406</v>
      </c>
      <c r="I41" s="17">
        <f>cumulative_user_female!J35</f>
        <v>2583</v>
      </c>
      <c r="J41" s="5">
        <f>cumulative_user_female!K35</f>
        <v>89.459295081</v>
      </c>
      <c r="K41" s="5">
        <f>cumulative_user_female!L35</f>
        <v>25.697550182</v>
      </c>
      <c r="L41" s="5">
        <f>cumulative_user_female!M35</f>
        <v>3.9933366E-07</v>
      </c>
      <c r="M41" s="11" t="str">
        <f>cumulative_user_female!N35</f>
        <v>*</v>
      </c>
      <c r="N41" s="11">
        <f>cumulative_user_female!O35</f>
      </c>
      <c r="O41" s="5">
        <f>cumulative_user_female!P35</f>
      </c>
      <c r="Q41" s="7">
        <f>cumulative_user_female!F95</f>
        <v>8847.5247024</v>
      </c>
      <c r="R41" s="5">
        <f>cumulative_user_female!G95</f>
        <v>65.67439904</v>
      </c>
      <c r="S41" s="5">
        <f>cumulative_user_female!I95</f>
        <v>74.370097891</v>
      </c>
      <c r="T41" s="17">
        <f>cumulative_user_female!J95</f>
        <v>6270</v>
      </c>
      <c r="U41" s="5">
        <f>cumulative_user_female!K95</f>
        <v>70.867278825</v>
      </c>
      <c r="V41" s="5">
        <f>cumulative_user_female!L95</f>
        <v>25.697550182</v>
      </c>
      <c r="W41" s="5">
        <f>cumulative_user_female!M95</f>
        <v>3.9933366E-07</v>
      </c>
      <c r="X41" s="11" t="str">
        <f>cumulative_user_female!N95</f>
        <v>*</v>
      </c>
      <c r="Y41" s="11">
        <f>cumulative_user_female!O95</f>
      </c>
      <c r="Z41">
        <f>cumulative_user_female!P95</f>
      </c>
    </row>
    <row r="42" spans="1:26" ht="12.75">
      <c r="A42" t="s">
        <v>169</v>
      </c>
      <c r="B42" s="19">
        <f>C$18</f>
        <v>0.87627669398</v>
      </c>
      <c r="C42" s="18">
        <f>cumulative_user_female!H36/100</f>
        <v>0.89040652522</v>
      </c>
      <c r="D42" s="18">
        <f>cumulative_user_female!H96/100</f>
        <v>0.7229225598</v>
      </c>
      <c r="E42" s="19">
        <f>D$18</f>
        <v>0.68197228086</v>
      </c>
      <c r="F42" s="7">
        <f>cumulative_user_female!F36</f>
        <v>9640.4268808</v>
      </c>
      <c r="G42" s="5">
        <f>cumulative_user_female!G36</f>
        <v>84.311214267</v>
      </c>
      <c r="H42" s="5">
        <f>cumulative_user_female!I36</f>
        <v>94.035388653</v>
      </c>
      <c r="I42" s="17">
        <f>cumulative_user_female!J36</f>
        <v>8677</v>
      </c>
      <c r="J42" s="5">
        <f>cumulative_user_female!K36</f>
        <v>90.00638776</v>
      </c>
      <c r="K42" s="5">
        <f>cumulative_user_female!L36</f>
        <v>68.598668517</v>
      </c>
      <c r="L42" s="5">
        <f>cumulative_user_female!M36</f>
        <v>1.110223E-16</v>
      </c>
      <c r="M42" s="11" t="str">
        <f>cumulative_user_female!N36</f>
        <v>*</v>
      </c>
      <c r="N42" s="11">
        <f>cumulative_user_female!O36</f>
      </c>
      <c r="O42" s="5">
        <f>cumulative_user_female!P36</f>
      </c>
      <c r="Q42" s="7">
        <f>cumulative_user_female!F96</f>
        <v>18588.128108</v>
      </c>
      <c r="R42" s="5">
        <f>cumulative_user_female!G96</f>
        <v>69.247070059</v>
      </c>
      <c r="S42" s="5">
        <f>cumulative_user_female!I96</f>
        <v>75.471355977</v>
      </c>
      <c r="T42" s="17">
        <f>cumulative_user_female!J96</f>
        <v>13797</v>
      </c>
      <c r="U42" s="5">
        <f>cumulative_user_female!K96</f>
        <v>74.224795093</v>
      </c>
      <c r="V42" s="5">
        <f>cumulative_user_female!L96</f>
        <v>68.598668517</v>
      </c>
      <c r="W42" s="5">
        <f>cumulative_user_female!M96</f>
        <v>1.110223E-16</v>
      </c>
      <c r="X42" s="11" t="str">
        <f>cumulative_user_female!N96</f>
        <v>*</v>
      </c>
      <c r="Y42" s="11">
        <f>cumulative_user_female!O96</f>
        <v>1.0498419729999995</v>
      </c>
      <c r="Z42">
        <f>cumulative_user_female!P96</f>
      </c>
    </row>
    <row r="43" spans="1:26" ht="12.75">
      <c r="A43" t="s">
        <v>170</v>
      </c>
      <c r="B43" s="19">
        <f>C$18</f>
        <v>0.87627669398</v>
      </c>
      <c r="C43" s="18">
        <f>cumulative_user_female!H37/100</f>
        <v>0.89969382102</v>
      </c>
      <c r="D43" s="18">
        <f>cumulative_user_female!H97/100</f>
        <v>0.7404825941100001</v>
      </c>
      <c r="E43" s="19">
        <f>D$18</f>
        <v>0.68197228086</v>
      </c>
      <c r="F43" s="7">
        <f>cumulative_user_female!F37</f>
        <v>4298.1398159</v>
      </c>
      <c r="G43" s="5">
        <f>cumulative_user_female!G37</f>
        <v>82.977647634</v>
      </c>
      <c r="H43" s="5">
        <f>cumulative_user_female!I37</f>
        <v>97.550243307</v>
      </c>
      <c r="I43" s="17">
        <f>cumulative_user_female!J37</f>
        <v>3885</v>
      </c>
      <c r="J43" s="5">
        <f>cumulative_user_female!K37</f>
        <v>90.387939119</v>
      </c>
      <c r="K43" s="5">
        <f>cumulative_user_female!L37</f>
        <v>28.286456497</v>
      </c>
      <c r="L43" s="5">
        <f>cumulative_user_female!M37</f>
        <v>1.0462545E-07</v>
      </c>
      <c r="M43" s="11" t="str">
        <f>cumulative_user_female!N37</f>
        <v>*</v>
      </c>
      <c r="N43" s="11">
        <f>cumulative_user_female!O37</f>
      </c>
      <c r="O43" s="5">
        <f>cumulative_user_female!P37</f>
      </c>
      <c r="Q43" s="7">
        <f>cumulative_user_female!F97</f>
        <v>9498.2765252</v>
      </c>
      <c r="R43" s="5">
        <f>cumulative_user_female!G97</f>
        <v>69.811014635</v>
      </c>
      <c r="S43" s="5">
        <f>cumulative_user_female!I97</f>
        <v>78.542687718</v>
      </c>
      <c r="T43" s="17">
        <f>cumulative_user_female!J97</f>
        <v>6999</v>
      </c>
      <c r="U43" s="5">
        <f>cumulative_user_female!K97</f>
        <v>73.687052398</v>
      </c>
      <c r="V43" s="5">
        <f>cumulative_user_female!L97</f>
        <v>28.286456497</v>
      </c>
      <c r="W43" s="5">
        <f>cumulative_user_female!M97</f>
        <v>1.0462545E-07</v>
      </c>
      <c r="X43" s="11" t="str">
        <f>cumulative_user_female!N97</f>
        <v>*</v>
      </c>
      <c r="Y43" s="11">
        <f>cumulative_user_female!O97</f>
        <v>1.613786549000011</v>
      </c>
      <c r="Z43">
        <f>cumulative_user_female!P97</f>
      </c>
    </row>
    <row r="44" spans="1:26" ht="12.75">
      <c r="A44" t="s">
        <v>191</v>
      </c>
      <c r="B44" s="19">
        <f>C$18</f>
        <v>0.87627669398</v>
      </c>
      <c r="C44" s="18">
        <f>cumulative_user_female!H38/100</f>
        <v>0.9165431823100001</v>
      </c>
      <c r="D44" s="18">
        <f>cumulative_user_female!H98/100</f>
        <v>0.74330635425</v>
      </c>
      <c r="E44" s="19">
        <f>D$18</f>
        <v>0.68197228086</v>
      </c>
      <c r="F44" s="7">
        <f>cumulative_user_female!F38</f>
        <v>9311.058193</v>
      </c>
      <c r="G44" s="5">
        <f>cumulative_user_female!G38</f>
        <v>86.732482067</v>
      </c>
      <c r="H44" s="5">
        <f>cumulative_user_female!I38</f>
        <v>96.85545542</v>
      </c>
      <c r="I44" s="17">
        <f>cumulative_user_female!J38</f>
        <v>8598</v>
      </c>
      <c r="J44" s="5">
        <f>cumulative_user_female!K38</f>
        <v>92.341813592</v>
      </c>
      <c r="K44" s="5">
        <f>cumulative_user_female!L38</f>
        <v>66.33617337</v>
      </c>
      <c r="L44" s="5">
        <f>cumulative_user_female!M38</f>
        <v>3.330669E-16</v>
      </c>
      <c r="M44" s="11" t="str">
        <f>cumulative_user_female!N38</f>
        <v>*</v>
      </c>
      <c r="N44" s="11">
        <f>cumulative_user_female!O38</f>
      </c>
      <c r="O44" s="5">
        <f>cumulative_user_female!P38</f>
      </c>
      <c r="Q44" s="7">
        <f>cumulative_user_female!F98</f>
        <v>16283.451456</v>
      </c>
      <c r="R44" s="5">
        <f>cumulative_user_female!G98</f>
        <v>71.046121829</v>
      </c>
      <c r="S44" s="5">
        <f>cumulative_user_female!I98</f>
        <v>77.76699446</v>
      </c>
      <c r="T44" s="17">
        <f>cumulative_user_female!J98</f>
        <v>12070</v>
      </c>
      <c r="U44" s="5">
        <f>cumulative_user_female!K98</f>
        <v>74.124334344</v>
      </c>
      <c r="V44" s="5">
        <f>cumulative_user_female!L98</f>
        <v>66.33617337</v>
      </c>
      <c r="W44" s="5">
        <f>cumulative_user_female!M98</f>
        <v>3.330669E-16</v>
      </c>
      <c r="X44" s="11" t="str">
        <f>cumulative_user_female!N98</f>
        <v>*</v>
      </c>
      <c r="Y44" s="11">
        <f>cumulative_user_female!O98</f>
        <v>2.848893743000005</v>
      </c>
      <c r="Z44">
        <f>cumulative_user_female!P98</f>
      </c>
    </row>
    <row r="45" spans="1:25" ht="12.75">
      <c r="B45" s="19"/>
      <c r="E45" s="19"/>
      <c r="I45" s="17"/>
      <c r="Q45" s="7"/>
      <c r="T45" s="17"/>
      <c r="Y45" s="11"/>
    </row>
    <row r="46" spans="1:26" ht="12.75">
      <c r="A46" t="s">
        <v>171</v>
      </c>
      <c r="B46" s="19">
        <f>C$18</f>
        <v>0.87627669398</v>
      </c>
      <c r="C46" s="18">
        <f>cumulative_user_female!H39/100</f>
        <v>0.87529717735</v>
      </c>
      <c r="D46" s="18">
        <f>cumulative_user_female!H99/100</f>
        <v>0.68576857422</v>
      </c>
      <c r="E46" s="19">
        <f>D$18</f>
        <v>0.68197228086</v>
      </c>
      <c r="F46" s="7">
        <f>cumulative_user_female!F39</f>
        <v>11514.920301</v>
      </c>
      <c r="G46" s="5">
        <f>cumulative_user_female!G39</f>
        <v>83.186879151</v>
      </c>
      <c r="H46" s="5">
        <f>cumulative_user_female!I39</f>
        <v>92.099277735</v>
      </c>
      <c r="I46" s="17">
        <f>cumulative_user_female!J39</f>
        <v>10093</v>
      </c>
      <c r="J46" s="5">
        <f>cumulative_user_female!K39</f>
        <v>87.651496808</v>
      </c>
      <c r="K46" s="5">
        <f>cumulative_user_female!L39</f>
        <v>110.98910361</v>
      </c>
      <c r="L46" s="5">
        <f>cumulative_user_female!M39</f>
        <v>0</v>
      </c>
      <c r="M46" s="11" t="str">
        <f>cumulative_user_female!N39</f>
        <v>*</v>
      </c>
      <c r="N46" s="11">
        <f>cumulative_user_female!O39</f>
      </c>
      <c r="O46" s="5">
        <f>cumulative_user_female!P39</f>
      </c>
      <c r="Q46" s="7">
        <f>cumulative_user_female!F99</f>
        <v>22772.557504</v>
      </c>
      <c r="R46" s="5">
        <f>cumulative_user_female!G99</f>
        <v>65.904152731</v>
      </c>
      <c r="S46" s="5">
        <f>cumulative_user_female!I99</f>
        <v>71.357952102</v>
      </c>
      <c r="T46" s="17">
        <f>cumulative_user_female!J99</f>
        <v>15270</v>
      </c>
      <c r="U46" s="5">
        <f>cumulative_user_female!K99</f>
        <v>67.054392099</v>
      </c>
      <c r="V46" s="5">
        <f>cumulative_user_female!L99</f>
        <v>110.98910361</v>
      </c>
      <c r="W46" s="5">
        <f>cumulative_user_female!M99</f>
        <v>0</v>
      </c>
      <c r="X46" s="11" t="str">
        <f>cumulative_user_female!N99</f>
        <v>*</v>
      </c>
      <c r="Y46" s="11">
        <f>cumulative_user_female!O99</f>
      </c>
      <c r="Z46">
        <f>cumulative_user_female!P99</f>
      </c>
    </row>
    <row r="47" spans="1:26" ht="12.75">
      <c r="A47" t="s">
        <v>143</v>
      </c>
      <c r="B47" s="19">
        <f>C$18</f>
        <v>0.87627669398</v>
      </c>
      <c r="C47" s="18">
        <f>cumulative_user_female!H40/100</f>
        <v>0.87641910071</v>
      </c>
      <c r="D47" s="18">
        <f>cumulative_user_female!H100/100</f>
        <v>0.71534147007</v>
      </c>
      <c r="E47" s="19">
        <f>D$18</f>
        <v>0.68197228086</v>
      </c>
      <c r="F47" s="7">
        <f>cumulative_user_female!F40</f>
        <v>18147.524673</v>
      </c>
      <c r="G47" s="5">
        <f>cumulative_user_female!G40</f>
        <v>84.133014002</v>
      </c>
      <c r="H47" s="5">
        <f>cumulative_user_female!I40</f>
        <v>91.297150018</v>
      </c>
      <c r="I47" s="17">
        <f>cumulative_user_female!J40</f>
        <v>15958</v>
      </c>
      <c r="J47" s="5">
        <f>cumulative_user_female!K40</f>
        <v>87.934857717</v>
      </c>
      <c r="K47" s="5">
        <f>cumulative_user_female!L40</f>
        <v>119.98654367</v>
      </c>
      <c r="L47" s="5">
        <f>cumulative_user_female!M40</f>
        <v>0</v>
      </c>
      <c r="M47" s="11" t="str">
        <f>cumulative_user_female!N40</f>
        <v>*</v>
      </c>
      <c r="N47" s="11">
        <f>cumulative_user_female!O40</f>
      </c>
      <c r="O47" s="5">
        <f>cumulative_user_female!P40</f>
      </c>
      <c r="Q47" s="7">
        <f>cumulative_user_female!F100</f>
        <v>36341.04659</v>
      </c>
      <c r="R47" s="5">
        <f>cumulative_user_female!G100</f>
        <v>69.400135419</v>
      </c>
      <c r="S47" s="5">
        <f>cumulative_user_female!I100</f>
        <v>73.733778142</v>
      </c>
      <c r="T47" s="17">
        <f>cumulative_user_female!J100</f>
        <v>25783</v>
      </c>
      <c r="U47" s="5">
        <f>cumulative_user_female!K100</f>
        <v>70.947323809</v>
      </c>
      <c r="V47" s="5">
        <f>cumulative_user_female!L100</f>
        <v>119.98654367</v>
      </c>
      <c r="W47" s="5">
        <f>cumulative_user_female!M100</f>
        <v>0</v>
      </c>
      <c r="X47" s="11" t="str">
        <f>cumulative_user_female!N100</f>
        <v>*</v>
      </c>
      <c r="Y47" s="11">
        <f>cumulative_user_female!O100</f>
        <v>1.2029073329999989</v>
      </c>
      <c r="Z47">
        <f>cumulative_user_female!P100</f>
      </c>
    </row>
    <row r="48" spans="1:26" ht="12.75">
      <c r="A48" t="s">
        <v>144</v>
      </c>
      <c r="B48" s="19">
        <f>C$18</f>
        <v>0.87627669398</v>
      </c>
      <c r="C48" s="18">
        <f>cumulative_user_female!H41/100</f>
        <v>0.8861131210000001</v>
      </c>
      <c r="D48" s="18">
        <f>cumulative_user_female!H101/100</f>
        <v>0.71781884613</v>
      </c>
      <c r="E48" s="19">
        <f>D$18</f>
        <v>0.68197228086</v>
      </c>
      <c r="F48" s="7">
        <f>cumulative_user_female!F41</f>
        <v>10049.891242</v>
      </c>
      <c r="G48" s="5">
        <f>cumulative_user_female!G41</f>
        <v>83.944806484</v>
      </c>
      <c r="H48" s="5">
        <f>cumulative_user_female!I41</f>
        <v>93.537229532</v>
      </c>
      <c r="I48" s="17">
        <f>cumulative_user_female!J41</f>
        <v>9015</v>
      </c>
      <c r="J48" s="5">
        <f>cumulative_user_female!K41</f>
        <v>89.702463271</v>
      </c>
      <c r="K48" s="5">
        <f>cumulative_user_female!L41</f>
        <v>74.766603844</v>
      </c>
      <c r="L48" s="5">
        <f>cumulative_user_female!M41</f>
        <v>0</v>
      </c>
      <c r="M48" s="11" t="str">
        <f>cumulative_user_female!N41</f>
        <v>*</v>
      </c>
      <c r="N48" s="11">
        <f>cumulative_user_female!O41</f>
      </c>
      <c r="O48" s="5">
        <f>cumulative_user_female!P41</f>
      </c>
      <c r="Q48" s="7">
        <f>cumulative_user_female!F101</f>
        <v>22060.634905</v>
      </c>
      <c r="R48" s="5">
        <f>cumulative_user_female!G101</f>
        <v>69.020156642</v>
      </c>
      <c r="S48" s="5">
        <f>cumulative_user_female!I101</f>
        <v>74.654118583</v>
      </c>
      <c r="T48" s="17">
        <f>cumulative_user_female!J101</f>
        <v>15837</v>
      </c>
      <c r="U48" s="5">
        <f>cumulative_user_female!K101</f>
        <v>71.788505036</v>
      </c>
      <c r="V48" s="5">
        <f>cumulative_user_female!L101</f>
        <v>74.766603844</v>
      </c>
      <c r="W48" s="5">
        <f>cumulative_user_female!M101</f>
        <v>0</v>
      </c>
      <c r="X48" s="11" t="str">
        <f>cumulative_user_female!N101</f>
        <v>*</v>
      </c>
      <c r="Y48" s="11">
        <f>cumulative_user_female!O101</f>
        <v>0.8229285560000079</v>
      </c>
      <c r="Z48">
        <f>cumulative_user_female!P101</f>
      </c>
    </row>
    <row r="49" spans="1:26" ht="12.75">
      <c r="A49" t="s">
        <v>172</v>
      </c>
      <c r="B49" s="19">
        <f>C$18</f>
        <v>0.87627669398</v>
      </c>
      <c r="C49" s="18">
        <f>cumulative_user_female!H42/100</f>
        <v>0.9232873283799999</v>
      </c>
      <c r="D49" s="18">
        <f>cumulative_user_female!H102/100</f>
        <v>0.7719437313699999</v>
      </c>
      <c r="E49" s="19">
        <f>D$18</f>
        <v>0.68197228086</v>
      </c>
      <c r="F49" s="7">
        <f>cumulative_user_female!F42</f>
        <v>4823.6643237</v>
      </c>
      <c r="G49" s="5">
        <f>cumulative_user_female!G42</f>
        <v>85.522784352</v>
      </c>
      <c r="H49" s="5">
        <f>cumulative_user_female!I42</f>
        <v>99.67630231</v>
      </c>
      <c r="I49" s="17">
        <f>cumulative_user_female!J42</f>
        <v>4453</v>
      </c>
      <c r="J49" s="5">
        <f>cumulative_user_female!K42</f>
        <v>92.315710655</v>
      </c>
      <c r="K49" s="5">
        <f>cumulative_user_female!L42</f>
        <v>27.108584505</v>
      </c>
      <c r="L49" s="5">
        <f>cumulative_user_female!M42</f>
        <v>1.9234192E-07</v>
      </c>
      <c r="M49" s="11" t="str">
        <f>cumulative_user_female!N42</f>
        <v>*</v>
      </c>
      <c r="N49" s="11">
        <f>cumulative_user_female!O42</f>
      </c>
      <c r="O49" s="5">
        <f>cumulative_user_female!P42</f>
      </c>
      <c r="Q49" s="7">
        <f>cumulative_user_female!F102</f>
        <v>11545.605607</v>
      </c>
      <c r="R49" s="5">
        <f>cumulative_user_female!G102</f>
        <v>73.192151223</v>
      </c>
      <c r="S49" s="5">
        <f>cumulative_user_female!I102</f>
        <v>81.415440651</v>
      </c>
      <c r="T49" s="17">
        <f>cumulative_user_female!J102</f>
        <v>8827</v>
      </c>
      <c r="U49" s="5">
        <f>cumulative_user_female!K102</f>
        <v>76.45333039</v>
      </c>
      <c r="V49" s="5">
        <f>cumulative_user_female!L102</f>
        <v>27.108584505</v>
      </c>
      <c r="W49" s="5">
        <f>cumulative_user_female!M102</f>
        <v>1.9234192E-07</v>
      </c>
      <c r="X49" s="11" t="str">
        <f>cumulative_user_female!N102</f>
        <v>*</v>
      </c>
      <c r="Y49" s="11">
        <f>cumulative_user_female!O102</f>
        <v>4.994923137000001</v>
      </c>
      <c r="Z49">
        <f>cumulative_user_female!P102</f>
      </c>
    </row>
    <row r="50" spans="1:25" ht="12.75">
      <c r="B50" s="19"/>
      <c r="E50" s="19"/>
      <c r="I50" s="17"/>
      <c r="Q50" s="7"/>
      <c r="T50" s="17"/>
      <c r="Y50" s="11"/>
    </row>
    <row r="51" spans="1:26" ht="12.75">
      <c r="A51" t="s">
        <v>145</v>
      </c>
      <c r="B51" s="19">
        <f aca="true" t="shared" si="4" ref="B51:B56">C$18</f>
        <v>0.87627669398</v>
      </c>
      <c r="C51" s="18">
        <f>cumulative_user_female!H43/100</f>
        <v>0.86746061966</v>
      </c>
      <c r="D51" s="18">
        <f>cumulative_user_female!H103/100</f>
        <v>0.6737812242600001</v>
      </c>
      <c r="E51" s="19">
        <f aca="true" t="shared" si="5" ref="E51:E56">D$18</f>
        <v>0.68197228086</v>
      </c>
      <c r="F51" s="7">
        <f>cumulative_user_female!F43</f>
        <v>6675.7361255</v>
      </c>
      <c r="G51" s="5">
        <f>cumulative_user_female!G43</f>
        <v>80.790437126</v>
      </c>
      <c r="H51" s="5">
        <f>cumulative_user_female!I43</f>
        <v>93.14071732</v>
      </c>
      <c r="I51" s="17">
        <f>cumulative_user_female!J43</f>
        <v>5749</v>
      </c>
      <c r="J51" s="5">
        <f>cumulative_user_female!K43</f>
        <v>86.117843665</v>
      </c>
      <c r="K51" s="5">
        <f>cumulative_user_female!L43</f>
        <v>63.112287162</v>
      </c>
      <c r="L51" s="5">
        <f>cumulative_user_female!M43</f>
        <v>1.998401E-15</v>
      </c>
      <c r="M51" s="11" t="str">
        <f>cumulative_user_female!N43</f>
        <v>*</v>
      </c>
      <c r="N51" s="11">
        <f>cumulative_user_female!O43</f>
      </c>
      <c r="O51" s="5">
        <f>cumulative_user_female!P43</f>
      </c>
      <c r="Q51" s="7">
        <f>cumulative_user_female!F103</f>
        <v>14397.345737</v>
      </c>
      <c r="R51" s="5">
        <f>cumulative_user_female!G103</f>
        <v>63.942629261</v>
      </c>
      <c r="S51" s="5">
        <f>cumulative_user_female!I103</f>
        <v>70.998196886</v>
      </c>
      <c r="T51" s="17">
        <f>cumulative_user_female!J103</f>
        <v>9331</v>
      </c>
      <c r="U51" s="5">
        <f>cumulative_user_female!K103</f>
        <v>64.810557241</v>
      </c>
      <c r="V51" s="5">
        <f>cumulative_user_female!L103</f>
        <v>63.112287162</v>
      </c>
      <c r="W51" s="5">
        <f>cumulative_user_female!M103</f>
        <v>1.998401E-15</v>
      </c>
      <c r="X51" s="11" t="str">
        <f>cumulative_user_female!N103</f>
        <v>*</v>
      </c>
      <c r="Y51" s="11">
        <f>cumulative_user_female!O103</f>
      </c>
      <c r="Z51">
        <f>cumulative_user_female!P103</f>
      </c>
    </row>
    <row r="52" spans="1:26" ht="12.75">
      <c r="A52" t="s">
        <v>173</v>
      </c>
      <c r="B52" s="19">
        <f t="shared" si="4"/>
        <v>0.87627669398</v>
      </c>
      <c r="C52" s="18">
        <f>cumulative_user_female!H44/100</f>
        <v>0.88429982484</v>
      </c>
      <c r="D52" s="18">
        <f>cumulative_user_female!H104/100</f>
        <v>0.69770566746</v>
      </c>
      <c r="E52" s="19">
        <f t="shared" si="5"/>
        <v>0.68197228086</v>
      </c>
      <c r="F52" s="7">
        <f>cumulative_user_female!F44</f>
        <v>3345.206243</v>
      </c>
      <c r="G52" s="5">
        <f>cumulative_user_female!G44</f>
        <v>80.456401598</v>
      </c>
      <c r="H52" s="5">
        <f>cumulative_user_female!I44</f>
        <v>97.19378007</v>
      </c>
      <c r="I52" s="17">
        <f>cumulative_user_female!J44</f>
        <v>2986</v>
      </c>
      <c r="J52" s="5">
        <f>cumulative_user_female!K44</f>
        <v>89.262059888</v>
      </c>
      <c r="K52" s="5">
        <f>cumulative_user_female!L44</f>
        <v>31.308269455</v>
      </c>
      <c r="L52" s="5">
        <f>cumulative_user_female!M44</f>
        <v>2.2013996E-08</v>
      </c>
      <c r="M52" s="11" t="str">
        <f>cumulative_user_female!N44</f>
        <v>*</v>
      </c>
      <c r="N52" s="11">
        <f>cumulative_user_female!O44</f>
      </c>
      <c r="O52" s="5">
        <f>cumulative_user_female!P44</f>
      </c>
      <c r="Q52" s="7">
        <f>cumulative_user_female!F104</f>
        <v>7149.9531477</v>
      </c>
      <c r="R52" s="5">
        <f>cumulative_user_female!G104</f>
        <v>65.111071183</v>
      </c>
      <c r="S52" s="5">
        <f>cumulative_user_female!I104</f>
        <v>74.763506353</v>
      </c>
      <c r="T52" s="17">
        <f>cumulative_user_female!J104</f>
        <v>5103</v>
      </c>
      <c r="U52" s="5">
        <f>cumulative_user_female!K104</f>
        <v>71.371097049</v>
      </c>
      <c r="V52" s="5">
        <f>cumulative_user_female!L104</f>
        <v>31.308269455</v>
      </c>
      <c r="W52" s="5">
        <f>cumulative_user_female!M104</f>
        <v>2.2013996E-08</v>
      </c>
      <c r="X52" s="11" t="str">
        <f>cumulative_user_female!N104</f>
        <v>*</v>
      </c>
      <c r="Y52" s="11">
        <f>cumulative_user_female!O104</f>
      </c>
      <c r="Z52">
        <f>cumulative_user_female!P104</f>
      </c>
    </row>
    <row r="53" spans="1:26" ht="12.75">
      <c r="A53" t="s">
        <v>174</v>
      </c>
      <c r="B53" s="19">
        <f t="shared" si="4"/>
        <v>0.87627669398</v>
      </c>
      <c r="C53" s="18">
        <f>cumulative_user_female!H45/100</f>
        <v>0.89991904179</v>
      </c>
      <c r="D53" s="18">
        <f>cumulative_user_female!H105/100</f>
        <v>0.7282737728099999</v>
      </c>
      <c r="E53" s="19">
        <f t="shared" si="5"/>
        <v>0.68197228086</v>
      </c>
      <c r="F53" s="7">
        <f>cumulative_user_female!F45</f>
        <v>4290.1960401</v>
      </c>
      <c r="G53" s="5">
        <f>cumulative_user_female!G45</f>
        <v>82.900773814</v>
      </c>
      <c r="H53" s="5">
        <f>cumulative_user_female!I45</f>
        <v>97.689592572</v>
      </c>
      <c r="I53" s="17">
        <f>cumulative_user_female!J45</f>
        <v>3872</v>
      </c>
      <c r="J53" s="5">
        <f>cumulative_user_female!K45</f>
        <v>90.252285998</v>
      </c>
      <c r="K53" s="5">
        <f>cumulative_user_female!L45</f>
        <v>32.53001912</v>
      </c>
      <c r="L53" s="5">
        <f>cumulative_user_female!M45</f>
        <v>1.1736558E-08</v>
      </c>
      <c r="M53" s="11" t="str">
        <f>cumulative_user_female!N45</f>
        <v>*</v>
      </c>
      <c r="N53" s="11">
        <f>cumulative_user_female!O45</f>
      </c>
      <c r="O53" s="5">
        <f>cumulative_user_female!P45</f>
      </c>
      <c r="Q53" s="7">
        <f>cumulative_user_female!F105</f>
        <v>8922.0819597</v>
      </c>
      <c r="R53" s="5">
        <f>cumulative_user_female!G105</f>
        <v>68.550900014</v>
      </c>
      <c r="S53" s="5">
        <f>cumulative_user_female!I105</f>
        <v>77.370638175</v>
      </c>
      <c r="T53" s="17">
        <f>cumulative_user_female!J105</f>
        <v>6479</v>
      </c>
      <c r="U53" s="5">
        <f>cumulative_user_female!K105</f>
        <v>72.617579947</v>
      </c>
      <c r="V53" s="5">
        <f>cumulative_user_female!L105</f>
        <v>32.53001912</v>
      </c>
      <c r="W53" s="5">
        <f>cumulative_user_female!M105</f>
        <v>1.1736558E-08</v>
      </c>
      <c r="X53" s="11" t="str">
        <f>cumulative_user_female!N105</f>
        <v>*</v>
      </c>
      <c r="Y53" s="11">
        <f>cumulative_user_female!O105</f>
        <v>0.35367192800001135</v>
      </c>
      <c r="Z53">
        <f>cumulative_user_female!P105</f>
      </c>
    </row>
    <row r="54" spans="1:26" ht="12.75">
      <c r="A54" t="s">
        <v>192</v>
      </c>
      <c r="B54" s="19">
        <f t="shared" si="4"/>
        <v>0.87627669398</v>
      </c>
      <c r="C54" s="18">
        <f>cumulative_user_female!H46/100</f>
        <v>0.9043072734400001</v>
      </c>
      <c r="D54" s="18">
        <f>cumulative_user_female!H106/100</f>
        <v>0.6956545188</v>
      </c>
      <c r="E54" s="19">
        <f t="shared" si="5"/>
        <v>0.68197228086</v>
      </c>
      <c r="F54" s="7">
        <f>cumulative_user_female!F46</f>
        <v>1677.8843401</v>
      </c>
      <c r="G54" s="5">
        <f>cumulative_user_female!G46</f>
        <v>79.290973916</v>
      </c>
      <c r="H54" s="5">
        <f>cumulative_user_female!I46</f>
        <v>103.13552784</v>
      </c>
      <c r="I54" s="17">
        <f>cumulative_user_female!J46</f>
        <v>1538</v>
      </c>
      <c r="J54" s="5">
        <f>cumulative_user_female!K46</f>
        <v>91.663052286</v>
      </c>
      <c r="K54" s="5">
        <f>cumulative_user_female!L46</f>
        <v>20.678969942</v>
      </c>
      <c r="L54" s="5">
        <f>cumulative_user_female!M46</f>
        <v>5.4309218E-06</v>
      </c>
      <c r="M54" s="11" t="str">
        <f>cumulative_user_female!N46</f>
        <v>*</v>
      </c>
      <c r="N54" s="11">
        <f>cumulative_user_female!O46</f>
      </c>
      <c r="O54" s="5">
        <f>cumulative_user_female!P46</f>
      </c>
      <c r="Q54" s="7">
        <f>cumulative_user_female!F106</f>
        <v>4344.1057639</v>
      </c>
      <c r="R54" s="5">
        <f>cumulative_user_female!G106</f>
        <v>63.576415781</v>
      </c>
      <c r="S54" s="5">
        <f>cumulative_user_female!I106</f>
        <v>76.118668155</v>
      </c>
      <c r="T54" s="17">
        <f>cumulative_user_female!J106</f>
        <v>3002</v>
      </c>
      <c r="U54" s="5">
        <f>cumulative_user_female!K106</f>
        <v>69.105131485</v>
      </c>
      <c r="V54" s="5">
        <f>cumulative_user_female!L106</f>
        <v>20.678969942</v>
      </c>
      <c r="W54" s="5">
        <f>cumulative_user_female!M106</f>
        <v>5.4309218E-06</v>
      </c>
      <c r="X54" s="11" t="str">
        <f>cumulative_user_female!N106</f>
        <v>*</v>
      </c>
      <c r="Y54" s="11">
        <f>cumulative_user_female!O106</f>
      </c>
      <c r="Z54">
        <f>cumulative_user_female!P106</f>
      </c>
    </row>
    <row r="55" spans="1:26" ht="12.75">
      <c r="A55" t="s">
        <v>158</v>
      </c>
      <c r="B55" s="19">
        <f t="shared" si="4"/>
        <v>0.87627669398</v>
      </c>
      <c r="C55" s="18">
        <f>cumulative_user_female!H47/100</f>
        <v>0.8526049916399999</v>
      </c>
      <c r="D55" s="18">
        <f>cumulative_user_female!H107/100</f>
        <v>0.69840086833</v>
      </c>
      <c r="E55" s="19">
        <f t="shared" si="5"/>
        <v>0.68197228086</v>
      </c>
      <c r="F55" s="7">
        <f>cumulative_user_female!F47</f>
        <v>5271.5279587</v>
      </c>
      <c r="G55" s="5">
        <f>cumulative_user_female!G47</f>
        <v>79.003779026</v>
      </c>
      <c r="H55" s="5">
        <f>cumulative_user_female!I47</f>
        <v>92.01272151</v>
      </c>
      <c r="I55" s="17">
        <f>cumulative_user_female!J47</f>
        <v>4504</v>
      </c>
      <c r="J55" s="5">
        <f>cumulative_user_female!K47</f>
        <v>85.440123534</v>
      </c>
      <c r="K55" s="5">
        <f>cumulative_user_female!L47</f>
        <v>30.064708707</v>
      </c>
      <c r="L55" s="5">
        <f>cumulative_user_female!M47</f>
        <v>4.1786698E-08</v>
      </c>
      <c r="M55" s="11" t="str">
        <f>cumulative_user_female!N47</f>
        <v>*</v>
      </c>
      <c r="N55" s="11">
        <f>cumulative_user_female!O47</f>
      </c>
      <c r="O55" s="5">
        <f>cumulative_user_female!P47</f>
      </c>
      <c r="Q55" s="7">
        <f>cumulative_user_female!F107</f>
        <v>8295.5346583</v>
      </c>
      <c r="R55" s="5">
        <f>cumulative_user_female!G107</f>
        <v>65.341221399</v>
      </c>
      <c r="S55" s="5">
        <f>cumulative_user_female!I107</f>
        <v>74.648707575</v>
      </c>
      <c r="T55" s="17">
        <f>cumulative_user_female!J107</f>
        <v>5632</v>
      </c>
      <c r="U55" s="5">
        <f>cumulative_user_female!K107</f>
        <v>67.891947078</v>
      </c>
      <c r="V55" s="5">
        <f>cumulative_user_female!L107</f>
        <v>30.064708707</v>
      </c>
      <c r="W55" s="5">
        <f>cumulative_user_female!M107</f>
        <v>4.1786698E-08</v>
      </c>
      <c r="X55" s="11" t="str">
        <f>cumulative_user_female!N107</f>
        <v>*</v>
      </c>
      <c r="Y55" s="11">
        <f>cumulative_user_female!O107</f>
      </c>
      <c r="Z55">
        <f>cumulative_user_female!P107</f>
      </c>
    </row>
    <row r="56" spans="1:26" ht="12.75">
      <c r="A56" t="s">
        <v>146</v>
      </c>
      <c r="B56" s="19">
        <f t="shared" si="4"/>
        <v>0.87627669398</v>
      </c>
      <c r="C56" s="18">
        <f>cumulative_user_female!H48/100</f>
        <v>0.62009028388</v>
      </c>
      <c r="D56" s="18">
        <f>cumulative_user_female!H108/100</f>
        <v>0.44343777535</v>
      </c>
      <c r="E56" s="19">
        <f t="shared" si="5"/>
        <v>0.68197228086</v>
      </c>
      <c r="F56" s="7">
        <f>cumulative_user_female!F48</f>
        <v>1147.4119919</v>
      </c>
      <c r="G56" s="5">
        <f>cumulative_user_female!G48</f>
        <v>48.945743776</v>
      </c>
      <c r="H56" s="5">
        <f>cumulative_user_female!I48</f>
        <v>78.558814415</v>
      </c>
      <c r="I56" s="17">
        <f>cumulative_user_female!J48</f>
        <v>668</v>
      </c>
      <c r="J56" s="5">
        <f>cumulative_user_female!K48</f>
        <v>58.217972682</v>
      </c>
      <c r="K56" s="5">
        <f>cumulative_user_female!L48</f>
        <v>11.242828641</v>
      </c>
      <c r="L56" s="5">
        <f>cumulative_user_female!M48</f>
        <v>0.0007993125</v>
      </c>
      <c r="M56" s="11" t="str">
        <f>cumulative_user_female!N48</f>
        <v>*</v>
      </c>
      <c r="N56" s="11">
        <f>cumulative_user_female!O48</f>
      </c>
      <c r="O56" s="5">
        <f>cumulative_user_female!P48</f>
        <v>9.068854982999994</v>
      </c>
      <c r="Q56" s="7">
        <f>cumulative_user_female!F108</f>
        <v>3927.051179</v>
      </c>
      <c r="R56" s="5">
        <f>cumulative_user_female!G108</f>
        <v>38.453853388</v>
      </c>
      <c r="S56" s="5">
        <f>cumulative_user_female!I108</f>
        <v>51.135853311</v>
      </c>
      <c r="T56" s="17">
        <f>cumulative_user_female!J108</f>
        <v>1493</v>
      </c>
      <c r="U56" s="5">
        <f>cumulative_user_female!K108</f>
        <v>38.018348424</v>
      </c>
      <c r="V56" s="5">
        <f>cumulative_user_female!L108</f>
        <v>11.242828641</v>
      </c>
      <c r="W56" s="5">
        <f>cumulative_user_female!M108</f>
        <v>0.0007993125</v>
      </c>
      <c r="X56" s="11" t="str">
        <f>cumulative_user_female!N108</f>
        <v>*</v>
      </c>
      <c r="Y56" s="11">
        <f>cumulative_user_female!O108</f>
      </c>
      <c r="Z56">
        <f>cumulative_user_female!P108</f>
        <v>17.061374774999997</v>
      </c>
    </row>
    <row r="57" spans="1:25" ht="12.75">
      <c r="B57" s="19"/>
      <c r="E57" s="19"/>
      <c r="I57" s="17"/>
      <c r="Q57" s="7"/>
      <c r="T57" s="17"/>
      <c r="Y57" s="11"/>
    </row>
    <row r="58" spans="1:26" ht="12.75">
      <c r="A58" t="s">
        <v>175</v>
      </c>
      <c r="B58" s="19">
        <f aca="true" t="shared" si="6" ref="B58:B68">C$18</f>
        <v>0.87627669398</v>
      </c>
      <c r="C58" s="18">
        <f>cumulative_user_female!H49/100</f>
        <v>0.89431751314</v>
      </c>
      <c r="D58" s="18">
        <f>cumulative_user_female!H109/100</f>
        <v>0.72583658934</v>
      </c>
      <c r="E58" s="19">
        <f aca="true" t="shared" si="7" ref="E58:E68">D$18</f>
        <v>0.68197228086</v>
      </c>
      <c r="F58" s="7">
        <f>cumulative_user_female!F49</f>
        <v>10257.124246</v>
      </c>
      <c r="G58" s="5">
        <f>cumulative_user_female!G49</f>
        <v>83.605900149</v>
      </c>
      <c r="H58" s="5">
        <f>cumulative_user_female!I49</f>
        <v>95.663561169</v>
      </c>
      <c r="I58" s="17">
        <f>cumulative_user_female!J49</f>
        <v>9131</v>
      </c>
      <c r="J58" s="5">
        <f>cumulative_user_female!K49</f>
        <v>89.021052891</v>
      </c>
      <c r="K58" s="5">
        <f>cumulative_user_female!L49</f>
        <v>41.53953914</v>
      </c>
      <c r="L58" s="5">
        <f>cumulative_user_female!M49</f>
        <v>1.155109E-10</v>
      </c>
      <c r="M58" s="11" t="str">
        <f>cumulative_user_female!N49</f>
        <v>*</v>
      </c>
      <c r="N58" s="11">
        <f>cumulative_user_female!O49</f>
      </c>
      <c r="O58" s="5">
        <f>cumulative_user_female!P49</f>
      </c>
      <c r="Q58" s="7">
        <f>cumulative_user_female!F109</f>
        <v>15258.487641</v>
      </c>
      <c r="R58" s="5">
        <f>cumulative_user_female!G109</f>
        <v>68.313398132</v>
      </c>
      <c r="S58" s="5">
        <f>cumulative_user_female!I109</f>
        <v>77.120853131</v>
      </c>
      <c r="T58" s="17">
        <f>cumulative_user_female!J109</f>
        <v>10762</v>
      </c>
      <c r="U58" s="5">
        <f>cumulative_user_female!K109</f>
        <v>70.53123647</v>
      </c>
      <c r="V58" s="5">
        <f>cumulative_user_female!L109</f>
        <v>41.53953914</v>
      </c>
      <c r="W58" s="5">
        <f>cumulative_user_female!M109</f>
        <v>1.155109E-10</v>
      </c>
      <c r="X58" s="11" t="str">
        <f>cumulative_user_female!N109</f>
        <v>*</v>
      </c>
      <c r="Y58" s="11">
        <f>cumulative_user_female!O109</f>
        <v>0.11617004600000769</v>
      </c>
      <c r="Z58">
        <f>cumulative_user_female!P109</f>
      </c>
    </row>
    <row r="59" spans="1:26" ht="12.75">
      <c r="A59" t="s">
        <v>147</v>
      </c>
      <c r="B59" s="19">
        <f t="shared" si="6"/>
        <v>0.87627669398</v>
      </c>
      <c r="C59" s="18">
        <f>cumulative_user_female!H50/100</f>
        <v>0.7063726149</v>
      </c>
      <c r="D59" s="18">
        <f>cumulative_user_female!H110/100</f>
        <v>0.45836443531</v>
      </c>
      <c r="E59" s="19">
        <f t="shared" si="7"/>
        <v>0.68197228086</v>
      </c>
      <c r="F59" s="7">
        <f>cumulative_user_female!F50</f>
        <v>2120.8086384</v>
      </c>
      <c r="G59" s="5">
        <f>cumulative_user_female!G50</f>
        <v>59.033723398</v>
      </c>
      <c r="H59" s="5">
        <f>cumulative_user_female!I50</f>
        <v>84.521565361</v>
      </c>
      <c r="I59" s="17">
        <f>cumulative_user_female!J50</f>
        <v>1300</v>
      </c>
      <c r="J59" s="5">
        <f>cumulative_user_female!K50</f>
        <v>61.297373864</v>
      </c>
      <c r="K59" s="5">
        <f>cumulative_user_female!L50</f>
        <v>29.76564873</v>
      </c>
      <c r="L59" s="5">
        <f>cumulative_user_female!M50</f>
        <v>4.8755482E-08</v>
      </c>
      <c r="M59" s="11" t="str">
        <f>cumulative_user_female!N50</f>
        <v>*</v>
      </c>
      <c r="N59" s="11">
        <f>cumulative_user_female!O50</f>
      </c>
      <c r="O59" s="5">
        <f>cumulative_user_female!P50</f>
        <v>3.1061040369999944</v>
      </c>
      <c r="Q59" s="7">
        <f>cumulative_user_female!F110</f>
        <v>2884.2425706</v>
      </c>
      <c r="R59" s="5">
        <f>cumulative_user_female!G110</f>
        <v>39.446952043</v>
      </c>
      <c r="S59" s="5">
        <f>cumulative_user_female!I110</f>
        <v>53.260884474</v>
      </c>
      <c r="T59" s="17">
        <f>cumulative_user_female!J110</f>
        <v>1157</v>
      </c>
      <c r="U59" s="5">
        <f>cumulative_user_female!K110</f>
        <v>40.114517822</v>
      </c>
      <c r="V59" s="5">
        <f>cumulative_user_female!L110</f>
        <v>29.76564873</v>
      </c>
      <c r="W59" s="5">
        <f>cumulative_user_female!M110</f>
        <v>4.8755482E-08</v>
      </c>
      <c r="X59" s="11" t="str">
        <f>cumulative_user_female!N110</f>
        <v>*</v>
      </c>
      <c r="Y59" s="11">
        <f>cumulative_user_female!O110</f>
      </c>
      <c r="Z59">
        <f>cumulative_user_female!P110</f>
        <v>14.936343611999995</v>
      </c>
    </row>
    <row r="60" spans="1:26" ht="12.75">
      <c r="A60" t="s">
        <v>176</v>
      </c>
      <c r="B60" s="19">
        <f t="shared" si="6"/>
        <v>0.87627669398</v>
      </c>
      <c r="C60" s="18">
        <f>cumulative_user_female!H51/100</f>
        <v>0.7718560971799999</v>
      </c>
      <c r="D60" s="18">
        <f>cumulative_user_female!H111/100</f>
        <v>0.62945397405</v>
      </c>
      <c r="E60" s="19">
        <f t="shared" si="7"/>
        <v>0.68197228086</v>
      </c>
      <c r="F60" s="7">
        <f>cumulative_user_female!F51</f>
        <v>2326.9993562</v>
      </c>
      <c r="G60" s="5">
        <f>cumulative_user_female!G51</f>
        <v>65.751893312</v>
      </c>
      <c r="H60" s="5">
        <f>cumulative_user_female!I51</f>
        <v>90.607555881</v>
      </c>
      <c r="I60" s="17">
        <f>cumulative_user_female!J51</f>
        <v>1674</v>
      </c>
      <c r="J60" s="5">
        <f>cumulative_user_female!K51</f>
        <v>71.93813765</v>
      </c>
      <c r="K60" s="5">
        <f>cumulative_user_female!L51</f>
        <v>7.7745157695</v>
      </c>
      <c r="L60" s="5">
        <f>cumulative_user_female!M51</f>
        <v>0.0052988418</v>
      </c>
      <c r="M60" s="11" t="str">
        <f>cumulative_user_female!N51</f>
        <v>*</v>
      </c>
      <c r="N60" s="11">
        <f>cumulative_user_female!O51</f>
      </c>
      <c r="O60" s="5">
        <f>cumulative_user_female!P51</f>
      </c>
      <c r="Q60" s="7">
        <f>cumulative_user_female!F111</f>
        <v>3654.7782618</v>
      </c>
      <c r="R60" s="5">
        <f>cumulative_user_female!G111</f>
        <v>55.752466336</v>
      </c>
      <c r="S60" s="5">
        <f>cumulative_user_female!I111</f>
        <v>71.06632791</v>
      </c>
      <c r="T60" s="17">
        <f>cumulative_user_female!J111</f>
        <v>1985</v>
      </c>
      <c r="U60" s="5">
        <f>cumulative_user_female!K111</f>
        <v>54.312460505</v>
      </c>
      <c r="V60" s="5">
        <f>cumulative_user_female!L111</f>
        <v>7.7745157695</v>
      </c>
      <c r="W60" s="5">
        <f>cumulative_user_female!M111</f>
        <v>0.0052988418</v>
      </c>
      <c r="X60" s="11" t="str">
        <f>cumulative_user_female!N111</f>
        <v>*</v>
      </c>
      <c r="Y60" s="11">
        <f>cumulative_user_female!O111</f>
      </c>
      <c r="Z60">
        <f>cumulative_user_female!P111</f>
      </c>
    </row>
    <row r="61" spans="1:26" ht="12.75">
      <c r="A61" t="s">
        <v>177</v>
      </c>
      <c r="B61" s="19">
        <f t="shared" si="6"/>
        <v>0.87627669398</v>
      </c>
      <c r="C61" s="18">
        <f>cumulative_user_female!H52/100</f>
        <v>0.86435444731</v>
      </c>
      <c r="D61" s="18">
        <f>cumulative_user_female!H112/100</f>
        <v>0.7148407330400001</v>
      </c>
      <c r="E61" s="19">
        <f t="shared" si="7"/>
        <v>0.68197228086</v>
      </c>
      <c r="F61" s="7">
        <f>cumulative_user_female!F52</f>
        <v>2485.205472</v>
      </c>
      <c r="G61" s="5">
        <f>cumulative_user_female!G52</f>
        <v>75.19550174</v>
      </c>
      <c r="H61" s="5">
        <f>cumulative_user_female!I52</f>
        <v>99.355492455</v>
      </c>
      <c r="I61" s="17">
        <f>cumulative_user_female!J52</f>
        <v>2083</v>
      </c>
      <c r="J61" s="5">
        <f>cumulative_user_female!K52</f>
        <v>83.816007308</v>
      </c>
      <c r="K61" s="5">
        <f>cumulative_user_female!L52</f>
        <v>7.8461088454</v>
      </c>
      <c r="L61" s="5">
        <f>cumulative_user_female!M52</f>
        <v>0.005093021</v>
      </c>
      <c r="M61" s="11" t="str">
        <f>cumulative_user_female!N52</f>
        <v>*</v>
      </c>
      <c r="N61" s="11">
        <f>cumulative_user_female!O52</f>
      </c>
      <c r="O61" s="5">
        <f>cumulative_user_female!P52</f>
      </c>
      <c r="Q61" s="7">
        <f>cumulative_user_female!F112</f>
        <v>2837.9734561</v>
      </c>
      <c r="R61" s="5">
        <f>cumulative_user_female!G112</f>
        <v>62.935078879</v>
      </c>
      <c r="S61" s="5">
        <f>cumulative_user_female!I112</f>
        <v>81.194348639</v>
      </c>
      <c r="T61" s="17">
        <f>cumulative_user_female!J112</f>
        <v>1935</v>
      </c>
      <c r="U61" s="5">
        <f>cumulative_user_female!K112</f>
        <v>68.182455894</v>
      </c>
      <c r="V61" s="5">
        <f>cumulative_user_female!L112</f>
        <v>7.8461088454</v>
      </c>
      <c r="W61" s="5">
        <f>cumulative_user_female!M112</f>
        <v>0.005093021</v>
      </c>
      <c r="X61" s="11" t="str">
        <f>cumulative_user_female!N112</f>
        <v>*</v>
      </c>
      <c r="Y61" s="11">
        <f>cumulative_user_female!O112</f>
      </c>
      <c r="Z61">
        <f>cumulative_user_female!P112</f>
      </c>
    </row>
    <row r="62" spans="1:26" ht="12.75">
      <c r="A62" t="s">
        <v>193</v>
      </c>
      <c r="B62" s="19">
        <f t="shared" si="6"/>
        <v>0.87627669398</v>
      </c>
      <c r="C62" s="18">
        <f>cumulative_user_female!H53/100</f>
        <v>0.7177163020899999</v>
      </c>
      <c r="D62" s="18">
        <f>cumulative_user_female!H113/100</f>
        <v>0.53835584244</v>
      </c>
      <c r="E62" s="19">
        <f t="shared" si="7"/>
        <v>0.68197228086</v>
      </c>
      <c r="F62" s="7">
        <f>cumulative_user_female!F53</f>
        <v>1604.1776405</v>
      </c>
      <c r="G62" s="5">
        <f>cumulative_user_female!G53</f>
        <v>59.282475275</v>
      </c>
      <c r="H62" s="5">
        <f>cumulative_user_female!I53</f>
        <v>86.891899823</v>
      </c>
      <c r="I62" s="17">
        <f>cumulative_user_female!J53</f>
        <v>977</v>
      </c>
      <c r="J62" s="5">
        <f>cumulative_user_female!K53</f>
        <v>60.903479472</v>
      </c>
      <c r="K62" s="5">
        <f>cumulative_user_female!L53</f>
        <v>12.917899398</v>
      </c>
      <c r="L62" s="5">
        <f>cumulative_user_female!M53</f>
        <v>0.0003254549</v>
      </c>
      <c r="M62" s="11" t="str">
        <f>cumulative_user_female!N53</f>
        <v>*</v>
      </c>
      <c r="N62" s="11">
        <f>cumulative_user_female!O53</f>
      </c>
      <c r="O62" s="5">
        <f>cumulative_user_female!P53</f>
        <v>0.735769574999992</v>
      </c>
      <c r="Q62" s="7">
        <f>cumulative_user_female!F113</f>
        <v>8432.7033311</v>
      </c>
      <c r="R62" s="5">
        <f>cumulative_user_female!G113</f>
        <v>48.586314077</v>
      </c>
      <c r="S62" s="5">
        <f>cumulative_user_female!I113</f>
        <v>59.651986079</v>
      </c>
      <c r="T62" s="17">
        <f>cumulative_user_female!J113</f>
        <v>3415</v>
      </c>
      <c r="U62" s="5">
        <f>cumulative_user_female!K113</f>
        <v>40.497096434</v>
      </c>
      <c r="V62" s="5">
        <f>cumulative_user_female!L113</f>
        <v>12.917899398</v>
      </c>
      <c r="W62" s="5">
        <f>cumulative_user_female!M113</f>
        <v>0.0003254549</v>
      </c>
      <c r="X62" s="11" t="str">
        <f>cumulative_user_female!N113</f>
        <v>*</v>
      </c>
      <c r="Y62" s="11">
        <f>cumulative_user_female!O113</f>
      </c>
      <c r="Z62">
        <f>cumulative_user_female!P113</f>
        <v>8.545242006999999</v>
      </c>
    </row>
    <row r="63" spans="1:26" ht="12.75">
      <c r="A63" t="s">
        <v>178</v>
      </c>
      <c r="B63" s="19">
        <f t="shared" si="6"/>
        <v>0.87627669398</v>
      </c>
      <c r="C63" s="18">
        <f>cumulative_user_female!H54/100</f>
        <v>0.7242497643900001</v>
      </c>
      <c r="D63" s="18">
        <f>cumulative_user_female!H114/100</f>
        <v>0.46925299230999995</v>
      </c>
      <c r="E63" s="19">
        <f t="shared" si="7"/>
        <v>0.68197228086</v>
      </c>
      <c r="F63" s="7">
        <f>cumulative_user_female!F54</f>
        <v>1173.2668763</v>
      </c>
      <c r="G63" s="5">
        <f>cumulative_user_female!G54</f>
        <v>56.810326046</v>
      </c>
      <c r="H63" s="5">
        <f>cumulative_user_female!I54</f>
        <v>92.33140482</v>
      </c>
      <c r="I63" s="17">
        <f>cumulative_user_female!J54</f>
        <v>756</v>
      </c>
      <c r="J63" s="5">
        <f>cumulative_user_female!K54</f>
        <v>64.435467778</v>
      </c>
      <c r="K63" s="5">
        <f>cumulative_user_female!L54</f>
        <v>15.637583248</v>
      </c>
      <c r="L63" s="5">
        <f>cumulative_user_female!M54</f>
        <v>7.67146E-05</v>
      </c>
      <c r="M63" s="11" t="str">
        <f>cumulative_user_female!N54</f>
        <v>*</v>
      </c>
      <c r="N63" s="11">
        <f>cumulative_user_female!O54</f>
      </c>
      <c r="O63" s="5">
        <f>cumulative_user_female!P54</f>
      </c>
      <c r="Q63" s="7">
        <f>cumulative_user_female!F114</f>
        <v>1261.4731118</v>
      </c>
      <c r="R63" s="5">
        <f>cumulative_user_female!G114</f>
        <v>37.531233638</v>
      </c>
      <c r="S63" s="5">
        <f>cumulative_user_female!I114</f>
        <v>58.670698893</v>
      </c>
      <c r="T63" s="17">
        <f>cumulative_user_female!J114</f>
        <v>506</v>
      </c>
      <c r="U63" s="5">
        <f>cumulative_user_female!K114</f>
        <v>40.111833957</v>
      </c>
      <c r="V63" s="5">
        <f>cumulative_user_female!L114</f>
        <v>15.637583248</v>
      </c>
      <c r="W63" s="5">
        <f>cumulative_user_female!M114</f>
        <v>7.67146E-05</v>
      </c>
      <c r="X63" s="11" t="str">
        <f>cumulative_user_female!N114</f>
        <v>*</v>
      </c>
      <c r="Y63" s="11">
        <f>cumulative_user_female!O114</f>
      </c>
      <c r="Z63">
        <f>cumulative_user_female!P114</f>
        <v>9.526529192999995</v>
      </c>
    </row>
    <row r="64" spans="1:26" ht="12.75">
      <c r="A64" t="s">
        <v>79</v>
      </c>
      <c r="B64" s="19">
        <f t="shared" si="6"/>
        <v>0.87627669398</v>
      </c>
      <c r="C64" s="18">
        <f>cumulative_user_female!H55/100</f>
        <v>0.94618618661</v>
      </c>
      <c r="D64" s="18">
        <f>cumulative_user_female!H115/100</f>
        <v>0.79117340564</v>
      </c>
      <c r="E64" s="19">
        <f t="shared" si="7"/>
        <v>0.68197228086</v>
      </c>
      <c r="F64" s="7">
        <f>cumulative_user_female!F55</f>
        <v>993.50845872</v>
      </c>
      <c r="G64" s="5">
        <f>cumulative_user_female!G55</f>
        <v>74.348616407</v>
      </c>
      <c r="H64" s="5">
        <f>cumulative_user_female!I55</f>
        <v>120.41492404</v>
      </c>
      <c r="I64" s="17">
        <f>cumulative_user_female!J55</f>
        <v>937</v>
      </c>
      <c r="J64" s="5">
        <f>cumulative_user_female!K55</f>
        <v>94.312231746</v>
      </c>
      <c r="K64" s="5">
        <f>cumulative_user_female!L55</f>
        <v>2.4358745871</v>
      </c>
      <c r="L64" s="5">
        <f>cumulative_user_female!M55</f>
        <v>0.1185877379</v>
      </c>
      <c r="M64" s="11" t="str">
        <f>cumulative_user_female!N55</f>
        <v> </v>
      </c>
      <c r="N64" s="11">
        <f>cumulative_user_female!O55</f>
      </c>
      <c r="O64" s="5">
        <f>cumulative_user_female!P55</f>
      </c>
      <c r="Q64" s="7">
        <f>cumulative_user_female!F115</f>
        <v>1446.9271951</v>
      </c>
      <c r="R64" s="5">
        <f>cumulative_user_female!G115</f>
        <v>64.522400501</v>
      </c>
      <c r="S64" s="5">
        <f>cumulative_user_female!I115</f>
        <v>97.013649977</v>
      </c>
      <c r="T64" s="17">
        <f>cumulative_user_female!J115</f>
        <v>1100</v>
      </c>
      <c r="U64" s="5">
        <f>cumulative_user_female!K115</f>
        <v>76.023175436</v>
      </c>
      <c r="V64" s="5">
        <f>cumulative_user_female!L115</f>
        <v>2.4358745871</v>
      </c>
      <c r="W64" s="5">
        <f>cumulative_user_female!M115</f>
        <v>0.1185877379</v>
      </c>
      <c r="X64" s="11" t="str">
        <f>cumulative_user_female!N115</f>
        <v> </v>
      </c>
      <c r="Y64" s="11">
        <f>cumulative_user_female!O115</f>
      </c>
      <c r="Z64">
        <f>cumulative_user_female!P115</f>
      </c>
    </row>
    <row r="65" spans="1:26" ht="12.75">
      <c r="A65" t="s">
        <v>81</v>
      </c>
      <c r="B65" s="19">
        <f t="shared" si="6"/>
        <v>0.87627669398</v>
      </c>
      <c r="C65" s="18">
        <f>cumulative_user_female!H56/100</f>
        <v>0.8524666008299999</v>
      </c>
      <c r="D65" s="18">
        <f>cumulative_user_female!H116/100</f>
        <v>0.7384407757</v>
      </c>
      <c r="E65" s="19">
        <f t="shared" si="7"/>
        <v>0.68197228086</v>
      </c>
      <c r="F65" s="7">
        <f>cumulative_user_female!F56</f>
        <v>704.74681488</v>
      </c>
      <c r="G65" s="5">
        <f>cumulative_user_female!G56</f>
        <v>67.423011299</v>
      </c>
      <c r="H65" s="5">
        <f>cumulative_user_female!I56</f>
        <v>107.78208975</v>
      </c>
      <c r="I65" s="17">
        <f>cumulative_user_female!J56</f>
        <v>583</v>
      </c>
      <c r="J65" s="5">
        <f>cumulative_user_female!K56</f>
        <v>82.724744219</v>
      </c>
      <c r="K65" s="5">
        <f>cumulative_user_female!L56</f>
        <v>1.4332623808</v>
      </c>
      <c r="L65" s="5">
        <f>cumulative_user_female!M56</f>
        <v>0.2312327533</v>
      </c>
      <c r="M65" s="11" t="str">
        <f>cumulative_user_female!N56</f>
        <v> </v>
      </c>
      <c r="N65" s="11">
        <f>cumulative_user_female!O56</f>
      </c>
      <c r="O65" s="5">
        <f>cumulative_user_female!P56</f>
      </c>
      <c r="Q65" s="7">
        <f>cumulative_user_female!F116</f>
        <v>855.78412306</v>
      </c>
      <c r="R65" s="5">
        <f>cumulative_user_female!G116</f>
        <v>58.547255671</v>
      </c>
      <c r="S65" s="5">
        <f>cumulative_user_female!I116</f>
        <v>93.137547263</v>
      </c>
      <c r="T65" s="17">
        <f>cumulative_user_female!J116</f>
        <v>565</v>
      </c>
      <c r="U65" s="5">
        <f>cumulative_user_female!K116</f>
        <v>66.021322992</v>
      </c>
      <c r="V65" s="5">
        <f>cumulative_user_female!L116</f>
        <v>1.4332623808</v>
      </c>
      <c r="W65" s="5">
        <f>cumulative_user_female!M116</f>
        <v>0.2312327533</v>
      </c>
      <c r="X65" s="11" t="str">
        <f>cumulative_user_female!N116</f>
        <v> </v>
      </c>
      <c r="Y65" s="11">
        <f>cumulative_user_female!O116</f>
      </c>
      <c r="Z65">
        <f>cumulative_user_female!P116</f>
      </c>
    </row>
    <row r="66" spans="1:26" ht="12.75">
      <c r="A66" t="s">
        <v>194</v>
      </c>
      <c r="B66" s="19">
        <f t="shared" si="6"/>
        <v>0.87627669398</v>
      </c>
      <c r="C66" s="18">
        <f>cumulative_user_female!H57/100</f>
        <v>0.8824157405299999</v>
      </c>
      <c r="D66" s="18">
        <f>cumulative_user_female!H117/100</f>
        <v>0.7822674643499999</v>
      </c>
      <c r="E66" s="19">
        <f t="shared" si="7"/>
        <v>0.68197228086</v>
      </c>
      <c r="F66" s="7">
        <f>cumulative_user_female!F57</f>
        <v>2596.4544801</v>
      </c>
      <c r="G66" s="5">
        <f>cumulative_user_female!G57</f>
        <v>77.675896254</v>
      </c>
      <c r="H66" s="5">
        <f>cumulative_user_female!I57</f>
        <v>100.24442288</v>
      </c>
      <c r="I66" s="17">
        <f>cumulative_user_female!J57</f>
        <v>2198</v>
      </c>
      <c r="J66" s="5">
        <f>cumulative_user_female!K57</f>
        <v>84.653900803</v>
      </c>
      <c r="K66" s="5">
        <f>cumulative_user_female!L57</f>
        <v>3.7927574727</v>
      </c>
      <c r="L66" s="5">
        <f>cumulative_user_female!M57</f>
        <v>0.0514747822</v>
      </c>
      <c r="M66" s="11" t="str">
        <f>cumulative_user_female!N57</f>
        <v> </v>
      </c>
      <c r="N66" s="11">
        <f>cumulative_user_female!O57</f>
      </c>
      <c r="O66" s="5">
        <f>cumulative_user_female!P57</f>
      </c>
      <c r="Q66" s="7">
        <f>cumulative_user_female!F117</f>
        <v>4136.2079796</v>
      </c>
      <c r="R66" s="5">
        <f>cumulative_user_female!G117</f>
        <v>70.236849353</v>
      </c>
      <c r="S66" s="5">
        <f>cumulative_user_female!I117</f>
        <v>87.125546123</v>
      </c>
      <c r="T66" s="17">
        <f>cumulative_user_female!J117</f>
        <v>3001</v>
      </c>
      <c r="U66" s="5">
        <f>cumulative_user_female!K117</f>
        <v>72.554378667</v>
      </c>
      <c r="V66" s="5">
        <f>cumulative_user_female!L117</f>
        <v>3.7927574727</v>
      </c>
      <c r="W66" s="5">
        <f>cumulative_user_female!M117</f>
        <v>0.0514747822</v>
      </c>
      <c r="X66" s="11" t="str">
        <f>cumulative_user_female!N117</f>
        <v> </v>
      </c>
      <c r="Y66" s="11">
        <f>cumulative_user_female!O117</f>
        <v>2.039621267000001</v>
      </c>
      <c r="Z66">
        <f>cumulative_user_female!P117</f>
      </c>
    </row>
    <row r="67" spans="1:26" ht="12.75">
      <c r="A67" t="s">
        <v>195</v>
      </c>
      <c r="B67" s="19">
        <f t="shared" si="6"/>
        <v>0.87627669398</v>
      </c>
      <c r="C67" s="18">
        <f>cumulative_user_female!H58/100</f>
        <v>0.67404937405</v>
      </c>
      <c r="D67" s="18">
        <f>cumulative_user_female!H118/100</f>
        <v>0.51836144852</v>
      </c>
      <c r="E67" s="19">
        <f t="shared" si="7"/>
        <v>0.68197228086</v>
      </c>
      <c r="F67" s="7">
        <f>cumulative_user_female!F58</f>
        <v>2054.4791901</v>
      </c>
      <c r="G67" s="5">
        <f>cumulative_user_female!G58</f>
        <v>54.883534233</v>
      </c>
      <c r="H67" s="5">
        <f>cumulative_user_female!I58</f>
        <v>82.783035933</v>
      </c>
      <c r="I67" s="17">
        <f>cumulative_user_female!J58</f>
        <v>1257</v>
      </c>
      <c r="J67" s="5">
        <f>cumulative_user_female!K58</f>
        <v>61.183389254</v>
      </c>
      <c r="K67" s="5">
        <f>cumulative_user_female!L58</f>
        <v>7.8261790312</v>
      </c>
      <c r="L67" s="5">
        <f>cumulative_user_female!M58</f>
        <v>0.0051494844</v>
      </c>
      <c r="M67" s="11" t="str">
        <f>cumulative_user_female!N58</f>
        <v>*</v>
      </c>
      <c r="N67" s="11">
        <f>cumulative_user_female!O58</f>
      </c>
      <c r="O67" s="5">
        <f>cumulative_user_female!P58</f>
        <v>4.844633465000001</v>
      </c>
      <c r="Q67" s="7">
        <f>cumulative_user_female!F118</f>
        <v>2409.6440078</v>
      </c>
      <c r="R67" s="5">
        <f>cumulative_user_female!G118</f>
        <v>43.919533262</v>
      </c>
      <c r="S67" s="5">
        <f>cumulative_user_female!I118</f>
        <v>61.17974654</v>
      </c>
      <c r="T67" s="17">
        <f>cumulative_user_female!J118</f>
        <v>1025</v>
      </c>
      <c r="U67" s="5">
        <f>cumulative_user_female!K118</f>
        <v>42.537403728</v>
      </c>
      <c r="V67" s="5">
        <f>cumulative_user_female!L118</f>
        <v>7.8261790312</v>
      </c>
      <c r="W67" s="5">
        <f>cumulative_user_female!M118</f>
        <v>0.0051494844</v>
      </c>
      <c r="X67" s="11" t="str">
        <f>cumulative_user_female!N118</f>
        <v>*</v>
      </c>
      <c r="Y67" s="11">
        <f>cumulative_user_female!O118</f>
      </c>
      <c r="Z67">
        <f>cumulative_user_female!P118</f>
        <v>7.017481545999999</v>
      </c>
    </row>
    <row r="68" spans="1:26" ht="12.75">
      <c r="A68" t="s">
        <v>148</v>
      </c>
      <c r="B68" s="19">
        <f t="shared" si="6"/>
        <v>0.87627669398</v>
      </c>
      <c r="C68" s="18">
        <f>cumulative_user_female!H59/100</f>
        <v>0.6744416856300001</v>
      </c>
      <c r="D68" s="18">
        <f>cumulative_user_female!H119/100</f>
        <v>0.46042000033999997</v>
      </c>
      <c r="E68" s="19">
        <f t="shared" si="7"/>
        <v>0.68197228086</v>
      </c>
      <c r="F68" s="7">
        <f>cumulative_user_female!F59</f>
        <v>1680.3111011</v>
      </c>
      <c r="G68" s="5">
        <f>cumulative_user_female!G59</f>
        <v>55.825732621</v>
      </c>
      <c r="H68" s="5">
        <f>cumulative_user_female!I59</f>
        <v>81.48063016</v>
      </c>
      <c r="I68" s="17">
        <f>cumulative_user_female!J59</f>
        <v>1062</v>
      </c>
      <c r="J68" s="5">
        <f>cumulative_user_female!K59</f>
        <v>63.202581908</v>
      </c>
      <c r="K68" s="5">
        <f>cumulative_user_female!L59</f>
        <v>16.036689098</v>
      </c>
      <c r="L68" s="5">
        <f>cumulative_user_female!M59</f>
        <v>6.21268E-05</v>
      </c>
      <c r="M68" s="11" t="str">
        <f>cumulative_user_female!N59</f>
        <v>*</v>
      </c>
      <c r="N68" s="11">
        <f>cumulative_user_female!O59</f>
      </c>
      <c r="O68" s="5">
        <f>cumulative_user_female!P59</f>
        <v>6.147039237999991</v>
      </c>
      <c r="Q68" s="7">
        <f>cumulative_user_female!F119</f>
        <v>1122.5510517</v>
      </c>
      <c r="R68" s="5">
        <f>cumulative_user_female!G119</f>
        <v>36.599979355</v>
      </c>
      <c r="S68" s="5">
        <f>cumulative_user_female!I119</f>
        <v>57.919862374</v>
      </c>
      <c r="T68" s="17">
        <f>cumulative_user_female!J119</f>
        <v>449</v>
      </c>
      <c r="U68" s="5">
        <f>cumulative_user_female!K119</f>
        <v>39.998180868</v>
      </c>
      <c r="V68" s="5">
        <f>cumulative_user_female!L119</f>
        <v>16.036689098</v>
      </c>
      <c r="W68" s="5">
        <f>cumulative_user_female!M119</f>
        <v>6.21268E-05</v>
      </c>
      <c r="X68" s="11" t="str">
        <f>cumulative_user_female!N119</f>
        <v>*</v>
      </c>
      <c r="Y68" s="11">
        <f>cumulative_user_female!O119</f>
      </c>
      <c r="Z68">
        <f>cumulative_user_female!P119</f>
        <v>10.277365711999998</v>
      </c>
    </row>
    <row r="69" spans="1:25" ht="12.75">
      <c r="B69" s="19"/>
      <c r="E69" s="19"/>
      <c r="I69" s="17"/>
      <c r="Q69" s="7"/>
      <c r="T69" s="17"/>
      <c r="Y69" s="11"/>
    </row>
    <row r="70" spans="1:26" ht="12.75">
      <c r="A70" t="s">
        <v>18</v>
      </c>
      <c r="B70" s="19">
        <f>C$18</f>
        <v>0.87627669398</v>
      </c>
      <c r="C70" s="18">
        <f>cumulative_user_female!H60/100</f>
        <v>0.75550698015</v>
      </c>
      <c r="D70" s="18">
        <f>cumulative_user_female!H120/100</f>
        <v>0.66263158546</v>
      </c>
      <c r="E70" s="19">
        <f>D$18</f>
        <v>0.68197228086</v>
      </c>
      <c r="F70" s="7">
        <f>cumulative_user_female!F60</f>
        <v>596.67764803</v>
      </c>
      <c r="G70" s="5">
        <f>cumulative_user_female!G60</f>
        <v>53.536597952</v>
      </c>
      <c r="H70" s="5">
        <f>cumulative_user_female!I60</f>
        <v>106.61693475</v>
      </c>
      <c r="I70" s="17">
        <f>cumulative_user_female!J60</f>
        <v>437</v>
      </c>
      <c r="J70" s="5">
        <f>cumulative_user_female!K60</f>
        <v>73.238875538</v>
      </c>
      <c r="K70" s="5">
        <f>cumulative_user_female!L60</f>
        <v>0.7774488263</v>
      </c>
      <c r="L70" s="5">
        <f>cumulative_user_female!M60</f>
        <v>0.3779225167</v>
      </c>
      <c r="M70" s="11" t="str">
        <f>cumulative_user_female!N60</f>
        <v> </v>
      </c>
      <c r="N70" s="13">
        <f>cumulative_user_female!O60</f>
      </c>
      <c r="O70" s="5">
        <f>cumulative_user_female!P60</f>
      </c>
      <c r="Q70" s="7">
        <f>cumulative_user_female!F120</f>
        <v>1246.5286848</v>
      </c>
      <c r="R70" s="5">
        <f>cumulative_user_female!G120</f>
        <v>54.717139851</v>
      </c>
      <c r="S70" s="5">
        <f>cumulative_user_female!I120</f>
        <v>80.245535358</v>
      </c>
      <c r="T70" s="17">
        <f>cumulative_user_female!J120</f>
        <v>778</v>
      </c>
      <c r="U70" s="5">
        <f>cumulative_user_female!K120</f>
        <v>62.41332506</v>
      </c>
      <c r="V70" s="5">
        <f>cumulative_user_female!L120</f>
        <v>0.7774488263</v>
      </c>
      <c r="W70" s="5">
        <f>cumulative_user_female!M120</f>
        <v>0.3779225167</v>
      </c>
      <c r="X70" s="11" t="str">
        <f>cumulative_user_female!N120</f>
        <v> </v>
      </c>
      <c r="Y70" s="13">
        <f>cumulative_user_female!O120</f>
      </c>
      <c r="Z70" s="5">
        <f>cumulative_user_female!P120</f>
      </c>
    </row>
    <row r="71" spans="1:25" ht="12.75">
      <c r="B71" s="19"/>
      <c r="E71" s="19"/>
      <c r="I71" s="17"/>
      <c r="Q71" s="7"/>
      <c r="T71" s="17"/>
      <c r="Y71" s="11"/>
    </row>
    <row r="72" spans="1:26" ht="12.75">
      <c r="A72" t="s">
        <v>179</v>
      </c>
      <c r="B72" s="19">
        <f>C$18</f>
        <v>0.87627669398</v>
      </c>
      <c r="C72" s="18">
        <f>cumulative_user_female!H61/100</f>
        <v>0.84181752498</v>
      </c>
      <c r="D72" s="18">
        <f>cumulative_user_female!H121/100</f>
        <v>0.66236040973</v>
      </c>
      <c r="E72" s="19">
        <f>D$18</f>
        <v>0.68197228086</v>
      </c>
      <c r="F72" s="7">
        <f>cumulative_user_female!F61</f>
        <v>5338.2600344</v>
      </c>
      <c r="G72" s="5">
        <f>cumulative_user_female!G61</f>
        <v>77.881490748</v>
      </c>
      <c r="H72" s="5">
        <f>cumulative_user_female!I61</f>
        <v>90.991677041</v>
      </c>
      <c r="I72" s="17">
        <f>cumulative_user_female!J61</f>
        <v>4492</v>
      </c>
      <c r="J72" s="5">
        <f>cumulative_user_female!K61</f>
        <v>84.147268418</v>
      </c>
      <c r="K72" s="5">
        <f>cumulative_user_female!L61</f>
        <v>46.422392447</v>
      </c>
      <c r="L72" s="5">
        <f>cumulative_user_female!M61</f>
        <v>9.532042E-12</v>
      </c>
      <c r="M72" s="11" t="str">
        <f>cumulative_user_female!N61</f>
        <v>*</v>
      </c>
      <c r="N72" s="13">
        <f>cumulative_user_female!O61</f>
      </c>
      <c r="O72" s="5">
        <f>cumulative_user_female!P61</f>
      </c>
      <c r="Q72" s="7">
        <f>cumulative_user_female!F121</f>
        <v>10956.257991</v>
      </c>
      <c r="R72" s="5">
        <f>cumulative_user_female!G121</f>
        <v>62.43327993</v>
      </c>
      <c r="S72" s="5">
        <f>cumulative_user_female!I121</f>
        <v>70.270425144</v>
      </c>
      <c r="T72" s="17">
        <f>cumulative_user_female!J121</f>
        <v>7091</v>
      </c>
      <c r="U72" s="5">
        <f>cumulative_user_female!K121</f>
        <v>64.721002425</v>
      </c>
      <c r="V72" s="5">
        <f>cumulative_user_female!L121</f>
        <v>46.422392447</v>
      </c>
      <c r="W72" s="5">
        <f>cumulative_user_female!M121</f>
        <v>9.532042E-12</v>
      </c>
      <c r="X72" s="11" t="str">
        <f>cumulative_user_female!N121</f>
        <v>*</v>
      </c>
      <c r="Y72" s="13">
        <f>cumulative_user_female!O121</f>
      </c>
      <c r="Z72" s="5">
        <f>cumulative_user_female!P121</f>
      </c>
    </row>
    <row r="73" spans="1:26" ht="12.75">
      <c r="A73" t="s">
        <v>196</v>
      </c>
      <c r="B73" s="19">
        <f>C$18</f>
        <v>0.87627669398</v>
      </c>
      <c r="C73" s="18">
        <f>cumulative_user_female!H62/100</f>
        <v>0.88276830754</v>
      </c>
      <c r="D73" s="18">
        <f>cumulative_user_female!H122/100</f>
        <v>0.6766696297599999</v>
      </c>
      <c r="E73" s="19">
        <f>D$18</f>
        <v>0.68197228086</v>
      </c>
      <c r="F73" s="7">
        <f>cumulative_user_female!F62</f>
        <v>8677.4450408</v>
      </c>
      <c r="G73" s="5">
        <f>cumulative_user_female!G62</f>
        <v>82.85942784</v>
      </c>
      <c r="H73" s="5">
        <f>cumulative_user_female!I62</f>
        <v>94.048426971</v>
      </c>
      <c r="I73" s="17">
        <f>cumulative_user_female!J62</f>
        <v>7621</v>
      </c>
      <c r="J73" s="5">
        <f>cumulative_user_female!K62</f>
        <v>87.825390586</v>
      </c>
      <c r="K73" s="5">
        <f>cumulative_user_female!L62</f>
        <v>70.162564547</v>
      </c>
      <c r="L73" s="5">
        <f>cumulative_user_female!M62</f>
        <v>0</v>
      </c>
      <c r="M73" s="11" t="str">
        <f>cumulative_user_female!N62</f>
        <v>*</v>
      </c>
      <c r="N73" s="13">
        <f>cumulative_user_female!O62</f>
      </c>
      <c r="O73" s="5">
        <f>cumulative_user_female!P62</f>
      </c>
      <c r="Q73" s="7">
        <f>cumulative_user_female!F122</f>
        <v>9267.2911146</v>
      </c>
      <c r="R73" s="5">
        <f>cumulative_user_female!G122</f>
        <v>63.252674136</v>
      </c>
      <c r="S73" s="5">
        <f>cumulative_user_female!I122</f>
        <v>72.389316989</v>
      </c>
      <c r="T73" s="17">
        <f>cumulative_user_female!J122</f>
        <v>5980</v>
      </c>
      <c r="U73" s="5">
        <f>cumulative_user_female!K122</f>
        <v>64.528025785</v>
      </c>
      <c r="V73" s="5">
        <f>cumulative_user_female!L122</f>
        <v>70.162564547</v>
      </c>
      <c r="W73" s="5">
        <f>cumulative_user_female!M122</f>
        <v>0</v>
      </c>
      <c r="X73" s="11" t="str">
        <f>cumulative_user_female!N122</f>
        <v>*</v>
      </c>
      <c r="Y73" s="13">
        <f>cumulative_user_female!O122</f>
      </c>
      <c r="Z73" s="5">
        <f>cumulative_user_female!P122</f>
      </c>
    </row>
    <row r="74" spans="1:26" ht="12.75">
      <c r="A74" t="s">
        <v>180</v>
      </c>
      <c r="B74" s="19">
        <f>C$18</f>
        <v>0.87627669398</v>
      </c>
      <c r="C74" s="18">
        <f>cumulative_user_female!H63/100</f>
        <v>0.8310737553399999</v>
      </c>
      <c r="D74" s="18">
        <f>cumulative_user_female!H123/100</f>
        <v>0.66322712377</v>
      </c>
      <c r="E74" s="19">
        <f>D$18</f>
        <v>0.68197228086</v>
      </c>
      <c r="F74" s="7">
        <f>cumulative_user_female!F63</f>
        <v>2631.028827</v>
      </c>
      <c r="G74" s="5">
        <f>cumulative_user_female!G63</f>
        <v>73.302714462</v>
      </c>
      <c r="H74" s="5">
        <f>cumulative_user_female!I63</f>
        <v>94.223466605</v>
      </c>
      <c r="I74" s="17">
        <f>cumulative_user_female!J63</f>
        <v>2105</v>
      </c>
      <c r="J74" s="5">
        <f>cumulative_user_female!K63</f>
        <v>80.006725065</v>
      </c>
      <c r="K74" s="5">
        <f>cumulative_user_female!L63</f>
        <v>14.935947612</v>
      </c>
      <c r="L74" s="5">
        <f>cumulative_user_female!M63</f>
        <v>0.0001112234</v>
      </c>
      <c r="M74" s="11" t="str">
        <f>cumulative_user_female!N63</f>
        <v>*</v>
      </c>
      <c r="N74" s="13">
        <f>cumulative_user_female!O63</f>
      </c>
      <c r="O74" s="5">
        <f>cumulative_user_female!P63</f>
      </c>
      <c r="Q74" s="7">
        <f>cumulative_user_female!F123</f>
        <v>5037.3027173</v>
      </c>
      <c r="R74" s="5">
        <f>cumulative_user_female!G123</f>
        <v>59.789070829</v>
      </c>
      <c r="S74" s="5">
        <f>cumulative_user_female!I123</f>
        <v>73.57033846</v>
      </c>
      <c r="T74" s="17">
        <f>cumulative_user_female!J123</f>
        <v>2955</v>
      </c>
      <c r="U74" s="5">
        <f>cumulative_user_female!K123</f>
        <v>58.662347011</v>
      </c>
      <c r="V74" s="5">
        <f>cumulative_user_female!L123</f>
        <v>14.935947612</v>
      </c>
      <c r="W74" s="5">
        <f>cumulative_user_female!M123</f>
        <v>0.0001112234</v>
      </c>
      <c r="X74" s="11" t="str">
        <f>cumulative_user_female!N123</f>
        <v>*</v>
      </c>
      <c r="Y74" s="13">
        <f>cumulative_user_female!O123</f>
      </c>
      <c r="Z74" s="5">
        <f>cumulative_user_female!P123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" sqref="F4"/>
    </sheetView>
  </sheetViews>
  <sheetFormatPr defaultColWidth="9.140625" defaultRowHeight="12.75"/>
  <cols>
    <col min="2" max="2" width="8.421875" style="0" customWidth="1"/>
    <col min="4" max="4" width="20.57421875" style="0" customWidth="1"/>
    <col min="5" max="5" width="16.7109375" style="0" customWidth="1"/>
    <col min="6" max="12" width="9.28125" style="0" bestFit="1" customWidth="1"/>
    <col min="13" max="13" width="12.421875" style="0" bestFit="1" customWidth="1"/>
    <col min="14" max="14" width="9.140625" style="3" customWidth="1"/>
    <col min="15" max="16" width="9.140625" style="5" customWidth="1"/>
  </cols>
  <sheetData>
    <row r="1" ht="12.75">
      <c r="A1" t="s">
        <v>149</v>
      </c>
    </row>
    <row r="2" spans="14:16" ht="12.75">
      <c r="N2"/>
      <c r="O2"/>
      <c r="P2"/>
    </row>
    <row r="3" spans="1:16" ht="12.75">
      <c r="A3" t="s">
        <v>0</v>
      </c>
      <c r="B3" t="s">
        <v>1</v>
      </c>
      <c r="C3" t="s">
        <v>2</v>
      </c>
      <c r="D3" t="s">
        <v>3</v>
      </c>
      <c r="E3" t="s">
        <v>127</v>
      </c>
      <c r="F3" t="s">
        <v>4</v>
      </c>
      <c r="G3" t="s">
        <v>128</v>
      </c>
      <c r="H3" t="s">
        <v>129</v>
      </c>
      <c r="I3" t="s">
        <v>130</v>
      </c>
      <c r="J3" t="s">
        <v>131</v>
      </c>
      <c r="K3" t="s">
        <v>132</v>
      </c>
      <c r="L3" t="s">
        <v>5</v>
      </c>
      <c r="M3" t="s">
        <v>6</v>
      </c>
      <c r="N3" t="s">
        <v>7</v>
      </c>
      <c r="O3" s="5" t="s">
        <v>95</v>
      </c>
      <c r="P3" s="5" t="s">
        <v>96</v>
      </c>
    </row>
    <row r="4" spans="1:16" ht="12.75">
      <c r="A4" t="s">
        <v>8</v>
      </c>
      <c r="B4" t="s">
        <v>9</v>
      </c>
      <c r="C4" t="s">
        <v>9</v>
      </c>
      <c r="D4" t="s">
        <v>118</v>
      </c>
      <c r="E4" t="s">
        <v>133</v>
      </c>
      <c r="F4">
        <v>29847.493967</v>
      </c>
      <c r="G4">
        <v>83.79420071</v>
      </c>
      <c r="H4">
        <v>86.509128851</v>
      </c>
      <c r="I4">
        <v>89.312020535</v>
      </c>
      <c r="J4">
        <v>25820</v>
      </c>
      <c r="K4">
        <v>86.506425058</v>
      </c>
      <c r="L4">
        <v>391.49104704</v>
      </c>
      <c r="M4">
        <v>0</v>
      </c>
      <c r="N4" t="s">
        <v>135</v>
      </c>
      <c r="O4" s="5">
        <f aca="true" t="shared" si="0" ref="O4:O32">IF(G4&gt;H$17,G4-H$17,"")</f>
      </c>
      <c r="P4" s="5">
        <f aca="true" t="shared" si="1" ref="P4:P32">IF(I4&lt;H$17,H$17-I4,"")</f>
      </c>
    </row>
    <row r="5" spans="1:16" ht="12.75">
      <c r="A5" t="s">
        <v>10</v>
      </c>
      <c r="B5" t="s">
        <v>9</v>
      </c>
      <c r="C5" t="s">
        <v>9</v>
      </c>
      <c r="D5" t="s">
        <v>119</v>
      </c>
      <c r="E5" t="s">
        <v>133</v>
      </c>
      <c r="F5">
        <v>33821.099034</v>
      </c>
      <c r="G5">
        <v>85.922615376</v>
      </c>
      <c r="H5">
        <v>88.495003137</v>
      </c>
      <c r="I5">
        <v>91.144404135</v>
      </c>
      <c r="J5">
        <v>29923</v>
      </c>
      <c r="K5">
        <v>88.474357293</v>
      </c>
      <c r="L5">
        <v>237.76762816</v>
      </c>
      <c r="M5">
        <v>0</v>
      </c>
      <c r="N5" t="s">
        <v>135</v>
      </c>
      <c r="O5" s="5">
        <f t="shared" si="0"/>
      </c>
      <c r="P5" s="5">
        <f t="shared" si="1"/>
      </c>
    </row>
    <row r="6" spans="1:16" ht="12.75">
      <c r="A6" t="s">
        <v>11</v>
      </c>
      <c r="B6" t="s">
        <v>9</v>
      </c>
      <c r="C6" t="s">
        <v>9</v>
      </c>
      <c r="D6" t="s">
        <v>120</v>
      </c>
      <c r="E6" t="s">
        <v>133</v>
      </c>
      <c r="F6">
        <v>50734.194416</v>
      </c>
      <c r="G6">
        <v>85.398724625</v>
      </c>
      <c r="H6">
        <v>87.471137224</v>
      </c>
      <c r="I6">
        <v>89.593842072</v>
      </c>
      <c r="J6">
        <v>44784</v>
      </c>
      <c r="K6">
        <v>88.27182636</v>
      </c>
      <c r="L6">
        <v>603.30091486</v>
      </c>
      <c r="M6">
        <v>0</v>
      </c>
      <c r="N6" t="s">
        <v>135</v>
      </c>
      <c r="O6" s="5">
        <f t="shared" si="0"/>
      </c>
      <c r="P6" s="5">
        <f t="shared" si="1"/>
      </c>
    </row>
    <row r="7" spans="1:16" ht="12.75">
      <c r="A7" t="s">
        <v>12</v>
      </c>
      <c r="B7" t="s">
        <v>9</v>
      </c>
      <c r="C7" t="s">
        <v>9</v>
      </c>
      <c r="D7" t="s">
        <v>97</v>
      </c>
      <c r="E7" t="s">
        <v>133</v>
      </c>
      <c r="F7">
        <v>41030.538431</v>
      </c>
      <c r="G7">
        <v>85.050268372</v>
      </c>
      <c r="H7">
        <v>87.373898745</v>
      </c>
      <c r="I7">
        <v>89.761012259</v>
      </c>
      <c r="J7">
        <v>36230</v>
      </c>
      <c r="K7">
        <v>88.300084243</v>
      </c>
      <c r="L7">
        <v>352.42997448</v>
      </c>
      <c r="M7">
        <v>0</v>
      </c>
      <c r="N7" t="s">
        <v>135</v>
      </c>
      <c r="O7" s="5">
        <f t="shared" si="0"/>
      </c>
      <c r="P7" s="5">
        <f t="shared" si="1"/>
      </c>
    </row>
    <row r="8" spans="1:16" ht="12.75">
      <c r="A8" t="s">
        <v>13</v>
      </c>
      <c r="B8" t="s">
        <v>9</v>
      </c>
      <c r="C8" t="s">
        <v>9</v>
      </c>
      <c r="D8" t="s">
        <v>121</v>
      </c>
      <c r="E8" t="s">
        <v>133</v>
      </c>
      <c r="F8">
        <v>26136.971585</v>
      </c>
      <c r="G8">
        <v>87.211441818</v>
      </c>
      <c r="H8">
        <v>90.128046301</v>
      </c>
      <c r="I8">
        <v>93.142190528</v>
      </c>
      <c r="J8">
        <v>23743</v>
      </c>
      <c r="K8">
        <v>90.840669597</v>
      </c>
      <c r="L8">
        <v>198.81144756</v>
      </c>
      <c r="M8">
        <v>0</v>
      </c>
      <c r="N8" t="s">
        <v>135</v>
      </c>
      <c r="O8" s="5">
        <f t="shared" si="0"/>
      </c>
      <c r="P8" s="5">
        <f t="shared" si="1"/>
      </c>
    </row>
    <row r="9" spans="1:16" ht="12.75">
      <c r="A9" t="s">
        <v>14</v>
      </c>
      <c r="B9" t="s">
        <v>9</v>
      </c>
      <c r="C9" t="s">
        <v>9</v>
      </c>
      <c r="D9" t="s">
        <v>122</v>
      </c>
      <c r="E9" t="s">
        <v>133</v>
      </c>
      <c r="F9">
        <v>44536.000539</v>
      </c>
      <c r="G9">
        <v>86.132769668</v>
      </c>
      <c r="H9">
        <v>88.381707704</v>
      </c>
      <c r="I9">
        <v>90.68936581</v>
      </c>
      <c r="J9">
        <v>39519</v>
      </c>
      <c r="K9">
        <v>88.734954917</v>
      </c>
      <c r="L9">
        <v>328.21183068</v>
      </c>
      <c r="M9">
        <v>0</v>
      </c>
      <c r="N9" t="s">
        <v>135</v>
      </c>
      <c r="O9" s="5">
        <f t="shared" si="0"/>
      </c>
      <c r="P9" s="5">
        <f t="shared" si="1"/>
      </c>
    </row>
    <row r="10" spans="1:16" ht="12.75">
      <c r="A10" t="s">
        <v>15</v>
      </c>
      <c r="B10" t="s">
        <v>9</v>
      </c>
      <c r="C10" t="s">
        <v>9</v>
      </c>
      <c r="D10" t="s">
        <v>123</v>
      </c>
      <c r="E10" t="s">
        <v>133</v>
      </c>
      <c r="F10">
        <v>22407.962699</v>
      </c>
      <c r="G10">
        <v>82.926571522</v>
      </c>
      <c r="H10">
        <v>86.02637162</v>
      </c>
      <c r="I10">
        <v>89.242042427</v>
      </c>
      <c r="J10">
        <v>19317</v>
      </c>
      <c r="K10">
        <v>86.20596285</v>
      </c>
      <c r="L10">
        <v>214.15275128</v>
      </c>
      <c r="M10">
        <v>0</v>
      </c>
      <c r="N10" t="s">
        <v>135</v>
      </c>
      <c r="O10" s="5">
        <f t="shared" si="0"/>
      </c>
      <c r="P10" s="5">
        <f t="shared" si="1"/>
      </c>
    </row>
    <row r="11" spans="1:16" ht="12.75">
      <c r="A11" t="s">
        <v>16</v>
      </c>
      <c r="B11" t="s">
        <v>9</v>
      </c>
      <c r="C11" t="s">
        <v>9</v>
      </c>
      <c r="D11" t="s">
        <v>124</v>
      </c>
      <c r="E11" t="s">
        <v>133</v>
      </c>
      <c r="F11">
        <v>27997.082274</v>
      </c>
      <c r="G11">
        <v>78.434177217</v>
      </c>
      <c r="H11">
        <v>81.847231304</v>
      </c>
      <c r="I11">
        <v>85.408804042</v>
      </c>
      <c r="J11">
        <v>21958</v>
      </c>
      <c r="K11">
        <v>78.429601288</v>
      </c>
      <c r="L11">
        <v>146.06554755</v>
      </c>
      <c r="M11">
        <v>0</v>
      </c>
      <c r="N11" t="s">
        <v>135</v>
      </c>
      <c r="O11" s="5">
        <f t="shared" si="0"/>
      </c>
      <c r="P11" s="5">
        <f t="shared" si="1"/>
        <v>2.218865355999995</v>
      </c>
    </row>
    <row r="12" spans="1:16" ht="12.75">
      <c r="A12" t="s">
        <v>17</v>
      </c>
      <c r="B12" t="s">
        <v>9</v>
      </c>
      <c r="D12" t="s">
        <v>125</v>
      </c>
      <c r="E12" t="s">
        <v>133</v>
      </c>
      <c r="F12">
        <v>596.67764803</v>
      </c>
      <c r="G12">
        <v>53.536597952</v>
      </c>
      <c r="H12">
        <v>75.550698015</v>
      </c>
      <c r="I12">
        <v>106.61693475</v>
      </c>
      <c r="J12">
        <v>437</v>
      </c>
      <c r="K12">
        <v>73.238875538</v>
      </c>
      <c r="L12">
        <v>0.7774488263</v>
      </c>
      <c r="M12">
        <v>0.3779225167</v>
      </c>
      <c r="N12" t="s">
        <v>9</v>
      </c>
      <c r="O12" s="5">
        <f t="shared" si="0"/>
      </c>
      <c r="P12" s="5">
        <f t="shared" si="1"/>
      </c>
    </row>
    <row r="13" spans="1:16" ht="12.75">
      <c r="A13" t="s">
        <v>19</v>
      </c>
      <c r="B13" t="s">
        <v>9</v>
      </c>
      <c r="C13" t="s">
        <v>9</v>
      </c>
      <c r="D13" t="s">
        <v>126</v>
      </c>
      <c r="E13" t="s">
        <v>133</v>
      </c>
      <c r="F13">
        <v>16646.733902</v>
      </c>
      <c r="G13">
        <v>82.071080785</v>
      </c>
      <c r="H13">
        <v>85.858541974</v>
      </c>
      <c r="I13">
        <v>89.820788997</v>
      </c>
      <c r="J13">
        <v>14218</v>
      </c>
      <c r="K13">
        <v>85.410147621</v>
      </c>
      <c r="L13">
        <v>139.37652642</v>
      </c>
      <c r="M13">
        <v>0</v>
      </c>
      <c r="N13" t="s">
        <v>135</v>
      </c>
      <c r="O13" s="5">
        <f t="shared" si="0"/>
      </c>
      <c r="P13" s="5">
        <f t="shared" si="1"/>
      </c>
    </row>
    <row r="14" spans="1:16" ht="12.75">
      <c r="A14" t="s">
        <v>9</v>
      </c>
      <c r="B14" t="s">
        <v>20</v>
      </c>
      <c r="C14" t="s">
        <v>9</v>
      </c>
      <c r="D14" t="s">
        <v>21</v>
      </c>
      <c r="E14" t="s">
        <v>133</v>
      </c>
      <c r="F14">
        <v>214693.16164</v>
      </c>
      <c r="G14">
        <v>86.595744172</v>
      </c>
      <c r="H14">
        <v>87.611454792</v>
      </c>
      <c r="I14">
        <v>88.639079024</v>
      </c>
      <c r="J14">
        <v>189413</v>
      </c>
      <c r="K14">
        <v>88.224980505</v>
      </c>
      <c r="L14">
        <v>2108.0223255</v>
      </c>
      <c r="M14">
        <v>0</v>
      </c>
      <c r="N14" t="s">
        <v>135</v>
      </c>
      <c r="O14" s="5">
        <f t="shared" si="0"/>
      </c>
      <c r="P14" s="5">
        <f t="shared" si="1"/>
      </c>
    </row>
    <row r="15" spans="1:16" ht="12.75">
      <c r="A15" t="s">
        <v>9</v>
      </c>
      <c r="B15" t="s">
        <v>22</v>
      </c>
      <c r="C15" t="s">
        <v>9</v>
      </c>
      <c r="D15" t="s">
        <v>23</v>
      </c>
      <c r="E15" t="s">
        <v>133</v>
      </c>
      <c r="F15">
        <v>45240.493824</v>
      </c>
      <c r="G15">
        <v>80.536123739</v>
      </c>
      <c r="H15">
        <v>83.020756915</v>
      </c>
      <c r="I15">
        <v>85.582043917</v>
      </c>
      <c r="J15">
        <v>36613</v>
      </c>
      <c r="K15">
        <v>80.929708995</v>
      </c>
      <c r="L15">
        <v>279.12645443</v>
      </c>
      <c r="M15">
        <v>0</v>
      </c>
      <c r="N15" t="s">
        <v>135</v>
      </c>
      <c r="O15" s="5">
        <f t="shared" si="0"/>
      </c>
      <c r="P15" s="5">
        <f t="shared" si="1"/>
        <v>2.045625481000002</v>
      </c>
    </row>
    <row r="16" spans="1:16" ht="12.75">
      <c r="A16" t="s">
        <v>9</v>
      </c>
      <c r="B16" t="s">
        <v>24</v>
      </c>
      <c r="C16" t="s">
        <v>9</v>
      </c>
      <c r="D16" t="s">
        <v>25</v>
      </c>
      <c r="E16" t="s">
        <v>133</v>
      </c>
      <c r="F16">
        <v>444782.03201</v>
      </c>
      <c r="G16">
        <v>87.559563012</v>
      </c>
      <c r="H16">
        <v>88.289182972</v>
      </c>
      <c r="I16">
        <v>89.024882739</v>
      </c>
      <c r="J16">
        <v>394634</v>
      </c>
      <c r="K16">
        <v>88.725256778</v>
      </c>
      <c r="L16">
        <v>4825.4076753</v>
      </c>
      <c r="M16">
        <v>0</v>
      </c>
      <c r="N16" t="s">
        <v>135</v>
      </c>
      <c r="O16" s="5">
        <f t="shared" si="0"/>
      </c>
      <c r="P16" s="5">
        <f t="shared" si="1"/>
      </c>
    </row>
    <row r="17" spans="1:16" ht="12.75">
      <c r="A17" t="s">
        <v>9</v>
      </c>
      <c r="B17" t="s">
        <v>26</v>
      </c>
      <c r="C17" t="s">
        <v>9</v>
      </c>
      <c r="D17" t="s">
        <v>27</v>
      </c>
      <c r="E17" t="s">
        <v>133</v>
      </c>
      <c r="F17">
        <v>738536.7865</v>
      </c>
      <c r="G17">
        <v>87.072777986</v>
      </c>
      <c r="H17">
        <v>87.627669398</v>
      </c>
      <c r="I17">
        <v>88.186096985</v>
      </c>
      <c r="J17">
        <v>650583</v>
      </c>
      <c r="K17">
        <v>88.090804939</v>
      </c>
      <c r="L17">
        <v>7462.8080526</v>
      </c>
      <c r="M17">
        <v>0</v>
      </c>
      <c r="N17" t="s">
        <v>135</v>
      </c>
      <c r="O17" s="5">
        <f t="shared" si="0"/>
      </c>
      <c r="P17" s="5">
        <f t="shared" si="1"/>
      </c>
    </row>
    <row r="18" spans="1:16" ht="12.75">
      <c r="A18" t="s">
        <v>9</v>
      </c>
      <c r="B18" t="s">
        <v>9</v>
      </c>
      <c r="C18" t="s">
        <v>28</v>
      </c>
      <c r="D18" t="s">
        <v>29</v>
      </c>
      <c r="E18" t="s">
        <v>133</v>
      </c>
      <c r="F18">
        <v>9144.831971</v>
      </c>
      <c r="G18">
        <v>81.550209574</v>
      </c>
      <c r="H18">
        <v>86.567224637</v>
      </c>
      <c r="I18">
        <v>91.892889308</v>
      </c>
      <c r="J18">
        <v>7844</v>
      </c>
      <c r="K18">
        <v>85.775222824</v>
      </c>
      <c r="L18">
        <v>89.444507917</v>
      </c>
      <c r="M18">
        <v>0</v>
      </c>
      <c r="N18" t="s">
        <v>135</v>
      </c>
      <c r="O18" s="5">
        <f t="shared" si="0"/>
      </c>
      <c r="P18" s="5">
        <f t="shared" si="1"/>
      </c>
    </row>
    <row r="19" spans="1:16" ht="12.75">
      <c r="A19" t="s">
        <v>9</v>
      </c>
      <c r="B19" t="s">
        <v>9</v>
      </c>
      <c r="C19" t="s">
        <v>30</v>
      </c>
      <c r="D19" t="s">
        <v>31</v>
      </c>
      <c r="E19" t="s">
        <v>133</v>
      </c>
      <c r="F19">
        <v>11818.001467</v>
      </c>
      <c r="G19">
        <v>82.218938568</v>
      </c>
      <c r="H19">
        <v>86.501585241</v>
      </c>
      <c r="I19">
        <v>91.007307801</v>
      </c>
      <c r="J19">
        <v>10215</v>
      </c>
      <c r="K19">
        <v>86.435934438</v>
      </c>
      <c r="L19">
        <v>191.66392132</v>
      </c>
      <c r="M19">
        <v>0</v>
      </c>
      <c r="N19" t="s">
        <v>135</v>
      </c>
      <c r="O19" s="5">
        <f t="shared" si="0"/>
      </c>
      <c r="P19" s="5">
        <f t="shared" si="1"/>
      </c>
    </row>
    <row r="20" spans="1:16" ht="12.75">
      <c r="A20" t="s">
        <v>9</v>
      </c>
      <c r="B20" t="s">
        <v>9</v>
      </c>
      <c r="C20" t="s">
        <v>32</v>
      </c>
      <c r="D20" t="s">
        <v>33</v>
      </c>
      <c r="E20" t="s">
        <v>133</v>
      </c>
      <c r="F20">
        <v>5817.4399356</v>
      </c>
      <c r="G20">
        <v>80.623916899</v>
      </c>
      <c r="H20">
        <v>86.679531568</v>
      </c>
      <c r="I20">
        <v>93.189979869</v>
      </c>
      <c r="J20">
        <v>5043</v>
      </c>
      <c r="K20">
        <v>86.68761613</v>
      </c>
      <c r="L20">
        <v>65.635831969</v>
      </c>
      <c r="M20" s="1">
        <v>5.551115E-16</v>
      </c>
      <c r="N20" t="s">
        <v>135</v>
      </c>
      <c r="O20" s="5">
        <f t="shared" si="0"/>
      </c>
      <c r="P20" s="5">
        <f t="shared" si="1"/>
      </c>
    </row>
    <row r="21" spans="1:16" ht="12.75">
      <c r="A21" t="s">
        <v>9</v>
      </c>
      <c r="B21" t="s">
        <v>9</v>
      </c>
      <c r="C21" t="s">
        <v>34</v>
      </c>
      <c r="D21" t="s">
        <v>35</v>
      </c>
      <c r="E21" t="s">
        <v>133</v>
      </c>
      <c r="F21">
        <v>3067.2205929</v>
      </c>
      <c r="G21">
        <v>78.031383687</v>
      </c>
      <c r="H21">
        <v>86.137766979</v>
      </c>
      <c r="I21">
        <v>95.086291561</v>
      </c>
      <c r="J21">
        <v>2718</v>
      </c>
      <c r="K21">
        <v>88.614428526</v>
      </c>
      <c r="L21">
        <v>41.005766916</v>
      </c>
      <c r="M21" s="1">
        <v>1.517807E-10</v>
      </c>
      <c r="N21" t="s">
        <v>135</v>
      </c>
      <c r="O21" s="5">
        <f t="shared" si="0"/>
      </c>
      <c r="P21" s="5">
        <f t="shared" si="1"/>
      </c>
    </row>
    <row r="22" spans="1:16" ht="12.75">
      <c r="A22" t="s">
        <v>9</v>
      </c>
      <c r="B22" t="s">
        <v>9</v>
      </c>
      <c r="C22" t="s">
        <v>36</v>
      </c>
      <c r="D22" t="s">
        <v>37</v>
      </c>
      <c r="E22" t="s">
        <v>133</v>
      </c>
      <c r="F22">
        <v>13348.463261</v>
      </c>
      <c r="G22">
        <v>84.714337098</v>
      </c>
      <c r="H22">
        <v>88.755815701</v>
      </c>
      <c r="I22">
        <v>92.990101683</v>
      </c>
      <c r="J22">
        <v>11870</v>
      </c>
      <c r="K22">
        <v>88.924093869</v>
      </c>
      <c r="L22">
        <v>96.395928795</v>
      </c>
      <c r="M22">
        <v>0</v>
      </c>
      <c r="N22" t="s">
        <v>135</v>
      </c>
      <c r="O22" s="5">
        <f t="shared" si="0"/>
      </c>
      <c r="P22" s="5">
        <f t="shared" si="1"/>
      </c>
    </row>
    <row r="23" spans="1:16" ht="12.75">
      <c r="A23" t="s">
        <v>9</v>
      </c>
      <c r="B23" t="s">
        <v>9</v>
      </c>
      <c r="C23" t="s">
        <v>38</v>
      </c>
      <c r="D23" t="s">
        <v>39</v>
      </c>
      <c r="E23" t="s">
        <v>133</v>
      </c>
      <c r="F23">
        <v>3154.8023056</v>
      </c>
      <c r="G23">
        <v>75.751621588</v>
      </c>
      <c r="H23">
        <v>84.004022619</v>
      </c>
      <c r="I23">
        <v>93.15544233</v>
      </c>
      <c r="J23">
        <v>2654</v>
      </c>
      <c r="K23">
        <v>84.125715114</v>
      </c>
      <c r="L23">
        <v>26.679180737</v>
      </c>
      <c r="M23" s="1">
        <v>2.4019568E-07</v>
      </c>
      <c r="N23" t="s">
        <v>135</v>
      </c>
      <c r="O23" s="5">
        <f t="shared" si="0"/>
      </c>
      <c r="P23" s="5">
        <f t="shared" si="1"/>
      </c>
    </row>
    <row r="24" spans="1:16" ht="12.75">
      <c r="A24" t="s">
        <v>9</v>
      </c>
      <c r="B24" t="s">
        <v>9</v>
      </c>
      <c r="C24" t="s">
        <v>40</v>
      </c>
      <c r="D24" t="s">
        <v>41</v>
      </c>
      <c r="E24" t="s">
        <v>133</v>
      </c>
      <c r="F24">
        <v>17317.833468</v>
      </c>
      <c r="G24">
        <v>85.485749026</v>
      </c>
      <c r="H24">
        <v>89.084830334</v>
      </c>
      <c r="I24">
        <v>92.835438492</v>
      </c>
      <c r="J24">
        <v>15399</v>
      </c>
      <c r="K24">
        <v>88.919898834</v>
      </c>
      <c r="L24">
        <v>103.08652498</v>
      </c>
      <c r="M24">
        <v>0</v>
      </c>
      <c r="N24" t="s">
        <v>135</v>
      </c>
      <c r="O24" s="5">
        <f t="shared" si="0"/>
      </c>
      <c r="P24" s="5">
        <f t="shared" si="1"/>
      </c>
    </row>
    <row r="25" spans="1:16" ht="12.75">
      <c r="A25" t="s">
        <v>9</v>
      </c>
      <c r="B25" t="s">
        <v>9</v>
      </c>
      <c r="C25" t="s">
        <v>98</v>
      </c>
      <c r="D25" t="s">
        <v>99</v>
      </c>
      <c r="E25" t="s">
        <v>133</v>
      </c>
      <c r="F25">
        <v>10323.870432</v>
      </c>
      <c r="G25">
        <v>80.640005728</v>
      </c>
      <c r="H25">
        <v>85.086202043</v>
      </c>
      <c r="I25">
        <v>89.777545435</v>
      </c>
      <c r="J25">
        <v>8856</v>
      </c>
      <c r="K25">
        <v>85.78178173</v>
      </c>
      <c r="L25">
        <v>113.91240388</v>
      </c>
      <c r="M25">
        <v>0</v>
      </c>
      <c r="N25" t="s">
        <v>135</v>
      </c>
      <c r="O25" s="5">
        <f>IF(G25&gt;H$17,G25-H$17,"")</f>
      </c>
      <c r="P25" s="5">
        <f>IF(I25&lt;H$17,H$17-I25,"")</f>
      </c>
    </row>
    <row r="26" spans="1:16" ht="12.75">
      <c r="A26" t="s">
        <v>9</v>
      </c>
      <c r="B26" t="s">
        <v>9</v>
      </c>
      <c r="C26" t="s">
        <v>100</v>
      </c>
      <c r="D26" t="s">
        <v>101</v>
      </c>
      <c r="E26" t="s">
        <v>133</v>
      </c>
      <c r="F26">
        <v>12049.474077</v>
      </c>
      <c r="G26">
        <v>82.933934854</v>
      </c>
      <c r="H26">
        <v>87.092950133</v>
      </c>
      <c r="I26">
        <v>91.460533934</v>
      </c>
      <c r="J26">
        <v>10667</v>
      </c>
      <c r="K26">
        <v>88.526685327</v>
      </c>
      <c r="L26">
        <v>186.05646455</v>
      </c>
      <c r="M26">
        <v>0</v>
      </c>
      <c r="N26" t="s">
        <v>135</v>
      </c>
      <c r="O26" s="5">
        <f>IF(G26&gt;H$17,G26-H$17,"")</f>
      </c>
      <c r="P26" s="5">
        <f>IF(I26&lt;H$17,H$17-I26,"")</f>
      </c>
    </row>
    <row r="27" spans="1:16" ht="12.75">
      <c r="A27" t="s">
        <v>9</v>
      </c>
      <c r="B27" t="s">
        <v>9</v>
      </c>
      <c r="C27" t="s">
        <v>102</v>
      </c>
      <c r="D27" t="s">
        <v>103</v>
      </c>
      <c r="E27" t="s">
        <v>133</v>
      </c>
      <c r="F27">
        <v>8599.8302792</v>
      </c>
      <c r="G27">
        <v>83.871946498</v>
      </c>
      <c r="H27">
        <v>88.880215593</v>
      </c>
      <c r="I27">
        <v>94.187544868</v>
      </c>
      <c r="J27">
        <v>7738</v>
      </c>
      <c r="K27">
        <v>89.97851991</v>
      </c>
      <c r="L27">
        <v>91.147306388</v>
      </c>
      <c r="M27">
        <v>0</v>
      </c>
      <c r="N27" t="s">
        <v>135</v>
      </c>
      <c r="O27" s="5">
        <f>IF(G27&gt;H$17,G27-H$17,"")</f>
      </c>
      <c r="P27" s="5">
        <f>IF(I27&lt;H$17,H$17-I27,"")</f>
      </c>
    </row>
    <row r="28" spans="1:16" ht="12.75">
      <c r="A28" t="s">
        <v>9</v>
      </c>
      <c r="B28" t="s">
        <v>9</v>
      </c>
      <c r="C28" t="s">
        <v>104</v>
      </c>
      <c r="D28" t="s">
        <v>105</v>
      </c>
      <c r="E28" t="s">
        <v>133</v>
      </c>
      <c r="F28">
        <v>19761.019627</v>
      </c>
      <c r="G28">
        <v>84.647817934</v>
      </c>
      <c r="H28">
        <v>88.017045225</v>
      </c>
      <c r="I28">
        <v>91.52037748</v>
      </c>
      <c r="J28">
        <v>17523</v>
      </c>
      <c r="K28">
        <v>88.674574139</v>
      </c>
      <c r="L28">
        <v>192.14657291</v>
      </c>
      <c r="M28">
        <v>0</v>
      </c>
      <c r="N28" t="s">
        <v>135</v>
      </c>
      <c r="O28" s="5">
        <f>IF(G28&gt;H$17,G28-H$17,"")</f>
      </c>
      <c r="P28" s="5">
        <f>IF(I28&lt;H$17,H$17-I28,"")</f>
      </c>
    </row>
    <row r="29" spans="1:16" ht="12.75">
      <c r="A29" t="s">
        <v>9</v>
      </c>
      <c r="B29" t="s">
        <v>9</v>
      </c>
      <c r="C29" t="s">
        <v>106</v>
      </c>
      <c r="D29" t="s">
        <v>107</v>
      </c>
      <c r="E29" t="s">
        <v>133</v>
      </c>
      <c r="F29">
        <v>7548.3005614</v>
      </c>
      <c r="G29">
        <v>76.770270003</v>
      </c>
      <c r="H29">
        <v>81.969133645</v>
      </c>
      <c r="I29">
        <v>87.520063043</v>
      </c>
      <c r="J29">
        <v>6259</v>
      </c>
      <c r="K29">
        <v>82.919326663</v>
      </c>
      <c r="L29">
        <v>46.536625106</v>
      </c>
      <c r="M29" s="1">
        <v>8.99214E-12</v>
      </c>
      <c r="N29" t="s">
        <v>135</v>
      </c>
      <c r="O29" s="5">
        <f t="shared" si="0"/>
      </c>
      <c r="P29" s="5">
        <f t="shared" si="1"/>
        <v>0.10760635500000149</v>
      </c>
    </row>
    <row r="30" spans="1:16" ht="12.75">
      <c r="A30" t="s">
        <v>9</v>
      </c>
      <c r="B30" t="s">
        <v>9</v>
      </c>
      <c r="C30" t="s">
        <v>110</v>
      </c>
      <c r="D30" t="s">
        <v>111</v>
      </c>
      <c r="E30" t="s">
        <v>133</v>
      </c>
      <c r="F30">
        <v>8556.4145295</v>
      </c>
      <c r="G30">
        <v>84.365480314</v>
      </c>
      <c r="H30">
        <v>89.389896407</v>
      </c>
      <c r="I30">
        <v>94.713543381</v>
      </c>
      <c r="J30">
        <v>7729</v>
      </c>
      <c r="K30">
        <v>90.329891958</v>
      </c>
      <c r="L30">
        <v>74.909746818</v>
      </c>
      <c r="M30">
        <v>0</v>
      </c>
      <c r="N30" t="s">
        <v>135</v>
      </c>
      <c r="O30" s="5">
        <f>IF(G30&gt;H$17,G30-H$17,"")</f>
      </c>
      <c r="P30" s="5">
        <f>IF(I30&lt;H$17,H$17-I30,"")</f>
      </c>
    </row>
    <row r="31" spans="1:16" ht="12.75">
      <c r="A31" t="s">
        <v>9</v>
      </c>
      <c r="B31" t="s">
        <v>9</v>
      </c>
      <c r="C31" t="s">
        <v>108</v>
      </c>
      <c r="D31" t="s">
        <v>109</v>
      </c>
      <c r="E31" t="s">
        <v>133</v>
      </c>
      <c r="F31">
        <v>5608.1791152</v>
      </c>
      <c r="G31">
        <v>83.309386674</v>
      </c>
      <c r="H31">
        <v>89.621088023</v>
      </c>
      <c r="I31">
        <v>96.410977672</v>
      </c>
      <c r="J31">
        <v>5104</v>
      </c>
      <c r="K31">
        <v>91.009932015</v>
      </c>
      <c r="L31">
        <v>54.068199602</v>
      </c>
      <c r="M31" s="1">
        <v>1.936229E-13</v>
      </c>
      <c r="N31" t="s">
        <v>135</v>
      </c>
      <c r="O31" s="5">
        <f t="shared" si="0"/>
      </c>
      <c r="P31" s="5">
        <f t="shared" si="1"/>
      </c>
    </row>
    <row r="32" spans="1:16" ht="12.75">
      <c r="A32" t="s">
        <v>9</v>
      </c>
      <c r="B32" t="s">
        <v>9</v>
      </c>
      <c r="C32" t="s">
        <v>112</v>
      </c>
      <c r="D32" t="s">
        <v>113</v>
      </c>
      <c r="E32" t="s">
        <v>133</v>
      </c>
      <c r="F32">
        <v>6154.0451531</v>
      </c>
      <c r="G32">
        <v>81.05244555</v>
      </c>
      <c r="H32">
        <v>86.938865625</v>
      </c>
      <c r="I32">
        <v>93.252785957</v>
      </c>
      <c r="J32">
        <v>5385</v>
      </c>
      <c r="K32">
        <v>87.503420369</v>
      </c>
      <c r="L32">
        <v>46.245695454</v>
      </c>
      <c r="M32" s="1">
        <v>1.043154E-11</v>
      </c>
      <c r="N32" t="s">
        <v>135</v>
      </c>
      <c r="O32" s="5">
        <f t="shared" si="0"/>
      </c>
      <c r="P32" s="5">
        <f t="shared" si="1"/>
      </c>
    </row>
    <row r="33" spans="3:14" ht="12.75">
      <c r="C33" t="s">
        <v>114</v>
      </c>
      <c r="D33" t="s">
        <v>115</v>
      </c>
      <c r="E33" t="s">
        <v>133</v>
      </c>
      <c r="F33">
        <v>5696.5280784</v>
      </c>
      <c r="G33">
        <v>80.598715854</v>
      </c>
      <c r="H33">
        <v>86.602992035</v>
      </c>
      <c r="I33">
        <v>93.054562346</v>
      </c>
      <c r="J33">
        <v>4964</v>
      </c>
      <c r="K33">
        <v>87.140797546</v>
      </c>
      <c r="L33">
        <v>47.312656626</v>
      </c>
      <c r="M33" s="1">
        <v>6.052048E-12</v>
      </c>
      <c r="N33" t="s">
        <v>135</v>
      </c>
    </row>
    <row r="34" spans="3:14" ht="12.75">
      <c r="C34" t="s">
        <v>116</v>
      </c>
      <c r="D34" t="s">
        <v>117</v>
      </c>
      <c r="E34" t="s">
        <v>133</v>
      </c>
      <c r="F34">
        <v>7467.0709933</v>
      </c>
      <c r="G34">
        <v>84.304237537</v>
      </c>
      <c r="H34">
        <v>89.830219377</v>
      </c>
      <c r="I34">
        <v>95.718418778</v>
      </c>
      <c r="J34">
        <v>6789</v>
      </c>
      <c r="K34">
        <v>90.919183788</v>
      </c>
      <c r="L34">
        <v>83.971104813</v>
      </c>
      <c r="M34">
        <v>0</v>
      </c>
      <c r="N34" t="s">
        <v>135</v>
      </c>
    </row>
    <row r="35" spans="1:16" ht="12.75">
      <c r="A35" t="s">
        <v>9</v>
      </c>
      <c r="B35" t="s">
        <v>9</v>
      </c>
      <c r="C35" s="1">
        <v>230000</v>
      </c>
      <c r="D35" t="s">
        <v>42</v>
      </c>
      <c r="E35" t="s">
        <v>133</v>
      </c>
      <c r="F35">
        <v>2887.3466951</v>
      </c>
      <c r="G35">
        <v>78.886307681</v>
      </c>
      <c r="H35">
        <v>87.332532927</v>
      </c>
      <c r="I35">
        <v>96.683081406</v>
      </c>
      <c r="J35">
        <v>2583</v>
      </c>
      <c r="K35">
        <v>89.459295081</v>
      </c>
      <c r="L35">
        <v>25.697550182</v>
      </c>
      <c r="M35" s="1">
        <v>3.9933366E-07</v>
      </c>
      <c r="N35" t="s">
        <v>135</v>
      </c>
      <c r="O35" s="5">
        <f aca="true" t="shared" si="2" ref="O35:O63">IF(G35&gt;H$17,G35-H$17,"")</f>
      </c>
      <c r="P35" s="5">
        <f aca="true" t="shared" si="3" ref="P35:P63">IF(I35&lt;H$17,H$17-I35,"")</f>
      </c>
    </row>
    <row r="36" spans="1:16" ht="12.75">
      <c r="A36" t="s">
        <v>9</v>
      </c>
      <c r="B36" t="s">
        <v>9</v>
      </c>
      <c r="C36" s="1">
        <v>240</v>
      </c>
      <c r="D36" t="s">
        <v>43</v>
      </c>
      <c r="E36" t="s">
        <v>133</v>
      </c>
      <c r="F36">
        <v>9640.4268808</v>
      </c>
      <c r="G36">
        <v>84.311214267</v>
      </c>
      <c r="H36">
        <v>89.040652522</v>
      </c>
      <c r="I36">
        <v>94.035388653</v>
      </c>
      <c r="J36">
        <v>8677</v>
      </c>
      <c r="K36">
        <v>90.00638776</v>
      </c>
      <c r="L36">
        <v>68.598668517</v>
      </c>
      <c r="M36" s="1">
        <v>1.110223E-16</v>
      </c>
      <c r="N36" t="s">
        <v>135</v>
      </c>
      <c r="O36" s="5">
        <f t="shared" si="2"/>
      </c>
      <c r="P36" s="5">
        <f t="shared" si="3"/>
      </c>
    </row>
    <row r="37" spans="1:16" ht="12.75">
      <c r="A37" t="s">
        <v>9</v>
      </c>
      <c r="B37" t="s">
        <v>9</v>
      </c>
      <c r="C37" s="1">
        <v>2500</v>
      </c>
      <c r="D37" t="s">
        <v>44</v>
      </c>
      <c r="E37" t="s">
        <v>133</v>
      </c>
      <c r="F37">
        <v>4298.1398159</v>
      </c>
      <c r="G37">
        <v>82.977647634</v>
      </c>
      <c r="H37">
        <v>89.969382102</v>
      </c>
      <c r="I37">
        <v>97.550243307</v>
      </c>
      <c r="J37">
        <v>3885</v>
      </c>
      <c r="K37">
        <v>90.387939119</v>
      </c>
      <c r="L37">
        <v>28.286456497</v>
      </c>
      <c r="M37" s="1">
        <v>1.0462545E-07</v>
      </c>
      <c r="N37" t="s">
        <v>135</v>
      </c>
      <c r="O37" s="5">
        <f t="shared" si="2"/>
      </c>
      <c r="P37" s="5">
        <f t="shared" si="3"/>
      </c>
    </row>
    <row r="38" spans="1:16" ht="12.75">
      <c r="A38" t="s">
        <v>9</v>
      </c>
      <c r="B38" t="s">
        <v>9</v>
      </c>
      <c r="C38" s="1">
        <v>26000</v>
      </c>
      <c r="D38" t="s">
        <v>45</v>
      </c>
      <c r="E38" t="s">
        <v>133</v>
      </c>
      <c r="F38">
        <v>9311.058193</v>
      </c>
      <c r="G38">
        <v>86.732482067</v>
      </c>
      <c r="H38">
        <v>91.654318231</v>
      </c>
      <c r="I38">
        <v>96.85545542</v>
      </c>
      <c r="J38">
        <v>8598</v>
      </c>
      <c r="K38">
        <v>92.341813592</v>
      </c>
      <c r="L38">
        <v>66.33617337</v>
      </c>
      <c r="M38" s="1">
        <v>3.330669E-16</v>
      </c>
      <c r="N38" t="s">
        <v>135</v>
      </c>
      <c r="O38" s="5">
        <f t="shared" si="2"/>
      </c>
      <c r="P38" s="5">
        <f t="shared" si="3"/>
      </c>
    </row>
    <row r="39" spans="1:16" ht="12.75">
      <c r="A39" t="s">
        <v>9</v>
      </c>
      <c r="B39" t="s">
        <v>9</v>
      </c>
      <c r="C39" t="s">
        <v>46</v>
      </c>
      <c r="D39" t="s">
        <v>47</v>
      </c>
      <c r="E39" t="s">
        <v>133</v>
      </c>
      <c r="F39">
        <v>11514.920301</v>
      </c>
      <c r="G39">
        <v>83.186879151</v>
      </c>
      <c r="H39">
        <v>87.529717735</v>
      </c>
      <c r="I39">
        <v>92.099277735</v>
      </c>
      <c r="J39">
        <v>10093</v>
      </c>
      <c r="K39">
        <v>87.651496808</v>
      </c>
      <c r="L39">
        <v>110.98910361</v>
      </c>
      <c r="M39">
        <v>0</v>
      </c>
      <c r="N39" t="s">
        <v>135</v>
      </c>
      <c r="O39" s="5">
        <f t="shared" si="2"/>
      </c>
      <c r="P39" s="5">
        <f t="shared" si="3"/>
      </c>
    </row>
    <row r="40" spans="1:16" ht="12.75">
      <c r="A40" t="s">
        <v>9</v>
      </c>
      <c r="B40" t="s">
        <v>9</v>
      </c>
      <c r="C40" t="s">
        <v>48</v>
      </c>
      <c r="D40" t="s">
        <v>49</v>
      </c>
      <c r="E40" t="s">
        <v>133</v>
      </c>
      <c r="F40">
        <v>18147.524673</v>
      </c>
      <c r="G40">
        <v>84.133014002</v>
      </c>
      <c r="H40">
        <v>87.641910071</v>
      </c>
      <c r="I40">
        <v>91.297150018</v>
      </c>
      <c r="J40">
        <v>15958</v>
      </c>
      <c r="K40">
        <v>87.934857717</v>
      </c>
      <c r="L40">
        <v>119.98654367</v>
      </c>
      <c r="M40">
        <v>0</v>
      </c>
      <c r="N40" t="s">
        <v>135</v>
      </c>
      <c r="O40" s="5">
        <f t="shared" si="2"/>
      </c>
      <c r="P40" s="5">
        <f t="shared" si="3"/>
      </c>
    </row>
    <row r="41" spans="1:16" ht="12.75">
      <c r="A41" t="s">
        <v>9</v>
      </c>
      <c r="B41" t="s">
        <v>9</v>
      </c>
      <c r="C41" t="s">
        <v>50</v>
      </c>
      <c r="D41" t="s">
        <v>51</v>
      </c>
      <c r="E41" t="s">
        <v>133</v>
      </c>
      <c r="F41">
        <v>10049.891242</v>
      </c>
      <c r="G41">
        <v>83.944806484</v>
      </c>
      <c r="H41">
        <v>88.6113121</v>
      </c>
      <c r="I41">
        <v>93.537229532</v>
      </c>
      <c r="J41">
        <v>9015</v>
      </c>
      <c r="K41">
        <v>89.702463271</v>
      </c>
      <c r="L41">
        <v>74.766603844</v>
      </c>
      <c r="M41">
        <v>0</v>
      </c>
      <c r="N41" t="s">
        <v>135</v>
      </c>
      <c r="O41" s="5">
        <f t="shared" si="2"/>
      </c>
      <c r="P41" s="5">
        <f t="shared" si="3"/>
      </c>
    </row>
    <row r="42" spans="1:16" ht="12.75">
      <c r="A42" t="s">
        <v>9</v>
      </c>
      <c r="B42" t="s">
        <v>9</v>
      </c>
      <c r="C42" t="s">
        <v>52</v>
      </c>
      <c r="D42" t="s">
        <v>53</v>
      </c>
      <c r="E42" t="s">
        <v>133</v>
      </c>
      <c r="F42">
        <v>4823.6643237</v>
      </c>
      <c r="G42">
        <v>85.522784352</v>
      </c>
      <c r="H42">
        <v>92.328732838</v>
      </c>
      <c r="I42">
        <v>99.67630231</v>
      </c>
      <c r="J42">
        <v>4453</v>
      </c>
      <c r="K42">
        <v>92.315710655</v>
      </c>
      <c r="L42">
        <v>27.108584505</v>
      </c>
      <c r="M42" s="1">
        <v>1.9234192E-07</v>
      </c>
      <c r="N42" t="s">
        <v>135</v>
      </c>
      <c r="O42" s="5">
        <f t="shared" si="2"/>
      </c>
      <c r="P42" s="5">
        <f t="shared" si="3"/>
      </c>
    </row>
    <row r="43" spans="1:16" ht="12.75">
      <c r="A43" t="s">
        <v>9</v>
      </c>
      <c r="B43" t="s">
        <v>9</v>
      </c>
      <c r="C43" t="s">
        <v>54</v>
      </c>
      <c r="D43" t="s">
        <v>55</v>
      </c>
      <c r="E43" t="s">
        <v>133</v>
      </c>
      <c r="F43">
        <v>6675.7361255</v>
      </c>
      <c r="G43">
        <v>80.790437126</v>
      </c>
      <c r="H43">
        <v>86.746061966</v>
      </c>
      <c r="I43">
        <v>93.14071732</v>
      </c>
      <c r="J43">
        <v>5749</v>
      </c>
      <c r="K43">
        <v>86.117843665</v>
      </c>
      <c r="L43">
        <v>63.112287162</v>
      </c>
      <c r="M43" s="1">
        <v>1.998401E-15</v>
      </c>
      <c r="N43" t="s">
        <v>135</v>
      </c>
      <c r="O43" s="5">
        <f t="shared" si="2"/>
      </c>
      <c r="P43" s="5">
        <f t="shared" si="3"/>
      </c>
    </row>
    <row r="44" spans="1:16" ht="12.75">
      <c r="A44" t="s">
        <v>9</v>
      </c>
      <c r="B44" t="s">
        <v>9</v>
      </c>
      <c r="C44" t="s">
        <v>56</v>
      </c>
      <c r="D44" t="s">
        <v>57</v>
      </c>
      <c r="E44" t="s">
        <v>133</v>
      </c>
      <c r="F44">
        <v>3345.206243</v>
      </c>
      <c r="G44">
        <v>80.456401598</v>
      </c>
      <c r="H44">
        <v>88.429982484</v>
      </c>
      <c r="I44">
        <v>97.19378007</v>
      </c>
      <c r="J44">
        <v>2986</v>
      </c>
      <c r="K44">
        <v>89.262059888</v>
      </c>
      <c r="L44">
        <v>31.308269455</v>
      </c>
      <c r="M44" s="1">
        <v>2.2013996E-08</v>
      </c>
      <c r="N44" t="s">
        <v>135</v>
      </c>
      <c r="O44" s="5">
        <f t="shared" si="2"/>
      </c>
      <c r="P44" s="5">
        <f t="shared" si="3"/>
      </c>
    </row>
    <row r="45" spans="1:16" ht="12.75">
      <c r="A45" t="s">
        <v>9</v>
      </c>
      <c r="B45" t="s">
        <v>9</v>
      </c>
      <c r="C45" t="s">
        <v>58</v>
      </c>
      <c r="D45" t="s">
        <v>59</v>
      </c>
      <c r="E45" t="s">
        <v>133</v>
      </c>
      <c r="F45">
        <v>4290.1960401</v>
      </c>
      <c r="G45">
        <v>82.900773814</v>
      </c>
      <c r="H45">
        <v>89.991904179</v>
      </c>
      <c r="I45">
        <v>97.689592572</v>
      </c>
      <c r="J45">
        <v>3872</v>
      </c>
      <c r="K45">
        <v>90.252285998</v>
      </c>
      <c r="L45">
        <v>32.53001912</v>
      </c>
      <c r="M45" s="1">
        <v>1.1736558E-08</v>
      </c>
      <c r="N45" t="s">
        <v>135</v>
      </c>
      <c r="O45" s="5">
        <f t="shared" si="2"/>
      </c>
      <c r="P45" s="5">
        <f t="shared" si="3"/>
      </c>
    </row>
    <row r="46" spans="1:16" ht="12.75">
      <c r="A46" t="s">
        <v>9</v>
      </c>
      <c r="B46" t="s">
        <v>9</v>
      </c>
      <c r="C46" t="s">
        <v>60</v>
      </c>
      <c r="D46" t="s">
        <v>61</v>
      </c>
      <c r="E46" t="s">
        <v>133</v>
      </c>
      <c r="F46">
        <v>1677.8843401</v>
      </c>
      <c r="G46">
        <v>79.290973916</v>
      </c>
      <c r="H46">
        <v>90.430727344</v>
      </c>
      <c r="I46">
        <v>103.13552784</v>
      </c>
      <c r="J46">
        <v>1538</v>
      </c>
      <c r="K46">
        <v>91.663052286</v>
      </c>
      <c r="L46">
        <v>20.678969942</v>
      </c>
      <c r="M46" s="1">
        <v>5.4309218E-06</v>
      </c>
      <c r="N46" t="s">
        <v>135</v>
      </c>
      <c r="O46" s="5">
        <f t="shared" si="2"/>
      </c>
      <c r="P46" s="5">
        <f t="shared" si="3"/>
      </c>
    </row>
    <row r="47" spans="1:16" ht="12.75">
      <c r="A47" t="s">
        <v>9</v>
      </c>
      <c r="B47" t="s">
        <v>9</v>
      </c>
      <c r="C47" t="s">
        <v>62</v>
      </c>
      <c r="D47" t="s">
        <v>63</v>
      </c>
      <c r="E47" t="s">
        <v>133</v>
      </c>
      <c r="F47">
        <v>5271.5279587</v>
      </c>
      <c r="G47">
        <v>79.003779026</v>
      </c>
      <c r="H47">
        <v>85.260499164</v>
      </c>
      <c r="I47">
        <v>92.01272151</v>
      </c>
      <c r="J47">
        <v>4504</v>
      </c>
      <c r="K47">
        <v>85.440123534</v>
      </c>
      <c r="L47">
        <v>30.064708707</v>
      </c>
      <c r="M47" s="1">
        <v>4.1786698E-08</v>
      </c>
      <c r="N47" t="s">
        <v>135</v>
      </c>
      <c r="O47" s="5">
        <f t="shared" si="2"/>
      </c>
      <c r="P47" s="5">
        <f t="shared" si="3"/>
      </c>
    </row>
    <row r="48" spans="1:16" ht="12.75">
      <c r="A48" t="s">
        <v>9</v>
      </c>
      <c r="B48" t="s">
        <v>9</v>
      </c>
      <c r="C48" t="s">
        <v>64</v>
      </c>
      <c r="D48" t="s">
        <v>65</v>
      </c>
      <c r="E48" t="s">
        <v>133</v>
      </c>
      <c r="F48">
        <v>1147.4119919</v>
      </c>
      <c r="G48">
        <v>48.945743776</v>
      </c>
      <c r="H48">
        <v>62.009028388</v>
      </c>
      <c r="I48">
        <v>78.558814415</v>
      </c>
      <c r="J48">
        <v>668</v>
      </c>
      <c r="K48">
        <v>58.217972682</v>
      </c>
      <c r="L48">
        <v>11.242828641</v>
      </c>
      <c r="M48">
        <v>0.0007993125</v>
      </c>
      <c r="N48" t="s">
        <v>135</v>
      </c>
      <c r="O48" s="5">
        <f t="shared" si="2"/>
      </c>
      <c r="P48" s="5">
        <f t="shared" si="3"/>
        <v>9.068854982999994</v>
      </c>
    </row>
    <row r="49" spans="1:16" ht="12.75">
      <c r="A49" t="s">
        <v>9</v>
      </c>
      <c r="B49" t="s">
        <v>9</v>
      </c>
      <c r="C49" t="s">
        <v>66</v>
      </c>
      <c r="D49" t="s">
        <v>67</v>
      </c>
      <c r="E49" t="s">
        <v>133</v>
      </c>
      <c r="F49">
        <v>10257.124246</v>
      </c>
      <c r="G49">
        <v>83.605900149</v>
      </c>
      <c r="H49">
        <v>89.431751314</v>
      </c>
      <c r="I49">
        <v>95.663561169</v>
      </c>
      <c r="J49">
        <v>9131</v>
      </c>
      <c r="K49">
        <v>89.021052891</v>
      </c>
      <c r="L49">
        <v>41.53953914</v>
      </c>
      <c r="M49" s="1">
        <v>1.155109E-10</v>
      </c>
      <c r="N49" t="s">
        <v>135</v>
      </c>
      <c r="O49" s="5">
        <f t="shared" si="2"/>
      </c>
      <c r="P49" s="5">
        <f t="shared" si="3"/>
      </c>
    </row>
    <row r="50" spans="1:16" ht="12.75">
      <c r="A50" t="s">
        <v>9</v>
      </c>
      <c r="B50" t="s">
        <v>9</v>
      </c>
      <c r="C50" t="s">
        <v>68</v>
      </c>
      <c r="D50" t="s">
        <v>69</v>
      </c>
      <c r="E50" t="s">
        <v>133</v>
      </c>
      <c r="F50">
        <v>2120.8086384</v>
      </c>
      <c r="G50">
        <v>59.033723398</v>
      </c>
      <c r="H50">
        <v>70.63726149</v>
      </c>
      <c r="I50">
        <v>84.521565361</v>
      </c>
      <c r="J50">
        <v>1300</v>
      </c>
      <c r="K50">
        <v>61.297373864</v>
      </c>
      <c r="L50">
        <v>29.76564873</v>
      </c>
      <c r="M50" s="1">
        <v>4.8755482E-08</v>
      </c>
      <c r="N50" t="s">
        <v>135</v>
      </c>
      <c r="O50" s="5">
        <f t="shared" si="2"/>
      </c>
      <c r="P50" s="5">
        <f t="shared" si="3"/>
        <v>3.1061040369999944</v>
      </c>
    </row>
    <row r="51" spans="1:16" ht="12.75">
      <c r="A51" t="s">
        <v>9</v>
      </c>
      <c r="B51" t="s">
        <v>9</v>
      </c>
      <c r="C51" t="s">
        <v>70</v>
      </c>
      <c r="D51" t="s">
        <v>71</v>
      </c>
      <c r="E51" t="s">
        <v>133</v>
      </c>
      <c r="F51">
        <v>2326.9993562</v>
      </c>
      <c r="G51">
        <v>65.751893312</v>
      </c>
      <c r="H51">
        <v>77.185609718</v>
      </c>
      <c r="I51">
        <v>90.607555881</v>
      </c>
      <c r="J51">
        <v>1674</v>
      </c>
      <c r="K51">
        <v>71.93813765</v>
      </c>
      <c r="L51">
        <v>7.7745157695</v>
      </c>
      <c r="M51">
        <v>0.0052988418</v>
      </c>
      <c r="N51" t="s">
        <v>135</v>
      </c>
      <c r="O51" s="5">
        <f t="shared" si="2"/>
      </c>
      <c r="P51" s="5">
        <f t="shared" si="3"/>
      </c>
    </row>
    <row r="52" spans="1:16" ht="12.75">
      <c r="A52" t="s">
        <v>9</v>
      </c>
      <c r="B52" t="s">
        <v>9</v>
      </c>
      <c r="C52" t="s">
        <v>72</v>
      </c>
      <c r="D52" t="s">
        <v>73</v>
      </c>
      <c r="E52" t="s">
        <v>133</v>
      </c>
      <c r="F52">
        <v>2485.205472</v>
      </c>
      <c r="G52">
        <v>75.19550174</v>
      </c>
      <c r="H52">
        <v>86.435444731</v>
      </c>
      <c r="I52">
        <v>99.355492455</v>
      </c>
      <c r="J52">
        <v>2083</v>
      </c>
      <c r="K52">
        <v>83.816007308</v>
      </c>
      <c r="L52">
        <v>7.8461088454</v>
      </c>
      <c r="M52">
        <v>0.005093021</v>
      </c>
      <c r="N52" t="s">
        <v>135</v>
      </c>
      <c r="O52" s="5">
        <f t="shared" si="2"/>
      </c>
      <c r="P52" s="5">
        <f t="shared" si="3"/>
      </c>
    </row>
    <row r="53" spans="1:16" ht="12.75">
      <c r="A53" t="s">
        <v>9</v>
      </c>
      <c r="B53" t="s">
        <v>9</v>
      </c>
      <c r="C53" t="s">
        <v>74</v>
      </c>
      <c r="D53" t="s">
        <v>75</v>
      </c>
      <c r="E53" t="s">
        <v>133</v>
      </c>
      <c r="F53">
        <v>1604.1776405</v>
      </c>
      <c r="G53">
        <v>59.282475275</v>
      </c>
      <c r="H53">
        <v>71.771630209</v>
      </c>
      <c r="I53">
        <v>86.891899823</v>
      </c>
      <c r="J53">
        <v>977</v>
      </c>
      <c r="K53">
        <v>60.903479472</v>
      </c>
      <c r="L53">
        <v>12.917899398</v>
      </c>
      <c r="M53">
        <v>0.0003254549</v>
      </c>
      <c r="N53" t="s">
        <v>135</v>
      </c>
      <c r="O53" s="5">
        <f t="shared" si="2"/>
      </c>
      <c r="P53" s="5">
        <f t="shared" si="3"/>
        <v>0.735769574999992</v>
      </c>
    </row>
    <row r="54" spans="1:16" ht="12.75">
      <c r="A54" t="s">
        <v>9</v>
      </c>
      <c r="B54" t="s">
        <v>9</v>
      </c>
      <c r="C54" t="s">
        <v>76</v>
      </c>
      <c r="D54" t="s">
        <v>77</v>
      </c>
      <c r="E54" t="s">
        <v>133</v>
      </c>
      <c r="F54">
        <v>1173.2668763</v>
      </c>
      <c r="G54">
        <v>56.810326046</v>
      </c>
      <c r="H54">
        <v>72.424976439</v>
      </c>
      <c r="I54">
        <v>92.33140482</v>
      </c>
      <c r="J54">
        <v>756</v>
      </c>
      <c r="K54">
        <v>64.435467778</v>
      </c>
      <c r="L54">
        <v>15.637583248</v>
      </c>
      <c r="M54">
        <v>7.67146E-05</v>
      </c>
      <c r="N54" t="s">
        <v>135</v>
      </c>
      <c r="O54" s="5">
        <f t="shared" si="2"/>
      </c>
      <c r="P54" s="5">
        <f t="shared" si="3"/>
      </c>
    </row>
    <row r="55" spans="1:16" ht="12.75">
      <c r="A55" t="s">
        <v>9</v>
      </c>
      <c r="B55" t="s">
        <v>9</v>
      </c>
      <c r="C55" t="s">
        <v>78</v>
      </c>
      <c r="D55" t="s">
        <v>79</v>
      </c>
      <c r="E55" t="s">
        <v>133</v>
      </c>
      <c r="F55">
        <v>993.50845872</v>
      </c>
      <c r="G55">
        <v>74.348616407</v>
      </c>
      <c r="H55">
        <v>94.618618661</v>
      </c>
      <c r="I55">
        <v>120.41492404</v>
      </c>
      <c r="J55">
        <v>937</v>
      </c>
      <c r="K55">
        <v>94.312231746</v>
      </c>
      <c r="L55">
        <v>2.4358745871</v>
      </c>
      <c r="M55">
        <v>0.1185877379</v>
      </c>
      <c r="N55" t="s">
        <v>9</v>
      </c>
      <c r="O55" s="5">
        <f t="shared" si="2"/>
      </c>
      <c r="P55" s="5">
        <f t="shared" si="3"/>
      </c>
    </row>
    <row r="56" spans="1:16" ht="12.75">
      <c r="A56" t="s">
        <v>9</v>
      </c>
      <c r="B56" t="s">
        <v>9</v>
      </c>
      <c r="C56" t="s">
        <v>80</v>
      </c>
      <c r="D56" t="s">
        <v>81</v>
      </c>
      <c r="E56" t="s">
        <v>133</v>
      </c>
      <c r="F56">
        <v>704.74681488</v>
      </c>
      <c r="G56">
        <v>67.423011299</v>
      </c>
      <c r="H56">
        <v>85.246660083</v>
      </c>
      <c r="I56">
        <v>107.78208975</v>
      </c>
      <c r="J56">
        <v>583</v>
      </c>
      <c r="K56">
        <v>82.724744219</v>
      </c>
      <c r="L56">
        <v>1.4332623808</v>
      </c>
      <c r="M56">
        <v>0.2312327533</v>
      </c>
      <c r="N56" t="s">
        <v>9</v>
      </c>
      <c r="O56" s="5">
        <f t="shared" si="2"/>
      </c>
      <c r="P56" s="5">
        <f t="shared" si="3"/>
      </c>
    </row>
    <row r="57" spans="1:16" ht="12.75">
      <c r="A57" t="s">
        <v>9</v>
      </c>
      <c r="B57" t="s">
        <v>9</v>
      </c>
      <c r="C57" t="s">
        <v>82</v>
      </c>
      <c r="D57" t="s">
        <v>83</v>
      </c>
      <c r="E57" t="s">
        <v>133</v>
      </c>
      <c r="F57">
        <v>2596.4544801</v>
      </c>
      <c r="G57">
        <v>77.675896254</v>
      </c>
      <c r="H57">
        <v>88.241574053</v>
      </c>
      <c r="I57">
        <v>100.24442288</v>
      </c>
      <c r="J57">
        <v>2198</v>
      </c>
      <c r="K57">
        <v>84.653900803</v>
      </c>
      <c r="L57">
        <v>3.7927574727</v>
      </c>
      <c r="M57">
        <v>0.0514747822</v>
      </c>
      <c r="N57" t="s">
        <v>9</v>
      </c>
      <c r="O57" s="5">
        <f t="shared" si="2"/>
      </c>
      <c r="P57" s="5">
        <f t="shared" si="3"/>
      </c>
    </row>
    <row r="58" spans="1:16" ht="12.75">
      <c r="A58" t="s">
        <v>9</v>
      </c>
      <c r="B58" t="s">
        <v>9</v>
      </c>
      <c r="C58" t="s">
        <v>84</v>
      </c>
      <c r="D58" t="s">
        <v>85</v>
      </c>
      <c r="E58" t="s">
        <v>133</v>
      </c>
      <c r="F58">
        <v>2054.4791901</v>
      </c>
      <c r="G58">
        <v>54.883534233</v>
      </c>
      <c r="H58">
        <v>67.404937405</v>
      </c>
      <c r="I58">
        <v>82.783035933</v>
      </c>
      <c r="J58">
        <v>1257</v>
      </c>
      <c r="K58">
        <v>61.183389254</v>
      </c>
      <c r="L58">
        <v>7.8261790312</v>
      </c>
      <c r="M58">
        <v>0.0051494844</v>
      </c>
      <c r="N58" t="s">
        <v>135</v>
      </c>
      <c r="O58" s="5">
        <f t="shared" si="2"/>
      </c>
      <c r="P58" s="5">
        <f t="shared" si="3"/>
        <v>4.844633465000001</v>
      </c>
    </row>
    <row r="59" spans="1:16" ht="12.75">
      <c r="A59" t="s">
        <v>9</v>
      </c>
      <c r="B59" t="s">
        <v>9</v>
      </c>
      <c r="C59" t="s">
        <v>86</v>
      </c>
      <c r="D59" t="s">
        <v>87</v>
      </c>
      <c r="E59" t="s">
        <v>133</v>
      </c>
      <c r="F59">
        <v>1680.3111011</v>
      </c>
      <c r="G59">
        <v>55.825732621</v>
      </c>
      <c r="H59">
        <v>67.444168563</v>
      </c>
      <c r="I59">
        <v>81.48063016</v>
      </c>
      <c r="J59">
        <v>1062</v>
      </c>
      <c r="K59">
        <v>63.202581908</v>
      </c>
      <c r="L59">
        <v>16.036689098</v>
      </c>
      <c r="M59">
        <v>6.21268E-05</v>
      </c>
      <c r="N59" t="s">
        <v>135</v>
      </c>
      <c r="O59" s="5">
        <f t="shared" si="2"/>
      </c>
      <c r="P59" s="5">
        <f t="shared" si="3"/>
        <v>6.147039237999991</v>
      </c>
    </row>
    <row r="60" spans="1:16" ht="12.75">
      <c r="A60" t="s">
        <v>9</v>
      </c>
      <c r="B60" t="s">
        <v>9</v>
      </c>
      <c r="C60" t="s">
        <v>88</v>
      </c>
      <c r="D60" t="s">
        <v>18</v>
      </c>
      <c r="E60" t="s">
        <v>133</v>
      </c>
      <c r="F60">
        <v>596.67764803</v>
      </c>
      <c r="G60">
        <v>53.536597952</v>
      </c>
      <c r="H60">
        <v>75.550698015</v>
      </c>
      <c r="I60">
        <v>106.61693475</v>
      </c>
      <c r="J60">
        <v>437</v>
      </c>
      <c r="K60">
        <v>73.238875538</v>
      </c>
      <c r="L60">
        <v>0.7774488263</v>
      </c>
      <c r="M60">
        <v>0.3779225167</v>
      </c>
      <c r="N60" t="s">
        <v>9</v>
      </c>
      <c r="O60" s="5">
        <f t="shared" si="2"/>
      </c>
      <c r="P60" s="5">
        <f t="shared" si="3"/>
      </c>
    </row>
    <row r="61" spans="1:16" ht="12.75">
      <c r="A61" t="s">
        <v>9</v>
      </c>
      <c r="B61" t="s">
        <v>9</v>
      </c>
      <c r="C61" t="s">
        <v>89</v>
      </c>
      <c r="D61" t="s">
        <v>90</v>
      </c>
      <c r="E61" t="s">
        <v>133</v>
      </c>
      <c r="F61">
        <v>5338.2600344</v>
      </c>
      <c r="G61">
        <v>77.881490748</v>
      </c>
      <c r="H61">
        <v>84.181752498</v>
      </c>
      <c r="I61">
        <v>90.991677041</v>
      </c>
      <c r="J61">
        <v>4492</v>
      </c>
      <c r="K61">
        <v>84.147268418</v>
      </c>
      <c r="L61">
        <v>46.422392447</v>
      </c>
      <c r="M61" s="1">
        <v>9.532042E-12</v>
      </c>
      <c r="N61" t="s">
        <v>135</v>
      </c>
      <c r="O61" s="5">
        <f t="shared" si="2"/>
      </c>
      <c r="P61" s="5">
        <f t="shared" si="3"/>
      </c>
    </row>
    <row r="62" spans="1:16" ht="12.75">
      <c r="A62" t="s">
        <v>9</v>
      </c>
      <c r="B62" t="s">
        <v>9</v>
      </c>
      <c r="C62" t="s">
        <v>91</v>
      </c>
      <c r="D62" t="s">
        <v>92</v>
      </c>
      <c r="E62" t="s">
        <v>133</v>
      </c>
      <c r="F62">
        <v>8677.4450408</v>
      </c>
      <c r="G62">
        <v>82.85942784</v>
      </c>
      <c r="H62">
        <v>88.276830754</v>
      </c>
      <c r="I62">
        <v>94.048426971</v>
      </c>
      <c r="J62">
        <v>7621</v>
      </c>
      <c r="K62">
        <v>87.825390586</v>
      </c>
      <c r="L62">
        <v>70.162564547</v>
      </c>
      <c r="M62">
        <v>0</v>
      </c>
      <c r="N62" t="s">
        <v>135</v>
      </c>
      <c r="O62" s="5">
        <f t="shared" si="2"/>
      </c>
      <c r="P62" s="5">
        <f t="shared" si="3"/>
      </c>
    </row>
    <row r="63" spans="1:16" ht="12.75">
      <c r="A63" t="s">
        <v>9</v>
      </c>
      <c r="B63" t="s">
        <v>9</v>
      </c>
      <c r="C63" t="s">
        <v>93</v>
      </c>
      <c r="D63" t="s">
        <v>94</v>
      </c>
      <c r="E63" t="s">
        <v>133</v>
      </c>
      <c r="F63">
        <v>2631.028827</v>
      </c>
      <c r="G63">
        <v>73.302714462</v>
      </c>
      <c r="H63">
        <v>83.107375534</v>
      </c>
      <c r="I63">
        <v>94.223466605</v>
      </c>
      <c r="J63">
        <v>2105</v>
      </c>
      <c r="K63">
        <v>80.006725065</v>
      </c>
      <c r="L63">
        <v>14.935947612</v>
      </c>
      <c r="M63">
        <v>0.0001112234</v>
      </c>
      <c r="N63" t="s">
        <v>135</v>
      </c>
      <c r="O63" s="5">
        <f t="shared" si="2"/>
      </c>
      <c r="P63" s="5">
        <f t="shared" si="3"/>
      </c>
    </row>
    <row r="64" spans="1:16" ht="12.75">
      <c r="A64" t="s">
        <v>8</v>
      </c>
      <c r="B64" t="s">
        <v>9</v>
      </c>
      <c r="C64" t="s">
        <v>9</v>
      </c>
      <c r="D64" t="s">
        <v>118</v>
      </c>
      <c r="E64" t="s">
        <v>134</v>
      </c>
      <c r="F64">
        <v>62625.001482</v>
      </c>
      <c r="G64">
        <v>63.463742564</v>
      </c>
      <c r="H64">
        <v>65.077284815</v>
      </c>
      <c r="I64">
        <v>66.731850783</v>
      </c>
      <c r="J64">
        <v>39022</v>
      </c>
      <c r="K64">
        <v>62.310577368</v>
      </c>
      <c r="L64">
        <v>391.49104704</v>
      </c>
      <c r="M64">
        <v>0</v>
      </c>
      <c r="N64" t="s">
        <v>135</v>
      </c>
      <c r="O64" s="5">
        <f aca="true" t="shared" si="4" ref="O64:O92">IF(G64&gt;H$77,G64-H$77,"")</f>
      </c>
      <c r="P64" s="5">
        <f aca="true" t="shared" si="5" ref="P64:P92">IF(I64&lt;H$77,H$77-I64,"")</f>
        <v>1.4653773029999968</v>
      </c>
    </row>
    <row r="65" spans="1:16" ht="12.75">
      <c r="A65" t="s">
        <v>10</v>
      </c>
      <c r="B65" t="s">
        <v>9</v>
      </c>
      <c r="C65" t="s">
        <v>9</v>
      </c>
      <c r="D65" t="s">
        <v>119</v>
      </c>
      <c r="E65" t="s">
        <v>134</v>
      </c>
      <c r="F65">
        <v>57736.901797</v>
      </c>
      <c r="G65">
        <v>69.863960913</v>
      </c>
      <c r="H65">
        <v>71.580434452</v>
      </c>
      <c r="I65">
        <v>73.339079682</v>
      </c>
      <c r="J65">
        <v>40743</v>
      </c>
      <c r="K65">
        <v>70.566654483</v>
      </c>
      <c r="L65">
        <v>237.76762816</v>
      </c>
      <c r="M65">
        <v>0</v>
      </c>
      <c r="N65" t="s">
        <v>135</v>
      </c>
      <c r="O65" s="5">
        <f t="shared" si="4"/>
        <v>1.6667328270000041</v>
      </c>
      <c r="P65" s="5">
        <f t="shared" si="5"/>
      </c>
    </row>
    <row r="66" spans="1:16" ht="12.75">
      <c r="A66" t="s">
        <v>11</v>
      </c>
      <c r="B66" t="s">
        <v>9</v>
      </c>
      <c r="C66" t="s">
        <v>9</v>
      </c>
      <c r="D66" t="s">
        <v>120</v>
      </c>
      <c r="E66" t="s">
        <v>134</v>
      </c>
      <c r="F66">
        <v>124884.34512</v>
      </c>
      <c r="G66">
        <v>66.211428308</v>
      </c>
      <c r="H66">
        <v>67.360796786</v>
      </c>
      <c r="I66">
        <v>68.530117226</v>
      </c>
      <c r="J66">
        <v>81866</v>
      </c>
      <c r="K66">
        <v>65.553452612</v>
      </c>
      <c r="L66">
        <v>603.30091486</v>
      </c>
      <c r="M66">
        <v>0</v>
      </c>
      <c r="N66" t="s">
        <v>135</v>
      </c>
      <c r="O66" s="5">
        <f t="shared" si="4"/>
      </c>
      <c r="P66" s="5">
        <f t="shared" si="5"/>
      </c>
    </row>
    <row r="67" spans="1:16" ht="12.75">
      <c r="A67" t="s">
        <v>12</v>
      </c>
      <c r="B67" t="s">
        <v>9</v>
      </c>
      <c r="C67" t="s">
        <v>9</v>
      </c>
      <c r="D67" t="s">
        <v>97</v>
      </c>
      <c r="E67" t="s">
        <v>134</v>
      </c>
      <c r="F67">
        <v>96174.577274</v>
      </c>
      <c r="G67">
        <v>68.458467713</v>
      </c>
      <c r="H67">
        <v>69.763370886</v>
      </c>
      <c r="I67">
        <v>71.093147129</v>
      </c>
      <c r="J67">
        <v>67607</v>
      </c>
      <c r="K67">
        <v>70.296123899</v>
      </c>
      <c r="L67">
        <v>352.42997448</v>
      </c>
      <c r="M67">
        <v>0</v>
      </c>
      <c r="N67" t="s">
        <v>135</v>
      </c>
      <c r="O67" s="5">
        <f t="shared" si="4"/>
        <v>0.261239627000009</v>
      </c>
      <c r="P67" s="5">
        <f t="shared" si="5"/>
      </c>
    </row>
    <row r="68" spans="1:16" ht="12.75">
      <c r="A68" t="s">
        <v>13</v>
      </c>
      <c r="B68" t="s">
        <v>9</v>
      </c>
      <c r="C68" t="s">
        <v>9</v>
      </c>
      <c r="D68" t="s">
        <v>121</v>
      </c>
      <c r="E68" t="s">
        <v>134</v>
      </c>
      <c r="F68">
        <v>53217.380792</v>
      </c>
      <c r="G68">
        <v>71.141245805</v>
      </c>
      <c r="H68">
        <v>72.94561414</v>
      </c>
      <c r="I68">
        <v>74.795746996</v>
      </c>
      <c r="J68">
        <v>39136</v>
      </c>
      <c r="K68">
        <v>73.539883808</v>
      </c>
      <c r="L68">
        <v>198.81144756</v>
      </c>
      <c r="M68">
        <v>0</v>
      </c>
      <c r="N68" t="s">
        <v>135</v>
      </c>
      <c r="O68" s="5">
        <f t="shared" si="4"/>
        <v>2.9440177190000014</v>
      </c>
      <c r="P68" s="5">
        <f t="shared" si="5"/>
      </c>
    </row>
    <row r="69" spans="1:16" ht="12.75">
      <c r="A69" t="s">
        <v>14</v>
      </c>
      <c r="B69" t="s">
        <v>9</v>
      </c>
      <c r="C69" t="s">
        <v>9</v>
      </c>
      <c r="D69" t="s">
        <v>122</v>
      </c>
      <c r="E69" t="s">
        <v>134</v>
      </c>
      <c r="F69">
        <v>92719.844607</v>
      </c>
      <c r="G69">
        <v>70.200439898</v>
      </c>
      <c r="H69">
        <v>71.550639658</v>
      </c>
      <c r="I69">
        <v>72.926808478</v>
      </c>
      <c r="J69">
        <v>65717</v>
      </c>
      <c r="K69">
        <v>70.876952263</v>
      </c>
      <c r="L69">
        <v>328.21183068</v>
      </c>
      <c r="M69">
        <v>0</v>
      </c>
      <c r="N69" t="s">
        <v>135</v>
      </c>
      <c r="O69" s="5">
        <f t="shared" si="4"/>
        <v>2.0032118120000035</v>
      </c>
      <c r="P69" s="5">
        <f t="shared" si="5"/>
      </c>
    </row>
    <row r="70" spans="1:16" ht="12.75">
      <c r="A70" t="s">
        <v>15</v>
      </c>
      <c r="B70" t="s">
        <v>9</v>
      </c>
      <c r="C70" t="s">
        <v>9</v>
      </c>
      <c r="D70" t="s">
        <v>123</v>
      </c>
      <c r="E70" t="s">
        <v>134</v>
      </c>
      <c r="F70">
        <v>47036.072446</v>
      </c>
      <c r="G70">
        <v>65.650924279</v>
      </c>
      <c r="H70">
        <v>67.500778445</v>
      </c>
      <c r="I70">
        <v>69.402756179</v>
      </c>
      <c r="J70">
        <v>31040</v>
      </c>
      <c r="K70">
        <v>65.991904481</v>
      </c>
      <c r="L70">
        <v>214.15275128</v>
      </c>
      <c r="M70">
        <v>0</v>
      </c>
      <c r="N70" t="s">
        <v>135</v>
      </c>
      <c r="O70" s="5">
        <f t="shared" si="4"/>
      </c>
      <c r="P70" s="5">
        <f t="shared" si="5"/>
      </c>
    </row>
    <row r="71" spans="1:16" ht="12.75">
      <c r="A71" t="s">
        <v>16</v>
      </c>
      <c r="B71" t="s">
        <v>9</v>
      </c>
      <c r="C71" t="s">
        <v>9</v>
      </c>
      <c r="D71" t="s">
        <v>124</v>
      </c>
      <c r="E71" t="s">
        <v>134</v>
      </c>
      <c r="F71">
        <v>44300.77273</v>
      </c>
      <c r="G71">
        <v>62.120276032</v>
      </c>
      <c r="H71">
        <v>64.392678163</v>
      </c>
      <c r="I71">
        <v>66.748206316</v>
      </c>
      <c r="J71">
        <v>25900</v>
      </c>
      <c r="K71">
        <v>58.463991493</v>
      </c>
      <c r="L71">
        <v>146.06554755</v>
      </c>
      <c r="M71">
        <v>0</v>
      </c>
      <c r="N71" t="s">
        <v>135</v>
      </c>
      <c r="O71" s="5">
        <f t="shared" si="4"/>
      </c>
      <c r="P71" s="5">
        <f t="shared" si="5"/>
        <v>1.4490217700000017</v>
      </c>
    </row>
    <row r="72" spans="1:16" ht="12.75">
      <c r="A72" t="s">
        <v>19</v>
      </c>
      <c r="B72" t="s">
        <v>9</v>
      </c>
      <c r="C72" t="s">
        <v>9</v>
      </c>
      <c r="D72" t="s">
        <v>125</v>
      </c>
      <c r="E72" t="s">
        <v>134</v>
      </c>
      <c r="F72">
        <v>1246.5286848</v>
      </c>
      <c r="G72">
        <v>54.717139851</v>
      </c>
      <c r="H72">
        <v>66.263158546</v>
      </c>
      <c r="I72">
        <v>80.245535358</v>
      </c>
      <c r="J72">
        <v>778</v>
      </c>
      <c r="K72">
        <v>62.41332506</v>
      </c>
      <c r="L72">
        <v>0.7774488263</v>
      </c>
      <c r="M72">
        <v>0.3779225167</v>
      </c>
      <c r="N72" t="s">
        <v>9</v>
      </c>
      <c r="O72" s="5">
        <f t="shared" si="4"/>
      </c>
      <c r="P72" s="5">
        <f t="shared" si="5"/>
      </c>
    </row>
    <row r="73" spans="1:16" ht="12.75">
      <c r="A73" t="s">
        <v>17</v>
      </c>
      <c r="B73" t="s">
        <v>9</v>
      </c>
      <c r="C73" t="s">
        <v>9</v>
      </c>
      <c r="D73" t="s">
        <v>126</v>
      </c>
      <c r="E73" t="s">
        <v>134</v>
      </c>
      <c r="F73">
        <v>25260.851823</v>
      </c>
      <c r="G73">
        <v>64.083924884</v>
      </c>
      <c r="H73">
        <v>66.729888654</v>
      </c>
      <c r="I73">
        <v>69.485101729</v>
      </c>
      <c r="J73">
        <v>16026</v>
      </c>
      <c r="K73">
        <v>63.442041117</v>
      </c>
      <c r="L73">
        <v>139.37652642</v>
      </c>
      <c r="M73">
        <v>0</v>
      </c>
      <c r="N73" t="s">
        <v>135</v>
      </c>
      <c r="O73" s="5">
        <f t="shared" si="4"/>
      </c>
      <c r="P73" s="5">
        <f t="shared" si="5"/>
      </c>
    </row>
    <row r="74" spans="1:16" ht="12.75">
      <c r="A74" t="s">
        <v>9</v>
      </c>
      <c r="B74" t="s">
        <v>20</v>
      </c>
      <c r="C74" t="s">
        <v>9</v>
      </c>
      <c r="D74" t="s">
        <v>21</v>
      </c>
      <c r="E74" t="s">
        <v>134</v>
      </c>
      <c r="F74">
        <v>476657.22172</v>
      </c>
      <c r="G74">
        <v>68.317574499</v>
      </c>
      <c r="H74">
        <v>68.906394638</v>
      </c>
      <c r="I74">
        <v>69.500289739</v>
      </c>
      <c r="J74">
        <v>324388</v>
      </c>
      <c r="K74">
        <v>68.054775049</v>
      </c>
      <c r="L74">
        <v>2108.0223255</v>
      </c>
      <c r="M74">
        <v>0</v>
      </c>
      <c r="N74" t="s">
        <v>135</v>
      </c>
      <c r="O74" s="5">
        <f t="shared" si="4"/>
        <v>0.12034641300000715</v>
      </c>
      <c r="P74" s="5">
        <f t="shared" si="5"/>
      </c>
    </row>
    <row r="75" spans="1:16" ht="12.75">
      <c r="A75" t="s">
        <v>9</v>
      </c>
      <c r="B75" t="s">
        <v>22</v>
      </c>
      <c r="C75" t="s">
        <v>9</v>
      </c>
      <c r="D75" t="s">
        <v>23</v>
      </c>
      <c r="E75" t="s">
        <v>134</v>
      </c>
      <c r="F75">
        <v>70808.153238</v>
      </c>
      <c r="G75">
        <v>63.695656444</v>
      </c>
      <c r="H75">
        <v>65.395552724</v>
      </c>
      <c r="I75">
        <v>67.140815479</v>
      </c>
      <c r="J75">
        <v>42704</v>
      </c>
      <c r="K75">
        <v>60.309439023</v>
      </c>
      <c r="L75">
        <v>279.12645443</v>
      </c>
      <c r="M75">
        <v>0</v>
      </c>
      <c r="N75" t="s">
        <v>135</v>
      </c>
      <c r="O75" s="5">
        <f t="shared" si="4"/>
      </c>
      <c r="P75" s="5">
        <f t="shared" si="5"/>
        <v>1.0564126069999986</v>
      </c>
    </row>
    <row r="76" spans="1:16" ht="12.75">
      <c r="A76" t="s">
        <v>9</v>
      </c>
      <c r="B76" t="s">
        <v>24</v>
      </c>
      <c r="C76" t="s">
        <v>9</v>
      </c>
      <c r="D76" t="s">
        <v>25</v>
      </c>
      <c r="E76" t="s">
        <v>134</v>
      </c>
      <c r="F76">
        <v>779658.14294</v>
      </c>
      <c r="G76">
        <v>67.367331953</v>
      </c>
      <c r="H76">
        <v>67.822585379</v>
      </c>
      <c r="I76">
        <v>68.280915306</v>
      </c>
      <c r="J76">
        <v>522771</v>
      </c>
      <c r="K76">
        <v>67.05131021</v>
      </c>
      <c r="L76">
        <v>4825.4076753</v>
      </c>
      <c r="M76">
        <v>0</v>
      </c>
      <c r="N76" t="s">
        <v>135</v>
      </c>
      <c r="O76" s="5">
        <f t="shared" si="4"/>
      </c>
      <c r="P76" s="5">
        <f t="shared" si="5"/>
      </c>
    </row>
    <row r="77" spans="1:16" ht="12.75">
      <c r="A77" t="s">
        <v>9</v>
      </c>
      <c r="B77" t="s">
        <v>26</v>
      </c>
      <c r="C77" t="s">
        <v>9</v>
      </c>
      <c r="D77" t="s">
        <v>27</v>
      </c>
      <c r="E77" t="s">
        <v>134</v>
      </c>
      <c r="F77">
        <v>1384860.4197</v>
      </c>
      <c r="G77">
        <v>67.852883019</v>
      </c>
      <c r="H77">
        <v>68.197228086</v>
      </c>
      <c r="I77">
        <v>68.543320662</v>
      </c>
      <c r="J77">
        <v>930606</v>
      </c>
      <c r="K77">
        <v>67.198541222</v>
      </c>
      <c r="L77">
        <v>7462.8080526</v>
      </c>
      <c r="M77">
        <v>0</v>
      </c>
      <c r="N77" t="s">
        <v>135</v>
      </c>
      <c r="O77" s="5">
        <f t="shared" si="4"/>
      </c>
      <c r="P77" s="5">
        <f t="shared" si="5"/>
      </c>
    </row>
    <row r="78" spans="1:16" ht="12.75">
      <c r="A78" t="s">
        <v>9</v>
      </c>
      <c r="B78" t="s">
        <v>9</v>
      </c>
      <c r="C78" t="s">
        <v>28</v>
      </c>
      <c r="D78" t="s">
        <v>29</v>
      </c>
      <c r="E78" t="s">
        <v>134</v>
      </c>
      <c r="F78">
        <v>16590.846875</v>
      </c>
      <c r="G78">
        <v>63.565544589</v>
      </c>
      <c r="H78">
        <v>66.768835427</v>
      </c>
      <c r="I78">
        <v>70.13355133</v>
      </c>
      <c r="J78">
        <v>10513</v>
      </c>
      <c r="K78">
        <v>63.366265022</v>
      </c>
      <c r="L78">
        <v>89.444507917</v>
      </c>
      <c r="M78">
        <v>0</v>
      </c>
      <c r="N78" t="s">
        <v>135</v>
      </c>
      <c r="O78" s="5">
        <f t="shared" si="4"/>
      </c>
      <c r="P78" s="5">
        <f t="shared" si="5"/>
      </c>
    </row>
    <row r="79" spans="1:16" ht="12.75">
      <c r="A79" t="s">
        <v>9</v>
      </c>
      <c r="B79" t="s">
        <v>9</v>
      </c>
      <c r="C79" t="s">
        <v>30</v>
      </c>
      <c r="D79" t="s">
        <v>31</v>
      </c>
      <c r="E79" t="s">
        <v>134</v>
      </c>
      <c r="F79">
        <v>26223.198585</v>
      </c>
      <c r="G79">
        <v>60.711845635</v>
      </c>
      <c r="H79">
        <v>63.171854633</v>
      </c>
      <c r="I79">
        <v>65.731541778</v>
      </c>
      <c r="J79">
        <v>15785</v>
      </c>
      <c r="K79">
        <v>60.194792594</v>
      </c>
      <c r="L79">
        <v>191.66392132</v>
      </c>
      <c r="M79">
        <v>0</v>
      </c>
      <c r="N79" t="s">
        <v>135</v>
      </c>
      <c r="O79" s="5">
        <f t="shared" si="4"/>
      </c>
      <c r="P79" s="5">
        <f t="shared" si="5"/>
        <v>2.465686308000002</v>
      </c>
    </row>
    <row r="80" spans="1:16" ht="12.75">
      <c r="A80" t="s">
        <v>9</v>
      </c>
      <c r="B80" t="s">
        <v>9</v>
      </c>
      <c r="C80" t="s">
        <v>32</v>
      </c>
      <c r="D80" t="s">
        <v>33</v>
      </c>
      <c r="E80" t="s">
        <v>134</v>
      </c>
      <c r="F80">
        <v>12821.900165</v>
      </c>
      <c r="G80">
        <v>62.841160074</v>
      </c>
      <c r="H80">
        <v>66.483686064</v>
      </c>
      <c r="I80">
        <v>70.337347489</v>
      </c>
      <c r="J80">
        <v>8091</v>
      </c>
      <c r="K80">
        <v>63.102971448</v>
      </c>
      <c r="L80">
        <v>65.635831969</v>
      </c>
      <c r="M80" s="1">
        <v>5.551115E-16</v>
      </c>
      <c r="N80" t="s">
        <v>135</v>
      </c>
      <c r="O80" s="5">
        <f t="shared" si="4"/>
      </c>
      <c r="P80" s="5">
        <f t="shared" si="5"/>
      </c>
    </row>
    <row r="81" spans="1:16" ht="12.75">
      <c r="A81" t="s">
        <v>9</v>
      </c>
      <c r="B81" t="s">
        <v>9</v>
      </c>
      <c r="C81" t="s">
        <v>34</v>
      </c>
      <c r="D81" t="s">
        <v>35</v>
      </c>
      <c r="E81" t="s">
        <v>134</v>
      </c>
      <c r="F81">
        <v>6989.0558575</v>
      </c>
      <c r="G81">
        <v>60.602266603</v>
      </c>
      <c r="H81">
        <v>65.096808691</v>
      </c>
      <c r="I81">
        <v>69.924686637</v>
      </c>
      <c r="J81">
        <v>4633</v>
      </c>
      <c r="K81">
        <v>66.289354306</v>
      </c>
      <c r="L81">
        <v>41.005766916</v>
      </c>
      <c r="M81" s="1">
        <v>1.517807E-10</v>
      </c>
      <c r="N81" t="s">
        <v>135</v>
      </c>
      <c r="O81" s="5">
        <f t="shared" si="4"/>
      </c>
      <c r="P81" s="5">
        <f t="shared" si="5"/>
      </c>
    </row>
    <row r="82" spans="1:16" ht="12.75">
      <c r="A82" t="s">
        <v>9</v>
      </c>
      <c r="B82" t="s">
        <v>9</v>
      </c>
      <c r="C82" t="s">
        <v>36</v>
      </c>
      <c r="D82" t="s">
        <v>37</v>
      </c>
      <c r="E82" t="s">
        <v>134</v>
      </c>
      <c r="F82">
        <v>27640.903226</v>
      </c>
      <c r="G82">
        <v>69.634460454</v>
      </c>
      <c r="H82">
        <v>72.102148116</v>
      </c>
      <c r="I82">
        <v>74.657285044</v>
      </c>
      <c r="J82">
        <v>19723</v>
      </c>
      <c r="K82">
        <v>71.354397642</v>
      </c>
      <c r="L82">
        <v>96.395928795</v>
      </c>
      <c r="M82">
        <v>0</v>
      </c>
      <c r="N82" t="s">
        <v>135</v>
      </c>
      <c r="O82" s="5">
        <f t="shared" si="4"/>
        <v>1.4372323680000108</v>
      </c>
      <c r="P82" s="5">
        <f t="shared" si="5"/>
      </c>
    </row>
    <row r="83" spans="1:16" ht="12.75">
      <c r="A83" t="s">
        <v>9</v>
      </c>
      <c r="B83" t="s">
        <v>9</v>
      </c>
      <c r="C83" t="s">
        <v>38</v>
      </c>
      <c r="D83" t="s">
        <v>39</v>
      </c>
      <c r="E83" t="s">
        <v>134</v>
      </c>
      <c r="F83">
        <v>7120.512733</v>
      </c>
      <c r="G83">
        <v>61.222662344</v>
      </c>
      <c r="H83">
        <v>66.087454783</v>
      </c>
      <c r="I83">
        <v>71.338806784</v>
      </c>
      <c r="J83">
        <v>4462</v>
      </c>
      <c r="K83">
        <v>62.664026698</v>
      </c>
      <c r="L83">
        <v>26.679180737</v>
      </c>
      <c r="M83" s="1">
        <v>2.4019568E-07</v>
      </c>
      <c r="N83" t="s">
        <v>135</v>
      </c>
      <c r="O83" s="5">
        <f t="shared" si="4"/>
      </c>
      <c r="P83" s="5">
        <f t="shared" si="5"/>
      </c>
    </row>
    <row r="84" spans="1:16" ht="12.75">
      <c r="A84" t="s">
        <v>9</v>
      </c>
      <c r="B84" t="s">
        <v>9</v>
      </c>
      <c r="C84" t="s">
        <v>40</v>
      </c>
      <c r="D84" t="s">
        <v>41</v>
      </c>
      <c r="E84" t="s">
        <v>134</v>
      </c>
      <c r="F84">
        <v>22975.485837</v>
      </c>
      <c r="G84">
        <v>69.947393491</v>
      </c>
      <c r="H84">
        <v>72.668746793</v>
      </c>
      <c r="I84">
        <v>75.49597629</v>
      </c>
      <c r="J84">
        <v>16558</v>
      </c>
      <c r="K84">
        <v>72.068116937</v>
      </c>
      <c r="L84">
        <v>103.08652498</v>
      </c>
      <c r="M84">
        <v>0</v>
      </c>
      <c r="N84" t="s">
        <v>135</v>
      </c>
      <c r="O84" s="5">
        <f t="shared" si="4"/>
        <v>1.7501654050000042</v>
      </c>
      <c r="P84" s="5">
        <f t="shared" si="5"/>
      </c>
    </row>
    <row r="85" spans="1:16" ht="12.75">
      <c r="A85" t="s">
        <v>9</v>
      </c>
      <c r="B85" t="s">
        <v>9</v>
      </c>
      <c r="C85" t="s">
        <v>98</v>
      </c>
      <c r="D85" t="s">
        <v>99</v>
      </c>
      <c r="E85" t="s">
        <v>134</v>
      </c>
      <c r="F85">
        <v>26823.295681</v>
      </c>
      <c r="G85">
        <v>63.559640484</v>
      </c>
      <c r="H85">
        <v>66.020207184</v>
      </c>
      <c r="I85">
        <v>68.576029119</v>
      </c>
      <c r="J85">
        <v>17026</v>
      </c>
      <c r="K85">
        <v>63.474675903</v>
      </c>
      <c r="L85">
        <v>113.91240388</v>
      </c>
      <c r="M85">
        <v>0</v>
      </c>
      <c r="N85" t="s">
        <v>135</v>
      </c>
      <c r="O85" s="5">
        <f>IF(G85&gt;H$77,G85-H$77,"")</f>
      </c>
      <c r="P85" s="5">
        <f>IF(I85&lt;H$77,H$77-I85,"")</f>
      </c>
    </row>
    <row r="86" spans="1:16" ht="12.75">
      <c r="A86" t="s">
        <v>9</v>
      </c>
      <c r="B86" t="s">
        <v>9</v>
      </c>
      <c r="C86" t="s">
        <v>100</v>
      </c>
      <c r="D86" t="s">
        <v>101</v>
      </c>
      <c r="E86" t="s">
        <v>134</v>
      </c>
      <c r="F86">
        <v>34910.5482</v>
      </c>
      <c r="G86">
        <v>63.023538626</v>
      </c>
      <c r="H86">
        <v>65.143850776</v>
      </c>
      <c r="I86">
        <v>67.335496967</v>
      </c>
      <c r="J86">
        <v>22036</v>
      </c>
      <c r="K86">
        <v>63.121323314</v>
      </c>
      <c r="L86">
        <v>186.05646455</v>
      </c>
      <c r="M86">
        <v>0</v>
      </c>
      <c r="N86" t="s">
        <v>135</v>
      </c>
      <c r="O86" s="5">
        <f>IF(G86&gt;H$77,G86-H$77,"")</f>
      </c>
      <c r="P86" s="5">
        <f>IF(I86&lt;H$77,H$77-I86,"")</f>
        <v>0.8617311189999981</v>
      </c>
    </row>
    <row r="87" spans="1:16" ht="12.75">
      <c r="A87" t="s">
        <v>9</v>
      </c>
      <c r="B87" t="s">
        <v>9</v>
      </c>
      <c r="C87" t="s">
        <v>102</v>
      </c>
      <c r="D87" t="s">
        <v>103</v>
      </c>
      <c r="E87" t="s">
        <v>134</v>
      </c>
      <c r="F87">
        <v>16857.624725</v>
      </c>
      <c r="G87">
        <v>65.962707944</v>
      </c>
      <c r="H87">
        <v>69.059407389</v>
      </c>
      <c r="I87">
        <v>72.30148515</v>
      </c>
      <c r="J87">
        <v>11487</v>
      </c>
      <c r="K87">
        <v>68.141272495</v>
      </c>
      <c r="L87">
        <v>91.147306388</v>
      </c>
      <c r="M87">
        <v>0</v>
      </c>
      <c r="N87" t="s">
        <v>135</v>
      </c>
      <c r="O87" s="5">
        <f>IF(G87&gt;H$77,G87-H$77,"")</f>
      </c>
      <c r="P87" s="5">
        <f>IF(I87&lt;H$77,H$77-I87,"")</f>
      </c>
    </row>
    <row r="88" spans="1:16" ht="12.75">
      <c r="A88" t="s">
        <v>9</v>
      </c>
      <c r="B88" t="s">
        <v>9</v>
      </c>
      <c r="C88" t="s">
        <v>104</v>
      </c>
      <c r="D88" t="s">
        <v>105</v>
      </c>
      <c r="E88" t="s">
        <v>134</v>
      </c>
      <c r="F88">
        <v>46292.876518</v>
      </c>
      <c r="G88">
        <v>67.268127336</v>
      </c>
      <c r="H88">
        <v>69.171914764</v>
      </c>
      <c r="I88">
        <v>71.129582191</v>
      </c>
      <c r="J88">
        <v>31317</v>
      </c>
      <c r="K88">
        <v>67.649717096</v>
      </c>
      <c r="L88">
        <v>192.14657291</v>
      </c>
      <c r="M88">
        <v>0</v>
      </c>
      <c r="N88" t="s">
        <v>135</v>
      </c>
      <c r="O88" s="5">
        <f>IF(G88&gt;H$77,G88-H$77,"")</f>
      </c>
      <c r="P88" s="5">
        <f>IF(I88&lt;H$77,H$77-I88,"")</f>
      </c>
    </row>
    <row r="89" spans="1:16" ht="12.75">
      <c r="A89" t="s">
        <v>9</v>
      </c>
      <c r="B89" t="s">
        <v>9</v>
      </c>
      <c r="C89" t="s">
        <v>106</v>
      </c>
      <c r="D89" t="s">
        <v>107</v>
      </c>
      <c r="E89" t="s">
        <v>134</v>
      </c>
      <c r="F89">
        <v>17948.542698</v>
      </c>
      <c r="G89">
        <v>64.280707844</v>
      </c>
      <c r="H89">
        <v>67.204502239</v>
      </c>
      <c r="I89">
        <v>70.261284803</v>
      </c>
      <c r="J89">
        <v>12118</v>
      </c>
      <c r="K89">
        <v>67.515230646</v>
      </c>
      <c r="L89">
        <v>46.536625106</v>
      </c>
      <c r="M89" s="1">
        <v>8.99214E-12</v>
      </c>
      <c r="N89" t="s">
        <v>135</v>
      </c>
      <c r="O89" s="5">
        <f t="shared" si="4"/>
      </c>
      <c r="P89" s="5">
        <f t="shared" si="5"/>
      </c>
    </row>
    <row r="90" spans="1:16" ht="12.75">
      <c r="A90" t="s">
        <v>9</v>
      </c>
      <c r="B90" t="s">
        <v>9</v>
      </c>
      <c r="C90" t="s">
        <v>110</v>
      </c>
      <c r="D90" t="s">
        <v>111</v>
      </c>
      <c r="E90" t="s">
        <v>134</v>
      </c>
      <c r="F90">
        <v>20441.117793</v>
      </c>
      <c r="G90">
        <v>68.681518894</v>
      </c>
      <c r="H90">
        <v>71.527196202</v>
      </c>
      <c r="I90">
        <v>74.49077829</v>
      </c>
      <c r="J90">
        <v>14631</v>
      </c>
      <c r="K90">
        <v>71.576320571</v>
      </c>
      <c r="L90">
        <v>74.909746818</v>
      </c>
      <c r="M90">
        <v>0</v>
      </c>
      <c r="N90" t="s">
        <v>135</v>
      </c>
      <c r="O90" s="5">
        <f>IF(G90&gt;H$77,G90-H$77,"")</f>
        <v>0.48429080800001145</v>
      </c>
      <c r="P90" s="5">
        <f>IF(I90&lt;H$77,H$77-I90,"")</f>
      </c>
    </row>
    <row r="91" spans="1:16" ht="12.75">
      <c r="A91" t="s">
        <v>9</v>
      </c>
      <c r="B91" t="s">
        <v>9</v>
      </c>
      <c r="C91" t="s">
        <v>108</v>
      </c>
      <c r="D91" t="s">
        <v>109</v>
      </c>
      <c r="E91" t="s">
        <v>134</v>
      </c>
      <c r="F91">
        <v>12215.508324</v>
      </c>
      <c r="G91">
        <v>66.892646933</v>
      </c>
      <c r="H91">
        <v>70.514696905</v>
      </c>
      <c r="I91">
        <v>74.332870764</v>
      </c>
      <c r="J91">
        <v>8714</v>
      </c>
      <c r="K91">
        <v>71.335549605</v>
      </c>
      <c r="L91">
        <v>54.068199602</v>
      </c>
      <c r="M91" s="1">
        <v>1.936229E-13</v>
      </c>
      <c r="N91" t="s">
        <v>135</v>
      </c>
      <c r="O91" s="5">
        <f t="shared" si="4"/>
      </c>
      <c r="P91" s="5">
        <f t="shared" si="5"/>
      </c>
    </row>
    <row r="92" spans="1:16" ht="12.75">
      <c r="A92" t="s">
        <v>9</v>
      </c>
      <c r="B92" t="s">
        <v>9</v>
      </c>
      <c r="C92" t="s">
        <v>112</v>
      </c>
      <c r="D92" t="s">
        <v>113</v>
      </c>
      <c r="E92" t="s">
        <v>134</v>
      </c>
      <c r="F92">
        <v>14177.359795</v>
      </c>
      <c r="G92">
        <v>66.900466799</v>
      </c>
      <c r="H92">
        <v>70.274295864</v>
      </c>
      <c r="I92">
        <v>73.818269071</v>
      </c>
      <c r="J92">
        <v>9993</v>
      </c>
      <c r="K92">
        <v>70.485620345</v>
      </c>
      <c r="L92">
        <v>46.245695454</v>
      </c>
      <c r="M92" s="1">
        <v>1.043154E-11</v>
      </c>
      <c r="N92" t="s">
        <v>135</v>
      </c>
      <c r="O92" s="5">
        <f t="shared" si="4"/>
      </c>
      <c r="P92" s="5">
        <f t="shared" si="5"/>
      </c>
    </row>
    <row r="93" spans="3:14" ht="12.75">
      <c r="C93" t="s">
        <v>114</v>
      </c>
      <c r="D93" t="s">
        <v>115</v>
      </c>
      <c r="E93" t="s">
        <v>134</v>
      </c>
      <c r="F93">
        <v>13856.865843</v>
      </c>
      <c r="G93">
        <v>66.195148587</v>
      </c>
      <c r="H93">
        <v>69.552435538</v>
      </c>
      <c r="I93">
        <v>73.07999744</v>
      </c>
      <c r="J93">
        <v>9822</v>
      </c>
      <c r="K93">
        <v>70.881829348</v>
      </c>
      <c r="L93">
        <v>47.312656626</v>
      </c>
      <c r="M93" s="1">
        <v>6.052048E-12</v>
      </c>
      <c r="N93" t="s">
        <v>135</v>
      </c>
    </row>
    <row r="94" spans="3:14" ht="12.75">
      <c r="C94" t="s">
        <v>116</v>
      </c>
      <c r="D94" t="s">
        <v>117</v>
      </c>
      <c r="E94" t="s">
        <v>134</v>
      </c>
      <c r="F94">
        <v>17535.182821</v>
      </c>
      <c r="G94">
        <v>66.467627026</v>
      </c>
      <c r="H94">
        <v>69.485664816</v>
      </c>
      <c r="I94">
        <v>72.640740026</v>
      </c>
      <c r="J94">
        <v>12329</v>
      </c>
      <c r="K94">
        <v>70.310073902</v>
      </c>
      <c r="L94">
        <v>83.971104813</v>
      </c>
      <c r="M94">
        <v>0</v>
      </c>
      <c r="N94" t="s">
        <v>135</v>
      </c>
    </row>
    <row r="95" spans="1:16" ht="12.75">
      <c r="A95" t="s">
        <v>9</v>
      </c>
      <c r="B95" t="s">
        <v>9</v>
      </c>
      <c r="C95" s="1">
        <v>230000</v>
      </c>
      <c r="D95" t="s">
        <v>42</v>
      </c>
      <c r="E95" t="s">
        <v>134</v>
      </c>
      <c r="F95">
        <v>8847.5247024</v>
      </c>
      <c r="G95">
        <v>65.67439904</v>
      </c>
      <c r="H95">
        <v>69.887133906</v>
      </c>
      <c r="I95">
        <v>74.370097891</v>
      </c>
      <c r="J95">
        <v>6270</v>
      </c>
      <c r="K95">
        <v>70.867278825</v>
      </c>
      <c r="L95">
        <v>25.697550182</v>
      </c>
      <c r="M95" s="1">
        <v>3.9933366E-07</v>
      </c>
      <c r="N95" t="s">
        <v>135</v>
      </c>
      <c r="O95" s="5">
        <f aca="true" t="shared" si="6" ref="O95:O122">IF(G95&gt;H$77,G95-H$77,"")</f>
      </c>
      <c r="P95" s="5">
        <f aca="true" t="shared" si="7" ref="P95:P122">IF(I95&lt;H$77,H$77-I95,"")</f>
      </c>
    </row>
    <row r="96" spans="1:16" ht="12.75">
      <c r="A96" t="s">
        <v>9</v>
      </c>
      <c r="B96" t="s">
        <v>9</v>
      </c>
      <c r="C96" s="1">
        <v>240</v>
      </c>
      <c r="D96" t="s">
        <v>43</v>
      </c>
      <c r="E96" t="s">
        <v>134</v>
      </c>
      <c r="F96">
        <v>18588.128108</v>
      </c>
      <c r="G96">
        <v>69.247070059</v>
      </c>
      <c r="H96">
        <v>72.29225598</v>
      </c>
      <c r="I96">
        <v>75.471355977</v>
      </c>
      <c r="J96">
        <v>13797</v>
      </c>
      <c r="K96">
        <v>74.224795093</v>
      </c>
      <c r="L96">
        <v>68.598668517</v>
      </c>
      <c r="M96" s="1">
        <v>1.110223E-16</v>
      </c>
      <c r="N96" t="s">
        <v>135</v>
      </c>
      <c r="O96" s="5">
        <f t="shared" si="6"/>
        <v>1.0498419729999995</v>
      </c>
      <c r="P96" s="5">
        <f t="shared" si="7"/>
      </c>
    </row>
    <row r="97" spans="1:16" ht="12.75">
      <c r="A97" t="s">
        <v>9</v>
      </c>
      <c r="B97" t="s">
        <v>9</v>
      </c>
      <c r="C97" s="1">
        <v>2500</v>
      </c>
      <c r="D97" t="s">
        <v>44</v>
      </c>
      <c r="E97" t="s">
        <v>134</v>
      </c>
      <c r="F97">
        <v>9498.2765252</v>
      </c>
      <c r="G97">
        <v>69.811014635</v>
      </c>
      <c r="H97">
        <v>74.048259411</v>
      </c>
      <c r="I97">
        <v>78.542687718</v>
      </c>
      <c r="J97">
        <v>6999</v>
      </c>
      <c r="K97">
        <v>73.687052398</v>
      </c>
      <c r="L97">
        <v>28.286456497</v>
      </c>
      <c r="M97" s="1">
        <v>1.0462545E-07</v>
      </c>
      <c r="N97" t="s">
        <v>135</v>
      </c>
      <c r="O97" s="5">
        <f t="shared" si="6"/>
        <v>1.613786549000011</v>
      </c>
      <c r="P97" s="5">
        <f t="shared" si="7"/>
      </c>
    </row>
    <row r="98" spans="1:16" ht="12.75">
      <c r="A98" t="s">
        <v>9</v>
      </c>
      <c r="B98" t="s">
        <v>9</v>
      </c>
      <c r="C98" s="1">
        <v>26000</v>
      </c>
      <c r="D98" t="s">
        <v>45</v>
      </c>
      <c r="E98" t="s">
        <v>134</v>
      </c>
      <c r="F98">
        <v>16283.451456</v>
      </c>
      <c r="G98">
        <v>71.046121829</v>
      </c>
      <c r="H98">
        <v>74.330635425</v>
      </c>
      <c r="I98">
        <v>77.76699446</v>
      </c>
      <c r="J98">
        <v>12070</v>
      </c>
      <c r="K98">
        <v>74.124334344</v>
      </c>
      <c r="L98">
        <v>66.33617337</v>
      </c>
      <c r="M98" s="1">
        <v>3.330669E-16</v>
      </c>
      <c r="N98" t="s">
        <v>135</v>
      </c>
      <c r="O98" s="5">
        <f t="shared" si="6"/>
        <v>2.848893743000005</v>
      </c>
      <c r="P98" s="5">
        <f t="shared" si="7"/>
      </c>
    </row>
    <row r="99" spans="1:16" ht="12.75">
      <c r="A99" t="s">
        <v>9</v>
      </c>
      <c r="B99" t="s">
        <v>9</v>
      </c>
      <c r="C99" t="s">
        <v>46</v>
      </c>
      <c r="D99" t="s">
        <v>47</v>
      </c>
      <c r="E99" t="s">
        <v>134</v>
      </c>
      <c r="F99">
        <v>22772.557504</v>
      </c>
      <c r="G99">
        <v>65.904152731</v>
      </c>
      <c r="H99">
        <v>68.576857422</v>
      </c>
      <c r="I99">
        <v>71.357952102</v>
      </c>
      <c r="J99">
        <v>15270</v>
      </c>
      <c r="K99">
        <v>67.054392099</v>
      </c>
      <c r="L99">
        <v>110.98910361</v>
      </c>
      <c r="M99">
        <v>0</v>
      </c>
      <c r="N99" t="s">
        <v>135</v>
      </c>
      <c r="O99" s="5">
        <f t="shared" si="6"/>
      </c>
      <c r="P99" s="5">
        <f t="shared" si="7"/>
      </c>
    </row>
    <row r="100" spans="1:16" ht="12.75">
      <c r="A100" t="s">
        <v>9</v>
      </c>
      <c r="B100" t="s">
        <v>9</v>
      </c>
      <c r="C100" t="s">
        <v>48</v>
      </c>
      <c r="D100" t="s">
        <v>49</v>
      </c>
      <c r="E100" t="s">
        <v>134</v>
      </c>
      <c r="F100">
        <v>36341.04659</v>
      </c>
      <c r="G100">
        <v>69.400135419</v>
      </c>
      <c r="H100">
        <v>71.534147007</v>
      </c>
      <c r="I100">
        <v>73.733778142</v>
      </c>
      <c r="J100">
        <v>25783</v>
      </c>
      <c r="K100">
        <v>70.947323809</v>
      </c>
      <c r="L100">
        <v>119.98654367</v>
      </c>
      <c r="M100">
        <v>0</v>
      </c>
      <c r="N100" t="s">
        <v>135</v>
      </c>
      <c r="O100" s="5">
        <f t="shared" si="6"/>
        <v>1.2029073329999989</v>
      </c>
      <c r="P100" s="5">
        <f t="shared" si="7"/>
      </c>
    </row>
    <row r="101" spans="1:16" ht="12.75">
      <c r="A101" t="s">
        <v>9</v>
      </c>
      <c r="B101" t="s">
        <v>9</v>
      </c>
      <c r="C101" t="s">
        <v>50</v>
      </c>
      <c r="D101" t="s">
        <v>51</v>
      </c>
      <c r="E101" t="s">
        <v>134</v>
      </c>
      <c r="F101">
        <v>22060.634905</v>
      </c>
      <c r="G101">
        <v>69.020156642</v>
      </c>
      <c r="H101">
        <v>71.781884613</v>
      </c>
      <c r="I101">
        <v>74.654118583</v>
      </c>
      <c r="J101">
        <v>15837</v>
      </c>
      <c r="K101">
        <v>71.788505036</v>
      </c>
      <c r="L101">
        <v>74.766603844</v>
      </c>
      <c r="M101">
        <v>0</v>
      </c>
      <c r="N101" t="s">
        <v>135</v>
      </c>
      <c r="O101" s="5">
        <f t="shared" si="6"/>
        <v>0.8229285560000079</v>
      </c>
      <c r="P101" s="5">
        <f t="shared" si="7"/>
      </c>
    </row>
    <row r="102" spans="1:16" ht="12.75">
      <c r="A102" t="s">
        <v>9</v>
      </c>
      <c r="B102" t="s">
        <v>9</v>
      </c>
      <c r="C102" t="s">
        <v>52</v>
      </c>
      <c r="D102" t="s">
        <v>53</v>
      </c>
      <c r="E102" t="s">
        <v>134</v>
      </c>
      <c r="F102">
        <v>11545.605607</v>
      </c>
      <c r="G102">
        <v>73.192151223</v>
      </c>
      <c r="H102">
        <v>77.194373137</v>
      </c>
      <c r="I102">
        <v>81.415440651</v>
      </c>
      <c r="J102">
        <v>8827</v>
      </c>
      <c r="K102">
        <v>76.45333039</v>
      </c>
      <c r="L102">
        <v>27.108584505</v>
      </c>
      <c r="M102" s="1">
        <v>1.9234192E-07</v>
      </c>
      <c r="N102" t="s">
        <v>135</v>
      </c>
      <c r="O102" s="5">
        <f t="shared" si="6"/>
        <v>4.994923137000001</v>
      </c>
      <c r="P102" s="5">
        <f t="shared" si="7"/>
      </c>
    </row>
    <row r="103" spans="1:16" ht="12.75">
      <c r="A103" t="s">
        <v>9</v>
      </c>
      <c r="B103" t="s">
        <v>9</v>
      </c>
      <c r="C103" t="s">
        <v>54</v>
      </c>
      <c r="D103" t="s">
        <v>55</v>
      </c>
      <c r="E103" t="s">
        <v>134</v>
      </c>
      <c r="F103">
        <v>14397.345737</v>
      </c>
      <c r="G103">
        <v>63.942629261</v>
      </c>
      <c r="H103">
        <v>67.378122426</v>
      </c>
      <c r="I103">
        <v>70.998196886</v>
      </c>
      <c r="J103">
        <v>9331</v>
      </c>
      <c r="K103">
        <v>64.810557241</v>
      </c>
      <c r="L103">
        <v>63.112287162</v>
      </c>
      <c r="M103" s="1">
        <v>1.998401E-15</v>
      </c>
      <c r="N103" t="s">
        <v>135</v>
      </c>
      <c r="O103" s="5">
        <f t="shared" si="6"/>
      </c>
      <c r="P103" s="5">
        <f t="shared" si="7"/>
      </c>
    </row>
    <row r="104" spans="1:16" ht="12.75">
      <c r="A104" t="s">
        <v>9</v>
      </c>
      <c r="B104" t="s">
        <v>9</v>
      </c>
      <c r="C104" t="s">
        <v>56</v>
      </c>
      <c r="D104" t="s">
        <v>57</v>
      </c>
      <c r="E104" t="s">
        <v>134</v>
      </c>
      <c r="F104">
        <v>7149.9531477</v>
      </c>
      <c r="G104">
        <v>65.111071183</v>
      </c>
      <c r="H104">
        <v>69.770566746</v>
      </c>
      <c r="I104">
        <v>74.763506353</v>
      </c>
      <c r="J104">
        <v>5103</v>
      </c>
      <c r="K104">
        <v>71.371097049</v>
      </c>
      <c r="L104">
        <v>31.308269455</v>
      </c>
      <c r="M104" s="1">
        <v>2.2013996E-08</v>
      </c>
      <c r="N104" t="s">
        <v>135</v>
      </c>
      <c r="O104" s="5">
        <f t="shared" si="6"/>
      </c>
      <c r="P104" s="5">
        <f t="shared" si="7"/>
      </c>
    </row>
    <row r="105" spans="1:16" ht="12.75">
      <c r="A105" t="s">
        <v>9</v>
      </c>
      <c r="B105" t="s">
        <v>9</v>
      </c>
      <c r="C105" t="s">
        <v>58</v>
      </c>
      <c r="D105" t="s">
        <v>59</v>
      </c>
      <c r="E105" t="s">
        <v>134</v>
      </c>
      <c r="F105">
        <v>8922.0819597</v>
      </c>
      <c r="G105">
        <v>68.550900014</v>
      </c>
      <c r="H105">
        <v>72.827377281</v>
      </c>
      <c r="I105">
        <v>77.370638175</v>
      </c>
      <c r="J105">
        <v>6479</v>
      </c>
      <c r="K105">
        <v>72.617579947</v>
      </c>
      <c r="L105">
        <v>32.53001912</v>
      </c>
      <c r="M105" s="1">
        <v>1.1736558E-08</v>
      </c>
      <c r="N105" t="s">
        <v>135</v>
      </c>
      <c r="O105" s="5">
        <f t="shared" si="6"/>
        <v>0.35367192800001135</v>
      </c>
      <c r="P105" s="5">
        <f t="shared" si="7"/>
      </c>
    </row>
    <row r="106" spans="1:16" ht="12.75">
      <c r="A106" t="s">
        <v>9</v>
      </c>
      <c r="B106" t="s">
        <v>9</v>
      </c>
      <c r="C106" t="s">
        <v>60</v>
      </c>
      <c r="D106" t="s">
        <v>61</v>
      </c>
      <c r="E106" t="s">
        <v>134</v>
      </c>
      <c r="F106">
        <v>4344.1057639</v>
      </c>
      <c r="G106">
        <v>63.576415781</v>
      </c>
      <c r="H106">
        <v>69.56545188</v>
      </c>
      <c r="I106">
        <v>76.118668155</v>
      </c>
      <c r="J106">
        <v>3002</v>
      </c>
      <c r="K106">
        <v>69.105131485</v>
      </c>
      <c r="L106">
        <v>20.678969942</v>
      </c>
      <c r="M106" s="1">
        <v>5.4309218E-06</v>
      </c>
      <c r="N106" t="s">
        <v>135</v>
      </c>
      <c r="O106" s="5">
        <f t="shared" si="6"/>
      </c>
      <c r="P106" s="5">
        <f t="shared" si="7"/>
      </c>
    </row>
    <row r="107" spans="1:16" ht="12.75">
      <c r="A107" t="s">
        <v>9</v>
      </c>
      <c r="B107" t="s">
        <v>9</v>
      </c>
      <c r="C107" t="s">
        <v>62</v>
      </c>
      <c r="D107" t="s">
        <v>63</v>
      </c>
      <c r="E107" t="s">
        <v>134</v>
      </c>
      <c r="F107">
        <v>8295.5346583</v>
      </c>
      <c r="G107">
        <v>65.341221399</v>
      </c>
      <c r="H107">
        <v>69.840086833</v>
      </c>
      <c r="I107">
        <v>74.648707575</v>
      </c>
      <c r="J107">
        <v>5632</v>
      </c>
      <c r="K107">
        <v>67.891947078</v>
      </c>
      <c r="L107">
        <v>30.064708707</v>
      </c>
      <c r="M107" s="1">
        <v>4.1786698E-08</v>
      </c>
      <c r="N107" t="s">
        <v>135</v>
      </c>
      <c r="O107" s="5">
        <f t="shared" si="6"/>
      </c>
      <c r="P107" s="5">
        <f t="shared" si="7"/>
      </c>
    </row>
    <row r="108" spans="1:16" ht="12.75">
      <c r="A108" t="s">
        <v>9</v>
      </c>
      <c r="B108" t="s">
        <v>9</v>
      </c>
      <c r="C108" t="s">
        <v>64</v>
      </c>
      <c r="D108" t="s">
        <v>65</v>
      </c>
      <c r="E108" t="s">
        <v>134</v>
      </c>
      <c r="F108">
        <v>3927.051179</v>
      </c>
      <c r="G108">
        <v>38.453853388</v>
      </c>
      <c r="H108">
        <v>44.343777535</v>
      </c>
      <c r="I108">
        <v>51.135853311</v>
      </c>
      <c r="J108">
        <v>1493</v>
      </c>
      <c r="K108">
        <v>38.018348424</v>
      </c>
      <c r="L108">
        <v>11.242828641</v>
      </c>
      <c r="M108">
        <v>0.0007993125</v>
      </c>
      <c r="N108" t="s">
        <v>135</v>
      </c>
      <c r="O108" s="5">
        <f t="shared" si="6"/>
      </c>
      <c r="P108" s="5">
        <f t="shared" si="7"/>
        <v>17.061374774999997</v>
      </c>
    </row>
    <row r="109" spans="1:16" ht="12.75">
      <c r="A109" t="s">
        <v>9</v>
      </c>
      <c r="B109" t="s">
        <v>9</v>
      </c>
      <c r="C109" t="s">
        <v>66</v>
      </c>
      <c r="D109" t="s">
        <v>67</v>
      </c>
      <c r="E109" t="s">
        <v>134</v>
      </c>
      <c r="F109">
        <v>15258.487641</v>
      </c>
      <c r="G109">
        <v>68.313398132</v>
      </c>
      <c r="H109">
        <v>72.583658934</v>
      </c>
      <c r="I109">
        <v>77.120853131</v>
      </c>
      <c r="J109">
        <v>10762</v>
      </c>
      <c r="K109">
        <v>70.53123647</v>
      </c>
      <c r="L109">
        <v>41.53953914</v>
      </c>
      <c r="M109" s="1">
        <v>1.155109E-10</v>
      </c>
      <c r="N109" t="s">
        <v>135</v>
      </c>
      <c r="O109" s="5">
        <f t="shared" si="6"/>
        <v>0.11617004600000769</v>
      </c>
      <c r="P109" s="5">
        <f t="shared" si="7"/>
      </c>
    </row>
    <row r="110" spans="1:16" ht="12.75">
      <c r="A110" t="s">
        <v>9</v>
      </c>
      <c r="B110" t="s">
        <v>9</v>
      </c>
      <c r="C110" t="s">
        <v>68</v>
      </c>
      <c r="D110" t="s">
        <v>69</v>
      </c>
      <c r="E110" t="s">
        <v>134</v>
      </c>
      <c r="F110">
        <v>2884.2425706</v>
      </c>
      <c r="G110">
        <v>39.446952043</v>
      </c>
      <c r="H110">
        <v>45.836443531</v>
      </c>
      <c r="I110">
        <v>53.260884474</v>
      </c>
      <c r="J110">
        <v>1157</v>
      </c>
      <c r="K110">
        <v>40.114517822</v>
      </c>
      <c r="L110">
        <v>29.76564873</v>
      </c>
      <c r="M110" s="1">
        <v>4.8755482E-08</v>
      </c>
      <c r="N110" t="s">
        <v>135</v>
      </c>
      <c r="O110" s="5">
        <f t="shared" si="6"/>
      </c>
      <c r="P110" s="5">
        <f t="shared" si="7"/>
        <v>14.936343611999995</v>
      </c>
    </row>
    <row r="111" spans="1:16" ht="12.75">
      <c r="A111" t="s">
        <v>9</v>
      </c>
      <c r="B111" t="s">
        <v>9</v>
      </c>
      <c r="C111" t="s">
        <v>70</v>
      </c>
      <c r="D111" t="s">
        <v>71</v>
      </c>
      <c r="E111" t="s">
        <v>134</v>
      </c>
      <c r="F111">
        <v>3654.7782618</v>
      </c>
      <c r="G111">
        <v>55.752466336</v>
      </c>
      <c r="H111">
        <v>62.945397405</v>
      </c>
      <c r="I111">
        <v>71.06632791</v>
      </c>
      <c r="J111">
        <v>1985</v>
      </c>
      <c r="K111">
        <v>54.312460505</v>
      </c>
      <c r="L111">
        <v>7.7745157695</v>
      </c>
      <c r="M111">
        <v>0.0052988418</v>
      </c>
      <c r="N111" t="s">
        <v>135</v>
      </c>
      <c r="O111" s="5">
        <f t="shared" si="6"/>
      </c>
      <c r="P111" s="5">
        <f t="shared" si="7"/>
      </c>
    </row>
    <row r="112" spans="1:16" ht="12.75">
      <c r="A112" t="s">
        <v>9</v>
      </c>
      <c r="B112" t="s">
        <v>9</v>
      </c>
      <c r="C112" t="s">
        <v>72</v>
      </c>
      <c r="D112" t="s">
        <v>73</v>
      </c>
      <c r="E112" t="s">
        <v>134</v>
      </c>
      <c r="F112">
        <v>2837.9734561</v>
      </c>
      <c r="G112">
        <v>62.935078879</v>
      </c>
      <c r="H112">
        <v>71.484073304</v>
      </c>
      <c r="I112">
        <v>81.194348639</v>
      </c>
      <c r="J112">
        <v>1935</v>
      </c>
      <c r="K112">
        <v>68.182455894</v>
      </c>
      <c r="L112">
        <v>7.8461088454</v>
      </c>
      <c r="M112">
        <v>0.005093021</v>
      </c>
      <c r="N112" t="s">
        <v>135</v>
      </c>
      <c r="O112" s="5">
        <f t="shared" si="6"/>
      </c>
      <c r="P112" s="5">
        <f t="shared" si="7"/>
      </c>
    </row>
    <row r="113" spans="1:16" ht="12.75">
      <c r="A113" t="s">
        <v>9</v>
      </c>
      <c r="B113" t="s">
        <v>9</v>
      </c>
      <c r="C113" t="s">
        <v>74</v>
      </c>
      <c r="D113" t="s">
        <v>75</v>
      </c>
      <c r="E113" t="s">
        <v>134</v>
      </c>
      <c r="F113">
        <v>8432.7033311</v>
      </c>
      <c r="G113">
        <v>48.586314077</v>
      </c>
      <c r="H113">
        <v>53.835584244</v>
      </c>
      <c r="I113">
        <v>59.651986079</v>
      </c>
      <c r="J113">
        <v>3415</v>
      </c>
      <c r="K113">
        <v>40.497096434</v>
      </c>
      <c r="L113">
        <v>12.917899398</v>
      </c>
      <c r="M113">
        <v>0.0003254549</v>
      </c>
      <c r="N113" t="s">
        <v>135</v>
      </c>
      <c r="O113" s="5">
        <f t="shared" si="6"/>
      </c>
      <c r="P113" s="5">
        <f t="shared" si="7"/>
        <v>8.545242006999999</v>
      </c>
    </row>
    <row r="114" spans="1:16" ht="12.75">
      <c r="A114" t="s">
        <v>9</v>
      </c>
      <c r="B114" t="s">
        <v>9</v>
      </c>
      <c r="C114" t="s">
        <v>76</v>
      </c>
      <c r="D114" t="s">
        <v>77</v>
      </c>
      <c r="E114" t="s">
        <v>134</v>
      </c>
      <c r="F114">
        <v>1261.4731118</v>
      </c>
      <c r="G114">
        <v>37.531233638</v>
      </c>
      <c r="H114">
        <v>46.925299231</v>
      </c>
      <c r="I114">
        <v>58.670698893</v>
      </c>
      <c r="J114">
        <v>506</v>
      </c>
      <c r="K114">
        <v>40.111833957</v>
      </c>
      <c r="L114">
        <v>15.637583248</v>
      </c>
      <c r="M114">
        <v>7.67146E-05</v>
      </c>
      <c r="N114" t="s">
        <v>135</v>
      </c>
      <c r="O114" s="5">
        <f t="shared" si="6"/>
      </c>
      <c r="P114" s="5">
        <f t="shared" si="7"/>
        <v>9.526529192999995</v>
      </c>
    </row>
    <row r="115" spans="1:16" ht="12.75">
      <c r="A115" t="s">
        <v>9</v>
      </c>
      <c r="B115" t="s">
        <v>9</v>
      </c>
      <c r="C115" t="s">
        <v>78</v>
      </c>
      <c r="D115" t="s">
        <v>79</v>
      </c>
      <c r="E115" t="s">
        <v>134</v>
      </c>
      <c r="F115">
        <v>1446.9271951</v>
      </c>
      <c r="G115">
        <v>64.522400501</v>
      </c>
      <c r="H115">
        <v>79.117340564</v>
      </c>
      <c r="I115">
        <v>97.013649977</v>
      </c>
      <c r="J115">
        <v>1100</v>
      </c>
      <c r="K115">
        <v>76.023175436</v>
      </c>
      <c r="L115">
        <v>2.4358745871</v>
      </c>
      <c r="M115">
        <v>0.1185877379</v>
      </c>
      <c r="N115" t="s">
        <v>9</v>
      </c>
      <c r="O115" s="5">
        <f t="shared" si="6"/>
      </c>
      <c r="P115" s="5">
        <f t="shared" si="7"/>
      </c>
    </row>
    <row r="116" spans="1:16" ht="12.75">
      <c r="A116" t="s">
        <v>9</v>
      </c>
      <c r="B116" t="s">
        <v>9</v>
      </c>
      <c r="C116" t="s">
        <v>80</v>
      </c>
      <c r="D116" t="s">
        <v>81</v>
      </c>
      <c r="E116" t="s">
        <v>134</v>
      </c>
      <c r="F116">
        <v>855.78412306</v>
      </c>
      <c r="G116">
        <v>58.547255671</v>
      </c>
      <c r="H116">
        <v>73.84407757</v>
      </c>
      <c r="I116">
        <v>93.137547263</v>
      </c>
      <c r="J116">
        <v>565</v>
      </c>
      <c r="K116">
        <v>66.021322992</v>
      </c>
      <c r="L116">
        <v>1.4332623808</v>
      </c>
      <c r="M116">
        <v>0.2312327533</v>
      </c>
      <c r="N116" t="s">
        <v>9</v>
      </c>
      <c r="O116" s="5">
        <f t="shared" si="6"/>
      </c>
      <c r="P116" s="5">
        <f t="shared" si="7"/>
      </c>
    </row>
    <row r="117" spans="1:16" ht="12.75">
      <c r="A117" t="s">
        <v>9</v>
      </c>
      <c r="B117" t="s">
        <v>9</v>
      </c>
      <c r="C117" t="s">
        <v>82</v>
      </c>
      <c r="D117" t="s">
        <v>83</v>
      </c>
      <c r="E117" t="s">
        <v>134</v>
      </c>
      <c r="F117">
        <v>4136.2079796</v>
      </c>
      <c r="G117">
        <v>70.236849353</v>
      </c>
      <c r="H117">
        <v>78.226746435</v>
      </c>
      <c r="I117">
        <v>87.125546123</v>
      </c>
      <c r="J117">
        <v>3001</v>
      </c>
      <c r="K117">
        <v>72.554378667</v>
      </c>
      <c r="L117">
        <v>3.7927574727</v>
      </c>
      <c r="M117">
        <v>0.0514747822</v>
      </c>
      <c r="N117" t="s">
        <v>9</v>
      </c>
      <c r="O117" s="5">
        <f t="shared" si="6"/>
        <v>2.039621267000001</v>
      </c>
      <c r="P117" s="5">
        <f t="shared" si="7"/>
      </c>
    </row>
    <row r="118" spans="1:16" ht="12.75">
      <c r="A118" t="s">
        <v>9</v>
      </c>
      <c r="B118" t="s">
        <v>9</v>
      </c>
      <c r="C118" t="s">
        <v>84</v>
      </c>
      <c r="D118" t="s">
        <v>85</v>
      </c>
      <c r="E118" t="s">
        <v>134</v>
      </c>
      <c r="F118">
        <v>2409.6440078</v>
      </c>
      <c r="G118">
        <v>43.919533262</v>
      </c>
      <c r="H118">
        <v>51.836144852</v>
      </c>
      <c r="I118">
        <v>61.17974654</v>
      </c>
      <c r="J118">
        <v>1025</v>
      </c>
      <c r="K118">
        <v>42.537403728</v>
      </c>
      <c r="L118">
        <v>7.8261790312</v>
      </c>
      <c r="M118">
        <v>0.0051494844</v>
      </c>
      <c r="N118" t="s">
        <v>135</v>
      </c>
      <c r="O118" s="5">
        <f t="shared" si="6"/>
      </c>
      <c r="P118" s="5">
        <f t="shared" si="7"/>
        <v>7.017481545999999</v>
      </c>
    </row>
    <row r="119" spans="1:16" ht="12.75">
      <c r="A119" t="s">
        <v>9</v>
      </c>
      <c r="B119" t="s">
        <v>9</v>
      </c>
      <c r="C119" t="s">
        <v>86</v>
      </c>
      <c r="D119" t="s">
        <v>87</v>
      </c>
      <c r="E119" t="s">
        <v>134</v>
      </c>
      <c r="F119">
        <v>1122.5510517</v>
      </c>
      <c r="G119">
        <v>36.599979355</v>
      </c>
      <c r="H119">
        <v>46.042000034</v>
      </c>
      <c r="I119">
        <v>57.919862374</v>
      </c>
      <c r="J119">
        <v>449</v>
      </c>
      <c r="K119">
        <v>39.998180868</v>
      </c>
      <c r="L119">
        <v>16.036689098</v>
      </c>
      <c r="M119">
        <v>6.21268E-05</v>
      </c>
      <c r="N119" t="s">
        <v>135</v>
      </c>
      <c r="O119" s="5">
        <f t="shared" si="6"/>
      </c>
      <c r="P119" s="5">
        <f t="shared" si="7"/>
        <v>10.277365711999998</v>
      </c>
    </row>
    <row r="120" spans="1:16" ht="12.75">
      <c r="A120" t="s">
        <v>9</v>
      </c>
      <c r="B120" t="s">
        <v>9</v>
      </c>
      <c r="C120" t="s">
        <v>88</v>
      </c>
      <c r="D120" t="s">
        <v>18</v>
      </c>
      <c r="E120" t="s">
        <v>134</v>
      </c>
      <c r="F120">
        <v>1246.5286848</v>
      </c>
      <c r="G120">
        <v>54.717139851</v>
      </c>
      <c r="H120">
        <v>66.263158546</v>
      </c>
      <c r="I120">
        <v>80.245535358</v>
      </c>
      <c r="J120">
        <v>778</v>
      </c>
      <c r="K120">
        <v>62.41332506</v>
      </c>
      <c r="L120">
        <v>0.7774488263</v>
      </c>
      <c r="M120">
        <v>0.3779225167</v>
      </c>
      <c r="N120" t="s">
        <v>9</v>
      </c>
      <c r="O120" s="5">
        <f t="shared" si="6"/>
      </c>
      <c r="P120" s="5">
        <f t="shared" si="7"/>
      </c>
    </row>
    <row r="121" spans="1:16" ht="12.75">
      <c r="A121" t="s">
        <v>9</v>
      </c>
      <c r="B121" t="s">
        <v>9</v>
      </c>
      <c r="C121" t="s">
        <v>89</v>
      </c>
      <c r="D121" t="s">
        <v>90</v>
      </c>
      <c r="E121" t="s">
        <v>134</v>
      </c>
      <c r="F121">
        <v>10956.257991</v>
      </c>
      <c r="G121">
        <v>62.43327993</v>
      </c>
      <c r="H121">
        <v>66.236040973</v>
      </c>
      <c r="I121">
        <v>70.270425144</v>
      </c>
      <c r="J121">
        <v>7091</v>
      </c>
      <c r="K121">
        <v>64.721002425</v>
      </c>
      <c r="L121">
        <v>46.422392447</v>
      </c>
      <c r="M121" s="1">
        <v>9.532042E-12</v>
      </c>
      <c r="N121" t="s">
        <v>135</v>
      </c>
      <c r="O121" s="5">
        <f t="shared" si="6"/>
      </c>
      <c r="P121" s="5">
        <f t="shared" si="7"/>
      </c>
    </row>
    <row r="122" spans="1:16" ht="12.75">
      <c r="A122" t="s">
        <v>9</v>
      </c>
      <c r="B122" t="s">
        <v>9</v>
      </c>
      <c r="C122" t="s">
        <v>91</v>
      </c>
      <c r="D122" t="s">
        <v>92</v>
      </c>
      <c r="E122" t="s">
        <v>134</v>
      </c>
      <c r="F122">
        <v>9267.2911146</v>
      </c>
      <c r="G122">
        <v>63.252674136</v>
      </c>
      <c r="H122">
        <v>67.666962976</v>
      </c>
      <c r="I122">
        <v>72.389316989</v>
      </c>
      <c r="J122">
        <v>5980</v>
      </c>
      <c r="K122">
        <v>64.528025785</v>
      </c>
      <c r="L122">
        <v>70.162564547</v>
      </c>
      <c r="M122">
        <v>0</v>
      </c>
      <c r="N122" t="s">
        <v>135</v>
      </c>
      <c r="O122" s="5">
        <f t="shared" si="6"/>
      </c>
      <c r="P122" s="5">
        <f t="shared" si="7"/>
      </c>
    </row>
    <row r="123" spans="1:16" ht="12.75">
      <c r="A123" t="s">
        <v>9</v>
      </c>
      <c r="B123" t="s">
        <v>9</v>
      </c>
      <c r="C123" t="s">
        <v>93</v>
      </c>
      <c r="D123" t="s">
        <v>94</v>
      </c>
      <c r="E123" t="s">
        <v>134</v>
      </c>
      <c r="F123">
        <v>5037.3027173</v>
      </c>
      <c r="G123">
        <v>59.789070829</v>
      </c>
      <c r="H123">
        <v>66.322712377</v>
      </c>
      <c r="I123">
        <v>73.57033846</v>
      </c>
      <c r="J123">
        <v>2955</v>
      </c>
      <c r="K123">
        <v>58.662347011</v>
      </c>
      <c r="L123">
        <v>14.935947612</v>
      </c>
      <c r="M123">
        <v>0.0001112234</v>
      </c>
      <c r="N123" t="s">
        <v>135</v>
      </c>
      <c r="O123" s="5">
        <f>IF(G123&gt;H$77,G123-H$77,"")</f>
      </c>
      <c r="P123" s="5">
        <f>IF(I123&lt;H$77,H$77-I123,"")</f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2004-10-04T13:42:15Z</cp:lastPrinted>
  <dcterms:created xsi:type="dcterms:W3CDTF">2002-03-11T20:47:31Z</dcterms:created>
  <dcterms:modified xsi:type="dcterms:W3CDTF">2004-12-16T16:57:32Z</dcterms:modified>
  <cp:category/>
  <cp:version/>
  <cp:contentType/>
  <cp:contentStatus/>
</cp:coreProperties>
</file>