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RHAs (3)" sheetId="2" state="hidden" r:id="rId2"/>
    <sheet name="RHAs (4)" sheetId="3" state="hidden" r:id="rId3"/>
    <sheet name="District " sheetId="4" r:id="rId4"/>
    <sheet name="Ordered data" sheetId="5" r:id="rId5"/>
    <sheet name="cumulative_user_male" sheetId="6" r:id="rId6"/>
  </sheets>
  <definedNames>
    <definedName name="_xlnm.Print_Area" localSheetId="5">'cumulative_user_male'!$D$4:$D$63</definedName>
  </definedNames>
  <calcPr fullCalcOnLoad="1"/>
</workbook>
</file>

<file path=xl/sharedStrings.xml><?xml version="1.0" encoding="utf-8"?>
<sst xmlns="http://schemas.openxmlformats.org/spreadsheetml/2006/main" count="818" uniqueCount="203">
  <si>
    <t>rha_pmr</t>
  </si>
  <si>
    <t>region</t>
  </si>
  <si>
    <t>rhaD_pmr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</si>
  <si>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</si>
  <si>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</si>
  <si>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</si>
  <si>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</si>
  <si>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</si>
  <si>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</si>
  <si>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</si>
  <si>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</si>
  <si>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</si>
  <si>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</si>
  <si>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</si>
  <si>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</si>
  <si>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</si>
  <si>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</si>
  <si>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</si>
  <si>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Churchill</t>
  </si>
  <si>
    <t>11.D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</si>
  <si>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</si>
  <si>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</si>
  <si>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</si>
  <si>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</si>
  <si>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</si>
  <si>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</si>
  <si>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</si>
  <si>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</si>
  <si>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01.BS2</t>
  </si>
  <si>
    <t>SE Northern</t>
  </si>
  <si>
    <t>02.BS1</t>
  </si>
  <si>
    <t>SE Central</t>
  </si>
  <si>
    <t>03.BS4</t>
  </si>
  <si>
    <t>SE Western</t>
  </si>
  <si>
    <t>04.BS3</t>
  </si>
  <si>
    <t>SE Southern</t>
  </si>
  <si>
    <t>08.G2W</t>
  </si>
  <si>
    <t>Bdn West</t>
  </si>
  <si>
    <t>09.G1</t>
  </si>
  <si>
    <t>Bdn Rural</t>
  </si>
  <si>
    <t>10.G2E</t>
  </si>
  <si>
    <t>Bdn East</t>
  </si>
  <si>
    <t>PL West</t>
  </si>
  <si>
    <t>PL Central</t>
  </si>
  <si>
    <t>PL East</t>
  </si>
  <si>
    <t>PL North</t>
  </si>
  <si>
    <t>27.C4</t>
  </si>
  <si>
    <t>IL Southwest</t>
  </si>
  <si>
    <t>28.C3</t>
  </si>
  <si>
    <t>IL Southeast</t>
  </si>
  <si>
    <t>29.C1</t>
  </si>
  <si>
    <t>IL Northeast</t>
  </si>
  <si>
    <t>30.C2</t>
  </si>
  <si>
    <t>IL Northwest</t>
  </si>
  <si>
    <t>31.BN5</t>
  </si>
  <si>
    <t>Springfield</t>
  </si>
  <si>
    <t>32.BN7</t>
  </si>
  <si>
    <t>Winnipeg River</t>
  </si>
  <si>
    <t>33.BN2</t>
  </si>
  <si>
    <t>Brokenhead</t>
  </si>
  <si>
    <t>34.BN4</t>
  </si>
  <si>
    <t>Iron Rose</t>
  </si>
  <si>
    <t>35.BN1</t>
  </si>
  <si>
    <t>Blue Water</t>
  </si>
  <si>
    <t>36.BN6</t>
  </si>
  <si>
    <t>Northern Remote</t>
  </si>
  <si>
    <t>37.FB2</t>
  </si>
  <si>
    <t>Thompson</t>
  </si>
  <si>
    <t>38.FBB</t>
  </si>
  <si>
    <t>Oxford H &amp; Gods</t>
  </si>
  <si>
    <t>39.FB7</t>
  </si>
  <si>
    <t>Cross Lake</t>
  </si>
  <si>
    <t>40.FB3</t>
  </si>
  <si>
    <t>Lynn/Leaf/SIL</t>
  </si>
  <si>
    <t>41.FB8</t>
  </si>
  <si>
    <t>Island Lake</t>
  </si>
  <si>
    <t>42.FBA</t>
  </si>
  <si>
    <t>Tad/Broch/Lac Br</t>
  </si>
  <si>
    <t>43.FB4</t>
  </si>
  <si>
    <t>Gillam/Fox Lake</t>
  </si>
  <si>
    <t>44.FB9</t>
  </si>
  <si>
    <t>Thick Por/Pik/Wab</t>
  </si>
  <si>
    <t>45.FB6</t>
  </si>
  <si>
    <t>Norway House</t>
  </si>
  <si>
    <t>46.FBC</t>
  </si>
  <si>
    <t>Sha/York/Split/War</t>
  </si>
  <si>
    <t>47.FB5</t>
  </si>
  <si>
    <t>Nelson House</t>
  </si>
  <si>
    <t>48.FC</t>
  </si>
  <si>
    <t>49.D1</t>
  </si>
  <si>
    <t>F Flon/Snow L/Cran</t>
  </si>
  <si>
    <t>50.D2</t>
  </si>
  <si>
    <t>The Pas/OCN/Kelsey</t>
  </si>
  <si>
    <t>51.D4</t>
  </si>
  <si>
    <t>Nor-Man Other</t>
  </si>
  <si>
    <t>sig hi?</t>
  </si>
  <si>
    <t>sig lo?</t>
  </si>
  <si>
    <t>Assiniboine</t>
  </si>
  <si>
    <t>08: A4</t>
  </si>
  <si>
    <t>A4-40 East</t>
  </si>
  <si>
    <t>09: A3</t>
  </si>
  <si>
    <t>A3-40 SouthWest</t>
  </si>
  <si>
    <t>10: A2</t>
  </si>
  <si>
    <t>A2-40 Midwest</t>
  </si>
  <si>
    <t>11: A1</t>
  </si>
  <si>
    <t>A1-40 North</t>
  </si>
  <si>
    <t>12:GA22</t>
  </si>
  <si>
    <t>GA22-45 East 2</t>
  </si>
  <si>
    <t>13:GA31</t>
  </si>
  <si>
    <t>GA31-45 West 1</t>
  </si>
  <si>
    <t>14:GA32</t>
  </si>
  <si>
    <t>GA32-45 West 2</t>
  </si>
  <si>
    <t>15:GA21</t>
  </si>
  <si>
    <t>GA21-45 East 1</t>
  </si>
  <si>
    <t>16:GA12</t>
  </si>
  <si>
    <t>GA12-45 North 2</t>
  </si>
  <si>
    <t>17:GA11</t>
  </si>
  <si>
    <t>GA11-45 North 1</t>
  </si>
  <si>
    <t xml:space="preserve">South Eastman </t>
  </si>
  <si>
    <t xml:space="preserve">Brandon </t>
  </si>
  <si>
    <t xml:space="preserve">Central </t>
  </si>
  <si>
    <t xml:space="preserve">Parkland </t>
  </si>
  <si>
    <t xml:space="preserve">Interlake </t>
  </si>
  <si>
    <t xml:space="preserve">North Eastman </t>
  </si>
  <si>
    <t xml:space="preserve">Burntwood </t>
  </si>
  <si>
    <t xml:space="preserve">Churchill </t>
  </si>
  <si>
    <t xml:space="preserve">Nor-Man </t>
  </si>
  <si>
    <t>status</t>
  </si>
  <si>
    <t>ld_indiv</t>
  </si>
  <si>
    <t>d_indiv</t>
  </si>
  <si>
    <t>ud_indiv</t>
  </si>
  <si>
    <t>o_indiv</t>
  </si>
  <si>
    <t>c_indiv</t>
  </si>
  <si>
    <t>with</t>
  </si>
  <si>
    <t>without</t>
  </si>
  <si>
    <t>*</t>
  </si>
  <si>
    <t>With Disorder</t>
  </si>
  <si>
    <t>No Disorders</t>
  </si>
  <si>
    <t xml:space="preserve">Proportion of males with any of the five disorders who had at least one prescription </t>
  </si>
  <si>
    <t>with cum M</t>
  </si>
  <si>
    <t>without cum M</t>
  </si>
  <si>
    <t>Central (0,d)</t>
  </si>
  <si>
    <t>Interlake (0,d)</t>
  </si>
  <si>
    <t>Burntwood (1,0,d)</t>
  </si>
  <si>
    <t>North (1,0,d)</t>
  </si>
  <si>
    <t>Manitoba (d)</t>
  </si>
  <si>
    <t>SE Northern (d)</t>
  </si>
  <si>
    <t>SE Western (d)</t>
  </si>
  <si>
    <t>SE Southern (d)</t>
  </si>
  <si>
    <t>Bdn West (0,d)</t>
  </si>
  <si>
    <t>Bdn Rural (d)</t>
  </si>
  <si>
    <t>Bdn East (d)</t>
  </si>
  <si>
    <t>Assin North 2 (d)</t>
  </si>
  <si>
    <t>Assin North 1 (d)</t>
  </si>
  <si>
    <t>PL Central (0,d)</t>
  </si>
  <si>
    <t>PL North (1,0,d)</t>
  </si>
  <si>
    <t>IL Southwest (d)</t>
  </si>
  <si>
    <t>IL Southeast (0,d)</t>
  </si>
  <si>
    <t>Springfield (d)</t>
  </si>
  <si>
    <t>Northern Remote (1,0,d)</t>
  </si>
  <si>
    <t>Thompson (0,d)</t>
  </si>
  <si>
    <t>Oxford H &amp; Gods (1,0,d)</t>
  </si>
  <si>
    <t>Lynn/Leaf/SIL (d)</t>
  </si>
  <si>
    <t>Island Lake (1,0,d)</t>
  </si>
  <si>
    <t>Tad/Broch/Lac Br (1,0,d)</t>
  </si>
  <si>
    <t>Thick Por/Pik/Wab (d)</t>
  </si>
  <si>
    <t>Sha/York/Split/War (1,0,d)</t>
  </si>
  <si>
    <t>Nelson House (1,0,d)</t>
  </si>
  <si>
    <t>Mb Avg With Disorder</t>
  </si>
  <si>
    <t>Mb Avg No Disorders</t>
  </si>
  <si>
    <t>South Eastman (0,d)</t>
  </si>
  <si>
    <t>Parkland (0,d)</t>
  </si>
  <si>
    <t>Nor-Man (d)</t>
  </si>
  <si>
    <t>SE Central (0,d)</t>
  </si>
  <si>
    <t>Cent East (d)</t>
  </si>
  <si>
    <t>Cent Midwest (d)</t>
  </si>
  <si>
    <t>Cent North (d)</t>
  </si>
  <si>
    <t>Assin East 2 (d)</t>
  </si>
  <si>
    <t>Assin West 1 (d)</t>
  </si>
  <si>
    <t>PL West (d)</t>
  </si>
  <si>
    <t>PL East (0,d)</t>
  </si>
  <si>
    <t>IL Northwest (0,d)</t>
  </si>
  <si>
    <t>Winnipeg River (d)</t>
  </si>
  <si>
    <t>Blue Water (d)</t>
  </si>
  <si>
    <t>Norway House (0,d)</t>
  </si>
  <si>
    <t>F Flon/Snow L/Cran (d)</t>
  </si>
  <si>
    <t>Nor-Man Other (d)</t>
  </si>
  <si>
    <t>Brandon (0,d)</t>
  </si>
  <si>
    <t>Assiniboine (d)</t>
  </si>
  <si>
    <t>North Eastman (0,d)</t>
  </si>
  <si>
    <t>Rural South (d)</t>
  </si>
  <si>
    <t>Winnipeg (1,d)</t>
  </si>
  <si>
    <t>Cent Southwest (0,d)</t>
  </si>
  <si>
    <t>Assin West 2 (d)</t>
  </si>
  <si>
    <t>Assin East 1 (d)</t>
  </si>
  <si>
    <t>IL Northeast (d)</t>
  </si>
  <si>
    <t>Brokenhead (d)</t>
  </si>
  <si>
    <t>Iron Rose (d)</t>
  </si>
  <si>
    <t>Cross Lake (0,d)</t>
  </si>
  <si>
    <t>Gillam/Fox Lake (d)</t>
  </si>
  <si>
    <t>The Pas/OCN/Kelsey (d)</t>
  </si>
  <si>
    <t>with disorder</t>
  </si>
  <si>
    <t>no disorder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</si>
</sst>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2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 Disorder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disorder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(0,d)</c:v>
                </c:pt>
                <c:pt idx="3">
                  <c:v>Assiniboine (d)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(0,d)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(d)</c:v>
                </c:pt>
                <c:pt idx="12">
                  <c:v>North (1,0,d)</c:v>
                </c:pt>
                <c:pt idx="13">
                  <c:v>Winnipeg (1,d)</c:v>
                </c:pt>
                <c:pt idx="14">
                  <c:v>Manitoba (d)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0.76052236921</c:v>
                </c:pt>
                <c:pt idx="1">
                  <c:v>0.76052236921</c:v>
                </c:pt>
                <c:pt idx="2">
                  <c:v>0.76052236921</c:v>
                </c:pt>
                <c:pt idx="3">
                  <c:v>0.76052236921</c:v>
                </c:pt>
                <c:pt idx="4">
                  <c:v>0.76052236921</c:v>
                </c:pt>
                <c:pt idx="5">
                  <c:v>0.76052236921</c:v>
                </c:pt>
                <c:pt idx="6">
                  <c:v>0.76052236921</c:v>
                </c:pt>
                <c:pt idx="7">
                  <c:v>0.76052236921</c:v>
                </c:pt>
                <c:pt idx="8">
                  <c:v>0.76052236921</c:v>
                </c:pt>
                <c:pt idx="9">
                  <c:v>0.76052236921</c:v>
                </c:pt>
                <c:pt idx="11">
                  <c:v>0.76052236921</c:v>
                </c:pt>
                <c:pt idx="12">
                  <c:v>0.76052236921</c:v>
                </c:pt>
                <c:pt idx="13">
                  <c:v>0.76052236921</c:v>
                </c:pt>
                <c:pt idx="14">
                  <c:v>0.76052236921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(0,d)</c:v>
                </c:pt>
                <c:pt idx="3">
                  <c:v>Assiniboine (d)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(0,d)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(d)</c:v>
                </c:pt>
                <c:pt idx="12">
                  <c:v>North (1,0,d)</c:v>
                </c:pt>
                <c:pt idx="13">
                  <c:v>Winnipeg (1,d)</c:v>
                </c:pt>
                <c:pt idx="14">
                  <c:v>Manitoba (d)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0.7394330233899999</c:v>
                </c:pt>
                <c:pt idx="1">
                  <c:v>0.7682582580599999</c:v>
                </c:pt>
                <c:pt idx="2">
                  <c:v>0.7541871639</c:v>
                </c:pt>
                <c:pt idx="3">
                  <c:v>0.74404182487</c:v>
                </c:pt>
                <c:pt idx="4">
                  <c:v>0.7858338054499999</c:v>
                </c:pt>
                <c:pt idx="5">
                  <c:v>0.75797615843</c:v>
                </c:pt>
                <c:pt idx="6">
                  <c:v>0.73286889229</c:v>
                </c:pt>
                <c:pt idx="7">
                  <c:v>0.6747939271600001</c:v>
                </c:pt>
                <c:pt idx="8">
                  <c:v>0.6286080295099999</c:v>
                </c:pt>
                <c:pt idx="9">
                  <c:v>0.73796053849</c:v>
                </c:pt>
                <c:pt idx="11">
                  <c:v>0.75221344723</c:v>
                </c:pt>
                <c:pt idx="12">
                  <c:v>0.6943360552500001</c:v>
                </c:pt>
                <c:pt idx="13">
                  <c:v>0.77328734315</c:v>
                </c:pt>
                <c:pt idx="14">
                  <c:v>0.76052236921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(0,d)</c:v>
                </c:pt>
                <c:pt idx="3">
                  <c:v>Assiniboine (d)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(0,d)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(d)</c:v>
                </c:pt>
                <c:pt idx="12">
                  <c:v>North (1,0,d)</c:v>
                </c:pt>
                <c:pt idx="13">
                  <c:v>Winnipeg (1,d)</c:v>
                </c:pt>
                <c:pt idx="14">
                  <c:v>Manitoba (d)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0.51991274255</c:v>
                </c:pt>
                <c:pt idx="1">
                  <c:v>0.56009773848</c:v>
                </c:pt>
                <c:pt idx="2">
                  <c:v>0.52911439148</c:v>
                </c:pt>
                <c:pt idx="3">
                  <c:v>0.5432543331299999</c:v>
                </c:pt>
                <c:pt idx="4">
                  <c:v>0.5693366287</c:v>
                </c:pt>
                <c:pt idx="5">
                  <c:v>0.55500908077</c:v>
                </c:pt>
                <c:pt idx="6">
                  <c:v>0.52486204374</c:v>
                </c:pt>
                <c:pt idx="7">
                  <c:v>0.48391982765999997</c:v>
                </c:pt>
                <c:pt idx="8">
                  <c:v>0.50397672025</c:v>
                </c:pt>
                <c:pt idx="9">
                  <c:v>0.52215772366</c:v>
                </c:pt>
                <c:pt idx="11">
                  <c:v>0.53971166465</c:v>
                </c:pt>
                <c:pt idx="12">
                  <c:v>0.49997915978999996</c:v>
                </c:pt>
                <c:pt idx="13">
                  <c:v>0.54161383203</c:v>
                </c:pt>
                <c:pt idx="14">
                  <c:v>0.53910834059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No Disorders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no disorder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(0,d)</c:v>
                </c:pt>
                <c:pt idx="3">
                  <c:v>Assiniboine (d)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(0,d)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(d)</c:v>
                </c:pt>
                <c:pt idx="12">
                  <c:v>North (1,0,d)</c:v>
                </c:pt>
                <c:pt idx="13">
                  <c:v>Winnipeg (1,d)</c:v>
                </c:pt>
                <c:pt idx="14">
                  <c:v>Manitoba (d)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0.53910834059</c:v>
                </c:pt>
                <c:pt idx="1">
                  <c:v>0.53910834059</c:v>
                </c:pt>
                <c:pt idx="2">
                  <c:v>0.53910834059</c:v>
                </c:pt>
                <c:pt idx="3">
                  <c:v>0.53910834059</c:v>
                </c:pt>
                <c:pt idx="4">
                  <c:v>0.53910834059</c:v>
                </c:pt>
                <c:pt idx="5">
                  <c:v>0.53910834059</c:v>
                </c:pt>
                <c:pt idx="6">
                  <c:v>0.53910834059</c:v>
                </c:pt>
                <c:pt idx="7">
                  <c:v>0.53910834059</c:v>
                </c:pt>
                <c:pt idx="8">
                  <c:v>0.53910834059</c:v>
                </c:pt>
                <c:pt idx="9">
                  <c:v>0.53910834059</c:v>
                </c:pt>
                <c:pt idx="11">
                  <c:v>0.53910834059</c:v>
                </c:pt>
                <c:pt idx="12">
                  <c:v>0.53910834059</c:v>
                </c:pt>
                <c:pt idx="13">
                  <c:v>0.53910834059</c:v>
                </c:pt>
                <c:pt idx="14">
                  <c:v>0.53910834059</c:v>
                </c:pt>
              </c:numCache>
            </c:numRef>
          </c:val>
        </c:ser>
        <c:gapWidth val="50"/>
        <c:axId val="13148052"/>
        <c:axId val="54791429"/>
      </c:barChart>
      <c:catAx>
        <c:axId val="131480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1429"/>
        <c:crosses val="autoZero"/>
        <c:auto val="0"/>
        <c:lblOffset val="100"/>
        <c:noMultiLvlLbl val="0"/>
      </c:catAx>
      <c:valAx>
        <c:axId val="5479142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4805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"/>
          <c:y val="0.14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"/>
          <c:w val="1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49695202"/>
        <c:axId val="21691579"/>
      </c:barChart>
      <c:catAx>
        <c:axId val="496952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91579"/>
        <c:crosses val="autoZero"/>
        <c:auto val="0"/>
        <c:lblOffset val="100"/>
        <c:noMultiLvlLbl val="0"/>
      </c:catAx>
      <c:valAx>
        <c:axId val="21691579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95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"/>
          <c:w val="1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36596960"/>
        <c:axId val="36250465"/>
      </c:barChart>
      <c:catAx>
        <c:axId val="365969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0465"/>
        <c:crosses val="autoZero"/>
        <c:auto val="0"/>
        <c:lblOffset val="100"/>
        <c:noMultiLvlLbl val="0"/>
      </c:catAx>
      <c:valAx>
        <c:axId val="36250465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96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7625"/>
          <c:w val="0.929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data'!$B$19</c:f>
              <c:strCache>
                <c:ptCount val="1"/>
                <c:pt idx="0">
                  <c:v>Mb Avg With Disorder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disorder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(d)</c:v>
                </c:pt>
                <c:pt idx="15">
                  <c:v>Assin West 2 (d)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(1,0,d)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(0,d)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(1,0,d)</c:v>
                </c:pt>
                <c:pt idx="44">
                  <c:v>Gillam/Fox Lake (d)</c:v>
                </c:pt>
                <c:pt idx="45">
                  <c:v>Thick Por/Pik/Wab (d)</c:v>
                </c:pt>
                <c:pt idx="46">
                  <c:v>Norway House (0,d)</c:v>
                </c:pt>
                <c:pt idx="47">
                  <c:v>Sha/York/Split/War (1,0,d)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data'!$B$20:$B$74</c:f>
              <c:numCache>
                <c:ptCount val="55"/>
                <c:pt idx="0">
                  <c:v>0.76052236921</c:v>
                </c:pt>
                <c:pt idx="1">
                  <c:v>0.76052236921</c:v>
                </c:pt>
                <c:pt idx="2">
                  <c:v>0.76052236921</c:v>
                </c:pt>
                <c:pt idx="3">
                  <c:v>0.76052236921</c:v>
                </c:pt>
                <c:pt idx="5">
                  <c:v>0.76052236921</c:v>
                </c:pt>
                <c:pt idx="6">
                  <c:v>0.76052236921</c:v>
                </c:pt>
                <c:pt idx="7">
                  <c:v>0.76052236921</c:v>
                </c:pt>
                <c:pt idx="9">
                  <c:v>0.76052236921</c:v>
                </c:pt>
                <c:pt idx="10">
                  <c:v>0.76052236921</c:v>
                </c:pt>
                <c:pt idx="11">
                  <c:v>0.76052236921</c:v>
                </c:pt>
                <c:pt idx="12">
                  <c:v>0.76052236921</c:v>
                </c:pt>
                <c:pt idx="14">
                  <c:v>0.76052236921</c:v>
                </c:pt>
                <c:pt idx="15">
                  <c:v>0.76052236921</c:v>
                </c:pt>
                <c:pt idx="16">
                  <c:v>0.76052236921</c:v>
                </c:pt>
                <c:pt idx="17">
                  <c:v>0.76052236921</c:v>
                </c:pt>
                <c:pt idx="18">
                  <c:v>0.76052236921</c:v>
                </c:pt>
                <c:pt idx="19">
                  <c:v>0.76052236921</c:v>
                </c:pt>
                <c:pt idx="21">
                  <c:v>0.76052236921</c:v>
                </c:pt>
                <c:pt idx="22">
                  <c:v>0.76052236921</c:v>
                </c:pt>
                <c:pt idx="23">
                  <c:v>0.76052236921</c:v>
                </c:pt>
                <c:pt idx="24">
                  <c:v>0.76052236921</c:v>
                </c:pt>
                <c:pt idx="26">
                  <c:v>0.76052236921</c:v>
                </c:pt>
                <c:pt idx="27">
                  <c:v>0.76052236921</c:v>
                </c:pt>
                <c:pt idx="28">
                  <c:v>0.76052236921</c:v>
                </c:pt>
                <c:pt idx="29">
                  <c:v>0.76052236921</c:v>
                </c:pt>
                <c:pt idx="31">
                  <c:v>0.76052236921</c:v>
                </c:pt>
                <c:pt idx="32">
                  <c:v>0.76052236921</c:v>
                </c:pt>
                <c:pt idx="33">
                  <c:v>0.76052236921</c:v>
                </c:pt>
                <c:pt idx="34">
                  <c:v>0.76052236921</c:v>
                </c:pt>
                <c:pt idx="35">
                  <c:v>0.76052236921</c:v>
                </c:pt>
                <c:pt idx="36">
                  <c:v>0.76052236921</c:v>
                </c:pt>
                <c:pt idx="38">
                  <c:v>0.76052236921</c:v>
                </c:pt>
                <c:pt idx="39">
                  <c:v>0.76052236921</c:v>
                </c:pt>
                <c:pt idx="40">
                  <c:v>0.76052236921</c:v>
                </c:pt>
                <c:pt idx="41">
                  <c:v>0.76052236921</c:v>
                </c:pt>
                <c:pt idx="42">
                  <c:v>0.76052236921</c:v>
                </c:pt>
                <c:pt idx="43">
                  <c:v>0.76052236921</c:v>
                </c:pt>
                <c:pt idx="44">
                  <c:v>0.76052236921</c:v>
                </c:pt>
                <c:pt idx="45">
                  <c:v>0.76052236921</c:v>
                </c:pt>
                <c:pt idx="46">
                  <c:v>0.76052236921</c:v>
                </c:pt>
                <c:pt idx="47">
                  <c:v>0.76052236921</c:v>
                </c:pt>
                <c:pt idx="48">
                  <c:v>0.76052236921</c:v>
                </c:pt>
                <c:pt idx="50">
                  <c:v>0.76052236921</c:v>
                </c:pt>
                <c:pt idx="52">
                  <c:v>0.76052236921</c:v>
                </c:pt>
                <c:pt idx="53">
                  <c:v>0.76052236921</c:v>
                </c:pt>
                <c:pt idx="54">
                  <c:v>0.76052236921</c:v>
                </c:pt>
              </c:numCache>
            </c:numRef>
          </c:val>
        </c:ser>
        <c:ser>
          <c:idx val="1"/>
          <c:order val="1"/>
          <c:tx>
            <c:strRef>
              <c:f>'Ordered data'!$C$19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(d)</c:v>
                </c:pt>
                <c:pt idx="15">
                  <c:v>Assin West 2 (d)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(1,0,d)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(0,d)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(1,0,d)</c:v>
                </c:pt>
                <c:pt idx="44">
                  <c:v>Gillam/Fox Lake (d)</c:v>
                </c:pt>
                <c:pt idx="45">
                  <c:v>Thick Por/Pik/Wab (d)</c:v>
                </c:pt>
                <c:pt idx="46">
                  <c:v>Norway House (0,d)</c:v>
                </c:pt>
                <c:pt idx="47">
                  <c:v>Sha/York/Split/War (1,0,d)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data'!$C$20:$C$74</c:f>
              <c:numCache>
                <c:ptCount val="55"/>
                <c:pt idx="0">
                  <c:v>0.7392616896399999</c:v>
                </c:pt>
                <c:pt idx="1">
                  <c:v>0.73644714718</c:v>
                </c:pt>
                <c:pt idx="2">
                  <c:v>0.75602801868</c:v>
                </c:pt>
                <c:pt idx="3">
                  <c:v>0.73674567701</c:v>
                </c:pt>
                <c:pt idx="5">
                  <c:v>0.76931661549</c:v>
                </c:pt>
                <c:pt idx="6">
                  <c:v>0.7389605249500001</c:v>
                </c:pt>
                <c:pt idx="7">
                  <c:v>0.7711801216899999</c:v>
                </c:pt>
                <c:pt idx="9">
                  <c:v>0.73520378721</c:v>
                </c:pt>
                <c:pt idx="10">
                  <c:v>0.77071203466</c:v>
                </c:pt>
                <c:pt idx="11">
                  <c:v>0.77097190264</c:v>
                </c:pt>
                <c:pt idx="12">
                  <c:v>0.7449451650500001</c:v>
                </c:pt>
                <c:pt idx="14">
                  <c:v>0.71527221759</c:v>
                </c:pt>
                <c:pt idx="15">
                  <c:v>0.7524430309100001</c:v>
                </c:pt>
                <c:pt idx="16">
                  <c:v>0.7271249473</c:v>
                </c:pt>
                <c:pt idx="17">
                  <c:v>0.76113725614</c:v>
                </c:pt>
                <c:pt idx="18">
                  <c:v>0.72336789373</c:v>
                </c:pt>
                <c:pt idx="19">
                  <c:v>0.7732603693900001</c:v>
                </c:pt>
                <c:pt idx="21">
                  <c:v>0.7138173349500001</c:v>
                </c:pt>
                <c:pt idx="22">
                  <c:v>0.76892059155</c:v>
                </c:pt>
                <c:pt idx="23">
                  <c:v>0.7928685420799999</c:v>
                </c:pt>
                <c:pt idx="24">
                  <c:v>0.81942960699</c:v>
                </c:pt>
                <c:pt idx="26">
                  <c:v>0.74173328807</c:v>
                </c:pt>
                <c:pt idx="27">
                  <c:v>0.7575167532499999</c:v>
                </c:pt>
                <c:pt idx="28">
                  <c:v>0.74831680747</c:v>
                </c:pt>
                <c:pt idx="29">
                  <c:v>0.8051895929299999</c:v>
                </c:pt>
                <c:pt idx="31">
                  <c:v>0.75105641877</c:v>
                </c:pt>
                <c:pt idx="32">
                  <c:v>0.7521323318800001</c:v>
                </c:pt>
                <c:pt idx="33">
                  <c:v>0.7985445697</c:v>
                </c:pt>
                <c:pt idx="34">
                  <c:v>0.7515438252600001</c:v>
                </c:pt>
                <c:pt idx="35">
                  <c:v>0.75608634693</c:v>
                </c:pt>
                <c:pt idx="36">
                  <c:v>0.49219008127999997</c:v>
                </c:pt>
                <c:pt idx="38">
                  <c:v>0.78074103568</c:v>
                </c:pt>
                <c:pt idx="39">
                  <c:v>0.54291070139</c:v>
                </c:pt>
                <c:pt idx="40">
                  <c:v>0.6445330740999999</c:v>
                </c:pt>
                <c:pt idx="41">
                  <c:v>0.72854330366</c:v>
                </c:pt>
                <c:pt idx="42">
                  <c:v>0.5744567026499999</c:v>
                </c:pt>
                <c:pt idx="43">
                  <c:v>0.54947073846</c:v>
                </c:pt>
                <c:pt idx="44">
                  <c:v>0.80152135255</c:v>
                </c:pt>
                <c:pt idx="45">
                  <c:v>0.7252831439099999</c:v>
                </c:pt>
                <c:pt idx="46">
                  <c:v>0.71895423442</c:v>
                </c:pt>
                <c:pt idx="47">
                  <c:v>0.5322016193</c:v>
                </c:pt>
                <c:pt idx="48">
                  <c:v>0.48533389547</c:v>
                </c:pt>
                <c:pt idx="50">
                  <c:v>0.6286080295099999</c:v>
                </c:pt>
                <c:pt idx="52">
                  <c:v>0.7355712794999999</c:v>
                </c:pt>
                <c:pt idx="53">
                  <c:v>0.76813360195</c:v>
                </c:pt>
                <c:pt idx="54">
                  <c:v>0.6883322052299999</c:v>
                </c:pt>
              </c:numCache>
            </c:numRef>
          </c:val>
        </c:ser>
        <c:ser>
          <c:idx val="2"/>
          <c:order val="2"/>
          <c:tx>
            <c:strRef>
              <c:f>'Ordered data'!$D$19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(d)</c:v>
                </c:pt>
                <c:pt idx="15">
                  <c:v>Assin West 2 (d)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(1,0,d)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(0,d)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(1,0,d)</c:v>
                </c:pt>
                <c:pt idx="44">
                  <c:v>Gillam/Fox Lake (d)</c:v>
                </c:pt>
                <c:pt idx="45">
                  <c:v>Thick Por/Pik/Wab (d)</c:v>
                </c:pt>
                <c:pt idx="46">
                  <c:v>Norway House (0,d)</c:v>
                </c:pt>
                <c:pt idx="47">
                  <c:v>Sha/York/Split/War (1,0,d)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data'!$D$20:$D$74</c:f>
              <c:numCache>
                <c:ptCount val="55"/>
                <c:pt idx="0">
                  <c:v>0.53674410771</c:v>
                </c:pt>
                <c:pt idx="1">
                  <c:v>0.50063715221</c:v>
                </c:pt>
                <c:pt idx="2">
                  <c:v>0.52754319441</c:v>
                </c:pt>
                <c:pt idx="3">
                  <c:v>0.5297709871499999</c:v>
                </c:pt>
                <c:pt idx="5">
                  <c:v>0.56712847934</c:v>
                </c:pt>
                <c:pt idx="6">
                  <c:v>0.53567262732</c:v>
                </c:pt>
                <c:pt idx="7">
                  <c:v>0.55886221791</c:v>
                </c:pt>
                <c:pt idx="9">
                  <c:v>0.53168789232</c:v>
                </c:pt>
                <c:pt idx="10">
                  <c:v>0.51059414183</c:v>
                </c:pt>
                <c:pt idx="11">
                  <c:v>0.54429996665</c:v>
                </c:pt>
                <c:pt idx="12">
                  <c:v>0.53486757477</c:v>
                </c:pt>
                <c:pt idx="14">
                  <c:v>0.5194522204300001</c:v>
                </c:pt>
                <c:pt idx="15">
                  <c:v>0.55674532856</c:v>
                </c:pt>
                <c:pt idx="16">
                  <c:v>0.5428639468</c:v>
                </c:pt>
                <c:pt idx="17">
                  <c:v>0.5446533907</c:v>
                </c:pt>
                <c:pt idx="18">
                  <c:v>0.53940800886</c:v>
                </c:pt>
                <c:pt idx="19">
                  <c:v>0.55424912958</c:v>
                </c:pt>
                <c:pt idx="21">
                  <c:v>0.50953909406</c:v>
                </c:pt>
                <c:pt idx="22">
                  <c:v>0.56938795573</c:v>
                </c:pt>
                <c:pt idx="23">
                  <c:v>0.58382847407</c:v>
                </c:pt>
                <c:pt idx="24">
                  <c:v>0.5854944559399999</c:v>
                </c:pt>
                <c:pt idx="26">
                  <c:v>0.5335267326</c:v>
                </c:pt>
                <c:pt idx="27">
                  <c:v>0.5630164422499999</c:v>
                </c:pt>
                <c:pt idx="28">
                  <c:v>0.54695668267</c:v>
                </c:pt>
                <c:pt idx="29">
                  <c:v>0.59031330146</c:v>
                </c:pt>
                <c:pt idx="31">
                  <c:v>0.52195690575</c:v>
                </c:pt>
                <c:pt idx="32">
                  <c:v>0.5392434080799999</c:v>
                </c:pt>
                <c:pt idx="33">
                  <c:v>0.56932964687</c:v>
                </c:pt>
                <c:pt idx="34">
                  <c:v>0.57500299403</c:v>
                </c:pt>
                <c:pt idx="35">
                  <c:v>0.54696865862</c:v>
                </c:pt>
                <c:pt idx="36">
                  <c:v>0.29538504691</c:v>
                </c:pt>
                <c:pt idx="38">
                  <c:v>0.5884820037699999</c:v>
                </c:pt>
                <c:pt idx="39">
                  <c:v>0.29911872419</c:v>
                </c:pt>
                <c:pt idx="40">
                  <c:v>0.46559687768</c:v>
                </c:pt>
                <c:pt idx="41">
                  <c:v>0.52465778527</c:v>
                </c:pt>
                <c:pt idx="42">
                  <c:v>0.35680691862</c:v>
                </c:pt>
                <c:pt idx="43">
                  <c:v>0.27036320144000003</c:v>
                </c:pt>
                <c:pt idx="44">
                  <c:v>0.6246401433500001</c:v>
                </c:pt>
                <c:pt idx="45">
                  <c:v>0.54072986062</c:v>
                </c:pt>
                <c:pt idx="46">
                  <c:v>0.59825601995</c:v>
                </c:pt>
                <c:pt idx="47">
                  <c:v>0.34299789147</c:v>
                </c:pt>
                <c:pt idx="48">
                  <c:v>0.27012331185</c:v>
                </c:pt>
                <c:pt idx="50">
                  <c:v>0.50397672025</c:v>
                </c:pt>
                <c:pt idx="52">
                  <c:v>0.53748559685</c:v>
                </c:pt>
                <c:pt idx="53">
                  <c:v>0.5235913349</c:v>
                </c:pt>
                <c:pt idx="54">
                  <c:v>0.49428365773000005</c:v>
                </c:pt>
              </c:numCache>
            </c:numRef>
          </c:val>
        </c:ser>
        <c:ser>
          <c:idx val="3"/>
          <c:order val="3"/>
          <c:tx>
            <c:strRef>
              <c:f>'Ordered data'!$E$19</c:f>
              <c:strCache>
                <c:ptCount val="1"/>
                <c:pt idx="0">
                  <c:v>Mb Avg No Disorders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no disorder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(d)</c:v>
                </c:pt>
                <c:pt idx="15">
                  <c:v>Assin West 2 (d)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(1,0,d)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(0,d)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(1,0,d)</c:v>
                </c:pt>
                <c:pt idx="44">
                  <c:v>Gillam/Fox Lake (d)</c:v>
                </c:pt>
                <c:pt idx="45">
                  <c:v>Thick Por/Pik/Wab (d)</c:v>
                </c:pt>
                <c:pt idx="46">
                  <c:v>Norway House (0,d)</c:v>
                </c:pt>
                <c:pt idx="47">
                  <c:v>Sha/York/Split/War (1,0,d)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data'!$E$20:$E$74</c:f>
              <c:numCache>
                <c:ptCount val="55"/>
                <c:pt idx="0">
                  <c:v>0.53910834059</c:v>
                </c:pt>
                <c:pt idx="1">
                  <c:v>0.53910834059</c:v>
                </c:pt>
                <c:pt idx="2">
                  <c:v>0.53910834059</c:v>
                </c:pt>
                <c:pt idx="3">
                  <c:v>0.53910834059</c:v>
                </c:pt>
                <c:pt idx="5">
                  <c:v>0.53910834059</c:v>
                </c:pt>
                <c:pt idx="6">
                  <c:v>0.53910834059</c:v>
                </c:pt>
                <c:pt idx="7">
                  <c:v>0.53910834059</c:v>
                </c:pt>
                <c:pt idx="9">
                  <c:v>0.53910834059</c:v>
                </c:pt>
                <c:pt idx="10">
                  <c:v>0.53910834059</c:v>
                </c:pt>
                <c:pt idx="11">
                  <c:v>0.53910834059</c:v>
                </c:pt>
                <c:pt idx="12">
                  <c:v>0.53910834059</c:v>
                </c:pt>
                <c:pt idx="14">
                  <c:v>0.53910834059</c:v>
                </c:pt>
                <c:pt idx="15">
                  <c:v>0.53910834059</c:v>
                </c:pt>
                <c:pt idx="16">
                  <c:v>0.53910834059</c:v>
                </c:pt>
                <c:pt idx="17">
                  <c:v>0.53910834059</c:v>
                </c:pt>
                <c:pt idx="18">
                  <c:v>0.53910834059</c:v>
                </c:pt>
                <c:pt idx="19">
                  <c:v>0.53910834059</c:v>
                </c:pt>
                <c:pt idx="21">
                  <c:v>0.53910834059</c:v>
                </c:pt>
                <c:pt idx="22">
                  <c:v>0.53910834059</c:v>
                </c:pt>
                <c:pt idx="23">
                  <c:v>0.53910834059</c:v>
                </c:pt>
                <c:pt idx="24">
                  <c:v>0.53910834059</c:v>
                </c:pt>
                <c:pt idx="26">
                  <c:v>0.53910834059</c:v>
                </c:pt>
                <c:pt idx="27">
                  <c:v>0.53910834059</c:v>
                </c:pt>
                <c:pt idx="28">
                  <c:v>0.53910834059</c:v>
                </c:pt>
                <c:pt idx="29">
                  <c:v>0.53910834059</c:v>
                </c:pt>
                <c:pt idx="31">
                  <c:v>0.53910834059</c:v>
                </c:pt>
                <c:pt idx="32">
                  <c:v>0.53910834059</c:v>
                </c:pt>
                <c:pt idx="33">
                  <c:v>0.53910834059</c:v>
                </c:pt>
                <c:pt idx="34">
                  <c:v>0.53910834059</c:v>
                </c:pt>
                <c:pt idx="35">
                  <c:v>0.53910834059</c:v>
                </c:pt>
                <c:pt idx="36">
                  <c:v>0.53910834059</c:v>
                </c:pt>
                <c:pt idx="38">
                  <c:v>0.53910834059</c:v>
                </c:pt>
                <c:pt idx="39">
                  <c:v>0.53910834059</c:v>
                </c:pt>
                <c:pt idx="40">
                  <c:v>0.53910834059</c:v>
                </c:pt>
                <c:pt idx="41">
                  <c:v>0.53910834059</c:v>
                </c:pt>
                <c:pt idx="42">
                  <c:v>0.53910834059</c:v>
                </c:pt>
                <c:pt idx="43">
                  <c:v>0.53910834059</c:v>
                </c:pt>
                <c:pt idx="44">
                  <c:v>0.53910834059</c:v>
                </c:pt>
                <c:pt idx="45">
                  <c:v>0.53910834059</c:v>
                </c:pt>
                <c:pt idx="46">
                  <c:v>0.53910834059</c:v>
                </c:pt>
                <c:pt idx="47">
                  <c:v>0.53910834059</c:v>
                </c:pt>
                <c:pt idx="48">
                  <c:v>0.53910834059</c:v>
                </c:pt>
                <c:pt idx="50">
                  <c:v>0.53910834059</c:v>
                </c:pt>
                <c:pt idx="52">
                  <c:v>0.53910834059</c:v>
                </c:pt>
                <c:pt idx="53">
                  <c:v>0.53910834059</c:v>
                </c:pt>
                <c:pt idx="54">
                  <c:v>0.53910834059</c:v>
                </c:pt>
              </c:numCache>
            </c:numRef>
          </c:val>
        </c:ser>
        <c:gapWidth val="30"/>
        <c:axId val="20658190"/>
        <c:axId val="57203319"/>
      </c:barChart>
      <c:catAx>
        <c:axId val="20658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57203319"/>
        <c:crosses val="autoZero"/>
        <c:auto val="0"/>
        <c:lblOffset val="100"/>
        <c:noMultiLvlLbl val="0"/>
      </c:catAx>
      <c:valAx>
        <c:axId val="5720331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581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"/>
          <c:y val="0.08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0.88725</cdr:y>
    </cdr:from>
    <cdr:to>
      <cdr:x>1</cdr:x>
      <cdr:y>1</cdr:y>
    </cdr:to>
    <cdr:sp>
      <cdr:nvSpPr>
        <cdr:cNvPr id="1" name="TextBox 6"/>
        <cdr:cNvSpPr txBox="1">
          <a:spLocks noChangeArrowheads="1"/>
        </cdr:cNvSpPr>
      </cdr:nvSpPr>
      <cdr:spPr>
        <a:xfrm>
          <a:off x="895350" y="4038600"/>
          <a:ext cx="4810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  <cdr:relSizeAnchor xmlns:cdr="http://schemas.openxmlformats.org/drawingml/2006/chartDrawing">
    <cdr:from>
      <cdr:x>0.005</cdr:x>
      <cdr:y>0.0065</cdr:y>
    </cdr:from>
    <cdr:to>
      <cdr:x>1</cdr:x>
      <cdr:y>0.13625</cdr:y>
    </cdr:to>
    <cdr:sp>
      <cdr:nvSpPr>
        <cdr:cNvPr id="2" name="TextBox 7"/>
        <cdr:cNvSpPr txBox="1">
          <a:spLocks noChangeArrowheads="1"/>
        </cdr:cNvSpPr>
      </cdr:nvSpPr>
      <cdr:spPr>
        <a:xfrm>
          <a:off x="19050" y="28575"/>
          <a:ext cx="56769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8.2.3: Proportion of Males with at Least One Prescription
With and Without Cumulative Disorders by RHA,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percentage of residents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0.896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0.896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</cdr:y>
    </cdr:from>
    <cdr:to>
      <cdr:x>1</cdr:x>
      <cdr:y>0.0715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" y="0"/>
          <a:ext cx="56959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8.2.4: Proportion of Males with at Least One Prescription
With and Without Cumulative Disorders by District,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percentage of residents aged 10 years 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140625" style="5" customWidth="1"/>
    <col min="3" max="4" width="9.140625" style="9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4" width="9.140625" style="11" customWidth="1"/>
    <col min="15" max="15" width="9.140625" style="5" customWidth="1"/>
    <col min="16" max="16" width="1.57421875" style="5" customWidth="1"/>
    <col min="17" max="17" width="9.57421875" style="0" customWidth="1"/>
    <col min="18" max="18" width="9.140625" style="5" customWidth="1"/>
    <col min="19" max="19" width="7.57421875" style="5" customWidth="1"/>
    <col min="20" max="20" width="9.140625" style="7" customWidth="1"/>
    <col min="21" max="23" width="9.140625" style="5" customWidth="1"/>
    <col min="24" max="24" width="9.00390625" style="11" customWidth="1"/>
    <col min="25" max="25" width="9.140625" style="12" customWidth="1"/>
  </cols>
  <sheetData>
    <row r="1" spans="2:26" ht="12.75">
      <c r="B1" s="5" t="s">
        <v>136</v>
      </c>
      <c r="C1" s="9" t="s">
        <v>139</v>
      </c>
      <c r="D1" s="9" t="s">
        <v>140</v>
      </c>
      <c r="E1" s="5" t="s">
        <v>137</v>
      </c>
      <c r="F1" s="7" t="s">
        <v>133</v>
      </c>
      <c r="G1" s="7" t="s">
        <v>133</v>
      </c>
      <c r="H1" s="7" t="s">
        <v>133</v>
      </c>
      <c r="I1" s="7" t="s">
        <v>133</v>
      </c>
      <c r="J1" s="7" t="s">
        <v>133</v>
      </c>
      <c r="K1" s="7" t="s">
        <v>133</v>
      </c>
      <c r="L1" s="7" t="s">
        <v>133</v>
      </c>
      <c r="M1" s="7" t="s">
        <v>133</v>
      </c>
      <c r="N1" s="7" t="s">
        <v>133</v>
      </c>
      <c r="O1" s="7" t="s">
        <v>133</v>
      </c>
      <c r="Q1" s="7" t="s">
        <v>134</v>
      </c>
      <c r="R1" s="7" t="s">
        <v>134</v>
      </c>
      <c r="S1" s="7" t="s">
        <v>134</v>
      </c>
      <c r="T1" s="7" t="s">
        <v>134</v>
      </c>
      <c r="U1" s="7" t="s">
        <v>134</v>
      </c>
      <c r="V1" s="7" t="s">
        <v>134</v>
      </c>
      <c r="W1" s="7" t="s">
        <v>134</v>
      </c>
      <c r="X1" s="7" t="s">
        <v>134</v>
      </c>
      <c r="Y1" s="7" t="s">
        <v>134</v>
      </c>
      <c r="Z1" s="7" t="s">
        <v>134</v>
      </c>
    </row>
    <row r="2" spans="3:26" ht="12.75">
      <c r="C2" s="8" t="str">
        <f>cumulative_user_male!H3</f>
        <v>d_indiv</v>
      </c>
      <c r="D2" s="8" t="str">
        <f>cumulative_user_male!H3</f>
        <v>d_indiv</v>
      </c>
      <c r="F2" s="6" t="str">
        <f>cumulative_user_male!F3</f>
        <v>pop</v>
      </c>
      <c r="G2" s="4" t="str">
        <f>cumulative_user_male!G3</f>
        <v>ld_indiv</v>
      </c>
      <c r="H2" s="4" t="str">
        <f>cumulative_user_male!I3</f>
        <v>ud_indiv</v>
      </c>
      <c r="I2" s="6" t="str">
        <f>cumulative_user_male!J3</f>
        <v>o_indiv</v>
      </c>
      <c r="J2" s="4" t="str">
        <f>cumulative_user_male!K3</f>
        <v>c_indiv</v>
      </c>
      <c r="K2" s="4" t="str">
        <f>cumulative_user_male!L3</f>
        <v>t2</v>
      </c>
      <c r="L2" s="4" t="str">
        <f>cumulative_user_male!M3</f>
        <v>prob</v>
      </c>
      <c r="M2" s="10" t="str">
        <f>cumulative_user_male!N3</f>
        <v>signif</v>
      </c>
      <c r="N2" s="10" t="str">
        <f>cumulative_user_male!O3</f>
        <v>sig hi?</v>
      </c>
      <c r="O2" s="4" t="str">
        <f>cumulative_user_male!P3</f>
        <v>sig lo?</v>
      </c>
      <c r="P2" s="4"/>
      <c r="Q2" s="2" t="s">
        <v>4</v>
      </c>
      <c r="R2" s="4" t="str">
        <f>cumulative_user_male!G3</f>
        <v>ld_indiv</v>
      </c>
      <c r="S2" s="4" t="str">
        <f>cumulative_user_male!I3</f>
        <v>ud_indiv</v>
      </c>
      <c r="T2" s="6" t="str">
        <f>cumulative_user_male!J3</f>
        <v>o_indiv</v>
      </c>
      <c r="U2" s="4" t="str">
        <f>cumulative_user_male!K3</f>
        <v>c_indiv</v>
      </c>
      <c r="V2" s="4" t="s">
        <v>5</v>
      </c>
      <c r="W2" s="4" t="s">
        <v>6</v>
      </c>
      <c r="X2" s="10" t="s">
        <v>7</v>
      </c>
      <c r="Y2" s="12" t="s">
        <v>95</v>
      </c>
      <c r="Z2" t="s">
        <v>96</v>
      </c>
    </row>
    <row r="3" spans="2:5" ht="12.75">
      <c r="B3" s="4" t="s">
        <v>168</v>
      </c>
      <c r="C3" s="9" t="s">
        <v>201</v>
      </c>
      <c r="D3" s="9" t="s">
        <v>202</v>
      </c>
      <c r="E3" s="4" t="s">
        <v>169</v>
      </c>
    </row>
    <row r="4" spans="1:26" ht="12.75">
      <c r="A4" t="s">
        <v>170</v>
      </c>
      <c r="B4" s="19">
        <f aca="true" t="shared" si="0" ref="B4:B13">C$18</f>
        <v>0.76052236921</v>
      </c>
      <c r="C4" s="18">
        <f>cumulative_user_male!H4/100</f>
        <v>0.7394330233899999</v>
      </c>
      <c r="D4" s="18">
        <f>cumulative_user_male!H64/100</f>
        <v>0.51991274255</v>
      </c>
      <c r="E4" s="19">
        <f aca="true" t="shared" si="1" ref="E4:E13">D$18</f>
        <v>0.53910834059</v>
      </c>
      <c r="F4" s="7">
        <f>cumulative_user_male!F4</f>
        <v>18780.711685</v>
      </c>
      <c r="G4" s="5">
        <f>cumulative_user_male!G4</f>
        <v>70.934600544</v>
      </c>
      <c r="H4" s="5">
        <f>cumulative_user_male!I4</f>
        <v>77.079618676</v>
      </c>
      <c r="I4" s="17">
        <f>cumulative_user_male!J4</f>
        <v>14018</v>
      </c>
      <c r="J4" s="5">
        <f>cumulative_user_male!K4</f>
        <v>74.640408921</v>
      </c>
      <c r="K4" s="5">
        <f>cumulative_user_male!L4</f>
        <v>409.04624521</v>
      </c>
      <c r="L4" s="5">
        <f>cumulative_user_male!M4</f>
        <v>0</v>
      </c>
      <c r="M4" s="11" t="str">
        <f>cumulative_user_male!N4</f>
        <v>*</v>
      </c>
      <c r="N4" s="11">
        <f>cumulative_user_male!O4</f>
      </c>
      <c r="O4" s="5">
        <f>cumulative_user_male!P4</f>
      </c>
      <c r="Q4" s="7">
        <f>cumulative_user_male!F64</f>
        <v>80524.122404</v>
      </c>
      <c r="R4" s="5">
        <f>cumulative_user_male!G64</f>
        <v>50.754157527</v>
      </c>
      <c r="S4" s="5">
        <f>cumulative_user_male!I64</f>
        <v>53.258545318</v>
      </c>
      <c r="T4" s="17">
        <f>cumulative_user_male!J64</f>
        <v>39573</v>
      </c>
      <c r="U4" s="5">
        <f>cumulative_user_male!K64</f>
        <v>49.144279774</v>
      </c>
      <c r="V4" s="5">
        <f>cumulative_user_male!L64</f>
        <v>409.04624521</v>
      </c>
      <c r="W4" s="5">
        <f>cumulative_user_male!M64</f>
        <v>0</v>
      </c>
      <c r="X4" s="11" t="str">
        <f>cumulative_user_male!N64</f>
        <v>*</v>
      </c>
      <c r="Y4" s="11">
        <f>cumulative_user_male!O64</f>
      </c>
      <c r="Z4">
        <f>cumulative_user_male!P64</f>
        <v>0.6522887409999996</v>
      </c>
    </row>
    <row r="5" spans="1:26" ht="12.75">
      <c r="A5" t="s">
        <v>187</v>
      </c>
      <c r="B5" s="19">
        <f t="shared" si="0"/>
        <v>0.76052236921</v>
      </c>
      <c r="C5" s="18">
        <f>cumulative_user_male!H5/100</f>
        <v>0.7682582580599999</v>
      </c>
      <c r="D5" s="18">
        <f>cumulative_user_male!H65/100</f>
        <v>0.56009773848</v>
      </c>
      <c r="E5" s="19">
        <f t="shared" si="1"/>
        <v>0.53910834059</v>
      </c>
      <c r="F5" s="7">
        <f>cumulative_user_male!F5</f>
        <v>18941.041665</v>
      </c>
      <c r="G5" s="5">
        <f>cumulative_user_male!G5</f>
        <v>73.774543102</v>
      </c>
      <c r="H5" s="5">
        <f>cumulative_user_male!I5</f>
        <v>80.003308223</v>
      </c>
      <c r="I5" s="17">
        <f>cumulative_user_male!J5</f>
        <v>14624</v>
      </c>
      <c r="J5" s="5">
        <f>cumulative_user_male!K5</f>
        <v>77.208002911</v>
      </c>
      <c r="K5" s="5">
        <f>cumulative_user_male!L5</f>
        <v>334.9133156</v>
      </c>
      <c r="L5" s="5">
        <f>cumulative_user_male!M5</f>
        <v>0</v>
      </c>
      <c r="M5" s="11" t="str">
        <f>cumulative_user_male!N5</f>
        <v>*</v>
      </c>
      <c r="N5" s="11">
        <f>cumulative_user_male!O5</f>
      </c>
      <c r="O5" s="5">
        <f>cumulative_user_male!P5</f>
      </c>
      <c r="Q5" s="7">
        <f>cumulative_user_male!F65</f>
        <v>64783.326005</v>
      </c>
      <c r="R5" s="5">
        <f>cumulative_user_male!G65</f>
        <v>54.619168564</v>
      </c>
      <c r="S5" s="5">
        <f>cumulative_user_male!I65</f>
        <v>57.435783973</v>
      </c>
      <c r="T5" s="17">
        <f>cumulative_user_male!J65</f>
        <v>35218</v>
      </c>
      <c r="U5" s="5">
        <f>cumulative_user_male!K65</f>
        <v>54.36275377</v>
      </c>
      <c r="V5" s="5">
        <f>cumulative_user_male!L65</f>
        <v>334.9133156</v>
      </c>
      <c r="W5" s="5">
        <f>cumulative_user_male!M65</f>
        <v>0</v>
      </c>
      <c r="X5" s="11" t="str">
        <f>cumulative_user_male!N65</f>
        <v>*</v>
      </c>
      <c r="Y5" s="11">
        <f>cumulative_user_male!O65</f>
        <v>0.7083345049999963</v>
      </c>
      <c r="Z5">
        <f>cumulative_user_male!P65</f>
      </c>
    </row>
    <row r="6" spans="1:26" ht="12.75">
      <c r="A6" t="s">
        <v>141</v>
      </c>
      <c r="B6" s="19">
        <f t="shared" si="0"/>
        <v>0.76052236921</v>
      </c>
      <c r="C6" s="18">
        <f>cumulative_user_male!H6/100</f>
        <v>0.7541871639</v>
      </c>
      <c r="D6" s="18">
        <f>cumulative_user_male!H66/100</f>
        <v>0.52911439148</v>
      </c>
      <c r="E6" s="19">
        <f t="shared" si="1"/>
        <v>0.53910834059</v>
      </c>
      <c r="F6" s="7">
        <f>cumulative_user_male!F6</f>
        <v>30553.113601</v>
      </c>
      <c r="G6" s="5">
        <f>cumulative_user_male!G6</f>
        <v>73.019995225</v>
      </c>
      <c r="H6" s="5">
        <f>cumulative_user_male!I6</f>
        <v>77.896236016</v>
      </c>
      <c r="I6" s="17">
        <f>cumulative_user_male!J6</f>
        <v>23453</v>
      </c>
      <c r="J6" s="5">
        <f>cumulative_user_male!K6</f>
        <v>76.761407384</v>
      </c>
      <c r="K6" s="5">
        <f>cumulative_user_male!L6</f>
        <v>700.20627863</v>
      </c>
      <c r="L6" s="5">
        <f>cumulative_user_male!M6</f>
        <v>0</v>
      </c>
      <c r="M6" s="11" t="str">
        <f>cumulative_user_male!N6</f>
        <v>*</v>
      </c>
      <c r="N6" s="11">
        <f>cumulative_user_male!O6</f>
      </c>
      <c r="O6" s="5">
        <f>cumulative_user_male!P6</f>
      </c>
      <c r="Q6" s="7">
        <f>cumulative_user_male!F66</f>
        <v>148342.51293</v>
      </c>
      <c r="R6" s="5">
        <f>cumulative_user_male!G66</f>
        <v>52.009021032</v>
      </c>
      <c r="S6" s="5">
        <f>cumulative_user_male!I66</f>
        <v>53.829515287</v>
      </c>
      <c r="T6" s="17">
        <f>cumulative_user_male!J66</f>
        <v>75695</v>
      </c>
      <c r="U6" s="5">
        <f>cumulative_user_male!K66</f>
        <v>51.027179266</v>
      </c>
      <c r="V6" s="5">
        <f>cumulative_user_male!L66</f>
        <v>700.20627863</v>
      </c>
      <c r="W6" s="5">
        <f>cumulative_user_male!M66</f>
        <v>0</v>
      </c>
      <c r="X6" s="11" t="str">
        <f>cumulative_user_male!N66</f>
        <v>*</v>
      </c>
      <c r="Y6" s="11">
        <f>cumulative_user_male!O66</f>
      </c>
      <c r="Z6">
        <f>cumulative_user_male!P66</f>
        <v>0.08131877200000304</v>
      </c>
    </row>
    <row r="7" spans="1:26" ht="12.75">
      <c r="A7" t="s">
        <v>188</v>
      </c>
      <c r="B7" s="19">
        <f t="shared" si="0"/>
        <v>0.76052236921</v>
      </c>
      <c r="C7" s="18">
        <f>cumulative_user_male!H7/100</f>
        <v>0.74404182487</v>
      </c>
      <c r="D7" s="18">
        <f>cumulative_user_male!H67/100</f>
        <v>0.5432543331299999</v>
      </c>
      <c r="E7" s="19">
        <f t="shared" si="1"/>
        <v>0.53910834059</v>
      </c>
      <c r="F7" s="7">
        <f>cumulative_user_male!F7</f>
        <v>23734.776952</v>
      </c>
      <c r="G7" s="5">
        <f>cumulative_user_male!G7</f>
        <v>71.690561109</v>
      </c>
      <c r="H7" s="5">
        <f>cumulative_user_male!I7</f>
        <v>77.220519492</v>
      </c>
      <c r="I7" s="17">
        <f>cumulative_user_male!J7</f>
        <v>18329</v>
      </c>
      <c r="J7" s="5">
        <f>cumulative_user_male!K7</f>
        <v>77.224235295</v>
      </c>
      <c r="K7" s="5">
        <f>cumulative_user_male!L7</f>
        <v>419.61595628</v>
      </c>
      <c r="L7" s="5">
        <f>cumulative_user_male!M7</f>
        <v>0</v>
      </c>
      <c r="M7" s="11" t="str">
        <f>cumulative_user_male!N7</f>
        <v>*</v>
      </c>
      <c r="N7" s="11">
        <f>cumulative_user_male!O7</f>
      </c>
      <c r="O7" s="5">
        <f>cumulative_user_male!P7</f>
      </c>
      <c r="Q7" s="7">
        <f>cumulative_user_male!F67</f>
        <v>114798.12024</v>
      </c>
      <c r="R7" s="5">
        <f>cumulative_user_male!G67</f>
        <v>53.326028185</v>
      </c>
      <c r="S7" s="5">
        <f>cumulative_user_male!I67</f>
        <v>55.343568706</v>
      </c>
      <c r="T7" s="17">
        <f>cumulative_user_male!J67</f>
        <v>63274</v>
      </c>
      <c r="U7" s="5">
        <f>cumulative_user_male!K67</f>
        <v>55.117627246</v>
      </c>
      <c r="V7" s="5">
        <f>cumulative_user_male!L67</f>
        <v>419.61595628</v>
      </c>
      <c r="W7" s="5">
        <f>cumulative_user_male!M67</f>
        <v>0</v>
      </c>
      <c r="X7" s="11" t="str">
        <f>cumulative_user_male!N67</f>
        <v>*</v>
      </c>
      <c r="Y7" s="11">
        <f>cumulative_user_male!O67</f>
      </c>
      <c r="Z7">
        <f>cumulative_user_male!P67</f>
      </c>
    </row>
    <row r="8" spans="1:26" ht="12.75">
      <c r="A8" t="s">
        <v>171</v>
      </c>
      <c r="B8" s="19">
        <f t="shared" si="0"/>
        <v>0.76052236921</v>
      </c>
      <c r="C8" s="18">
        <f>cumulative_user_male!H8/100</f>
        <v>0.7858338054499999</v>
      </c>
      <c r="D8" s="18">
        <f>cumulative_user_male!H68/100</f>
        <v>0.5693366287</v>
      </c>
      <c r="E8" s="19">
        <f t="shared" si="1"/>
        <v>0.53910834059</v>
      </c>
      <c r="F8" s="7">
        <f>cumulative_user_male!F8</f>
        <v>15260.005105</v>
      </c>
      <c r="G8" s="5">
        <f>cumulative_user_male!G8</f>
        <v>75.116532661</v>
      </c>
      <c r="H8" s="5">
        <f>cumulative_user_male!I8</f>
        <v>82.210233609</v>
      </c>
      <c r="I8" s="17">
        <f>cumulative_user_male!J8</f>
        <v>12230</v>
      </c>
      <c r="J8" s="5">
        <f>cumulative_user_male!K8</f>
        <v>80.144140947</v>
      </c>
      <c r="K8" s="5">
        <f>cumulative_user_male!L8</f>
        <v>295.35375721</v>
      </c>
      <c r="L8" s="5">
        <f>cumulative_user_male!M8</f>
        <v>0</v>
      </c>
      <c r="M8" s="11" t="str">
        <f>cumulative_user_male!N8</f>
        <v>*</v>
      </c>
      <c r="N8" s="11">
        <f>cumulative_user_male!O8</f>
      </c>
      <c r="O8" s="5">
        <f>cumulative_user_male!P8</f>
      </c>
      <c r="Q8" s="7">
        <f>cumulative_user_male!F68</f>
        <v>68026.413556</v>
      </c>
      <c r="R8" s="5">
        <f>cumulative_user_male!G68</f>
        <v>55.594548899</v>
      </c>
      <c r="S8" s="5">
        <f>cumulative_user_male!I68</f>
        <v>58.305032274</v>
      </c>
      <c r="T8" s="17">
        <f>cumulative_user_male!J68</f>
        <v>39344</v>
      </c>
      <c r="U8" s="5">
        <f>cumulative_user_male!K68</f>
        <v>57.836357884</v>
      </c>
      <c r="V8" s="5">
        <f>cumulative_user_male!L68</f>
        <v>295.35375721</v>
      </c>
      <c r="W8" s="5">
        <f>cumulative_user_male!M68</f>
        <v>0</v>
      </c>
      <c r="X8" s="11" t="str">
        <f>cumulative_user_male!N68</f>
        <v>*</v>
      </c>
      <c r="Y8" s="11">
        <f>cumulative_user_male!O68</f>
        <v>1.6837148400000004</v>
      </c>
      <c r="Z8">
        <f>cumulative_user_male!P68</f>
      </c>
    </row>
    <row r="9" spans="1:26" ht="12.75">
      <c r="A9" t="s">
        <v>142</v>
      </c>
      <c r="B9" s="19">
        <f t="shared" si="0"/>
        <v>0.76052236921</v>
      </c>
      <c r="C9" s="18">
        <f>cumulative_user_male!H9/100</f>
        <v>0.75797615843</v>
      </c>
      <c r="D9" s="18">
        <f>cumulative_user_male!H69/100</f>
        <v>0.55500908077</v>
      </c>
      <c r="E9" s="19">
        <f t="shared" si="1"/>
        <v>0.53910834059</v>
      </c>
      <c r="F9" s="7">
        <f>cumulative_user_male!F9</f>
        <v>27711.58327</v>
      </c>
      <c r="G9" s="5">
        <f>cumulative_user_male!G9</f>
        <v>73.259210116</v>
      </c>
      <c r="H9" s="5">
        <f>cumulative_user_male!I9</f>
        <v>78.423976432</v>
      </c>
      <c r="I9" s="17">
        <f>cumulative_user_male!J9</f>
        <v>21490</v>
      </c>
      <c r="J9" s="5">
        <f>cumulative_user_male!K9</f>
        <v>77.548798966</v>
      </c>
      <c r="K9" s="5">
        <f>cumulative_user_male!L9</f>
        <v>480.17481312</v>
      </c>
      <c r="L9" s="5">
        <f>cumulative_user_male!M9</f>
        <v>0</v>
      </c>
      <c r="M9" s="11" t="str">
        <f>cumulative_user_male!N9</f>
        <v>*</v>
      </c>
      <c r="N9" s="11">
        <f>cumulative_user_male!O9</f>
      </c>
      <c r="O9" s="5">
        <f>cumulative_user_male!P9</f>
      </c>
      <c r="Q9" s="7">
        <f>cumulative_user_male!F69</f>
        <v>116547.25738</v>
      </c>
      <c r="R9" s="5">
        <f>cumulative_user_male!G69</f>
        <v>54.487917837</v>
      </c>
      <c r="S9" s="5">
        <f>cumulative_user_male!I69</f>
        <v>56.532730917</v>
      </c>
      <c r="T9" s="17">
        <f>cumulative_user_male!J69</f>
        <v>64345</v>
      </c>
      <c r="U9" s="5">
        <f>cumulative_user_male!K69</f>
        <v>55.209364376</v>
      </c>
      <c r="V9" s="5">
        <f>cumulative_user_male!L69</f>
        <v>480.17481312</v>
      </c>
      <c r="W9" s="5">
        <f>cumulative_user_male!M69</f>
        <v>0</v>
      </c>
      <c r="X9" s="11" t="str">
        <f>cumulative_user_male!N69</f>
        <v>*</v>
      </c>
      <c r="Y9" s="11">
        <f>cumulative_user_male!O69</f>
        <v>0.5770837779999951</v>
      </c>
      <c r="Z9">
        <f>cumulative_user_male!P69</f>
      </c>
    </row>
    <row r="10" spans="1:26" ht="12.75">
      <c r="A10" t="s">
        <v>189</v>
      </c>
      <c r="B10" s="19">
        <f t="shared" si="0"/>
        <v>0.76052236921</v>
      </c>
      <c r="C10" s="18">
        <f>cumulative_user_male!H10/100</f>
        <v>0.73286889229</v>
      </c>
      <c r="D10" s="18">
        <f>cumulative_user_male!H70/100</f>
        <v>0.52486204374</v>
      </c>
      <c r="E10" s="19">
        <f t="shared" si="1"/>
        <v>0.53910834059</v>
      </c>
      <c r="F10" s="7">
        <f>cumulative_user_male!F10</f>
        <v>14297.73915</v>
      </c>
      <c r="G10" s="5">
        <f>cumulative_user_male!G10</f>
        <v>69.87471899</v>
      </c>
      <c r="H10" s="5">
        <f>cumulative_user_male!I10</f>
        <v>76.865684908</v>
      </c>
      <c r="I10" s="17">
        <f>cumulative_user_male!J10</f>
        <v>10630</v>
      </c>
      <c r="J10" s="5">
        <f>cumulative_user_male!K10</f>
        <v>74.347418768</v>
      </c>
      <c r="K10" s="5">
        <f>cumulative_user_male!L10</f>
        <v>281.23913015</v>
      </c>
      <c r="L10" s="5">
        <f>cumulative_user_male!M10</f>
        <v>0</v>
      </c>
      <c r="M10" s="11" t="str">
        <f>cumulative_user_male!N10</f>
        <v>*</v>
      </c>
      <c r="N10" s="11">
        <f>cumulative_user_male!O10</f>
      </c>
      <c r="O10" s="5">
        <f>cumulative_user_male!P10</f>
      </c>
      <c r="Q10" s="7">
        <f>cumulative_user_male!F70</f>
        <v>60918.498533</v>
      </c>
      <c r="R10" s="5">
        <f>cumulative_user_male!G70</f>
        <v>51.121562808</v>
      </c>
      <c r="S10" s="5">
        <f>cumulative_user_male!I70</f>
        <v>53.88727375</v>
      </c>
      <c r="T10" s="17">
        <f>cumulative_user_male!J70</f>
        <v>31637</v>
      </c>
      <c r="U10" s="5">
        <f>cumulative_user_male!K70</f>
        <v>51.933321999</v>
      </c>
      <c r="V10" s="5">
        <f>cumulative_user_male!L70</f>
        <v>281.23913015</v>
      </c>
      <c r="W10" s="5">
        <f>cumulative_user_male!M70</f>
        <v>0</v>
      </c>
      <c r="X10" s="11" t="str">
        <f>cumulative_user_male!N70</f>
        <v>*</v>
      </c>
      <c r="Y10" s="11">
        <f>cumulative_user_male!O70</f>
      </c>
      <c r="Z10">
        <f>cumulative_user_male!P70</f>
        <v>0.023560309000004054</v>
      </c>
    </row>
    <row r="11" spans="1:26" ht="12.75">
      <c r="A11" t="s">
        <v>143</v>
      </c>
      <c r="B11" s="19">
        <f t="shared" si="0"/>
        <v>0.76052236921</v>
      </c>
      <c r="C11" s="18">
        <f>cumulative_user_male!H11/100</f>
        <v>0.6747939271600001</v>
      </c>
      <c r="D11" s="18">
        <f>cumulative_user_male!H71/100</f>
        <v>0.48391982765999997</v>
      </c>
      <c r="E11" s="19">
        <f t="shared" si="1"/>
        <v>0.53910834059</v>
      </c>
      <c r="F11" s="7">
        <f>cumulative_user_male!F11</f>
        <v>20676.843357</v>
      </c>
      <c r="G11" s="5">
        <f>cumulative_user_male!G11</f>
        <v>64.409520083</v>
      </c>
      <c r="H11" s="5">
        <f>cumulative_user_male!I11</f>
        <v>70.695580955</v>
      </c>
      <c r="I11" s="17">
        <f>cumulative_user_male!J11</f>
        <v>13317</v>
      </c>
      <c r="J11" s="5">
        <f>cumulative_user_male!K11</f>
        <v>64.405382245</v>
      </c>
      <c r="K11" s="5">
        <f>cumulative_user_male!L11</f>
        <v>263.39933791</v>
      </c>
      <c r="L11" s="5">
        <f>cumulative_user_male!M11</f>
        <v>0</v>
      </c>
      <c r="M11" s="11" t="str">
        <f>cumulative_user_male!N11</f>
        <v>*</v>
      </c>
      <c r="N11" s="11">
        <f>cumulative_user_male!O11</f>
      </c>
      <c r="O11" s="5">
        <f>cumulative_user_male!P11</f>
        <v>5.356655966000005</v>
      </c>
      <c r="Q11" s="7">
        <f>cumulative_user_male!F71</f>
        <v>57321.39845</v>
      </c>
      <c r="R11" s="5">
        <f>cumulative_user_male!G71</f>
        <v>46.744856218</v>
      </c>
      <c r="S11" s="5">
        <f>cumulative_user_male!I71</f>
        <v>50.097148338</v>
      </c>
      <c r="T11" s="17">
        <f>cumulative_user_male!J71</f>
        <v>24401</v>
      </c>
      <c r="U11" s="5">
        <f>cumulative_user_male!K71</f>
        <v>42.56874511</v>
      </c>
      <c r="V11" s="5">
        <f>cumulative_user_male!L71</f>
        <v>263.39933791</v>
      </c>
      <c r="W11" s="5">
        <f>cumulative_user_male!M71</f>
        <v>0</v>
      </c>
      <c r="X11" s="11" t="str">
        <f>cumulative_user_male!N71</f>
        <v>*</v>
      </c>
      <c r="Y11" s="11">
        <f>cumulative_user_male!O71</f>
      </c>
      <c r="Z11">
        <f>cumulative_user_male!P71</f>
        <v>3.813685721000006</v>
      </c>
    </row>
    <row r="12" spans="1:26" ht="12.75">
      <c r="A12" t="s">
        <v>18</v>
      </c>
      <c r="B12" s="19">
        <f t="shared" si="0"/>
        <v>0.76052236921</v>
      </c>
      <c r="C12" s="18">
        <f>cumulative_user_male!H12/100</f>
        <v>0.6286080295099999</v>
      </c>
      <c r="D12" s="18">
        <f>cumulative_user_male!H72/100</f>
        <v>0.50397672025</v>
      </c>
      <c r="E12" s="19">
        <f t="shared" si="1"/>
        <v>0.53910834059</v>
      </c>
      <c r="F12" s="7">
        <f>cumulative_user_male!F12</f>
        <v>442.09842803</v>
      </c>
      <c r="G12" s="5">
        <f>cumulative_user_male!G12</f>
        <v>47.466987402</v>
      </c>
      <c r="H12" s="5">
        <f>cumulative_user_male!I12</f>
        <v>83.246920944</v>
      </c>
      <c r="I12" s="17">
        <f>cumulative_user_male!J12</f>
        <v>295</v>
      </c>
      <c r="J12" s="5">
        <f>cumulative_user_male!K12</f>
        <v>66.727222107</v>
      </c>
      <c r="K12" s="5">
        <f>cumulative_user_male!L12</f>
        <v>3.1620824083</v>
      </c>
      <c r="L12" s="5">
        <f>cumulative_user_male!M12</f>
        <v>0.075366989</v>
      </c>
      <c r="M12" s="11" t="str">
        <f>cumulative_user_male!N12</f>
        <v> </v>
      </c>
      <c r="N12" s="13">
        <f>cumulative_user_male!O12</f>
      </c>
      <c r="O12" s="5">
        <f>cumulative_user_male!P12</f>
      </c>
      <c r="Q12" s="7">
        <f>cumulative_user_male!F72</f>
        <v>1554.563388</v>
      </c>
      <c r="R12" s="5">
        <f>cumulative_user_male!G72</f>
        <v>41.615942108</v>
      </c>
      <c r="S12" s="5">
        <f>cumulative_user_male!I72</f>
        <v>61.032508623</v>
      </c>
      <c r="T12" s="17">
        <f>cumulative_user_male!J72</f>
        <v>738</v>
      </c>
      <c r="U12" s="5">
        <f>cumulative_user_male!K72</f>
        <v>47.473136554</v>
      </c>
      <c r="V12" s="5">
        <f>cumulative_user_male!L72</f>
        <v>3.1620824083</v>
      </c>
      <c r="W12" s="5">
        <f>cumulative_user_male!M72</f>
        <v>0.075366989</v>
      </c>
      <c r="X12" s="11" t="str">
        <f>cumulative_user_male!N72</f>
        <v> </v>
      </c>
      <c r="Y12" s="13">
        <f>cumulative_user_male!O72</f>
      </c>
      <c r="Z12" s="5">
        <f>cumulative_user_male!P72</f>
      </c>
    </row>
    <row r="13" spans="1:26" ht="12.75">
      <c r="A13" t="s">
        <v>172</v>
      </c>
      <c r="B13" s="19">
        <f t="shared" si="0"/>
        <v>0.76052236921</v>
      </c>
      <c r="C13" s="18">
        <f>cumulative_user_male!H13/100</f>
        <v>0.73796053849</v>
      </c>
      <c r="D13" s="18">
        <f>cumulative_user_male!H73/100</f>
        <v>0.52215772366</v>
      </c>
      <c r="E13" s="19">
        <f t="shared" si="1"/>
        <v>0.53910834059</v>
      </c>
      <c r="F13" s="7">
        <f>cumulative_user_male!F13</f>
        <v>10146.510442</v>
      </c>
      <c r="G13" s="5">
        <f>cumulative_user_male!G13</f>
        <v>69.542723731</v>
      </c>
      <c r="H13" s="5">
        <f>cumulative_user_male!I13</f>
        <v>78.309523578</v>
      </c>
      <c r="I13" s="17">
        <f>cumulative_user_male!J13</f>
        <v>7446</v>
      </c>
      <c r="J13" s="5">
        <f>cumulative_user_male!K13</f>
        <v>73.384835528</v>
      </c>
      <c r="K13" s="5">
        <f>cumulative_user_male!L13</f>
        <v>187.72849259</v>
      </c>
      <c r="L13" s="5">
        <f>cumulative_user_male!M13</f>
        <v>0</v>
      </c>
      <c r="M13" s="11" t="str">
        <f>cumulative_user_male!N13</f>
        <v>*</v>
      </c>
      <c r="N13" s="13">
        <f>cumulative_user_male!O13</f>
      </c>
      <c r="O13" s="5">
        <f>cumulative_user_male!P13</f>
      </c>
      <c r="Q13" s="7">
        <f>cumulative_user_male!F73</f>
        <v>35247.03239</v>
      </c>
      <c r="R13" s="5">
        <f>cumulative_user_male!G73</f>
        <v>50.292516534</v>
      </c>
      <c r="S13" s="5">
        <f>cumulative_user_male!I73</f>
        <v>54.212576178</v>
      </c>
      <c r="T13" s="17">
        <f>cumulative_user_male!J73</f>
        <v>17184</v>
      </c>
      <c r="U13" s="5">
        <f>cumulative_user_male!K73</f>
        <v>48.753040567</v>
      </c>
      <c r="V13" s="5">
        <f>cumulative_user_male!L73</f>
        <v>187.72849259</v>
      </c>
      <c r="W13" s="5">
        <f>cumulative_user_male!M73</f>
        <v>0</v>
      </c>
      <c r="X13" s="11" t="str">
        <f>cumulative_user_male!N73</f>
        <v>*</v>
      </c>
      <c r="Y13" s="13">
        <f>cumulative_user_male!O73</f>
      </c>
      <c r="Z13" s="5">
        <f>cumulative_user_male!P73</f>
      </c>
    </row>
    <row r="14" spans="1:25" ht="12.75">
      <c r="B14" s="19"/>
      <c r="E14" s="19"/>
      <c r="I14" s="17"/>
      <c r="Q14" s="7"/>
      <c r="T14" s="17"/>
      <c r="Y14" s="11"/>
    </row>
    <row r="15" spans="1:26" ht="12.75">
      <c r="A15" t="s">
        <v>190</v>
      </c>
      <c r="B15" s="19">
        <f>C$18</f>
        <v>0.76052236921</v>
      </c>
      <c r="C15" s="18">
        <f>cumulative_user_male!H14/100</f>
        <v>0.75221344723</v>
      </c>
      <c r="D15" s="18">
        <f>cumulative_user_male!H74/100</f>
        <v>0.53971166465</v>
      </c>
      <c r="E15" s="19">
        <f>D$18</f>
        <v>0.53910834059</v>
      </c>
      <c r="F15" s="7">
        <f>cumulative_user_male!F14</f>
        <v>130337.92976</v>
      </c>
      <c r="G15" s="5">
        <f>cumulative_user_male!G14</f>
        <v>74.05374096</v>
      </c>
      <c r="H15" s="5">
        <f>cumulative_user_male!I14</f>
        <v>76.407358069</v>
      </c>
      <c r="I15" s="17">
        <f>cumulative_user_male!J14</f>
        <v>100150</v>
      </c>
      <c r="J15" s="5">
        <f>cumulative_user_male!K14</f>
        <v>76.838722375</v>
      </c>
      <c r="K15" s="5">
        <f>cumulative_user_male!L14</f>
        <v>2604.8516381</v>
      </c>
      <c r="L15" s="5">
        <f>cumulative_user_male!M14</f>
        <v>0</v>
      </c>
      <c r="M15" s="11" t="str">
        <f>cumulative_user_male!N14</f>
        <v>*</v>
      </c>
      <c r="N15" s="11">
        <f>cumulative_user_male!O14</f>
      </c>
      <c r="O15" s="5">
        <f>cumulative_user_male!P14</f>
      </c>
      <c r="Q15" s="7">
        <f>cumulative_user_male!F74</f>
        <v>589156.92505</v>
      </c>
      <c r="R15" s="5">
        <f>cumulative_user_male!G74</f>
        <v>53.521746203</v>
      </c>
      <c r="S15" s="5">
        <f>cumulative_user_male!I74</f>
        <v>54.424360494</v>
      </c>
      <c r="T15" s="17">
        <f>cumulative_user_male!J74</f>
        <v>313868</v>
      </c>
      <c r="U15" s="5">
        <f>cumulative_user_male!K74</f>
        <v>53.274091614</v>
      </c>
      <c r="V15" s="5">
        <f>cumulative_user_male!L74</f>
        <v>2604.8516381</v>
      </c>
      <c r="W15" s="5">
        <f>cumulative_user_male!M74</f>
        <v>0</v>
      </c>
      <c r="X15" s="11" t="str">
        <f>cumulative_user_male!N74</f>
        <v>*</v>
      </c>
      <c r="Y15" s="11">
        <f>cumulative_user_male!O74</f>
      </c>
      <c r="Z15">
        <f>cumulative_user_male!P74</f>
      </c>
    </row>
    <row r="16" spans="1:26" ht="12.75">
      <c r="A16" t="s">
        <v>144</v>
      </c>
      <c r="B16" s="19">
        <f>C$18</f>
        <v>0.76052236921</v>
      </c>
      <c r="C16" s="18">
        <f>cumulative_user_male!H15/100</f>
        <v>0.6943360552500001</v>
      </c>
      <c r="D16" s="18">
        <f>cumulative_user_male!H75/100</f>
        <v>0.49997915978999996</v>
      </c>
      <c r="E16" s="19">
        <f>D$18</f>
        <v>0.53910834059</v>
      </c>
      <c r="F16" s="7">
        <f>cumulative_user_male!F15</f>
        <v>31265.452227</v>
      </c>
      <c r="G16" s="5">
        <f>cumulative_user_male!G15</f>
        <v>66.985516256</v>
      </c>
      <c r="H16" s="5">
        <f>cumulative_user_male!I15</f>
        <v>71.971164002</v>
      </c>
      <c r="I16" s="17">
        <f>cumulative_user_male!J15</f>
        <v>21058</v>
      </c>
      <c r="J16" s="5">
        <f>cumulative_user_male!K15</f>
        <v>67.352296225</v>
      </c>
      <c r="K16" s="5">
        <f>cumulative_user_male!L15</f>
        <v>442.57561538</v>
      </c>
      <c r="L16" s="5">
        <f>cumulative_user_male!M15</f>
        <v>0</v>
      </c>
      <c r="M16" s="11" t="str">
        <f>cumulative_user_male!N15</f>
        <v>*</v>
      </c>
      <c r="N16" s="11">
        <f>cumulative_user_male!O15</f>
      </c>
      <c r="O16" s="5">
        <f>cumulative_user_male!P15</f>
        <v>4.0810729190000075</v>
      </c>
      <c r="Q16" s="7">
        <f>cumulative_user_male!F75</f>
        <v>94122.994229</v>
      </c>
      <c r="R16" s="5">
        <f>cumulative_user_male!G75</f>
        <v>48.755603909</v>
      </c>
      <c r="S16" s="5">
        <f>cumulative_user_male!I75</f>
        <v>51.271882652</v>
      </c>
      <c r="T16" s="17">
        <f>cumulative_user_male!J75</f>
        <v>42323</v>
      </c>
      <c r="U16" s="5">
        <f>cumulative_user_male!K75</f>
        <v>44.965632837</v>
      </c>
      <c r="V16" s="5">
        <f>cumulative_user_male!L75</f>
        <v>442.57561538</v>
      </c>
      <c r="W16" s="5">
        <f>cumulative_user_male!M75</f>
        <v>0</v>
      </c>
      <c r="X16" s="11" t="str">
        <f>cumulative_user_male!N75</f>
        <v>*</v>
      </c>
      <c r="Y16" s="11">
        <f>cumulative_user_male!O75</f>
      </c>
      <c r="Z16">
        <f>cumulative_user_male!P75</f>
        <v>2.6389514070000004</v>
      </c>
    </row>
    <row r="17" spans="1:26" ht="12.75">
      <c r="A17" t="s">
        <v>191</v>
      </c>
      <c r="B17" s="19">
        <f>C$18</f>
        <v>0.76052236921</v>
      </c>
      <c r="C17" s="18">
        <f>cumulative_user_male!H16/100</f>
        <v>0.77328734315</v>
      </c>
      <c r="D17" s="18">
        <f>cumulative_user_male!H76/100</f>
        <v>0.54161383203</v>
      </c>
      <c r="E17" s="19">
        <f>D$18</f>
        <v>0.53910834059</v>
      </c>
      <c r="F17" s="7">
        <f>cumulative_user_male!F16</f>
        <v>276215.66812</v>
      </c>
      <c r="G17" s="5">
        <f>cumulative_user_male!G16</f>
        <v>76.476309429</v>
      </c>
      <c r="H17" s="5">
        <f>cumulative_user_male!I16</f>
        <v>78.190660551</v>
      </c>
      <c r="I17" s="17">
        <f>cumulative_user_male!J16</f>
        <v>215374</v>
      </c>
      <c r="J17" s="5">
        <f>cumulative_user_male!K16</f>
        <v>77.973129282</v>
      </c>
      <c r="K17" s="5">
        <f>cumulative_user_male!L16</f>
        <v>5747.9615524</v>
      </c>
      <c r="L17" s="5">
        <f>cumulative_user_male!M16</f>
        <v>0</v>
      </c>
      <c r="M17" s="11" t="str">
        <f>cumulative_user_male!N16</f>
        <v>*</v>
      </c>
      <c r="N17" s="11">
        <f>cumulative_user_male!O16</f>
        <v>0.42407250799999474</v>
      </c>
      <c r="O17" s="5">
        <f>cumulative_user_male!P16</f>
      </c>
      <c r="Q17" s="7">
        <f>cumulative_user_male!F76</f>
        <v>898076.19888</v>
      </c>
      <c r="R17" s="5">
        <f>cumulative_user_male!G76</f>
        <v>53.787783474</v>
      </c>
      <c r="S17" s="5">
        <f>cumulative_user_male!I76</f>
        <v>54.537577884</v>
      </c>
      <c r="T17" s="17">
        <f>cumulative_user_male!J76</f>
        <v>470446</v>
      </c>
      <c r="U17" s="5">
        <f>cumulative_user_male!K76</f>
        <v>52.383751021</v>
      </c>
      <c r="V17" s="5">
        <f>cumulative_user_male!L76</f>
        <v>5747.9615524</v>
      </c>
      <c r="W17" s="5">
        <f>cumulative_user_male!M76</f>
        <v>0</v>
      </c>
      <c r="X17" s="11" t="str">
        <f>cumulative_user_male!N76</f>
        <v>*</v>
      </c>
      <c r="Y17" s="11">
        <f>cumulative_user_male!O76</f>
      </c>
      <c r="Z17">
        <f>cumulative_user_male!P76</f>
      </c>
    </row>
    <row r="18" spans="1:26" ht="12.75">
      <c r="A18" t="s">
        <v>145</v>
      </c>
      <c r="B18" s="19">
        <f>C$18</f>
        <v>0.76052236921</v>
      </c>
      <c r="C18" s="18">
        <f>cumulative_user_male!H17/100</f>
        <v>0.76052236921</v>
      </c>
      <c r="D18" s="18">
        <f>cumulative_user_male!H77/100</f>
        <v>0.53910834059</v>
      </c>
      <c r="E18" s="19">
        <f>D$18</f>
        <v>0.53910834059</v>
      </c>
      <c r="F18" s="7">
        <f>cumulative_user_male!F17</f>
        <v>456760.09177</v>
      </c>
      <c r="G18" s="5">
        <f>cumulative_user_male!G17</f>
        <v>75.411677621</v>
      </c>
      <c r="H18" s="5">
        <f>cumulative_user_male!I17</f>
        <v>76.698237238</v>
      </c>
      <c r="I18" s="17">
        <f>cumulative_user_male!J17</f>
        <v>351206</v>
      </c>
      <c r="J18" s="5">
        <f>cumulative_user_male!K17</f>
        <v>76.890693019</v>
      </c>
      <c r="K18" s="5">
        <f>cumulative_user_male!L17</f>
        <v>9289.1900118</v>
      </c>
      <c r="L18" s="5">
        <f>cumulative_user_male!M17</f>
        <v>0</v>
      </c>
      <c r="M18" s="11" t="str">
        <f>cumulative_user_male!N17</f>
        <v>*</v>
      </c>
      <c r="N18" s="11">
        <f>cumulative_user_male!O17</f>
      </c>
      <c r="O18" s="5">
        <f>cumulative_user_male!P17</f>
      </c>
      <c r="Q18" s="7">
        <f>cumulative_user_male!F77</f>
        <v>1646139.4442</v>
      </c>
      <c r="R18" s="5">
        <f>cumulative_user_male!G77</f>
        <v>53.63707178</v>
      </c>
      <c r="S18" s="5">
        <f>cumulative_user_male!I77</f>
        <v>54.185993614</v>
      </c>
      <c r="T18" s="17">
        <f>cumulative_user_male!J77</f>
        <v>861855</v>
      </c>
      <c r="U18" s="5">
        <f>cumulative_user_male!K77</f>
        <v>52.356135627</v>
      </c>
      <c r="V18" s="5">
        <f>cumulative_user_male!L77</f>
        <v>9289.1900118</v>
      </c>
      <c r="W18" s="5">
        <f>cumulative_user_male!M77</f>
        <v>0</v>
      </c>
      <c r="X18" s="11" t="str">
        <f>cumulative_user_male!N77</f>
        <v>*</v>
      </c>
      <c r="Y18" s="11">
        <f>cumulative_user_male!O77</f>
      </c>
      <c r="Z18">
        <f>cumulative_user_male!P77</f>
      </c>
    </row>
    <row r="19" spans="2:25" ht="12.75">
      <c r="B19" s="20" t="s">
        <v>168</v>
      </c>
      <c r="C19" s="9" t="s">
        <v>201</v>
      </c>
      <c r="D19" s="9" t="s">
        <v>202</v>
      </c>
      <c r="E19" s="20" t="s">
        <v>169</v>
      </c>
      <c r="I19" s="17"/>
      <c r="Q19" s="7"/>
      <c r="T19" s="17"/>
      <c r="Y19" s="11"/>
    </row>
    <row r="20" spans="1:26" ht="12.75">
      <c r="A20" t="s">
        <v>146</v>
      </c>
      <c r="B20" s="19">
        <f>C$18</f>
        <v>0.76052236921</v>
      </c>
      <c r="C20" s="18">
        <f>cumulative_user_male!H18/100</f>
        <v>0.7392616896399999</v>
      </c>
      <c r="D20" s="18">
        <f>cumulative_user_male!H78/100</f>
        <v>0.53674410771</v>
      </c>
      <c r="E20" s="19">
        <f>D$18</f>
        <v>0.53910834059</v>
      </c>
      <c r="F20" s="7">
        <f>cumulative_user_male!F18</f>
        <v>6116.8707388</v>
      </c>
      <c r="G20" s="5">
        <f>cumulative_user_male!G18</f>
        <v>68.710188233</v>
      </c>
      <c r="H20" s="5">
        <f>cumulative_user_male!I18</f>
        <v>79.538109241</v>
      </c>
      <c r="I20" s="17">
        <f>cumulative_user_male!J18</f>
        <v>4544</v>
      </c>
      <c r="J20" s="5">
        <f>cumulative_user_male!K18</f>
        <v>74.2863499</v>
      </c>
      <c r="K20" s="5">
        <f>cumulative_user_male!L18</f>
        <v>105.97237049</v>
      </c>
      <c r="L20" s="5">
        <f>cumulative_user_male!M18</f>
        <v>0</v>
      </c>
      <c r="M20" s="11" t="str">
        <f>cumulative_user_male!N18</f>
        <v>*</v>
      </c>
      <c r="N20" s="11">
        <f>cumulative_user_male!O18</f>
      </c>
      <c r="O20" s="5">
        <f>cumulative_user_male!P18</f>
      </c>
      <c r="Q20" s="7">
        <f>cumulative_user_male!F78</f>
        <v>22801.724455</v>
      </c>
      <c r="R20" s="5">
        <f>cumulative_user_male!G78</f>
        <v>51.317783608</v>
      </c>
      <c r="S20" s="5">
        <f>cumulative_user_male!I78</f>
        <v>56.139259513</v>
      </c>
      <c r="T20" s="17">
        <f>cumulative_user_male!J78</f>
        <v>11589</v>
      </c>
      <c r="U20" s="5">
        <f>cumulative_user_male!K78</f>
        <v>50.825103262</v>
      </c>
      <c r="V20" s="5">
        <f>cumulative_user_male!L78</f>
        <v>105.97237049</v>
      </c>
      <c r="W20" s="5">
        <f>cumulative_user_male!M78</f>
        <v>0</v>
      </c>
      <c r="X20" s="11" t="str">
        <f>cumulative_user_male!N78</f>
        <v>*</v>
      </c>
      <c r="Y20" s="11">
        <f>cumulative_user_male!O78</f>
      </c>
      <c r="Z20">
        <f>cumulative_user_male!P78</f>
      </c>
    </row>
    <row r="21" spans="1:26" ht="12.75">
      <c r="A21" t="s">
        <v>173</v>
      </c>
      <c r="B21" s="19">
        <f>C$18</f>
        <v>0.76052236921</v>
      </c>
      <c r="C21" s="18">
        <f>cumulative_user_male!H19/100</f>
        <v>0.73644714718</v>
      </c>
      <c r="D21" s="18">
        <f>cumulative_user_male!H79/100</f>
        <v>0.50063715221</v>
      </c>
      <c r="E21" s="19">
        <f>D$18</f>
        <v>0.53910834059</v>
      </c>
      <c r="F21" s="7">
        <f>cumulative_user_male!F19</f>
        <v>7096.0094318</v>
      </c>
      <c r="G21" s="5">
        <f>cumulative_user_male!G19</f>
        <v>68.797333738</v>
      </c>
      <c r="H21" s="5">
        <f>cumulative_user_male!I19</f>
        <v>78.833636584</v>
      </c>
      <c r="I21" s="17">
        <f>cumulative_user_male!J19</f>
        <v>5221</v>
      </c>
      <c r="J21" s="5">
        <f>cumulative_user_male!K19</f>
        <v>73.576565112</v>
      </c>
      <c r="K21" s="5">
        <f>cumulative_user_male!L19</f>
        <v>183.63077123</v>
      </c>
      <c r="L21" s="5">
        <f>cumulative_user_male!M19</f>
        <v>0</v>
      </c>
      <c r="M21" s="11" t="str">
        <f>cumulative_user_male!N19</f>
        <v>*</v>
      </c>
      <c r="N21" s="11">
        <f>cumulative_user_male!O19</f>
      </c>
      <c r="O21" s="5">
        <f>cumulative_user_male!P19</f>
      </c>
      <c r="Q21" s="7">
        <f>cumulative_user_male!F79</f>
        <v>32074.693285</v>
      </c>
      <c r="R21" s="5">
        <f>cumulative_user_male!G79</f>
        <v>48.091663844</v>
      </c>
      <c r="S21" s="5">
        <f>cumulative_user_male!I79</f>
        <v>52.116632726</v>
      </c>
      <c r="T21" s="17">
        <f>cumulative_user_male!J79</f>
        <v>14808</v>
      </c>
      <c r="U21" s="5">
        <f>cumulative_user_male!K79</f>
        <v>46.167238041</v>
      </c>
      <c r="V21" s="5">
        <f>cumulative_user_male!L79</f>
        <v>183.63077123</v>
      </c>
      <c r="W21" s="5">
        <f>cumulative_user_male!M79</f>
        <v>0</v>
      </c>
      <c r="X21" s="11" t="str">
        <f>cumulative_user_male!N79</f>
        <v>*</v>
      </c>
      <c r="Y21" s="11">
        <f>cumulative_user_male!O79</f>
      </c>
      <c r="Z21">
        <f>cumulative_user_male!P79</f>
        <v>1.7942013330000037</v>
      </c>
    </row>
    <row r="22" spans="1:26" ht="12.75">
      <c r="A22" t="s">
        <v>147</v>
      </c>
      <c r="B22" s="19">
        <f>C$18</f>
        <v>0.76052236921</v>
      </c>
      <c r="C22" s="18">
        <f>cumulative_user_male!H20/100</f>
        <v>0.75602801868</v>
      </c>
      <c r="D22" s="18">
        <f>cumulative_user_male!H80/100</f>
        <v>0.52754319441</v>
      </c>
      <c r="E22" s="19">
        <f>D$18</f>
        <v>0.53910834059</v>
      </c>
      <c r="F22" s="7">
        <f>cumulative_user_male!F20</f>
        <v>3537.5403623</v>
      </c>
      <c r="G22" s="5">
        <f>cumulative_user_male!G20</f>
        <v>68.533187623</v>
      </c>
      <c r="H22" s="5">
        <f>cumulative_user_male!I20</f>
        <v>83.401689729</v>
      </c>
      <c r="I22" s="17">
        <f>cumulative_user_male!J20</f>
        <v>2678</v>
      </c>
      <c r="J22" s="5">
        <f>cumulative_user_male!K20</f>
        <v>75.702316461</v>
      </c>
      <c r="K22" s="5">
        <f>cumulative_user_male!L20</f>
        <v>77.494552243</v>
      </c>
      <c r="L22" s="5">
        <f>cumulative_user_male!M20</f>
        <v>0</v>
      </c>
      <c r="M22" s="11" t="str">
        <f>cumulative_user_male!N20</f>
        <v>*</v>
      </c>
      <c r="N22" s="11">
        <f>cumulative_user_male!O20</f>
      </c>
      <c r="O22" s="5">
        <f>cumulative_user_male!P20</f>
      </c>
      <c r="Q22" s="7">
        <f>cumulative_user_male!F80</f>
        <v>16151.140445</v>
      </c>
      <c r="R22" s="5">
        <f>cumulative_user_male!G80</f>
        <v>49.954212445</v>
      </c>
      <c r="S22" s="5">
        <f>cumulative_user_male!I80</f>
        <v>55.711382153</v>
      </c>
      <c r="T22" s="17">
        <f>cumulative_user_male!J80</f>
        <v>7995</v>
      </c>
      <c r="U22" s="5">
        <f>cumulative_user_male!K80</f>
        <v>49.501148401</v>
      </c>
      <c r="V22" s="5">
        <f>cumulative_user_male!L80</f>
        <v>77.494552243</v>
      </c>
      <c r="W22" s="5">
        <f>cumulative_user_male!M80</f>
        <v>0</v>
      </c>
      <c r="X22" s="11" t="str">
        <f>cumulative_user_male!N80</f>
        <v>*</v>
      </c>
      <c r="Y22" s="11">
        <f>cumulative_user_male!O80</f>
      </c>
      <c r="Z22">
        <f>cumulative_user_male!P80</f>
      </c>
    </row>
    <row r="23" spans="1:26" ht="12.75">
      <c r="A23" t="s">
        <v>148</v>
      </c>
      <c r="B23" s="19">
        <f>C$18</f>
        <v>0.76052236921</v>
      </c>
      <c r="C23" s="18">
        <f>cumulative_user_male!H21/100</f>
        <v>0.73674567701</v>
      </c>
      <c r="D23" s="18">
        <f>cumulative_user_male!H81/100</f>
        <v>0.5297709871499999</v>
      </c>
      <c r="E23" s="19">
        <f>D$18</f>
        <v>0.53910834059</v>
      </c>
      <c r="F23" s="7">
        <f>cumulative_user_male!F21</f>
        <v>2030.291152</v>
      </c>
      <c r="G23" s="5">
        <f>cumulative_user_male!G21</f>
        <v>64.797485854</v>
      </c>
      <c r="H23" s="5">
        <f>cumulative_user_male!I21</f>
        <v>83.767785962</v>
      </c>
      <c r="I23" s="17">
        <f>cumulative_user_male!J21</f>
        <v>1575</v>
      </c>
      <c r="J23" s="5">
        <f>cumulative_user_male!K21</f>
        <v>77.575080718</v>
      </c>
      <c r="K23" s="5">
        <f>cumulative_user_male!L21</f>
        <v>38.586866183</v>
      </c>
      <c r="L23" s="5">
        <f>cumulative_user_male!M21</f>
        <v>5.237015E-10</v>
      </c>
      <c r="M23" s="11" t="str">
        <f>cumulative_user_male!N21</f>
        <v>*</v>
      </c>
      <c r="N23" s="11">
        <f>cumulative_user_male!O21</f>
      </c>
      <c r="O23" s="5">
        <f>cumulative_user_male!P21</f>
      </c>
      <c r="Q23" s="7">
        <f>cumulative_user_male!F81</f>
        <v>9496.5642189</v>
      </c>
      <c r="R23" s="5">
        <f>cumulative_user_male!G81</f>
        <v>49.618610201</v>
      </c>
      <c r="S23" s="5">
        <f>cumulative_user_male!I81</f>
        <v>56.562910103</v>
      </c>
      <c r="T23" s="17">
        <f>cumulative_user_male!J81</f>
        <v>5181</v>
      </c>
      <c r="U23" s="5">
        <f>cumulative_user_male!K81</f>
        <v>54.556573099</v>
      </c>
      <c r="V23" s="5">
        <f>cumulative_user_male!L81</f>
        <v>38.586866183</v>
      </c>
      <c r="W23" s="5">
        <f>cumulative_user_male!M81</f>
        <v>5.237015E-10</v>
      </c>
      <c r="X23" s="11" t="str">
        <f>cumulative_user_male!N81</f>
        <v>*</v>
      </c>
      <c r="Y23" s="11">
        <f>cumulative_user_male!O81</f>
      </c>
      <c r="Z23">
        <f>cumulative_user_male!P81</f>
      </c>
    </row>
    <row r="24" spans="1:25" ht="12.75">
      <c r="B24" s="19"/>
      <c r="E24" s="19"/>
      <c r="I24" s="17"/>
      <c r="Q24" s="7"/>
      <c r="T24" s="17"/>
      <c r="Y24" s="11"/>
    </row>
    <row r="25" spans="1:26" ht="12.75">
      <c r="A25" t="s">
        <v>149</v>
      </c>
      <c r="B25" s="19">
        <f>C$18</f>
        <v>0.76052236921</v>
      </c>
      <c r="C25" s="18">
        <f>cumulative_user_male!H22/100</f>
        <v>0.76931661549</v>
      </c>
      <c r="D25" s="18">
        <f>cumulative_user_male!H82/100</f>
        <v>0.56712847934</v>
      </c>
      <c r="E25" s="19">
        <f>D$18</f>
        <v>0.53910834059</v>
      </c>
      <c r="F25" s="7">
        <f>cumulative_user_male!F22</f>
        <v>7703.5024104</v>
      </c>
      <c r="G25" s="5">
        <f>cumulative_user_male!G22</f>
        <v>72.197047642</v>
      </c>
      <c r="H25" s="5">
        <f>cumulative_user_male!I22</f>
        <v>81.976766945</v>
      </c>
      <c r="I25" s="17">
        <f>cumulative_user_male!J22</f>
        <v>5948</v>
      </c>
      <c r="J25" s="5">
        <f>cumulative_user_male!K22</f>
        <v>77.21163288</v>
      </c>
      <c r="K25" s="5">
        <f>cumulative_user_male!L22</f>
        <v>129.73836653</v>
      </c>
      <c r="L25" s="5">
        <f>cumulative_user_male!M22</f>
        <v>0</v>
      </c>
      <c r="M25" s="11" t="str">
        <f>cumulative_user_male!N22</f>
        <v>*</v>
      </c>
      <c r="N25" s="11">
        <f>cumulative_user_male!O22</f>
      </c>
      <c r="O25" s="5">
        <f>cumulative_user_male!P22</f>
      </c>
      <c r="Q25" s="7">
        <f>cumulative_user_male!F82</f>
        <v>30261.864608</v>
      </c>
      <c r="R25" s="5">
        <f>cumulative_user_male!G82</f>
        <v>54.685431832</v>
      </c>
      <c r="S25" s="5">
        <f>cumulative_user_male!I82</f>
        <v>58.815428773</v>
      </c>
      <c r="T25" s="17">
        <f>cumulative_user_male!J82</f>
        <v>16729</v>
      </c>
      <c r="U25" s="5">
        <f>cumulative_user_male!K82</f>
        <v>55.28079719</v>
      </c>
      <c r="V25" s="5">
        <f>cumulative_user_male!L82</f>
        <v>129.73836653</v>
      </c>
      <c r="W25" s="5">
        <f>cumulative_user_male!M82</f>
        <v>0</v>
      </c>
      <c r="X25" s="11" t="str">
        <f>cumulative_user_male!N82</f>
        <v>*</v>
      </c>
      <c r="Y25" s="11">
        <f>cumulative_user_male!O82</f>
        <v>0.7745977729999964</v>
      </c>
      <c r="Z25">
        <f>cumulative_user_male!P82</f>
      </c>
    </row>
    <row r="26" spans="1:26" ht="12.75">
      <c r="A26" t="s">
        <v>150</v>
      </c>
      <c r="B26" s="19">
        <f>C$18</f>
        <v>0.76052236921</v>
      </c>
      <c r="C26" s="18">
        <f>cumulative_user_male!H23/100</f>
        <v>0.7389605249500001</v>
      </c>
      <c r="D26" s="18">
        <f>cumulative_user_male!H83/100</f>
        <v>0.53567262732</v>
      </c>
      <c r="E26" s="19">
        <f>D$18</f>
        <v>0.53910834059</v>
      </c>
      <c r="F26" s="7">
        <f>cumulative_user_male!F23</f>
        <v>1407.5536417</v>
      </c>
      <c r="G26" s="5">
        <f>cumulative_user_male!G23</f>
        <v>63.416839242</v>
      </c>
      <c r="H26" s="5">
        <f>cumulative_user_male!I23</f>
        <v>86.10688643</v>
      </c>
      <c r="I26" s="17">
        <f>cumulative_user_male!J23</f>
        <v>1078</v>
      </c>
      <c r="J26" s="5">
        <f>cumulative_user_male!K23</f>
        <v>76.58677922</v>
      </c>
      <c r="K26" s="5">
        <f>cumulative_user_male!L23</f>
        <v>26.232145789</v>
      </c>
      <c r="L26" s="5">
        <f>cumulative_user_male!M23</f>
        <v>3.0274085E-07</v>
      </c>
      <c r="M26" s="11" t="str">
        <f>cumulative_user_male!N23</f>
        <v>*</v>
      </c>
      <c r="N26" s="11">
        <f>cumulative_user_male!O23</f>
      </c>
      <c r="O26" s="5">
        <f>cumulative_user_male!P23</f>
      </c>
      <c r="Q26" s="7">
        <f>cumulative_user_male!F83</f>
        <v>7873.9647728</v>
      </c>
      <c r="R26" s="5">
        <f>cumulative_user_male!G83</f>
        <v>49.801658715</v>
      </c>
      <c r="S26" s="5">
        <f>cumulative_user_male!I83</f>
        <v>57.617591676</v>
      </c>
      <c r="T26" s="17">
        <f>cumulative_user_male!J83</f>
        <v>4143</v>
      </c>
      <c r="U26" s="5">
        <f>cumulative_user_male!K83</f>
        <v>52.616440631</v>
      </c>
      <c r="V26" s="5">
        <f>cumulative_user_male!L83</f>
        <v>26.232145789</v>
      </c>
      <c r="W26" s="5">
        <f>cumulative_user_male!M83</f>
        <v>3.0274085E-07</v>
      </c>
      <c r="X26" s="11" t="str">
        <f>cumulative_user_male!N83</f>
        <v>*</v>
      </c>
      <c r="Y26" s="11">
        <f>cumulative_user_male!O83</f>
      </c>
      <c r="Z26">
        <f>cumulative_user_male!P83</f>
      </c>
    </row>
    <row r="27" spans="1:26" ht="12.75">
      <c r="A27" t="s">
        <v>151</v>
      </c>
      <c r="B27" s="19">
        <f>C$18</f>
        <v>0.76052236921</v>
      </c>
      <c r="C27" s="18">
        <f>cumulative_user_male!H24/100</f>
        <v>0.7711801216899999</v>
      </c>
      <c r="D27" s="18">
        <f>cumulative_user_male!H84/100</f>
        <v>0.55886221791</v>
      </c>
      <c r="E27" s="19">
        <f>D$18</f>
        <v>0.53910834059</v>
      </c>
      <c r="F27" s="7">
        <f>cumulative_user_male!F24</f>
        <v>9829.9856127</v>
      </c>
      <c r="G27" s="5">
        <f>cumulative_user_male!G24</f>
        <v>72.896487602</v>
      </c>
      <c r="H27" s="5">
        <f>cumulative_user_male!I24</f>
        <v>81.584010375</v>
      </c>
      <c r="I27" s="17">
        <f>cumulative_user_male!J24</f>
        <v>7598</v>
      </c>
      <c r="J27" s="5">
        <f>cumulative_user_male!K24</f>
        <v>77.294111094</v>
      </c>
      <c r="K27" s="5">
        <f>cumulative_user_male!L24</f>
        <v>172.10419703</v>
      </c>
      <c r="L27" s="5">
        <f>cumulative_user_male!M24</f>
        <v>0</v>
      </c>
      <c r="M27" s="11" t="str">
        <f>cumulative_user_male!N24</f>
        <v>*</v>
      </c>
      <c r="N27" s="11">
        <f>cumulative_user_male!O24</f>
      </c>
      <c r="O27" s="5">
        <f>cumulative_user_male!P24</f>
      </c>
      <c r="Q27" s="7">
        <f>cumulative_user_male!F84</f>
        <v>26647.496624</v>
      </c>
      <c r="R27" s="5">
        <f>cumulative_user_male!G84</f>
        <v>53.710151662</v>
      </c>
      <c r="S27" s="5">
        <f>cumulative_user_male!I84</f>
        <v>58.150455536</v>
      </c>
      <c r="T27" s="17">
        <f>cumulative_user_male!J84</f>
        <v>14346</v>
      </c>
      <c r="U27" s="5">
        <f>cumulative_user_male!K84</f>
        <v>53.836201586</v>
      </c>
      <c r="V27" s="5">
        <f>cumulative_user_male!L84</f>
        <v>172.10419703</v>
      </c>
      <c r="W27" s="5">
        <f>cumulative_user_male!M84</f>
        <v>0</v>
      </c>
      <c r="X27" s="11" t="str">
        <f>cumulative_user_male!N84</f>
        <v>*</v>
      </c>
      <c r="Y27" s="11">
        <f>cumulative_user_male!O84</f>
      </c>
      <c r="Z27">
        <f>cumulative_user_male!P84</f>
      </c>
    </row>
    <row r="28" spans="1:25" ht="12.75">
      <c r="B28" s="19"/>
      <c r="E28" s="19"/>
      <c r="I28" s="17"/>
      <c r="Q28" s="7"/>
      <c r="T28" s="17"/>
      <c r="Y28" s="11"/>
    </row>
    <row r="29" spans="1:26" ht="12.75">
      <c r="A29" t="s">
        <v>174</v>
      </c>
      <c r="B29" s="19">
        <f>C$18</f>
        <v>0.76052236921</v>
      </c>
      <c r="C29" s="18">
        <f>cumulative_user_male!H25/100</f>
        <v>0.73520378721</v>
      </c>
      <c r="D29" s="18">
        <f>cumulative_user_male!H85/100</f>
        <v>0.53168789232</v>
      </c>
      <c r="E29" s="19">
        <f>D$18</f>
        <v>0.53910834059</v>
      </c>
      <c r="F29" s="7">
        <f>cumulative_user_male!F25</f>
        <v>5780.7754473</v>
      </c>
      <c r="G29" s="5">
        <f>cumulative_user_male!G25</f>
        <v>68.13533803</v>
      </c>
      <c r="H29" s="5">
        <f>cumulative_user_male!I25</f>
        <v>79.331023277</v>
      </c>
      <c r="I29" s="17">
        <f>cumulative_user_male!J25</f>
        <v>4253</v>
      </c>
      <c r="J29" s="5">
        <f>cumulative_user_male!K25</f>
        <v>73.571444503</v>
      </c>
      <c r="K29" s="5">
        <f>cumulative_user_male!L25</f>
        <v>107.33690657</v>
      </c>
      <c r="L29" s="5">
        <f>cumulative_user_male!M25</f>
        <v>0</v>
      </c>
      <c r="M29" s="11" t="str">
        <f>cumulative_user_male!N25</f>
        <v>*</v>
      </c>
      <c r="N29" s="11">
        <f>cumulative_user_male!O25</f>
      </c>
      <c r="O29" s="5">
        <f>cumulative_user_male!P25</f>
      </c>
      <c r="Q29" s="7">
        <f>cumulative_user_male!F85</f>
        <v>32882.043259</v>
      </c>
      <c r="R29" s="5">
        <f>cumulative_user_male!G85</f>
        <v>51.250121582</v>
      </c>
      <c r="S29" s="5">
        <f>cumulative_user_male!I85</f>
        <v>55.159286673</v>
      </c>
      <c r="T29" s="17">
        <f>cumulative_user_male!J85</f>
        <v>16751</v>
      </c>
      <c r="U29" s="5">
        <f>cumulative_user_male!K85</f>
        <v>50.942698019</v>
      </c>
      <c r="V29" s="5">
        <f>cumulative_user_male!L85</f>
        <v>107.33690657</v>
      </c>
      <c r="W29" s="5">
        <f>cumulative_user_male!M85</f>
        <v>0</v>
      </c>
      <c r="X29" s="11" t="str">
        <f>cumulative_user_male!N85</f>
        <v>*</v>
      </c>
      <c r="Y29" s="13">
        <f>cumulative_user_male!O85</f>
      </c>
      <c r="Z29" s="5">
        <f>cumulative_user_male!P85</f>
      </c>
    </row>
    <row r="30" spans="1:26" ht="12.75">
      <c r="A30" t="s">
        <v>192</v>
      </c>
      <c r="B30" s="19">
        <f>C$18</f>
        <v>0.76052236921</v>
      </c>
      <c r="C30" s="18">
        <f>cumulative_user_male!H26/100</f>
        <v>0.77071203466</v>
      </c>
      <c r="D30" s="18">
        <f>cumulative_user_male!H86/100</f>
        <v>0.51059414183</v>
      </c>
      <c r="E30" s="19">
        <f>D$18</f>
        <v>0.53910834059</v>
      </c>
      <c r="F30" s="7">
        <f>cumulative_user_male!F26</f>
        <v>7003.0165506</v>
      </c>
      <c r="G30" s="5">
        <f>cumulative_user_male!G26</f>
        <v>72.086401697</v>
      </c>
      <c r="H30" s="5">
        <f>cumulative_user_male!I26</f>
        <v>82.40070615</v>
      </c>
      <c r="I30" s="17">
        <f>cumulative_user_male!J26</f>
        <v>5547</v>
      </c>
      <c r="J30" s="5">
        <f>cumulative_user_male!K26</f>
        <v>79.208723268</v>
      </c>
      <c r="K30" s="5">
        <f>cumulative_user_male!L26</f>
        <v>225.57619356</v>
      </c>
      <c r="L30" s="5">
        <f>cumulative_user_male!M26</f>
        <v>0</v>
      </c>
      <c r="M30" s="11" t="str">
        <f>cumulative_user_male!N26</f>
        <v>*</v>
      </c>
      <c r="N30" s="11">
        <f>cumulative_user_male!O26</f>
      </c>
      <c r="O30" s="5">
        <f>cumulative_user_male!P26</f>
      </c>
      <c r="Q30" s="7">
        <f>cumulative_user_male!F86</f>
        <v>38974.425698</v>
      </c>
      <c r="R30" s="5">
        <f>cumulative_user_male!G86</f>
        <v>49.339088686</v>
      </c>
      <c r="S30" s="5">
        <f>cumulative_user_male!I86</f>
        <v>52.839722948</v>
      </c>
      <c r="T30" s="17">
        <f>cumulative_user_male!J86</f>
        <v>18957</v>
      </c>
      <c r="U30" s="5">
        <f>cumulative_user_male!K86</f>
        <v>48.639587782</v>
      </c>
      <c r="V30" s="5">
        <f>cumulative_user_male!L86</f>
        <v>225.57619356</v>
      </c>
      <c r="W30" s="5">
        <f>cumulative_user_male!M86</f>
        <v>0</v>
      </c>
      <c r="X30" s="11" t="str">
        <f>cumulative_user_male!N86</f>
        <v>*</v>
      </c>
      <c r="Y30" s="13">
        <f>cumulative_user_male!O86</f>
      </c>
      <c r="Z30" s="5">
        <f>cumulative_user_male!P86</f>
        <v>1.0711111110000004</v>
      </c>
    </row>
    <row r="31" spans="1:26" ht="12.75">
      <c r="A31" t="s">
        <v>175</v>
      </c>
      <c r="B31" s="19">
        <f>C$18</f>
        <v>0.76052236921</v>
      </c>
      <c r="C31" s="18">
        <f>cumulative_user_male!H27/100</f>
        <v>0.77097190264</v>
      </c>
      <c r="D31" s="18">
        <f>cumulative_user_male!H87/100</f>
        <v>0.54429996665</v>
      </c>
      <c r="E31" s="19">
        <f>D$18</f>
        <v>0.53910834059</v>
      </c>
      <c r="F31" s="7">
        <f>cumulative_user_male!F27</f>
        <v>4960.8652294</v>
      </c>
      <c r="G31" s="5">
        <f>cumulative_user_male!G27</f>
        <v>71.178054253</v>
      </c>
      <c r="H31" s="5">
        <f>cumulative_user_male!I27</f>
        <v>83.508559049</v>
      </c>
      <c r="I31" s="17">
        <f>cumulative_user_male!J27</f>
        <v>3943</v>
      </c>
      <c r="J31" s="5">
        <f>cumulative_user_male!K27</f>
        <v>79.482102771</v>
      </c>
      <c r="K31" s="5">
        <f>cumulative_user_male!L27</f>
        <v>109.44978619</v>
      </c>
      <c r="L31" s="5">
        <f>cumulative_user_male!M27</f>
        <v>0</v>
      </c>
      <c r="M31" s="11" t="str">
        <f>cumulative_user_male!N27</f>
        <v>*</v>
      </c>
      <c r="N31" s="11">
        <f>cumulative_user_male!O27</f>
      </c>
      <c r="O31" s="5">
        <f>cumulative_user_male!P27</f>
      </c>
      <c r="Q31" s="7">
        <f>cumulative_user_male!F87</f>
        <v>21052.744771</v>
      </c>
      <c r="R31" s="5">
        <f>cumulative_user_male!G87</f>
        <v>52.085054145</v>
      </c>
      <c r="S31" s="5">
        <f>cumulative_user_male!I87</f>
        <v>56.880511802</v>
      </c>
      <c r="T31" s="17">
        <f>cumulative_user_male!J87</f>
        <v>11320</v>
      </c>
      <c r="U31" s="5">
        <f>cumulative_user_male!K87</f>
        <v>53.7697109</v>
      </c>
      <c r="V31" s="5">
        <f>cumulative_user_male!L87</f>
        <v>109.44978619</v>
      </c>
      <c r="W31" s="5">
        <f>cumulative_user_male!M87</f>
        <v>0</v>
      </c>
      <c r="X31" s="11" t="str">
        <f>cumulative_user_male!N87</f>
        <v>*</v>
      </c>
      <c r="Y31" s="13">
        <f>cumulative_user_male!O87</f>
      </c>
      <c r="Z31" s="5">
        <f>cumulative_user_male!P87</f>
      </c>
    </row>
    <row r="32" spans="1:26" ht="12.75">
      <c r="A32" t="s">
        <v>176</v>
      </c>
      <c r="B32" s="19">
        <f>C$18</f>
        <v>0.76052236921</v>
      </c>
      <c r="C32" s="18">
        <f>cumulative_user_male!H28/100</f>
        <v>0.7449451650500001</v>
      </c>
      <c r="D32" s="18">
        <f>cumulative_user_male!H88/100</f>
        <v>0.53486757477</v>
      </c>
      <c r="E32" s="19">
        <f>D$18</f>
        <v>0.53910834059</v>
      </c>
      <c r="F32" s="7">
        <f>cumulative_user_male!F28</f>
        <v>12808.456374</v>
      </c>
      <c r="G32" s="5">
        <f>cumulative_user_male!G28</f>
        <v>70.845741259</v>
      </c>
      <c r="H32" s="5">
        <f>cumulative_user_male!I28</f>
        <v>78.331214985</v>
      </c>
      <c r="I32" s="17">
        <f>cumulative_user_male!J28</f>
        <v>9710</v>
      </c>
      <c r="J32" s="5">
        <f>cumulative_user_male!K28</f>
        <v>75.809291272</v>
      </c>
      <c r="K32" s="5">
        <f>cumulative_user_male!L28</f>
        <v>248.59587478</v>
      </c>
      <c r="L32" s="5">
        <f>cumulative_user_male!M28</f>
        <v>0</v>
      </c>
      <c r="M32" s="11" t="str">
        <f>cumulative_user_male!N28</f>
        <v>*</v>
      </c>
      <c r="N32" s="11">
        <f>cumulative_user_male!O28</f>
      </c>
      <c r="O32" s="5">
        <f>cumulative_user_male!P28</f>
      </c>
      <c r="Q32" s="7">
        <f>cumulative_user_male!F88</f>
        <v>55433.299199</v>
      </c>
      <c r="R32" s="5">
        <f>cumulative_user_male!G88</f>
        <v>52.004511802</v>
      </c>
      <c r="S32" s="5">
        <f>cumulative_user_male!I88</f>
        <v>55.011250492</v>
      </c>
      <c r="T32" s="17">
        <f>cumulative_user_male!J88</f>
        <v>28667</v>
      </c>
      <c r="U32" s="5">
        <f>cumulative_user_male!K88</f>
        <v>51.714403462</v>
      </c>
      <c r="V32" s="5">
        <f>cumulative_user_male!L88</f>
        <v>248.59587478</v>
      </c>
      <c r="W32" s="5">
        <f>cumulative_user_male!M88</f>
        <v>0</v>
      </c>
      <c r="X32" s="11" t="str">
        <f>cumulative_user_male!N88</f>
        <v>*</v>
      </c>
      <c r="Y32" s="13">
        <f>cumulative_user_male!O88</f>
      </c>
      <c r="Z32" s="5">
        <f>cumulative_user_male!P88</f>
      </c>
    </row>
    <row r="33" spans="1:25" ht="12.75">
      <c r="B33" s="19"/>
      <c r="E33" s="19"/>
      <c r="I33" s="17"/>
      <c r="Q33" s="7"/>
      <c r="T33" s="17"/>
      <c r="Y33" s="11"/>
    </row>
    <row r="34" spans="1:26" ht="12.75">
      <c r="A34" t="s">
        <v>177</v>
      </c>
      <c r="B34" s="19">
        <f aca="true" t="shared" si="2" ref="B34:B39">C$18</f>
        <v>0.76052236921</v>
      </c>
      <c r="C34" s="18">
        <f>cumulative_user_male!H29/100</f>
        <v>0.71527221759</v>
      </c>
      <c r="D34" s="18">
        <f>cumulative_user_male!H89/100</f>
        <v>0.5194522204300001</v>
      </c>
      <c r="E34" s="19">
        <f aca="true" t="shared" si="3" ref="E34:E39">D$18</f>
        <v>0.53910834059</v>
      </c>
      <c r="F34" s="7">
        <f>cumulative_user_male!F29</f>
        <v>4247.0327944</v>
      </c>
      <c r="G34" s="5">
        <f>cumulative_user_male!G29</f>
        <v>65.475814174</v>
      </c>
      <c r="H34" s="5">
        <f>cumulative_user_male!I29</f>
        <v>78.13791271</v>
      </c>
      <c r="I34" s="17">
        <f>cumulative_user_male!J29</f>
        <v>3171</v>
      </c>
      <c r="J34" s="5">
        <f>cumulative_user_male!K29</f>
        <v>74.663892499</v>
      </c>
      <c r="K34" s="5">
        <f>cumulative_user_male!L29</f>
        <v>77.097082401</v>
      </c>
      <c r="L34" s="5">
        <f>cumulative_user_male!M29</f>
        <v>0</v>
      </c>
      <c r="M34" s="11" t="str">
        <f>cumulative_user_male!N29</f>
        <v>*</v>
      </c>
      <c r="N34" s="11">
        <f>cumulative_user_male!O29</f>
      </c>
      <c r="O34" s="5">
        <f>cumulative_user_male!P29</f>
      </c>
      <c r="Q34" s="7">
        <f>cumulative_user_male!F89</f>
        <v>21688.780904</v>
      </c>
      <c r="R34" s="5">
        <f>cumulative_user_male!G89</f>
        <v>49.740318944</v>
      </c>
      <c r="S34" s="5">
        <f>cumulative_user_male!I89</f>
        <v>54.247864718</v>
      </c>
      <c r="T34" s="17">
        <f>cumulative_user_male!J89</f>
        <v>11457</v>
      </c>
      <c r="U34" s="5">
        <f>cumulative_user_male!K89</f>
        <v>52.82454579</v>
      </c>
      <c r="V34" s="5">
        <f>cumulative_user_male!L89</f>
        <v>77.097082401</v>
      </c>
      <c r="W34" s="5">
        <f>cumulative_user_male!M89</f>
        <v>0</v>
      </c>
      <c r="X34" s="11" t="str">
        <f>cumulative_user_male!N89</f>
        <v>*</v>
      </c>
      <c r="Y34" s="11">
        <f>cumulative_user_male!O89</f>
      </c>
      <c r="Z34">
        <f>cumulative_user_male!P89</f>
      </c>
    </row>
    <row r="35" spans="1:26" ht="12.75">
      <c r="A35" t="s">
        <v>193</v>
      </c>
      <c r="B35" s="19">
        <f t="shared" si="2"/>
        <v>0.76052236921</v>
      </c>
      <c r="C35" s="18">
        <f>cumulative_user_male!H30/100</f>
        <v>0.7524430309100001</v>
      </c>
      <c r="D35" s="18">
        <f>cumulative_user_male!H90/100</f>
        <v>0.55674532856</v>
      </c>
      <c r="E35" s="19">
        <f t="shared" si="3"/>
        <v>0.53910834059</v>
      </c>
      <c r="F35" s="7">
        <f>cumulative_user_male!F30</f>
        <v>4964.9535819</v>
      </c>
      <c r="G35" s="5">
        <f>cumulative_user_male!G30</f>
        <v>69.483043204</v>
      </c>
      <c r="H35" s="5">
        <f>cumulative_user_male!I30</f>
        <v>81.483263923</v>
      </c>
      <c r="I35" s="17">
        <f>cumulative_user_male!J30</f>
        <v>3852</v>
      </c>
      <c r="J35" s="5">
        <f>cumulative_user_male!K30</f>
        <v>77.583806908</v>
      </c>
      <c r="K35" s="5">
        <f>cumulative_user_male!L30</f>
        <v>83.054874045</v>
      </c>
      <c r="L35" s="5">
        <f>cumulative_user_male!M30</f>
        <v>0</v>
      </c>
      <c r="M35" s="11" t="str">
        <f>cumulative_user_male!N30</f>
        <v>*</v>
      </c>
      <c r="N35" s="11">
        <f>cumulative_user_male!O30</f>
      </c>
      <c r="O35" s="5">
        <f>cumulative_user_male!P30</f>
      </c>
      <c r="Q35" s="7">
        <f>cumulative_user_male!F90</f>
        <v>23714.621035</v>
      </c>
      <c r="R35" s="5">
        <f>cumulative_user_male!G90</f>
        <v>53.458898113</v>
      </c>
      <c r="S35" s="5">
        <f>cumulative_user_male!I90</f>
        <v>57.981995854</v>
      </c>
      <c r="T35" s="17">
        <f>cumulative_user_male!J90</f>
        <v>13316</v>
      </c>
      <c r="U35" s="5">
        <f>cumulative_user_male!K90</f>
        <v>56.151013253</v>
      </c>
      <c r="V35" s="5">
        <f>cumulative_user_male!L90</f>
        <v>83.054874045</v>
      </c>
      <c r="W35" s="5">
        <f>cumulative_user_male!M90</f>
        <v>0</v>
      </c>
      <c r="X35" s="11" t="str">
        <f>cumulative_user_male!N90</f>
        <v>*</v>
      </c>
      <c r="Y35" s="11">
        <f>cumulative_user_male!O90</f>
      </c>
      <c r="Z35">
        <f>cumulative_user_male!P90</f>
      </c>
    </row>
    <row r="36" spans="1:26" ht="12.75">
      <c r="A36" t="s">
        <v>178</v>
      </c>
      <c r="B36" s="19">
        <f t="shared" si="2"/>
        <v>0.76052236921</v>
      </c>
      <c r="C36" s="18">
        <f>cumulative_user_male!H31/100</f>
        <v>0.7271249473</v>
      </c>
      <c r="D36" s="18">
        <f>cumulative_user_male!H91/100</f>
        <v>0.5428639468</v>
      </c>
      <c r="E36" s="19">
        <f t="shared" si="3"/>
        <v>0.53910834059</v>
      </c>
      <c r="F36" s="7">
        <f>cumulative_user_male!F31</f>
        <v>2880.1289468</v>
      </c>
      <c r="G36" s="5">
        <f>cumulative_user_male!G31</f>
        <v>65.123277054</v>
      </c>
      <c r="H36" s="5">
        <f>cumulative_user_male!I31</f>
        <v>81.186130813</v>
      </c>
      <c r="I36" s="17">
        <f>cumulative_user_male!J31</f>
        <v>2219</v>
      </c>
      <c r="J36" s="5">
        <f>cumulative_user_male!K31</f>
        <v>77.045161554</v>
      </c>
      <c r="K36" s="5">
        <f>cumulative_user_male!L31</f>
        <v>41.452331858</v>
      </c>
      <c r="L36" s="5">
        <f>cumulative_user_male!M31</f>
        <v>1.207804E-10</v>
      </c>
      <c r="M36" s="11" t="str">
        <f>cumulative_user_male!N31</f>
        <v>*</v>
      </c>
      <c r="N36" s="11">
        <f>cumulative_user_male!O31</f>
      </c>
      <c r="O36" s="5">
        <f>cumulative_user_male!P31</f>
      </c>
      <c r="Q36" s="7">
        <f>cumulative_user_male!F91</f>
        <v>14448.529553</v>
      </c>
      <c r="R36" s="5">
        <f>cumulative_user_male!G91</f>
        <v>51.525242051</v>
      </c>
      <c r="S36" s="5">
        <f>cumulative_user_male!I91</f>
        <v>57.195512919</v>
      </c>
      <c r="T36" s="17">
        <f>cumulative_user_male!J91</f>
        <v>7966</v>
      </c>
      <c r="U36" s="5">
        <f>cumulative_user_male!K91</f>
        <v>55.133638137</v>
      </c>
      <c r="V36" s="5">
        <f>cumulative_user_male!L91</f>
        <v>41.452331858</v>
      </c>
      <c r="W36" s="5">
        <f>cumulative_user_male!M91</f>
        <v>1.207804E-10</v>
      </c>
      <c r="X36" s="11" t="str">
        <f>cumulative_user_male!N91</f>
        <v>*</v>
      </c>
      <c r="Y36" s="11">
        <f>cumulative_user_male!O91</f>
      </c>
      <c r="Z36">
        <f>cumulative_user_male!P91</f>
      </c>
    </row>
    <row r="37" spans="1:26" ht="12.75">
      <c r="A37" t="s">
        <v>194</v>
      </c>
      <c r="B37" s="19">
        <f t="shared" si="2"/>
        <v>0.76052236921</v>
      </c>
      <c r="C37" s="18">
        <f>cumulative_user_male!H32/100</f>
        <v>0.76113725614</v>
      </c>
      <c r="D37" s="18">
        <f>cumulative_user_male!H92/100</f>
        <v>0.5446533907</v>
      </c>
      <c r="E37" s="19">
        <f t="shared" si="3"/>
        <v>0.53910834059</v>
      </c>
      <c r="F37" s="7">
        <f>cumulative_user_male!F32</f>
        <v>3467.8365971</v>
      </c>
      <c r="G37" s="5">
        <f>cumulative_user_male!G32</f>
        <v>68.979794409</v>
      </c>
      <c r="H37" s="5">
        <f>cumulative_user_male!I32</f>
        <v>83.985452211</v>
      </c>
      <c r="I37" s="17">
        <f>cumulative_user_male!J32</f>
        <v>2721</v>
      </c>
      <c r="J37" s="5">
        <f>cumulative_user_male!K32</f>
        <v>78.463904623</v>
      </c>
      <c r="K37" s="5">
        <f>cumulative_user_male!L32</f>
        <v>68.169068743</v>
      </c>
      <c r="L37" s="5">
        <f>cumulative_user_male!M32</f>
        <v>1.110223E-16</v>
      </c>
      <c r="M37" s="11" t="str">
        <f>cumulative_user_male!N32</f>
        <v>*</v>
      </c>
      <c r="N37" s="11">
        <f>cumulative_user_male!O32</f>
      </c>
      <c r="O37" s="5">
        <f>cumulative_user_male!P32</f>
      </c>
      <c r="Q37" s="7">
        <f>cumulative_user_male!F92</f>
        <v>16825.933827</v>
      </c>
      <c r="R37" s="5">
        <f>cumulative_user_male!G92</f>
        <v>51.875359292</v>
      </c>
      <c r="S37" s="5">
        <f>cumulative_user_male!I92</f>
        <v>57.184628704</v>
      </c>
      <c r="T37" s="17">
        <f>cumulative_user_male!J92</f>
        <v>9225</v>
      </c>
      <c r="U37" s="5">
        <f>cumulative_user_male!K92</f>
        <v>54.826080351</v>
      </c>
      <c r="V37" s="5">
        <f>cumulative_user_male!L92</f>
        <v>68.169068743</v>
      </c>
      <c r="W37" s="5">
        <f>cumulative_user_male!M92</f>
        <v>1.110223E-16</v>
      </c>
      <c r="X37" s="11" t="str">
        <f>cumulative_user_male!N92</f>
        <v>*</v>
      </c>
      <c r="Y37" s="11">
        <f>cumulative_user_male!O92</f>
      </c>
      <c r="Z37">
        <f>cumulative_user_male!P92</f>
      </c>
    </row>
    <row r="38" spans="1:26" ht="12.75">
      <c r="A38" t="s">
        <v>152</v>
      </c>
      <c r="B38" s="19">
        <f t="shared" si="2"/>
        <v>0.76052236921</v>
      </c>
      <c r="C38" s="18">
        <f>cumulative_user_male!H33/100</f>
        <v>0.72336789373</v>
      </c>
      <c r="D38" s="18">
        <f>cumulative_user_male!H93/100</f>
        <v>0.53940800886</v>
      </c>
      <c r="E38" s="19">
        <f t="shared" si="3"/>
        <v>0.53910834059</v>
      </c>
      <c r="F38" s="7">
        <f>cumulative_user_male!F33</f>
        <v>3435.4632832</v>
      </c>
      <c r="G38" s="5">
        <f>cumulative_user_male!G33</f>
        <v>65.351042171</v>
      </c>
      <c r="H38" s="5">
        <f>cumulative_user_male!I33</f>
        <v>80.069283105</v>
      </c>
      <c r="I38" s="17">
        <f>cumulative_user_male!J33</f>
        <v>2571</v>
      </c>
      <c r="J38" s="5">
        <f>cumulative_user_male!K33</f>
        <v>74.837068194</v>
      </c>
      <c r="K38" s="5">
        <f>cumulative_user_male!L33</f>
        <v>49.120206233</v>
      </c>
      <c r="L38" s="5">
        <f>cumulative_user_male!M33</f>
        <v>2.407519E-12</v>
      </c>
      <c r="M38" s="11" t="str">
        <f>cumulative_user_male!N33</f>
        <v>*</v>
      </c>
      <c r="N38" s="14">
        <f>cumulative_user_male!O33</f>
        <v>0</v>
      </c>
      <c r="O38" s="15">
        <f>cumulative_user_male!P33</f>
        <v>0</v>
      </c>
      <c r="P38" s="15"/>
      <c r="Q38" s="7">
        <f>cumulative_user_male!F93</f>
        <v>16605.158575</v>
      </c>
      <c r="R38" s="5">
        <f>cumulative_user_male!G93</f>
        <v>51.378510565</v>
      </c>
      <c r="S38" s="5">
        <f>cumulative_user_male!I93</f>
        <v>56.630874819</v>
      </c>
      <c r="T38" s="17">
        <f>cumulative_user_male!J93</f>
        <v>9176</v>
      </c>
      <c r="U38" s="5">
        <f>cumulative_user_male!K93</f>
        <v>55.259935993</v>
      </c>
      <c r="V38" s="5">
        <f>cumulative_user_male!L93</f>
        <v>49.120206233</v>
      </c>
      <c r="W38" s="5">
        <f>cumulative_user_male!M93</f>
        <v>2.407519E-12</v>
      </c>
      <c r="X38" s="16" t="str">
        <f>cumulative_user_male!N93</f>
        <v>*</v>
      </c>
      <c r="Y38" s="14">
        <f>cumulative_user_male!O93</f>
        <v>0</v>
      </c>
      <c r="Z38" s="15">
        <f>cumulative_user_male!P93</f>
        <v>0</v>
      </c>
    </row>
    <row r="39" spans="1:26" ht="12.75">
      <c r="A39" t="s">
        <v>153</v>
      </c>
      <c r="B39" s="19">
        <f t="shared" si="2"/>
        <v>0.76052236921</v>
      </c>
      <c r="C39" s="18">
        <f>cumulative_user_male!H34/100</f>
        <v>0.7732603693900001</v>
      </c>
      <c r="D39" s="18">
        <f>cumulative_user_male!H94/100</f>
        <v>0.55424912958</v>
      </c>
      <c r="E39" s="19">
        <f t="shared" si="3"/>
        <v>0.53910834059</v>
      </c>
      <c r="F39" s="7">
        <f>cumulative_user_male!F34</f>
        <v>4739.3617486</v>
      </c>
      <c r="G39" s="5">
        <f>cumulative_user_male!G34</f>
        <v>71.218879312</v>
      </c>
      <c r="H39" s="5">
        <f>cumulative_user_male!I34</f>
        <v>83.956895228</v>
      </c>
      <c r="I39" s="17">
        <f>cumulative_user_male!J34</f>
        <v>3795</v>
      </c>
      <c r="J39" s="5">
        <f>cumulative_user_male!K34</f>
        <v>80.074073288</v>
      </c>
      <c r="K39" s="5">
        <f>cumulative_user_male!L34</f>
        <v>95.507891509</v>
      </c>
      <c r="L39" s="5">
        <f>cumulative_user_male!M34</f>
        <v>0</v>
      </c>
      <c r="M39" s="11" t="str">
        <f>cumulative_user_male!N34</f>
        <v>*</v>
      </c>
      <c r="N39" s="14">
        <f>cumulative_user_male!O34</f>
        <v>0</v>
      </c>
      <c r="O39" s="15">
        <f>cumulative_user_male!P34</f>
        <v>0</v>
      </c>
      <c r="P39" s="15"/>
      <c r="Q39" s="7">
        <f>cumulative_user_male!F94</f>
        <v>21515.096347</v>
      </c>
      <c r="R39" s="5">
        <f>cumulative_user_male!G94</f>
        <v>53.110572342</v>
      </c>
      <c r="S39" s="5">
        <f>cumulative_user_male!I94</f>
        <v>57.840103033</v>
      </c>
      <c r="T39" s="17">
        <f>cumulative_user_male!J94</f>
        <v>12134</v>
      </c>
      <c r="U39" s="5">
        <f>cumulative_user_male!K94</f>
        <v>56.397609401</v>
      </c>
      <c r="V39" s="5">
        <f>cumulative_user_male!L94</f>
        <v>95.507891509</v>
      </c>
      <c r="W39" s="5">
        <f>cumulative_user_male!M94</f>
        <v>0</v>
      </c>
      <c r="X39" s="16" t="str">
        <f>cumulative_user_male!N94</f>
        <v>*</v>
      </c>
      <c r="Y39" s="14">
        <f>cumulative_user_male!O94</f>
        <v>0</v>
      </c>
      <c r="Z39" s="15">
        <f>cumulative_user_male!P94</f>
        <v>0</v>
      </c>
    </row>
    <row r="40" spans="1:25" ht="12.75">
      <c r="B40" s="19"/>
      <c r="E40" s="19"/>
      <c r="I40" s="17"/>
      <c r="Q40" s="7"/>
      <c r="T40" s="17"/>
      <c r="Y40" s="11"/>
    </row>
    <row r="41" spans="1:26" ht="12.75">
      <c r="A41" t="s">
        <v>179</v>
      </c>
      <c r="B41" s="19">
        <f>C$18</f>
        <v>0.76052236921</v>
      </c>
      <c r="C41" s="18">
        <f>cumulative_user_male!H35/100</f>
        <v>0.7138173349500001</v>
      </c>
      <c r="D41" s="18">
        <f>cumulative_user_male!H95/100</f>
        <v>0.50953909406</v>
      </c>
      <c r="E41" s="19">
        <f>D$18</f>
        <v>0.53910834059</v>
      </c>
      <c r="F41" s="7">
        <f>cumulative_user_male!F35</f>
        <v>1760.7202485</v>
      </c>
      <c r="G41" s="5">
        <f>cumulative_user_male!G35</f>
        <v>62.039159226</v>
      </c>
      <c r="H41" s="5">
        <f>cumulative_user_male!I35</f>
        <v>82.131220674</v>
      </c>
      <c r="I41" s="17">
        <f>cumulative_user_male!J35</f>
        <v>1305</v>
      </c>
      <c r="J41" s="5">
        <f>cumulative_user_male!K35</f>
        <v>74.117396054</v>
      </c>
      <c r="K41" s="5">
        <f>cumulative_user_male!L35</f>
        <v>34.619949892</v>
      </c>
      <c r="L41" s="5">
        <f>cumulative_user_male!M35</f>
        <v>4.007778E-09</v>
      </c>
      <c r="M41" s="11" t="str">
        <f>cumulative_user_male!N35</f>
        <v>*</v>
      </c>
      <c r="N41" s="11">
        <f>cumulative_user_male!O35</f>
      </c>
      <c r="O41" s="5">
        <f>cumulative_user_male!P35</f>
      </c>
      <c r="Q41" s="7">
        <f>cumulative_user_male!F95</f>
        <v>10201.08937</v>
      </c>
      <c r="R41" s="5">
        <f>cumulative_user_male!G95</f>
        <v>47.782949434</v>
      </c>
      <c r="S41" s="5">
        <f>cumulative_user_male!I95</f>
        <v>54.335299819</v>
      </c>
      <c r="T41" s="17">
        <f>cumulative_user_male!J95</f>
        <v>5378</v>
      </c>
      <c r="U41" s="5">
        <f>cumulative_user_male!K95</f>
        <v>52.719859661</v>
      </c>
      <c r="V41" s="5">
        <f>cumulative_user_male!L95</f>
        <v>34.619949892</v>
      </c>
      <c r="W41" s="5">
        <f>cumulative_user_male!M95</f>
        <v>4.007778E-09</v>
      </c>
      <c r="X41" s="11" t="str">
        <f>cumulative_user_male!N95</f>
        <v>*</v>
      </c>
      <c r="Y41" s="11">
        <f>cumulative_user_male!O95</f>
      </c>
      <c r="Z41">
        <f>cumulative_user_male!P95</f>
      </c>
    </row>
    <row r="42" spans="1:26" ht="12.75">
      <c r="A42" t="s">
        <v>154</v>
      </c>
      <c r="B42" s="19">
        <f>C$18</f>
        <v>0.76052236921</v>
      </c>
      <c r="C42" s="18">
        <f>cumulative_user_male!H36/100</f>
        <v>0.76892059155</v>
      </c>
      <c r="D42" s="18">
        <f>cumulative_user_male!H96/100</f>
        <v>0.56938795573</v>
      </c>
      <c r="E42" s="19">
        <f>D$18</f>
        <v>0.53910834059</v>
      </c>
      <c r="F42" s="7">
        <f>cumulative_user_male!F36</f>
        <v>5465.0461561</v>
      </c>
      <c r="G42" s="5">
        <f>cumulative_user_male!G36</f>
        <v>71.233178316</v>
      </c>
      <c r="H42" s="5">
        <f>cumulative_user_male!I36</f>
        <v>83.000490794</v>
      </c>
      <c r="I42" s="17">
        <f>cumulative_user_male!J36</f>
        <v>4341</v>
      </c>
      <c r="J42" s="5">
        <f>cumulative_user_male!K36</f>
        <v>79.432083023</v>
      </c>
      <c r="K42" s="5">
        <f>cumulative_user_male!L36</f>
        <v>88.472292039</v>
      </c>
      <c r="L42" s="5">
        <f>cumulative_user_male!M36</f>
        <v>0</v>
      </c>
      <c r="M42" s="11" t="str">
        <f>cumulative_user_male!N36</f>
        <v>*</v>
      </c>
      <c r="N42" s="11">
        <f>cumulative_user_male!O36</f>
      </c>
      <c r="O42" s="5">
        <f>cumulative_user_male!P36</f>
      </c>
      <c r="Q42" s="7">
        <f>cumulative_user_male!F96</f>
        <v>22546.564084</v>
      </c>
      <c r="R42" s="5">
        <f>cumulative_user_male!G96</f>
        <v>54.647635506</v>
      </c>
      <c r="S42" s="5">
        <f>cumulative_user_male!I96</f>
        <v>59.326014955</v>
      </c>
      <c r="T42" s="17">
        <f>cumulative_user_male!J96</f>
        <v>13282</v>
      </c>
      <c r="U42" s="5">
        <f>cumulative_user_male!K96</f>
        <v>58.909197652</v>
      </c>
      <c r="V42" s="5">
        <f>cumulative_user_male!L96</f>
        <v>88.472292039</v>
      </c>
      <c r="W42" s="5">
        <f>cumulative_user_male!M96</f>
        <v>0</v>
      </c>
      <c r="X42" s="11" t="str">
        <f>cumulative_user_male!N96</f>
        <v>*</v>
      </c>
      <c r="Y42" s="11">
        <f>cumulative_user_male!O96</f>
        <v>0.7368014469999977</v>
      </c>
      <c r="Z42">
        <f>cumulative_user_male!P96</f>
      </c>
    </row>
    <row r="43" spans="1:26" ht="12.75">
      <c r="A43" t="s">
        <v>180</v>
      </c>
      <c r="B43" s="19">
        <f>C$18</f>
        <v>0.76052236921</v>
      </c>
      <c r="C43" s="18">
        <f>cumulative_user_male!H37/100</f>
        <v>0.7928685420799999</v>
      </c>
      <c r="D43" s="18">
        <f>cumulative_user_male!H97/100</f>
        <v>0.58382847407</v>
      </c>
      <c r="E43" s="19">
        <f>D$18</f>
        <v>0.53910834059</v>
      </c>
      <c r="F43" s="7">
        <f>cumulative_user_male!F37</f>
        <v>2562.2399581</v>
      </c>
      <c r="G43" s="5">
        <f>cumulative_user_male!G37</f>
        <v>70.889020833</v>
      </c>
      <c r="H43" s="5">
        <f>cumulative_user_male!I37</f>
        <v>88.679532829</v>
      </c>
      <c r="I43" s="17">
        <f>cumulative_user_male!J37</f>
        <v>2055</v>
      </c>
      <c r="J43" s="5">
        <f>cumulative_user_male!K37</f>
        <v>80.20326096</v>
      </c>
      <c r="K43" s="5">
        <f>cumulative_user_male!L37</f>
        <v>43.905334785</v>
      </c>
      <c r="L43" s="5">
        <f>cumulative_user_male!M37</f>
        <v>3.446488E-11</v>
      </c>
      <c r="M43" s="11" t="str">
        <f>cumulative_user_male!N37</f>
        <v>*</v>
      </c>
      <c r="N43" s="11">
        <f>cumulative_user_male!O37</f>
      </c>
      <c r="O43" s="5">
        <f>cumulative_user_male!P37</f>
      </c>
      <c r="Q43" s="7">
        <f>cumulative_user_male!F97</f>
        <v>12597.534127</v>
      </c>
      <c r="R43" s="5">
        <f>cumulative_user_male!G97</f>
        <v>55.276860824</v>
      </c>
      <c r="S43" s="5">
        <f>cumulative_user_male!I97</f>
        <v>61.663358239</v>
      </c>
      <c r="T43" s="17">
        <f>cumulative_user_male!J97</f>
        <v>7405</v>
      </c>
      <c r="U43" s="5">
        <f>cumulative_user_male!K97</f>
        <v>58.781345027</v>
      </c>
      <c r="V43" s="5">
        <f>cumulative_user_male!L97</f>
        <v>43.905334785</v>
      </c>
      <c r="W43" s="5">
        <f>cumulative_user_male!M97</f>
        <v>3.446488E-11</v>
      </c>
      <c r="X43" s="11" t="str">
        <f>cumulative_user_male!N97</f>
        <v>*</v>
      </c>
      <c r="Y43" s="11">
        <f>cumulative_user_male!O97</f>
        <v>1.3660267650000009</v>
      </c>
      <c r="Z43">
        <f>cumulative_user_male!P97</f>
      </c>
    </row>
    <row r="44" spans="1:26" ht="12.75">
      <c r="A44" t="s">
        <v>155</v>
      </c>
      <c r="B44" s="19">
        <f>C$18</f>
        <v>0.76052236921</v>
      </c>
      <c r="C44" s="18">
        <f>cumulative_user_male!H38/100</f>
        <v>0.81942960699</v>
      </c>
      <c r="D44" s="18">
        <f>cumulative_user_male!H98/100</f>
        <v>0.5854944559399999</v>
      </c>
      <c r="E44" s="19">
        <f>D$18</f>
        <v>0.53910834059</v>
      </c>
      <c r="F44" s="7">
        <f>cumulative_user_male!F38</f>
        <v>5471.9987424</v>
      </c>
      <c r="G44" s="5">
        <f>cumulative_user_male!G38</f>
        <v>76.115452952</v>
      </c>
      <c r="H44" s="5">
        <f>cumulative_user_male!I38</f>
        <v>88.21663076</v>
      </c>
      <c r="I44" s="17">
        <f>cumulative_user_male!J38</f>
        <v>4529</v>
      </c>
      <c r="J44" s="5">
        <f>cumulative_user_male!K38</f>
        <v>82.766831887</v>
      </c>
      <c r="K44" s="5">
        <f>cumulative_user_male!L38</f>
        <v>118.86085926</v>
      </c>
      <c r="L44" s="5">
        <f>cumulative_user_male!M38</f>
        <v>0</v>
      </c>
      <c r="M44" s="11" t="str">
        <f>cumulative_user_male!N38</f>
        <v>*</v>
      </c>
      <c r="N44" s="11">
        <f>cumulative_user_male!O38</f>
        <v>0.06321603099999606</v>
      </c>
      <c r="O44" s="5">
        <f>cumulative_user_male!P38</f>
      </c>
      <c r="Q44" s="7">
        <f>cumulative_user_male!F98</f>
        <v>22681.225975</v>
      </c>
      <c r="R44" s="5">
        <f>cumulative_user_male!G98</f>
        <v>56.187948284</v>
      </c>
      <c r="S44" s="5">
        <f>cumulative_user_male!I98</f>
        <v>61.010193183</v>
      </c>
      <c r="T44" s="17">
        <f>cumulative_user_male!J98</f>
        <v>13279</v>
      </c>
      <c r="U44" s="5">
        <f>cumulative_user_male!K98</f>
        <v>58.546217981</v>
      </c>
      <c r="V44" s="5">
        <f>cumulative_user_male!L98</f>
        <v>118.86085926</v>
      </c>
      <c r="W44" s="5">
        <f>cumulative_user_male!M98</f>
        <v>0</v>
      </c>
      <c r="X44" s="11" t="str">
        <f>cumulative_user_male!N98</f>
        <v>*</v>
      </c>
      <c r="Y44" s="11">
        <f>cumulative_user_male!O98</f>
        <v>2.2771142249999983</v>
      </c>
      <c r="Z44">
        <f>cumulative_user_male!P98</f>
      </c>
    </row>
    <row r="45" spans="1:25" ht="12.75">
      <c r="B45" s="19"/>
      <c r="E45" s="19"/>
      <c r="I45" s="17"/>
      <c r="Q45" s="7"/>
      <c r="T45" s="17"/>
      <c r="Y45" s="11"/>
    </row>
    <row r="46" spans="1:26" ht="12.75">
      <c r="A46" t="s">
        <v>156</v>
      </c>
      <c r="B46" s="19">
        <f>C$18</f>
        <v>0.76052236921</v>
      </c>
      <c r="C46" s="18">
        <f>cumulative_user_male!H39/100</f>
        <v>0.74173328807</v>
      </c>
      <c r="D46" s="18">
        <f>cumulative_user_male!H99/100</f>
        <v>0.5335267326</v>
      </c>
      <c r="E46" s="19">
        <f>D$18</f>
        <v>0.53910834059</v>
      </c>
      <c r="F46" s="7">
        <f>cumulative_user_male!F39</f>
        <v>7235.6609701</v>
      </c>
      <c r="G46" s="5">
        <f>cumulative_user_male!G39</f>
        <v>69.376623789</v>
      </c>
      <c r="H46" s="5">
        <f>cumulative_user_male!I39</f>
        <v>79.301678373</v>
      </c>
      <c r="I46" s="17">
        <f>cumulative_user_male!J39</f>
        <v>5497</v>
      </c>
      <c r="J46" s="5">
        <f>cumulative_user_male!K39</f>
        <v>75.970944779</v>
      </c>
      <c r="K46" s="5">
        <f>cumulative_user_male!L39</f>
        <v>137.99593527</v>
      </c>
      <c r="L46" s="5">
        <f>cumulative_user_male!M39</f>
        <v>0</v>
      </c>
      <c r="M46" s="11" t="str">
        <f>cumulative_user_male!N39</f>
        <v>*</v>
      </c>
      <c r="N46" s="11">
        <f>cumulative_user_male!O39</f>
      </c>
      <c r="O46" s="5">
        <f>cumulative_user_male!P39</f>
      </c>
      <c r="Q46" s="7">
        <f>cumulative_user_male!F99</f>
        <v>29264.239719</v>
      </c>
      <c r="R46" s="5">
        <f>cumulative_user_male!G99</f>
        <v>51.359618584</v>
      </c>
      <c r="S46" s="5">
        <f>cumulative_user_male!I99</f>
        <v>55.423070157</v>
      </c>
      <c r="T46" s="17">
        <f>cumulative_user_male!J99</f>
        <v>15200</v>
      </c>
      <c r="U46" s="5">
        <f>cumulative_user_male!K99</f>
        <v>51.940525864</v>
      </c>
      <c r="V46" s="5">
        <f>cumulative_user_male!L99</f>
        <v>137.99593527</v>
      </c>
      <c r="W46" s="5">
        <f>cumulative_user_male!M99</f>
        <v>0</v>
      </c>
      <c r="X46" s="11" t="str">
        <f>cumulative_user_male!N99</f>
        <v>*</v>
      </c>
      <c r="Y46" s="11">
        <f>cumulative_user_male!O99</f>
      </c>
      <c r="Z46">
        <f>cumulative_user_male!P99</f>
      </c>
    </row>
    <row r="47" spans="1:26" ht="12.75">
      <c r="A47" t="s">
        <v>157</v>
      </c>
      <c r="B47" s="19">
        <f>C$18</f>
        <v>0.76052236921</v>
      </c>
      <c r="C47" s="18">
        <f>cumulative_user_male!H40/100</f>
        <v>0.7575167532499999</v>
      </c>
      <c r="D47" s="18">
        <f>cumulative_user_male!H100/100</f>
        <v>0.5630164422499999</v>
      </c>
      <c r="E47" s="19">
        <f>D$18</f>
        <v>0.53910834059</v>
      </c>
      <c r="F47" s="7">
        <f>cumulative_user_male!F40</f>
        <v>11315.439479</v>
      </c>
      <c r="G47" s="5">
        <f>cumulative_user_male!G40</f>
        <v>71.76291487</v>
      </c>
      <c r="H47" s="5">
        <f>cumulative_user_male!I40</f>
        <v>79.962140961</v>
      </c>
      <c r="I47" s="17">
        <f>cumulative_user_male!J40</f>
        <v>8705</v>
      </c>
      <c r="J47" s="5">
        <f>cumulative_user_male!K40</f>
        <v>76.930286412</v>
      </c>
      <c r="K47" s="5">
        <f>cumulative_user_male!L40</f>
        <v>171.54399378</v>
      </c>
      <c r="L47" s="5">
        <f>cumulative_user_male!M40</f>
        <v>0</v>
      </c>
      <c r="M47" s="11" t="str">
        <f>cumulative_user_male!N40</f>
        <v>*</v>
      </c>
      <c r="N47" s="11">
        <f>cumulative_user_male!O40</f>
      </c>
      <c r="O47" s="5">
        <f>cumulative_user_male!P40</f>
      </c>
      <c r="Q47" s="7">
        <f>cumulative_user_male!F100</f>
        <v>44837.593106</v>
      </c>
      <c r="R47" s="5">
        <f>cumulative_user_male!G100</f>
        <v>54.666836617</v>
      </c>
      <c r="S47" s="5">
        <f>cumulative_user_male!I100</f>
        <v>57.985340631</v>
      </c>
      <c r="T47" s="17">
        <f>cumulative_user_male!J100</f>
        <v>25097</v>
      </c>
      <c r="U47" s="5">
        <f>cumulative_user_male!K100</f>
        <v>55.973120459</v>
      </c>
      <c r="V47" s="5">
        <f>cumulative_user_male!L100</f>
        <v>171.54399378</v>
      </c>
      <c r="W47" s="5">
        <f>cumulative_user_male!M100</f>
        <v>0</v>
      </c>
      <c r="X47" s="11" t="str">
        <f>cumulative_user_male!N100</f>
        <v>*</v>
      </c>
      <c r="Y47" s="11">
        <f>cumulative_user_male!O100</f>
        <v>0.7560025579999987</v>
      </c>
      <c r="Z47">
        <f>cumulative_user_male!P100</f>
      </c>
    </row>
    <row r="48" spans="1:26" ht="12.75">
      <c r="A48" t="s">
        <v>195</v>
      </c>
      <c r="B48" s="19">
        <f>C$18</f>
        <v>0.76052236921</v>
      </c>
      <c r="C48" s="18">
        <f>cumulative_user_male!H41/100</f>
        <v>0.74831680747</v>
      </c>
      <c r="D48" s="18">
        <f>cumulative_user_male!H101/100</f>
        <v>0.54695668267</v>
      </c>
      <c r="E48" s="19">
        <f>D$18</f>
        <v>0.53910834059</v>
      </c>
      <c r="F48" s="7">
        <f>cumulative_user_male!F41</f>
        <v>6068.5537016</v>
      </c>
      <c r="G48" s="5">
        <f>cumulative_user_male!G41</f>
        <v>69.544288531</v>
      </c>
      <c r="H48" s="5">
        <f>cumulative_user_male!I41</f>
        <v>80.521068828</v>
      </c>
      <c r="I48" s="17">
        <f>cumulative_user_male!J41</f>
        <v>4748</v>
      </c>
      <c r="J48" s="5">
        <f>cumulative_user_male!K41</f>
        <v>78.23939992</v>
      </c>
      <c r="K48" s="5">
        <f>cumulative_user_male!L41</f>
        <v>105.93604632</v>
      </c>
      <c r="L48" s="5">
        <f>cumulative_user_male!M41</f>
        <v>0</v>
      </c>
      <c r="M48" s="11" t="str">
        <f>cumulative_user_male!N41</f>
        <v>*</v>
      </c>
      <c r="N48" s="11">
        <f>cumulative_user_male!O41</f>
      </c>
      <c r="O48" s="5">
        <f>cumulative_user_male!P41</f>
      </c>
      <c r="Q48" s="7">
        <f>cumulative_user_male!F101</f>
        <v>27340.731327</v>
      </c>
      <c r="R48" s="5">
        <f>cumulative_user_male!G101</f>
        <v>52.639701981</v>
      </c>
      <c r="S48" s="5">
        <f>cumulative_user_male!I101</f>
        <v>56.83193511</v>
      </c>
      <c r="T48" s="17">
        <f>cumulative_user_male!J101</f>
        <v>15198</v>
      </c>
      <c r="U48" s="5">
        <f>cumulative_user_male!K101</f>
        <v>55.587393834</v>
      </c>
      <c r="V48" s="5">
        <f>cumulative_user_male!L101</f>
        <v>105.93604632</v>
      </c>
      <c r="W48" s="5">
        <f>cumulative_user_male!M101</f>
        <v>0</v>
      </c>
      <c r="X48" s="11" t="str">
        <f>cumulative_user_male!N101</f>
        <v>*</v>
      </c>
      <c r="Y48" s="11">
        <f>cumulative_user_male!O101</f>
      </c>
      <c r="Z48">
        <f>cumulative_user_male!P101</f>
      </c>
    </row>
    <row r="49" spans="1:26" ht="12.75">
      <c r="A49" t="s">
        <v>181</v>
      </c>
      <c r="B49" s="19">
        <f>C$18</f>
        <v>0.76052236921</v>
      </c>
      <c r="C49" s="18">
        <f>cumulative_user_male!H42/100</f>
        <v>0.8051895929299999</v>
      </c>
      <c r="D49" s="18">
        <f>cumulative_user_male!H102/100</f>
        <v>0.59031330146</v>
      </c>
      <c r="E49" s="19">
        <f>D$18</f>
        <v>0.53910834059</v>
      </c>
      <c r="F49" s="7">
        <f>cumulative_user_male!F42</f>
        <v>3091.9291189</v>
      </c>
      <c r="G49" s="5">
        <f>cumulative_user_male!G42</f>
        <v>72.851467396</v>
      </c>
      <c r="H49" s="5">
        <f>cumulative_user_male!I42</f>
        <v>88.99344155</v>
      </c>
      <c r="I49" s="17">
        <f>cumulative_user_male!J42</f>
        <v>2540</v>
      </c>
      <c r="J49" s="5">
        <f>cumulative_user_male!K42</f>
        <v>82.149360554</v>
      </c>
      <c r="K49" s="5">
        <f>cumulative_user_male!L42</f>
        <v>56.181704466</v>
      </c>
      <c r="L49" s="5">
        <f>cumulative_user_male!M42</f>
        <v>6.605827E-14</v>
      </c>
      <c r="M49" s="11" t="str">
        <f>cumulative_user_male!N42</f>
        <v>*</v>
      </c>
      <c r="N49" s="11">
        <f>cumulative_user_male!O42</f>
      </c>
      <c r="O49" s="5">
        <f>cumulative_user_male!P42</f>
      </c>
      <c r="Q49" s="7">
        <f>cumulative_user_male!F102</f>
        <v>15104.693233</v>
      </c>
      <c r="R49" s="5">
        <f>cumulative_user_male!G102</f>
        <v>56.12893556</v>
      </c>
      <c r="S49" s="5">
        <f>cumulative_user_male!I102</f>
        <v>62.083805867</v>
      </c>
      <c r="T49" s="17">
        <f>cumulative_user_male!J102</f>
        <v>8850</v>
      </c>
      <c r="U49" s="5">
        <f>cumulative_user_male!K102</f>
        <v>58.591060828</v>
      </c>
      <c r="V49" s="5">
        <f>cumulative_user_male!L102</f>
        <v>56.181704466</v>
      </c>
      <c r="W49" s="5">
        <f>cumulative_user_male!M102</f>
        <v>6.605827E-14</v>
      </c>
      <c r="X49" s="11" t="str">
        <f>cumulative_user_male!N102</f>
        <v>*</v>
      </c>
      <c r="Y49" s="11">
        <f>cumulative_user_male!O102</f>
        <v>2.2181015009999996</v>
      </c>
      <c r="Z49">
        <f>cumulative_user_male!P102</f>
      </c>
    </row>
    <row r="50" spans="1:25" ht="12.75">
      <c r="B50" s="19"/>
      <c r="E50" s="19"/>
      <c r="I50" s="17"/>
      <c r="Q50" s="7"/>
      <c r="T50" s="17"/>
      <c r="Y50" s="11"/>
    </row>
    <row r="51" spans="1:26" ht="12.75">
      <c r="A51" t="s">
        <v>158</v>
      </c>
      <c r="B51" s="19">
        <f aca="true" t="shared" si="4" ref="B51:B56">C$18</f>
        <v>0.76052236921</v>
      </c>
      <c r="C51" s="18">
        <f>cumulative_user_male!H43/100</f>
        <v>0.75105641877</v>
      </c>
      <c r="D51" s="18">
        <f>cumulative_user_male!H103/100</f>
        <v>0.52195690575</v>
      </c>
      <c r="E51" s="19">
        <f aca="true" t="shared" si="5" ref="E51:E56">D$18</f>
        <v>0.53910834059</v>
      </c>
      <c r="F51" s="7">
        <f>cumulative_user_male!F43</f>
        <v>4004.5225466</v>
      </c>
      <c r="G51" s="5">
        <f>cumulative_user_male!G43</f>
        <v>68.324378062</v>
      </c>
      <c r="H51" s="5">
        <f>cumulative_user_male!I43</f>
        <v>82.559953002</v>
      </c>
      <c r="I51" s="17">
        <f>cumulative_user_male!J43</f>
        <v>3018</v>
      </c>
      <c r="J51" s="5">
        <f>cumulative_user_male!K43</f>
        <v>75.364789807</v>
      </c>
      <c r="K51" s="5">
        <f>cumulative_user_male!L43</f>
        <v>86.932732708</v>
      </c>
      <c r="L51" s="5">
        <f>cumulative_user_male!M43</f>
        <v>0</v>
      </c>
      <c r="M51" s="11" t="str">
        <f>cumulative_user_male!N43</f>
        <v>*</v>
      </c>
      <c r="N51" s="11">
        <f>cumulative_user_male!O43</f>
      </c>
      <c r="O51" s="5">
        <f>cumulative_user_male!P43</f>
      </c>
      <c r="Q51" s="7">
        <f>cumulative_user_male!F103</f>
        <v>18781.195172</v>
      </c>
      <c r="R51" s="5">
        <f>cumulative_user_male!G103</f>
        <v>49.707836228</v>
      </c>
      <c r="S51" s="5">
        <f>cumulative_user_male!I103</f>
        <v>54.808060888</v>
      </c>
      <c r="T51" s="17">
        <f>cumulative_user_male!J103</f>
        <v>9491</v>
      </c>
      <c r="U51" s="5">
        <f>cumulative_user_male!K103</f>
        <v>50.534590122</v>
      </c>
      <c r="V51" s="5">
        <f>cumulative_user_male!L103</f>
        <v>86.932732708</v>
      </c>
      <c r="W51" s="5">
        <f>cumulative_user_male!M103</f>
        <v>0</v>
      </c>
      <c r="X51" s="11" t="str">
        <f>cumulative_user_male!N103</f>
        <v>*</v>
      </c>
      <c r="Y51" s="11">
        <f>cumulative_user_male!O103</f>
      </c>
      <c r="Z51">
        <f>cumulative_user_male!P103</f>
      </c>
    </row>
    <row r="52" spans="1:26" ht="12.75">
      <c r="A52" t="s">
        <v>182</v>
      </c>
      <c r="B52" s="19">
        <f t="shared" si="4"/>
        <v>0.76052236921</v>
      </c>
      <c r="C52" s="18">
        <f>cumulative_user_male!H44/100</f>
        <v>0.7521323318800001</v>
      </c>
      <c r="D52" s="18">
        <f>cumulative_user_male!H104/100</f>
        <v>0.5392434080799999</v>
      </c>
      <c r="E52" s="19">
        <f t="shared" si="5"/>
        <v>0.53910834059</v>
      </c>
      <c r="F52" s="7">
        <f>cumulative_user_male!F44</f>
        <v>2232.5526836</v>
      </c>
      <c r="G52" s="5">
        <f>cumulative_user_male!G44</f>
        <v>66.628872625</v>
      </c>
      <c r="H52" s="5">
        <f>cumulative_user_male!I44</f>
        <v>84.903589446</v>
      </c>
      <c r="I52" s="17">
        <f>cumulative_user_male!J44</f>
        <v>1744</v>
      </c>
      <c r="J52" s="5">
        <f>cumulative_user_male!K44</f>
        <v>78.11685757</v>
      </c>
      <c r="K52" s="5">
        <f>cumulative_user_male!L44</f>
        <v>43.643411857</v>
      </c>
      <c r="L52" s="5">
        <f>cumulative_user_male!M44</f>
        <v>3.940015E-11</v>
      </c>
      <c r="M52" s="11" t="str">
        <f>cumulative_user_male!N44</f>
        <v>*</v>
      </c>
      <c r="N52" s="11">
        <f>cumulative_user_male!O44</f>
      </c>
      <c r="O52" s="5">
        <f>cumulative_user_male!P44</f>
      </c>
      <c r="Q52" s="7">
        <f>cumulative_user_male!F104</f>
        <v>9423.6794446</v>
      </c>
      <c r="R52" s="5">
        <f>cumulative_user_male!G104</f>
        <v>50.550793932</v>
      </c>
      <c r="S52" s="5">
        <f>cumulative_user_male!I104</f>
        <v>57.523023981</v>
      </c>
      <c r="T52" s="17">
        <f>cumulative_user_male!J104</f>
        <v>5330</v>
      </c>
      <c r="U52" s="5">
        <f>cumulative_user_male!K104</f>
        <v>56.559648822</v>
      </c>
      <c r="V52" s="5">
        <f>cumulative_user_male!L104</f>
        <v>43.643411857</v>
      </c>
      <c r="W52" s="5">
        <f>cumulative_user_male!M104</f>
        <v>3.940015E-11</v>
      </c>
      <c r="X52" s="11" t="str">
        <f>cumulative_user_male!N104</f>
        <v>*</v>
      </c>
      <c r="Y52" s="11">
        <f>cumulative_user_male!O104</f>
      </c>
      <c r="Z52">
        <f>cumulative_user_male!P104</f>
      </c>
    </row>
    <row r="53" spans="1:26" ht="12.75">
      <c r="A53" t="s">
        <v>196</v>
      </c>
      <c r="B53" s="19">
        <f t="shared" si="4"/>
        <v>0.76052236921</v>
      </c>
      <c r="C53" s="18">
        <f>cumulative_user_male!H45/100</f>
        <v>0.7985445697</v>
      </c>
      <c r="D53" s="18">
        <f>cumulative_user_male!H105/100</f>
        <v>0.56932964687</v>
      </c>
      <c r="E53" s="19">
        <f t="shared" si="5"/>
        <v>0.53910834059</v>
      </c>
      <c r="F53" s="7">
        <f>cumulative_user_male!F45</f>
        <v>2330.618714</v>
      </c>
      <c r="G53" s="5">
        <f>cumulative_user_male!G45</f>
        <v>71.113451242</v>
      </c>
      <c r="H53" s="5">
        <f>cumulative_user_male!I45</f>
        <v>89.669875199</v>
      </c>
      <c r="I53" s="17">
        <f>cumulative_user_male!J45</f>
        <v>1881</v>
      </c>
      <c r="J53" s="5">
        <f>cumulative_user_male!K45</f>
        <v>80.708182283</v>
      </c>
      <c r="K53" s="5">
        <f>cumulative_user_male!L45</f>
        <v>50.114664497</v>
      </c>
      <c r="L53" s="5">
        <f>cumulative_user_male!M45</f>
        <v>1.450173E-12</v>
      </c>
      <c r="M53" s="11" t="str">
        <f>cumulative_user_male!N45</f>
        <v>*</v>
      </c>
      <c r="N53" s="11">
        <f>cumulative_user_male!O45</f>
      </c>
      <c r="O53" s="5">
        <f>cumulative_user_male!P45</f>
      </c>
      <c r="Q53" s="7">
        <f>cumulative_user_male!F105</f>
        <v>11249.28955</v>
      </c>
      <c r="R53" s="5">
        <f>cumulative_user_male!G105</f>
        <v>53.719893914</v>
      </c>
      <c r="S53" s="5">
        <f>cumulative_user_male!I105</f>
        <v>60.338214243</v>
      </c>
      <c r="T53" s="17">
        <f>cumulative_user_male!J105</f>
        <v>6426</v>
      </c>
      <c r="U53" s="5">
        <f>cumulative_user_male!K105</f>
        <v>57.123607419</v>
      </c>
      <c r="V53" s="5">
        <f>cumulative_user_male!L105</f>
        <v>50.114664497</v>
      </c>
      <c r="W53" s="5">
        <f>cumulative_user_male!M105</f>
        <v>1.450173E-12</v>
      </c>
      <c r="X53" s="11" t="str">
        <f>cumulative_user_male!N105</f>
        <v>*</v>
      </c>
      <c r="Y53" s="11">
        <f>cumulative_user_male!O105</f>
      </c>
      <c r="Z53">
        <f>cumulative_user_male!P105</f>
      </c>
    </row>
    <row r="54" spans="1:26" ht="12.75">
      <c r="A54" t="s">
        <v>197</v>
      </c>
      <c r="B54" s="19">
        <f t="shared" si="4"/>
        <v>0.76052236921</v>
      </c>
      <c r="C54" s="18">
        <f>cumulative_user_male!H46/100</f>
        <v>0.7515438252600001</v>
      </c>
      <c r="D54" s="18">
        <f>cumulative_user_male!H106/100</f>
        <v>0.57500299403</v>
      </c>
      <c r="E54" s="19">
        <f t="shared" si="5"/>
        <v>0.53910834059</v>
      </c>
      <c r="F54" s="7">
        <f>cumulative_user_male!F46</f>
        <v>1041.8244405</v>
      </c>
      <c r="G54" s="5">
        <f>cumulative_user_male!G46</f>
        <v>62.578749301</v>
      </c>
      <c r="H54" s="5">
        <f>cumulative_user_male!I46</f>
        <v>90.257176373</v>
      </c>
      <c r="I54" s="17">
        <f>cumulative_user_male!J46</f>
        <v>819</v>
      </c>
      <c r="J54" s="5">
        <f>cumulative_user_male!K46</f>
        <v>78.61209319</v>
      </c>
      <c r="K54" s="5">
        <f>cumulative_user_male!L46</f>
        <v>12.64070315</v>
      </c>
      <c r="L54" s="5">
        <f>cumulative_user_male!M46</f>
        <v>0.000377438</v>
      </c>
      <c r="M54" s="11" t="str">
        <f>cumulative_user_male!N46</f>
        <v>*</v>
      </c>
      <c r="N54" s="11">
        <f>cumulative_user_male!O46</f>
      </c>
      <c r="O54" s="5">
        <f>cumulative_user_male!P46</f>
      </c>
      <c r="Q54" s="7">
        <f>cumulative_user_male!F106</f>
        <v>5379.747017</v>
      </c>
      <c r="R54" s="5">
        <f>cumulative_user_male!G106</f>
        <v>52.885188687</v>
      </c>
      <c r="S54" s="5">
        <f>cumulative_user_male!I106</f>
        <v>62.518155149</v>
      </c>
      <c r="T54" s="17">
        <f>cumulative_user_male!J106</f>
        <v>3149</v>
      </c>
      <c r="U54" s="5">
        <f>cumulative_user_male!K106</f>
        <v>58.534350966</v>
      </c>
      <c r="V54" s="5">
        <f>cumulative_user_male!L106</f>
        <v>12.64070315</v>
      </c>
      <c r="W54" s="5">
        <f>cumulative_user_male!M106</f>
        <v>0.000377438</v>
      </c>
      <c r="X54" s="11" t="str">
        <f>cumulative_user_male!N106</f>
        <v>*</v>
      </c>
      <c r="Y54" s="11">
        <f>cumulative_user_male!O106</f>
      </c>
      <c r="Z54">
        <f>cumulative_user_male!P106</f>
      </c>
    </row>
    <row r="55" spans="1:26" ht="12.75">
      <c r="A55" t="s">
        <v>183</v>
      </c>
      <c r="B55" s="19">
        <f t="shared" si="4"/>
        <v>0.76052236921</v>
      </c>
      <c r="C55" s="18">
        <f>cumulative_user_male!H47/100</f>
        <v>0.75608634693</v>
      </c>
      <c r="D55" s="18">
        <f>cumulative_user_male!H107/100</f>
        <v>0.54696865862</v>
      </c>
      <c r="E55" s="19">
        <f t="shared" si="5"/>
        <v>0.53910834059</v>
      </c>
      <c r="F55" s="7">
        <f>cumulative_user_male!F47</f>
        <v>3539.0266262</v>
      </c>
      <c r="G55" s="5">
        <f>cumulative_user_male!G47</f>
        <v>68.70247845</v>
      </c>
      <c r="H55" s="5">
        <f>cumulative_user_male!I47</f>
        <v>83.209016169</v>
      </c>
      <c r="I55" s="17">
        <f>cumulative_user_male!J47</f>
        <v>2695</v>
      </c>
      <c r="J55" s="5">
        <f>cumulative_user_male!K47</f>
        <v>76.15088228</v>
      </c>
      <c r="K55" s="5">
        <f>cumulative_user_male!L47</f>
        <v>62.525836436</v>
      </c>
      <c r="L55" s="5">
        <f>cumulative_user_male!M47</f>
        <v>2.664535E-15</v>
      </c>
      <c r="M55" s="11" t="str">
        <f>cumulative_user_male!N47</f>
        <v>*</v>
      </c>
      <c r="N55" s="11">
        <f>cumulative_user_male!O47</f>
      </c>
      <c r="O55" s="5">
        <f>cumulative_user_male!P47</f>
      </c>
      <c r="Q55" s="7">
        <f>cumulative_user_male!F107</f>
        <v>11413.817352</v>
      </c>
      <c r="R55" s="5">
        <f>cumulative_user_male!G107</f>
        <v>51.459188431</v>
      </c>
      <c r="S55" s="5">
        <f>cumulative_user_male!I107</f>
        <v>58.138249482</v>
      </c>
      <c r="T55" s="17">
        <f>cumulative_user_male!J107</f>
        <v>6141</v>
      </c>
      <c r="U55" s="5">
        <f>cumulative_user_male!K107</f>
        <v>53.80320896</v>
      </c>
      <c r="V55" s="5">
        <f>cumulative_user_male!L107</f>
        <v>62.525836436</v>
      </c>
      <c r="W55" s="5">
        <f>cumulative_user_male!M107</f>
        <v>2.664535E-15</v>
      </c>
      <c r="X55" s="11" t="str">
        <f>cumulative_user_male!N107</f>
        <v>*</v>
      </c>
      <c r="Y55" s="11">
        <f>cumulative_user_male!O107</f>
      </c>
      <c r="Z55">
        <f>cumulative_user_male!P107</f>
      </c>
    </row>
    <row r="56" spans="1:26" ht="12.75">
      <c r="A56" t="s">
        <v>159</v>
      </c>
      <c r="B56" s="19">
        <f t="shared" si="4"/>
        <v>0.76052236921</v>
      </c>
      <c r="C56" s="18">
        <f>cumulative_user_male!H48/100</f>
        <v>0.49219008127999997</v>
      </c>
      <c r="D56" s="18">
        <f>cumulative_user_male!H108/100</f>
        <v>0.29538504691</v>
      </c>
      <c r="E56" s="19">
        <f t="shared" si="5"/>
        <v>0.53910834059</v>
      </c>
      <c r="F56" s="7">
        <f>cumulative_user_male!F48</f>
        <v>1149.1941388</v>
      </c>
      <c r="G56" s="5">
        <f>cumulative_user_male!G48</f>
        <v>38.242609196</v>
      </c>
      <c r="H56" s="5">
        <f>cumulative_user_male!I48</f>
        <v>63.345854586</v>
      </c>
      <c r="I56" s="17">
        <f>cumulative_user_male!J48</f>
        <v>473</v>
      </c>
      <c r="J56" s="5">
        <f>cumulative_user_male!K48</f>
        <v>41.1592771</v>
      </c>
      <c r="K56" s="5">
        <f>cumulative_user_male!L48</f>
        <v>24.092541365</v>
      </c>
      <c r="L56" s="5">
        <f>cumulative_user_male!M48</f>
        <v>9.1815238E-07</v>
      </c>
      <c r="M56" s="11" t="str">
        <f>cumulative_user_male!N48</f>
        <v>*</v>
      </c>
      <c r="N56" s="11">
        <f>cumulative_user_male!O48</f>
      </c>
      <c r="O56" s="5">
        <f>cumulative_user_male!P48</f>
        <v>12.706382335</v>
      </c>
      <c r="Q56" s="7">
        <f>cumulative_user_male!F108</f>
        <v>4670.7699978</v>
      </c>
      <c r="R56" s="5">
        <f>cumulative_user_male!G108</f>
        <v>25.419353603</v>
      </c>
      <c r="S56" s="5">
        <f>cumulative_user_male!I108</f>
        <v>34.325155273</v>
      </c>
      <c r="T56" s="17">
        <f>cumulative_user_male!J108</f>
        <v>1100</v>
      </c>
      <c r="U56" s="5">
        <f>cumulative_user_male!K108</f>
        <v>23.55072077</v>
      </c>
      <c r="V56" s="5">
        <f>cumulative_user_male!L108</f>
        <v>24.092541365</v>
      </c>
      <c r="W56" s="5">
        <f>cumulative_user_male!M108</f>
        <v>9.1815238E-07</v>
      </c>
      <c r="X56" s="11" t="str">
        <f>cumulative_user_male!N108</f>
        <v>*</v>
      </c>
      <c r="Y56" s="11">
        <f>cumulative_user_male!O108</f>
      </c>
      <c r="Z56">
        <f>cumulative_user_male!P108</f>
        <v>19.585678786000003</v>
      </c>
    </row>
    <row r="57" spans="1:25" ht="12.75">
      <c r="B57" s="19"/>
      <c r="E57" s="19"/>
      <c r="I57" s="17"/>
      <c r="Q57" s="7"/>
      <c r="T57" s="17"/>
      <c r="Y57" s="11"/>
    </row>
    <row r="58" spans="1:26" ht="12.75">
      <c r="A58" t="s">
        <v>160</v>
      </c>
      <c r="B58" s="19">
        <f aca="true" t="shared" si="6" ref="B58:B68">C$18</f>
        <v>0.76052236921</v>
      </c>
      <c r="C58" s="18">
        <f>cumulative_user_male!H49/100</f>
        <v>0.78074103568</v>
      </c>
      <c r="D58" s="18">
        <f>cumulative_user_male!H109/100</f>
        <v>0.5884820037699999</v>
      </c>
      <c r="E58" s="19">
        <f aca="true" t="shared" si="7" ref="E58:E68">D$18</f>
        <v>0.53910834059</v>
      </c>
      <c r="F58" s="7">
        <f>cumulative_user_male!F49</f>
        <v>7217.2364923</v>
      </c>
      <c r="G58" s="5">
        <f>cumulative_user_male!G49</f>
        <v>72.504094933</v>
      </c>
      <c r="H58" s="5">
        <f>cumulative_user_male!I49</f>
        <v>84.072019017</v>
      </c>
      <c r="I58" s="17">
        <f>cumulative_user_male!J49</f>
        <v>5563</v>
      </c>
      <c r="J58" s="5">
        <f>cumulative_user_male!K49</f>
        <v>77.079364186</v>
      </c>
      <c r="K58" s="5">
        <f>cumulative_user_male!L49</f>
        <v>74.246948348</v>
      </c>
      <c r="L58" s="5">
        <f>cumulative_user_male!M49</f>
        <v>0</v>
      </c>
      <c r="M58" s="11" t="str">
        <f>cumulative_user_male!N49</f>
        <v>*</v>
      </c>
      <c r="N58" s="11">
        <f>cumulative_user_male!O49</f>
      </c>
      <c r="O58" s="5">
        <f>cumulative_user_male!P49</f>
      </c>
      <c r="Q58" s="7">
        <f>cumulative_user_male!F109</f>
        <v>19103.330324</v>
      </c>
      <c r="R58" s="5">
        <f>cumulative_user_male!G109</f>
        <v>55.74860438</v>
      </c>
      <c r="S58" s="5">
        <f>cumulative_user_male!I109</f>
        <v>62.120132443</v>
      </c>
      <c r="T58" s="17">
        <f>cumulative_user_male!J109</f>
        <v>10621</v>
      </c>
      <c r="U58" s="5">
        <f>cumulative_user_male!K109</f>
        <v>55.597635699</v>
      </c>
      <c r="V58" s="5">
        <f>cumulative_user_male!L109</f>
        <v>74.246948348</v>
      </c>
      <c r="W58" s="5">
        <f>cumulative_user_male!M109</f>
        <v>0</v>
      </c>
      <c r="X58" s="11" t="str">
        <f>cumulative_user_male!N109</f>
        <v>*</v>
      </c>
      <c r="Y58" s="11">
        <f>cumulative_user_male!O109</f>
        <v>1.8377703210000007</v>
      </c>
      <c r="Z58">
        <f>cumulative_user_male!P109</f>
      </c>
    </row>
    <row r="59" spans="1:26" ht="12.75">
      <c r="A59" t="s">
        <v>161</v>
      </c>
      <c r="B59" s="19">
        <f t="shared" si="6"/>
        <v>0.76052236921</v>
      </c>
      <c r="C59" s="18">
        <f>cumulative_user_male!H50/100</f>
        <v>0.54291070139</v>
      </c>
      <c r="D59" s="18">
        <f>cumulative_user_male!H110/100</f>
        <v>0.29911872419</v>
      </c>
      <c r="E59" s="19">
        <f t="shared" si="7"/>
        <v>0.53910834059</v>
      </c>
      <c r="F59" s="7">
        <f>cumulative_user_male!F50</f>
        <v>1496.1508721</v>
      </c>
      <c r="G59" s="5">
        <f>cumulative_user_male!G50</f>
        <v>44.532976879</v>
      </c>
      <c r="H59" s="5">
        <f>cumulative_user_male!I50</f>
        <v>66.187362791</v>
      </c>
      <c r="I59" s="17">
        <f>cumulative_user_male!J50</f>
        <v>733</v>
      </c>
      <c r="J59" s="5">
        <f>cumulative_user_male!K50</f>
        <v>48.992385306</v>
      </c>
      <c r="K59" s="5">
        <f>cumulative_user_male!L50</f>
        <v>49.702098656</v>
      </c>
      <c r="L59" s="5">
        <f>cumulative_user_male!M50</f>
        <v>1.789568E-12</v>
      </c>
      <c r="M59" s="11" t="str">
        <f>cumulative_user_male!N50</f>
        <v>*</v>
      </c>
      <c r="N59" s="11">
        <f>cumulative_user_male!O50</f>
      </c>
      <c r="O59" s="5">
        <f>cumulative_user_male!P50</f>
        <v>9.864874130000004</v>
      </c>
      <c r="Q59" s="7">
        <f>cumulative_user_male!F110</f>
        <v>3969.7070664</v>
      </c>
      <c r="R59" s="5">
        <f>cumulative_user_male!G110</f>
        <v>25.38342381</v>
      </c>
      <c r="S59" s="5">
        <f>cumulative_user_male!I110</f>
        <v>35.248204432</v>
      </c>
      <c r="T59" s="17">
        <f>cumulative_user_male!J110</f>
        <v>972</v>
      </c>
      <c r="U59" s="5">
        <f>cumulative_user_male!K110</f>
        <v>24.485433906</v>
      </c>
      <c r="V59" s="5">
        <f>cumulative_user_male!L110</f>
        <v>49.702098656</v>
      </c>
      <c r="W59" s="5">
        <f>cumulative_user_male!M110</f>
        <v>1.789568E-12</v>
      </c>
      <c r="X59" s="11" t="str">
        <f>cumulative_user_male!N110</f>
        <v>*</v>
      </c>
      <c r="Y59" s="11">
        <f>cumulative_user_male!O110</f>
      </c>
      <c r="Z59">
        <f>cumulative_user_male!P110</f>
        <v>18.662629627</v>
      </c>
    </row>
    <row r="60" spans="1:26" ht="12.75">
      <c r="A60" t="s">
        <v>198</v>
      </c>
      <c r="B60" s="19">
        <f t="shared" si="6"/>
        <v>0.76052236921</v>
      </c>
      <c r="C60" s="18">
        <f>cumulative_user_male!H51/100</f>
        <v>0.6445330740999999</v>
      </c>
      <c r="D60" s="18">
        <f>cumulative_user_male!H111/100</f>
        <v>0.46559687768</v>
      </c>
      <c r="E60" s="19">
        <f t="shared" si="7"/>
        <v>0.53910834059</v>
      </c>
      <c r="F60" s="7">
        <f>cumulative_user_male!F51</f>
        <v>1656.4682461</v>
      </c>
      <c r="G60" s="5">
        <f>cumulative_user_male!G51</f>
        <v>54.347293412</v>
      </c>
      <c r="H60" s="5">
        <f>cumulative_user_male!I51</f>
        <v>76.438559774</v>
      </c>
      <c r="I60" s="17">
        <f>cumulative_user_male!J51</f>
        <v>974</v>
      </c>
      <c r="J60" s="5">
        <f>cumulative_user_male!K51</f>
        <v>58.799799047</v>
      </c>
      <c r="K60" s="5">
        <f>cumulative_user_male!L51</f>
        <v>18.714559033</v>
      </c>
      <c r="L60" s="5">
        <f>cumulative_user_male!M51</f>
        <v>1.51819E-05</v>
      </c>
      <c r="M60" s="11" t="str">
        <f>cumulative_user_male!N51</f>
        <v>*</v>
      </c>
      <c r="N60" s="11">
        <f>cumulative_user_male!O51</f>
      </c>
      <c r="O60" s="5">
        <f>cumulative_user_male!P51</f>
      </c>
      <c r="Q60" s="7">
        <f>cumulative_user_male!F111</f>
        <v>4631.6330639</v>
      </c>
      <c r="R60" s="5">
        <f>cumulative_user_male!G111</f>
        <v>41.009093881</v>
      </c>
      <c r="S60" s="5">
        <f>cumulative_user_male!I111</f>
        <v>52.861556301</v>
      </c>
      <c r="T60" s="17">
        <f>cumulative_user_male!J111</f>
        <v>1802</v>
      </c>
      <c r="U60" s="5">
        <f>cumulative_user_male!K111</f>
        <v>38.90636359</v>
      </c>
      <c r="V60" s="5">
        <f>cumulative_user_male!L111</f>
        <v>18.714559033</v>
      </c>
      <c r="W60" s="5">
        <f>cumulative_user_male!M111</f>
        <v>1.51819E-05</v>
      </c>
      <c r="X60" s="11" t="str">
        <f>cumulative_user_male!N111</f>
        <v>*</v>
      </c>
      <c r="Y60" s="11">
        <f>cumulative_user_male!O111</f>
      </c>
      <c r="Z60">
        <f>cumulative_user_male!P111</f>
        <v>1.0492777580000023</v>
      </c>
    </row>
    <row r="61" spans="1:26" ht="12.75">
      <c r="A61" t="s">
        <v>162</v>
      </c>
      <c r="B61" s="19">
        <f t="shared" si="6"/>
        <v>0.76052236921</v>
      </c>
      <c r="C61" s="18">
        <f>cumulative_user_male!H52/100</f>
        <v>0.72854330366</v>
      </c>
      <c r="D61" s="18">
        <f>cumulative_user_male!H112/100</f>
        <v>0.52465778527</v>
      </c>
      <c r="E61" s="19">
        <f t="shared" si="7"/>
        <v>0.53910834059</v>
      </c>
      <c r="F61" s="7">
        <f>cumulative_user_male!F52</f>
        <v>1793.0114904</v>
      </c>
      <c r="G61" s="5">
        <f>cumulative_user_male!G52</f>
        <v>62.390918485</v>
      </c>
      <c r="H61" s="5">
        <f>cumulative_user_male!I52</f>
        <v>85.072532701</v>
      </c>
      <c r="I61" s="17">
        <f>cumulative_user_male!J52</f>
        <v>1277</v>
      </c>
      <c r="J61" s="5">
        <f>cumulative_user_male!K52</f>
        <v>71.220960203</v>
      </c>
      <c r="K61" s="5">
        <f>cumulative_user_male!L52</f>
        <v>23.767957193</v>
      </c>
      <c r="L61" s="5">
        <f>cumulative_user_male!M52</f>
        <v>1.0867669E-06</v>
      </c>
      <c r="M61" s="11" t="str">
        <f>cumulative_user_male!N52</f>
        <v>*</v>
      </c>
      <c r="N61" s="11">
        <f>cumulative_user_male!O52</f>
      </c>
      <c r="O61" s="5">
        <f>cumulative_user_male!P52</f>
      </c>
      <c r="Q61" s="7">
        <f>cumulative_user_male!F112</f>
        <v>4754.4473988</v>
      </c>
      <c r="R61" s="5">
        <f>cumulative_user_male!G112</f>
        <v>47.094586899</v>
      </c>
      <c r="S61" s="5">
        <f>cumulative_user_male!I112</f>
        <v>58.449560719</v>
      </c>
      <c r="T61" s="17">
        <f>cumulative_user_male!J112</f>
        <v>2251</v>
      </c>
      <c r="U61" s="5">
        <f>cumulative_user_male!K112</f>
        <v>47.345144687</v>
      </c>
      <c r="V61" s="5">
        <f>cumulative_user_male!L112</f>
        <v>23.767957193</v>
      </c>
      <c r="W61" s="5">
        <f>cumulative_user_male!M112</f>
        <v>1.0867669E-06</v>
      </c>
      <c r="X61" s="11" t="str">
        <f>cumulative_user_male!N112</f>
        <v>*</v>
      </c>
      <c r="Y61" s="11">
        <f>cumulative_user_male!O112</f>
      </c>
      <c r="Z61">
        <f>cumulative_user_male!P112</f>
      </c>
    </row>
    <row r="62" spans="1:26" ht="12.75">
      <c r="A62" t="s">
        <v>163</v>
      </c>
      <c r="B62" s="19">
        <f t="shared" si="6"/>
        <v>0.76052236921</v>
      </c>
      <c r="C62" s="18">
        <f>cumulative_user_male!H53/100</f>
        <v>0.5744567026499999</v>
      </c>
      <c r="D62" s="18">
        <f>cumulative_user_male!H113/100</f>
        <v>0.35680691862</v>
      </c>
      <c r="E62" s="19">
        <f t="shared" si="7"/>
        <v>0.53910834059</v>
      </c>
      <c r="F62" s="7">
        <f>cumulative_user_male!F53</f>
        <v>1857.0010779</v>
      </c>
      <c r="G62" s="5">
        <f>cumulative_user_male!G53</f>
        <v>46.815847948</v>
      </c>
      <c r="H62" s="5">
        <f>cumulative_user_male!I53</f>
        <v>70.489058231</v>
      </c>
      <c r="I62" s="17">
        <f>cumulative_user_male!J53</f>
        <v>831</v>
      </c>
      <c r="J62" s="5">
        <f>cumulative_user_male!K53</f>
        <v>44.749570147</v>
      </c>
      <c r="K62" s="5">
        <f>cumulative_user_male!L53</f>
        <v>31.7955442</v>
      </c>
      <c r="L62" s="5">
        <f>cumulative_user_male!M53</f>
        <v>1.7128524E-08</v>
      </c>
      <c r="M62" s="11" t="str">
        <f>cumulative_user_male!N53</f>
        <v>*</v>
      </c>
      <c r="N62" s="11">
        <f>cumulative_user_male!O53</f>
      </c>
      <c r="O62" s="5">
        <f>cumulative_user_male!P53</f>
        <v>5.563178690000001</v>
      </c>
      <c r="Q62" s="7">
        <f>cumulative_user_male!F113</f>
        <v>9141.2467101</v>
      </c>
      <c r="R62" s="5">
        <f>cumulative_user_male!G113</f>
        <v>31.679491479</v>
      </c>
      <c r="S62" s="5">
        <f>cumulative_user_male!I113</f>
        <v>40.187254033</v>
      </c>
      <c r="T62" s="17">
        <f>cumulative_user_male!J113</f>
        <v>2254</v>
      </c>
      <c r="U62" s="5">
        <f>cumulative_user_male!K113</f>
        <v>24.657468193</v>
      </c>
      <c r="V62" s="5">
        <f>cumulative_user_male!L113</f>
        <v>31.7955442</v>
      </c>
      <c r="W62" s="5">
        <f>cumulative_user_male!M113</f>
        <v>1.7128524E-08</v>
      </c>
      <c r="X62" s="11" t="str">
        <f>cumulative_user_male!N113</f>
        <v>*</v>
      </c>
      <c r="Y62" s="11">
        <f>cumulative_user_male!O113</f>
      </c>
      <c r="Z62">
        <f>cumulative_user_male!P113</f>
        <v>13.723580026</v>
      </c>
    </row>
    <row r="63" spans="1:26" ht="12.75">
      <c r="A63" t="s">
        <v>164</v>
      </c>
      <c r="B63" s="19">
        <f t="shared" si="6"/>
        <v>0.76052236921</v>
      </c>
      <c r="C63" s="18">
        <f>cumulative_user_male!H54/100</f>
        <v>0.54947073846</v>
      </c>
      <c r="D63" s="18">
        <f>cumulative_user_male!H114/100</f>
        <v>0.27036320144000003</v>
      </c>
      <c r="E63" s="19">
        <f t="shared" si="7"/>
        <v>0.53910834059</v>
      </c>
      <c r="F63" s="7">
        <f>cumulative_user_male!F54</f>
        <v>724.07197395</v>
      </c>
      <c r="G63" s="5">
        <f>cumulative_user_male!G54</f>
        <v>41.956468507</v>
      </c>
      <c r="H63" s="5">
        <f>cumulative_user_male!I54</f>
        <v>71.959843897</v>
      </c>
      <c r="I63" s="17">
        <f>cumulative_user_male!J54</f>
        <v>376</v>
      </c>
      <c r="J63" s="5">
        <f>cumulative_user_male!K54</f>
        <v>51.928539362</v>
      </c>
      <c r="K63" s="5">
        <f>cumulative_user_male!L54</f>
        <v>39.368972807</v>
      </c>
      <c r="L63" s="5">
        <f>cumulative_user_male!M54</f>
        <v>3.508275E-10</v>
      </c>
      <c r="M63" s="11" t="str">
        <f>cumulative_user_male!N54</f>
        <v>*</v>
      </c>
      <c r="N63" s="11">
        <f>cumulative_user_male!O54</f>
      </c>
      <c r="O63" s="5">
        <f>cumulative_user_male!P54</f>
        <v>4.092393024000003</v>
      </c>
      <c r="Q63" s="7">
        <f>cumulative_user_male!F114</f>
        <v>2050.6309529</v>
      </c>
      <c r="R63" s="5">
        <f>cumulative_user_male!G114</f>
        <v>21.639292587</v>
      </c>
      <c r="S63" s="5">
        <f>cumulative_user_male!I114</f>
        <v>33.779413258</v>
      </c>
      <c r="T63" s="17">
        <f>cumulative_user_male!J114</f>
        <v>511</v>
      </c>
      <c r="U63" s="5">
        <f>cumulative_user_male!K114</f>
        <v>24.919159602</v>
      </c>
      <c r="V63" s="5">
        <f>cumulative_user_male!L114</f>
        <v>39.368972807</v>
      </c>
      <c r="W63" s="5">
        <f>cumulative_user_male!M114</f>
        <v>3.508275E-10</v>
      </c>
      <c r="X63" s="11" t="str">
        <f>cumulative_user_male!N114</f>
        <v>*</v>
      </c>
      <c r="Y63" s="11">
        <f>cumulative_user_male!O114</f>
      </c>
      <c r="Z63">
        <f>cumulative_user_male!P114</f>
        <v>20.131420801000004</v>
      </c>
    </row>
    <row r="64" spans="1:26" ht="12.75">
      <c r="A64" t="s">
        <v>199</v>
      </c>
      <c r="B64" s="19">
        <f t="shared" si="6"/>
        <v>0.76052236921</v>
      </c>
      <c r="C64" s="18">
        <f>cumulative_user_male!H55/100</f>
        <v>0.80152135255</v>
      </c>
      <c r="D64" s="18">
        <f>cumulative_user_male!H115/100</f>
        <v>0.6246401433500001</v>
      </c>
      <c r="E64" s="19">
        <f t="shared" si="7"/>
        <v>0.53910834059</v>
      </c>
      <c r="F64" s="7">
        <f>cumulative_user_male!F55</f>
        <v>691.49544128</v>
      </c>
      <c r="G64" s="5">
        <f>cumulative_user_male!G55</f>
        <v>62.849366883</v>
      </c>
      <c r="H64" s="5">
        <f>cumulative_user_male!I55</f>
        <v>102.21844872</v>
      </c>
      <c r="I64" s="17">
        <f>cumulative_user_male!J55</f>
        <v>536</v>
      </c>
      <c r="J64" s="5">
        <f>cumulative_user_male!K55</f>
        <v>77.513164658</v>
      </c>
      <c r="K64" s="5">
        <f>cumulative_user_male!L55</f>
        <v>5.6424102813</v>
      </c>
      <c r="L64" s="5">
        <f>cumulative_user_male!M55</f>
        <v>0.0175310903</v>
      </c>
      <c r="M64" s="11" t="str">
        <f>cumulative_user_male!N55</f>
        <v>*</v>
      </c>
      <c r="N64" s="11">
        <f>cumulative_user_male!O55</f>
      </c>
      <c r="O64" s="5">
        <f>cumulative_user_male!P55</f>
      </c>
      <c r="Q64" s="7">
        <f>cumulative_user_male!F115</f>
        <v>2190.8381391</v>
      </c>
      <c r="R64" s="5">
        <f>cumulative_user_male!G115</f>
        <v>53.675503723</v>
      </c>
      <c r="S64" s="5">
        <f>cumulative_user_male!I115</f>
        <v>72.691503875</v>
      </c>
      <c r="T64" s="17">
        <f>cumulative_user_male!J115</f>
        <v>1298</v>
      </c>
      <c r="U64" s="5">
        <f>cumulative_user_male!K115</f>
        <v>59.246731963</v>
      </c>
      <c r="V64" s="5">
        <f>cumulative_user_male!L115</f>
        <v>5.6424102813</v>
      </c>
      <c r="W64" s="5">
        <f>cumulative_user_male!M115</f>
        <v>0.0175310903</v>
      </c>
      <c r="X64" s="11" t="str">
        <f>cumulative_user_male!N115</f>
        <v>*</v>
      </c>
      <c r="Y64" s="11">
        <f>cumulative_user_male!O115</f>
      </c>
      <c r="Z64">
        <f>cumulative_user_male!P115</f>
      </c>
    </row>
    <row r="65" spans="1:26" ht="12.75">
      <c r="A65" t="s">
        <v>165</v>
      </c>
      <c r="B65" s="19">
        <f t="shared" si="6"/>
        <v>0.76052236921</v>
      </c>
      <c r="C65" s="18">
        <f>cumulative_user_male!H56/100</f>
        <v>0.7252831439099999</v>
      </c>
      <c r="D65" s="18">
        <f>cumulative_user_male!H116/100</f>
        <v>0.54072986062</v>
      </c>
      <c r="E65" s="19">
        <f t="shared" si="7"/>
        <v>0.53910834059</v>
      </c>
      <c r="F65" s="7">
        <f>cumulative_user_male!F56</f>
        <v>500.17951194</v>
      </c>
      <c r="G65" s="5">
        <f>cumulative_user_male!G56</f>
        <v>55.896695562</v>
      </c>
      <c r="H65" s="5">
        <f>cumulative_user_male!I56</f>
        <v>94.10853961</v>
      </c>
      <c r="I65" s="17">
        <f>cumulative_user_male!J56</f>
        <v>360</v>
      </c>
      <c r="J65" s="5">
        <f>cumulative_user_male!K56</f>
        <v>71.974159558</v>
      </c>
      <c r="K65" s="5">
        <f>cumulative_user_male!L56</f>
        <v>6.3591682914</v>
      </c>
      <c r="L65" s="5">
        <f>cumulative_user_male!M56</f>
        <v>0.011677627</v>
      </c>
      <c r="M65" s="11" t="str">
        <f>cumulative_user_male!N56</f>
        <v>*</v>
      </c>
      <c r="N65" s="11">
        <f>cumulative_user_male!O56</f>
      </c>
      <c r="O65" s="5">
        <f>cumulative_user_male!P56</f>
      </c>
      <c r="Q65" s="7">
        <f>cumulative_user_male!F116</f>
        <v>1242.6225167</v>
      </c>
      <c r="R65" s="5">
        <f>cumulative_user_male!G116</f>
        <v>44.294039396</v>
      </c>
      <c r="S65" s="5">
        <f>cumulative_user_male!I116</f>
        <v>66.01086425</v>
      </c>
      <c r="T65" s="17">
        <f>cumulative_user_male!J116</f>
        <v>617</v>
      </c>
      <c r="U65" s="5">
        <f>cumulative_user_male!K116</f>
        <v>49.653051649</v>
      </c>
      <c r="V65" s="5">
        <f>cumulative_user_male!L116</f>
        <v>6.3591682914</v>
      </c>
      <c r="W65" s="5">
        <f>cumulative_user_male!M116</f>
        <v>0.011677627</v>
      </c>
      <c r="X65" s="11" t="str">
        <f>cumulative_user_male!N116</f>
        <v>*</v>
      </c>
      <c r="Y65" s="11">
        <f>cumulative_user_male!O116</f>
      </c>
      <c r="Z65">
        <f>cumulative_user_male!P116</f>
      </c>
    </row>
    <row r="66" spans="1:26" ht="12.75">
      <c r="A66" t="s">
        <v>184</v>
      </c>
      <c r="B66" s="19">
        <f t="shared" si="6"/>
        <v>0.76052236921</v>
      </c>
      <c r="C66" s="18">
        <f>cumulative_user_male!H57/100</f>
        <v>0.71895423442</v>
      </c>
      <c r="D66" s="18">
        <f>cumulative_user_male!H117/100</f>
        <v>0.59825601995</v>
      </c>
      <c r="E66" s="19">
        <f t="shared" si="7"/>
        <v>0.53910834059</v>
      </c>
      <c r="F66" s="7">
        <f>cumulative_user_male!F57</f>
        <v>1944.884692</v>
      </c>
      <c r="G66" s="5">
        <f>cumulative_user_male!G57</f>
        <v>61.946150215</v>
      </c>
      <c r="H66" s="5">
        <f>cumulative_user_male!I57</f>
        <v>83.442665832</v>
      </c>
      <c r="I66" s="17">
        <f>cumulative_user_male!J57</f>
        <v>1326</v>
      </c>
      <c r="J66" s="5">
        <f>cumulative_user_male!K57</f>
        <v>68.178849136</v>
      </c>
      <c r="K66" s="5">
        <f>cumulative_user_male!L57</f>
        <v>7.6601800121</v>
      </c>
      <c r="L66" s="5">
        <f>cumulative_user_male!M57</f>
        <v>0.0056452872</v>
      </c>
      <c r="M66" s="11" t="str">
        <f>cumulative_user_male!N57</f>
        <v>*</v>
      </c>
      <c r="N66" s="11">
        <f>cumulative_user_male!O57</f>
      </c>
      <c r="O66" s="5">
        <f>cumulative_user_male!P57</f>
      </c>
      <c r="Q66" s="7">
        <f>cumulative_user_male!F117</f>
        <v>5084.3479901</v>
      </c>
      <c r="R66" s="5">
        <f>cumulative_user_male!G117</f>
        <v>54.076241161</v>
      </c>
      <c r="S66" s="5">
        <f>cumulative_user_male!I117</f>
        <v>66.186232202</v>
      </c>
      <c r="T66" s="17">
        <f>cumulative_user_male!J117</f>
        <v>2729</v>
      </c>
      <c r="U66" s="5">
        <f>cumulative_user_male!K117</f>
        <v>53.674532217</v>
      </c>
      <c r="V66" s="5">
        <f>cumulative_user_male!L117</f>
        <v>7.6601800121</v>
      </c>
      <c r="W66" s="5">
        <f>cumulative_user_male!M117</f>
        <v>0.0056452872</v>
      </c>
      <c r="X66" s="11" t="str">
        <f>cumulative_user_male!N117</f>
        <v>*</v>
      </c>
      <c r="Y66" s="11">
        <f>cumulative_user_male!O117</f>
        <v>0.1654071019999961</v>
      </c>
      <c r="Z66">
        <f>cumulative_user_male!P117</f>
      </c>
    </row>
    <row r="67" spans="1:26" ht="12.75">
      <c r="A67" t="s">
        <v>166</v>
      </c>
      <c r="B67" s="19">
        <f t="shared" si="6"/>
        <v>0.76052236921</v>
      </c>
      <c r="C67" s="18">
        <f>cumulative_user_male!H58/100</f>
        <v>0.5322016193</v>
      </c>
      <c r="D67" s="18">
        <f>cumulative_user_male!H118/100</f>
        <v>0.34299789147</v>
      </c>
      <c r="E67" s="19">
        <f t="shared" si="7"/>
        <v>0.53910834059</v>
      </c>
      <c r="F67" s="7">
        <f>cumulative_user_male!F58</f>
        <v>1590.6416349</v>
      </c>
      <c r="G67" s="5">
        <f>cumulative_user_male!G58</f>
        <v>44.341771729</v>
      </c>
      <c r="H67" s="5">
        <f>cumulative_user_male!I58</f>
        <v>63.876239613</v>
      </c>
      <c r="I67" s="17">
        <f>cumulative_user_male!J58</f>
        <v>770</v>
      </c>
      <c r="J67" s="5">
        <f>cumulative_user_male!K58</f>
        <v>48.408138146</v>
      </c>
      <c r="K67" s="5">
        <f>cumulative_user_male!L58</f>
        <v>27.958093871</v>
      </c>
      <c r="L67" s="5">
        <f>cumulative_user_male!M58</f>
        <v>1.2397132E-07</v>
      </c>
      <c r="M67" s="11" t="str">
        <f>cumulative_user_male!N58</f>
        <v>*</v>
      </c>
      <c r="N67" s="11">
        <f>cumulative_user_male!O58</f>
      </c>
      <c r="O67" s="5">
        <f>cumulative_user_male!P58</f>
        <v>12.175997308</v>
      </c>
      <c r="Q67" s="7">
        <f>cumulative_user_male!F118</f>
        <v>3241.8704843</v>
      </c>
      <c r="R67" s="5">
        <f>cumulative_user_male!G118</f>
        <v>28.839528329</v>
      </c>
      <c r="S67" s="5">
        <f>cumulative_user_male!I118</f>
        <v>40.793854951</v>
      </c>
      <c r="T67" s="17">
        <f>cumulative_user_male!J118</f>
        <v>897</v>
      </c>
      <c r="U67" s="5">
        <f>cumulative_user_male!K118</f>
        <v>27.669211473</v>
      </c>
      <c r="V67" s="5">
        <f>cumulative_user_male!L118</f>
        <v>27.958093871</v>
      </c>
      <c r="W67" s="5">
        <f>cumulative_user_male!M118</f>
        <v>1.2397132E-07</v>
      </c>
      <c r="X67" s="11" t="str">
        <f>cumulative_user_male!N118</f>
        <v>*</v>
      </c>
      <c r="Y67" s="11">
        <f>cumulative_user_male!O118</f>
      </c>
      <c r="Z67">
        <f>cumulative_user_male!P118</f>
        <v>13.116979108000002</v>
      </c>
    </row>
    <row r="68" spans="1:26" ht="12.75">
      <c r="A68" t="s">
        <v>167</v>
      </c>
      <c r="B68" s="19">
        <f t="shared" si="6"/>
        <v>0.76052236921</v>
      </c>
      <c r="C68" s="18">
        <f>cumulative_user_male!H59/100</f>
        <v>0.48533389547</v>
      </c>
      <c r="D68" s="18">
        <f>cumulative_user_male!H119/100</f>
        <v>0.27012331185</v>
      </c>
      <c r="E68" s="19">
        <f t="shared" si="7"/>
        <v>0.53910834059</v>
      </c>
      <c r="F68" s="7">
        <f>cumulative_user_male!F59</f>
        <v>1205.7019238</v>
      </c>
      <c r="G68" s="5">
        <f>cumulative_user_male!G59</f>
        <v>39.273518594</v>
      </c>
      <c r="H68" s="5">
        <f>cumulative_user_male!I59</f>
        <v>59.976543617</v>
      </c>
      <c r="I68" s="17">
        <f>cumulative_user_male!J59</f>
        <v>571</v>
      </c>
      <c r="J68" s="5">
        <f>cumulative_user_male!K59</f>
        <v>47.358305459</v>
      </c>
      <c r="K68" s="5">
        <f>cumulative_user_male!L59</f>
        <v>35.972550662</v>
      </c>
      <c r="L68" s="5">
        <f>cumulative_user_male!M59</f>
        <v>2.0011688E-09</v>
      </c>
      <c r="M68" s="11" t="str">
        <f>cumulative_user_male!N59</f>
        <v>*</v>
      </c>
      <c r="N68" s="11">
        <f>cumulative_user_male!O59</f>
      </c>
      <c r="O68" s="5">
        <f>cumulative_user_male!P59</f>
        <v>16.075693304000005</v>
      </c>
      <c r="Q68" s="7">
        <f>cumulative_user_male!F119</f>
        <v>1910.7238042</v>
      </c>
      <c r="R68" s="5">
        <f>cumulative_user_male!G119</f>
        <v>21.15432174</v>
      </c>
      <c r="S68" s="5">
        <f>cumulative_user_male!I119</f>
        <v>34.492528052</v>
      </c>
      <c r="T68" s="17">
        <f>cumulative_user_male!J119</f>
        <v>449</v>
      </c>
      <c r="U68" s="5">
        <f>cumulative_user_male!K119</f>
        <v>23.498948358</v>
      </c>
      <c r="V68" s="5">
        <f>cumulative_user_male!L119</f>
        <v>35.972550662</v>
      </c>
      <c r="W68" s="5">
        <f>cumulative_user_male!M119</f>
        <v>2.0011688E-09</v>
      </c>
      <c r="X68" s="11" t="str">
        <f>cumulative_user_male!N119</f>
        <v>*</v>
      </c>
      <c r="Y68" s="11">
        <f>cumulative_user_male!O119</f>
      </c>
      <c r="Z68">
        <f>cumulative_user_male!P119</f>
        <v>19.418306007000005</v>
      </c>
    </row>
    <row r="69" spans="1:25" ht="12.75">
      <c r="B69" s="19"/>
      <c r="E69" s="19"/>
      <c r="I69" s="17"/>
      <c r="Q69" s="7"/>
      <c r="T69" s="17"/>
      <c r="Y69" s="11"/>
    </row>
    <row r="70" spans="1:26" ht="12.75">
      <c r="A70" t="s">
        <v>18</v>
      </c>
      <c r="B70" s="19">
        <f>C$18</f>
        <v>0.76052236921</v>
      </c>
      <c r="C70" s="18">
        <f>cumulative_user_male!H60/100</f>
        <v>0.6286080295099999</v>
      </c>
      <c r="D70" s="18">
        <f>cumulative_user_male!H120/100</f>
        <v>0.50397672025</v>
      </c>
      <c r="E70" s="19">
        <f>D$18</f>
        <v>0.53910834059</v>
      </c>
      <c r="F70" s="7">
        <f>cumulative_user_male!F60</f>
        <v>442.09842803</v>
      </c>
      <c r="G70" s="5">
        <f>cumulative_user_male!G60</f>
        <v>47.466987402</v>
      </c>
      <c r="H70" s="5">
        <f>cumulative_user_male!I60</f>
        <v>83.246920944</v>
      </c>
      <c r="I70" s="17">
        <f>cumulative_user_male!J60</f>
        <v>295</v>
      </c>
      <c r="J70" s="5">
        <f>cumulative_user_male!K60</f>
        <v>66.727222107</v>
      </c>
      <c r="K70" s="5">
        <f>cumulative_user_male!L60</f>
        <v>3.1620824083</v>
      </c>
      <c r="L70" s="5">
        <f>cumulative_user_male!M60</f>
        <v>0.075366989</v>
      </c>
      <c r="M70" s="11" t="str">
        <f>cumulative_user_male!N60</f>
        <v> </v>
      </c>
      <c r="N70" s="13">
        <f>cumulative_user_male!O60</f>
      </c>
      <c r="O70" s="5">
        <f>cumulative_user_male!P60</f>
      </c>
      <c r="Q70" s="7">
        <f>cumulative_user_male!F120</f>
        <v>1554.563388</v>
      </c>
      <c r="R70" s="5">
        <f>cumulative_user_male!G120</f>
        <v>41.615942108</v>
      </c>
      <c r="S70" s="5">
        <f>cumulative_user_male!I120</f>
        <v>61.032508623</v>
      </c>
      <c r="T70" s="17">
        <f>cumulative_user_male!J120</f>
        <v>738</v>
      </c>
      <c r="U70" s="5">
        <f>cumulative_user_male!K120</f>
        <v>47.473136554</v>
      </c>
      <c r="V70" s="5">
        <f>cumulative_user_male!L120</f>
        <v>3.1620824083</v>
      </c>
      <c r="W70" s="5">
        <f>cumulative_user_male!M120</f>
        <v>0.075366989</v>
      </c>
      <c r="X70" s="11" t="str">
        <f>cumulative_user_male!N120</f>
        <v> </v>
      </c>
      <c r="Y70" s="13">
        <f>cumulative_user_male!O120</f>
      </c>
      <c r="Z70" s="5">
        <f>cumulative_user_male!P120</f>
      </c>
    </row>
    <row r="71" spans="1:25" ht="12.75">
      <c r="B71" s="19"/>
      <c r="E71" s="19"/>
      <c r="I71" s="17"/>
      <c r="Q71" s="7"/>
      <c r="T71" s="17"/>
      <c r="Y71" s="11"/>
    </row>
    <row r="72" spans="1:26" ht="12.75">
      <c r="A72" t="s">
        <v>185</v>
      </c>
      <c r="B72" s="19">
        <f>C$18</f>
        <v>0.76052236921</v>
      </c>
      <c r="C72" s="18">
        <f>cumulative_user_male!H61/100</f>
        <v>0.7355712794999999</v>
      </c>
      <c r="D72" s="18">
        <f>cumulative_user_male!H121/100</f>
        <v>0.53748559685</v>
      </c>
      <c r="E72" s="19">
        <f>D$18</f>
        <v>0.53910834059</v>
      </c>
      <c r="F72" s="7">
        <f>cumulative_user_male!F61</f>
        <v>3608.9155625</v>
      </c>
      <c r="G72" s="5">
        <f>cumulative_user_male!G61</f>
        <v>66.276388065</v>
      </c>
      <c r="H72" s="5">
        <f>cumulative_user_male!I61</f>
        <v>81.637687722</v>
      </c>
      <c r="I72" s="17">
        <f>cumulative_user_male!J61</f>
        <v>2636</v>
      </c>
      <c r="J72" s="5">
        <f>cumulative_user_male!K61</f>
        <v>73.041332066</v>
      </c>
      <c r="K72" s="5">
        <f>cumulative_user_male!L61</f>
        <v>51.919263851</v>
      </c>
      <c r="L72" s="5">
        <f>cumulative_user_male!M61</f>
        <v>5.783152E-13</v>
      </c>
      <c r="M72" s="11" t="str">
        <f>cumulative_user_male!N61</f>
        <v>*</v>
      </c>
      <c r="N72" s="13">
        <f>cumulative_user_male!O61</f>
      </c>
      <c r="O72" s="5">
        <f>cumulative_user_male!P61</f>
      </c>
      <c r="Q72" s="7">
        <f>cumulative_user_male!F121</f>
        <v>13786.054495</v>
      </c>
      <c r="R72" s="5">
        <f>cumulative_user_male!G121</f>
        <v>50.786407581</v>
      </c>
      <c r="S72" s="5">
        <f>cumulative_user_male!I121</f>
        <v>56.883481345</v>
      </c>
      <c r="T72" s="17">
        <f>cumulative_user_male!J121</f>
        <v>7178</v>
      </c>
      <c r="U72" s="5">
        <f>cumulative_user_male!K121</f>
        <v>52.067108849</v>
      </c>
      <c r="V72" s="5">
        <f>cumulative_user_male!L121</f>
        <v>51.919263851</v>
      </c>
      <c r="W72" s="5">
        <f>cumulative_user_male!M121</f>
        <v>5.783152E-13</v>
      </c>
      <c r="X72" s="11" t="str">
        <f>cumulative_user_male!N121</f>
        <v>*</v>
      </c>
      <c r="Y72" s="13">
        <f>cumulative_user_male!O121</f>
      </c>
      <c r="Z72" s="5">
        <f>cumulative_user_male!P121</f>
      </c>
    </row>
    <row r="73" spans="1:26" ht="12.75">
      <c r="A73" t="s">
        <v>200</v>
      </c>
      <c r="B73" s="19">
        <f>C$18</f>
        <v>0.76052236921</v>
      </c>
      <c r="C73" s="18">
        <f>cumulative_user_male!H62/100</f>
        <v>0.76813360195</v>
      </c>
      <c r="D73" s="18">
        <f>cumulative_user_male!H122/100</f>
        <v>0.5235913349</v>
      </c>
      <c r="E73" s="19">
        <f>D$18</f>
        <v>0.53910834059</v>
      </c>
      <c r="F73" s="7">
        <f>cumulative_user_male!F62</f>
        <v>4919.4623849</v>
      </c>
      <c r="G73" s="5">
        <f>cumulative_user_male!G62</f>
        <v>70.637852428</v>
      </c>
      <c r="H73" s="5">
        <f>cumulative_user_male!I62</f>
        <v>83.528761163</v>
      </c>
      <c r="I73" s="17">
        <f>cumulative_user_male!J62</f>
        <v>3761</v>
      </c>
      <c r="J73" s="5">
        <f>cumulative_user_male!K62</f>
        <v>76.451443384</v>
      </c>
      <c r="K73" s="5">
        <f>cumulative_user_male!L62</f>
        <v>113.00502502</v>
      </c>
      <c r="L73" s="5">
        <f>cumulative_user_male!M62</f>
        <v>0</v>
      </c>
      <c r="M73" s="11" t="str">
        <f>cumulative_user_male!N62</f>
        <v>*</v>
      </c>
      <c r="N73" s="13">
        <f>cumulative_user_male!O62</f>
      </c>
      <c r="O73" s="5">
        <f>cumulative_user_male!P62</f>
      </c>
      <c r="Q73" s="7">
        <f>cumulative_user_male!F122</f>
        <v>14447.990598</v>
      </c>
      <c r="R73" s="5">
        <f>cumulative_user_male!G122</f>
        <v>49.37554133</v>
      </c>
      <c r="S73" s="5">
        <f>cumulative_user_male!I122</f>
        <v>55.523013741</v>
      </c>
      <c r="T73" s="17">
        <f>cumulative_user_male!J122</f>
        <v>7109</v>
      </c>
      <c r="U73" s="5">
        <f>cumulative_user_male!K122</f>
        <v>49.204074101</v>
      </c>
      <c r="V73" s="5">
        <f>cumulative_user_male!L122</f>
        <v>113.00502502</v>
      </c>
      <c r="W73" s="5">
        <f>cumulative_user_male!M122</f>
        <v>0</v>
      </c>
      <c r="X73" s="11" t="str">
        <f>cumulative_user_male!N122</f>
        <v>*</v>
      </c>
      <c r="Y73" s="13">
        <f>cumulative_user_male!O122</f>
      </c>
      <c r="Z73" s="5">
        <f>cumulative_user_male!P122</f>
      </c>
    </row>
    <row r="74" spans="1:26" ht="12.75">
      <c r="A74" t="s">
        <v>186</v>
      </c>
      <c r="B74" s="19">
        <f>C$18</f>
        <v>0.76052236921</v>
      </c>
      <c r="C74" s="18">
        <f>cumulative_user_male!H63/100</f>
        <v>0.6883322052299999</v>
      </c>
      <c r="D74" s="18">
        <f>cumulative_user_male!H123/100</f>
        <v>0.49428365773000005</v>
      </c>
      <c r="E74" s="19">
        <f>D$18</f>
        <v>0.53910834059</v>
      </c>
      <c r="F74" s="7">
        <f>cumulative_user_male!F63</f>
        <v>1618.1324949</v>
      </c>
      <c r="G74" s="5">
        <f>cumulative_user_male!G63</f>
        <v>58.274011389</v>
      </c>
      <c r="H74" s="5">
        <f>cumulative_user_male!I63</f>
        <v>81.30575079</v>
      </c>
      <c r="I74" s="17">
        <f>cumulative_user_male!J63</f>
        <v>1049</v>
      </c>
      <c r="J74" s="5">
        <f>cumulative_user_male!K63</f>
        <v>64.827818691</v>
      </c>
      <c r="K74" s="5">
        <f>cumulative_user_male!L63</f>
        <v>22.197730536</v>
      </c>
      <c r="L74" s="5">
        <f>cumulative_user_male!M63</f>
        <v>2.4596436E-06</v>
      </c>
      <c r="M74" s="11" t="str">
        <f>cumulative_user_male!N63</f>
        <v>*</v>
      </c>
      <c r="N74" s="13">
        <f>cumulative_user_male!O63</f>
      </c>
      <c r="O74" s="5">
        <f>cumulative_user_male!P63</f>
      </c>
      <c r="Q74" s="7">
        <f>cumulative_user_male!F123</f>
        <v>7012.987297</v>
      </c>
      <c r="R74" s="5">
        <f>cumulative_user_male!G123</f>
        <v>44.77219137</v>
      </c>
      <c r="S74" s="5">
        <f>cumulative_user_male!I123</f>
        <v>54.56876843</v>
      </c>
      <c r="T74" s="17">
        <f>cumulative_user_male!J123</f>
        <v>2897</v>
      </c>
      <c r="U74" s="5">
        <f>cumulative_user_male!K123</f>
        <v>41.309072401</v>
      </c>
      <c r="V74" s="5">
        <f>cumulative_user_male!L123</f>
        <v>22.197730536</v>
      </c>
      <c r="W74" s="5">
        <f>cumulative_user_male!M123</f>
        <v>2.4596436E-06</v>
      </c>
      <c r="X74" s="11" t="str">
        <f>cumulative_user_male!N123</f>
        <v>*</v>
      </c>
      <c r="Y74" s="13">
        <f>cumulative_user_male!O123</f>
      </c>
      <c r="Z74" s="5">
        <f>cumulative_user_male!P123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2.75"/>
  <cols>
    <col min="2" max="2" width="8.421875" style="0" customWidth="1"/>
    <col min="4" max="4" width="20.57421875" style="0" customWidth="1"/>
    <col min="5" max="5" width="16.7109375" style="0" customWidth="1"/>
    <col min="6" max="12" width="9.28125" style="0" bestFit="1" customWidth="1"/>
    <col min="13" max="13" width="12.421875" style="0" bestFit="1" customWidth="1"/>
    <col min="14" max="14" width="9.140625" style="3" customWidth="1"/>
    <col min="15" max="16" width="9.140625" style="5" customWidth="1"/>
  </cols>
  <sheetData>
    <row r="1" ht="12.75">
      <c r="A1" t="s">
        <v>138</v>
      </c>
    </row>
    <row r="2" spans="14:16" ht="12.75">
      <c r="N2"/>
      <c r="O2"/>
      <c r="P2"/>
    </row>
    <row r="3" spans="1:16" ht="12.75">
      <c r="A3" t="s">
        <v>0</v>
      </c>
      <c r="B3" t="s">
        <v>1</v>
      </c>
      <c r="C3" t="s">
        <v>2</v>
      </c>
      <c r="D3" t="s">
        <v>3</v>
      </c>
      <c r="E3" t="s">
        <v>127</v>
      </c>
      <c r="F3" t="s">
        <v>4</v>
      </c>
      <c r="G3" t="s">
        <v>128</v>
      </c>
      <c r="H3" t="s">
        <v>129</v>
      </c>
      <c r="I3" t="s">
        <v>130</v>
      </c>
      <c r="J3" t="s">
        <v>131</v>
      </c>
      <c r="K3" t="s">
        <v>132</v>
      </c>
      <c r="L3" t="s">
        <v>5</v>
      </c>
      <c r="M3" t="s">
        <v>6</v>
      </c>
      <c r="N3" t="s">
        <v>7</v>
      </c>
      <c r="O3" s="5" t="s">
        <v>95</v>
      </c>
      <c r="P3" s="5" t="s">
        <v>96</v>
      </c>
    </row>
    <row r="4" spans="1:16" ht="12.75">
      <c r="A4" t="s">
        <v>8</v>
      </c>
      <c r="B4" t="s">
        <v>9</v>
      </c>
      <c r="C4" t="s">
        <v>9</v>
      </c>
      <c r="D4" t="s">
        <v>118</v>
      </c>
      <c r="E4" t="s">
        <v>133</v>
      </c>
      <c r="F4">
        <v>18780.711685</v>
      </c>
      <c r="G4">
        <v>70.934600544</v>
      </c>
      <c r="H4">
        <v>73.943302339</v>
      </c>
      <c r="I4">
        <v>77.079618676</v>
      </c>
      <c r="J4">
        <v>14018</v>
      </c>
      <c r="K4">
        <v>74.640408921</v>
      </c>
      <c r="L4">
        <v>409.04624521</v>
      </c>
      <c r="M4">
        <v>0</v>
      </c>
      <c r="N4" t="s">
        <v>135</v>
      </c>
      <c r="O4" s="5">
        <f aca="true" t="shared" si="0" ref="O4:O32">IF(G4&gt;H$17,G4-H$17,"")</f>
      </c>
      <c r="P4" s="5">
        <f aca="true" t="shared" si="1" ref="P4:P32">IF(I4&lt;H$17,H$17-I4,"")</f>
      </c>
    </row>
    <row r="5" spans="1:16" ht="12.75">
      <c r="A5" t="s">
        <v>10</v>
      </c>
      <c r="B5" t="s">
        <v>9</v>
      </c>
      <c r="C5" t="s">
        <v>9</v>
      </c>
      <c r="D5" t="s">
        <v>119</v>
      </c>
      <c r="E5" t="s">
        <v>133</v>
      </c>
      <c r="F5">
        <v>18941.041665</v>
      </c>
      <c r="G5">
        <v>73.774543102</v>
      </c>
      <c r="H5">
        <v>76.825825806</v>
      </c>
      <c r="I5">
        <v>80.003308223</v>
      </c>
      <c r="J5">
        <v>14624</v>
      </c>
      <c r="K5">
        <v>77.208002911</v>
      </c>
      <c r="L5">
        <v>334.9133156</v>
      </c>
      <c r="M5">
        <v>0</v>
      </c>
      <c r="N5" t="s">
        <v>135</v>
      </c>
      <c r="O5" s="5">
        <f t="shared" si="0"/>
      </c>
      <c r="P5" s="5">
        <f t="shared" si="1"/>
      </c>
    </row>
    <row r="6" spans="1:16" ht="12.75">
      <c r="A6" t="s">
        <v>11</v>
      </c>
      <c r="B6" t="s">
        <v>9</v>
      </c>
      <c r="C6" t="s">
        <v>9</v>
      </c>
      <c r="D6" t="s">
        <v>120</v>
      </c>
      <c r="E6" t="s">
        <v>133</v>
      </c>
      <c r="F6">
        <v>30553.113601</v>
      </c>
      <c r="G6">
        <v>73.019995225</v>
      </c>
      <c r="H6">
        <v>75.41871639</v>
      </c>
      <c r="I6">
        <v>77.896236016</v>
      </c>
      <c r="J6">
        <v>23453</v>
      </c>
      <c r="K6">
        <v>76.761407384</v>
      </c>
      <c r="L6">
        <v>700.20627863</v>
      </c>
      <c r="M6">
        <v>0</v>
      </c>
      <c r="N6" t="s">
        <v>135</v>
      </c>
      <c r="O6" s="5">
        <f t="shared" si="0"/>
      </c>
      <c r="P6" s="5">
        <f t="shared" si="1"/>
      </c>
    </row>
    <row r="7" spans="1:16" ht="12.75">
      <c r="A7" t="s">
        <v>12</v>
      </c>
      <c r="B7" t="s">
        <v>9</v>
      </c>
      <c r="C7" t="s">
        <v>9</v>
      </c>
      <c r="D7" t="s">
        <v>97</v>
      </c>
      <c r="E7" t="s">
        <v>133</v>
      </c>
      <c r="F7">
        <v>23734.776952</v>
      </c>
      <c r="G7">
        <v>71.690561109</v>
      </c>
      <c r="H7">
        <v>74.404182487</v>
      </c>
      <c r="I7">
        <v>77.220519492</v>
      </c>
      <c r="J7">
        <v>18329</v>
      </c>
      <c r="K7">
        <v>77.224235295</v>
      </c>
      <c r="L7">
        <v>419.61595628</v>
      </c>
      <c r="M7">
        <v>0</v>
      </c>
      <c r="N7" t="s">
        <v>135</v>
      </c>
      <c r="O7" s="5">
        <f t="shared" si="0"/>
      </c>
      <c r="P7" s="5">
        <f t="shared" si="1"/>
      </c>
    </row>
    <row r="8" spans="1:16" ht="12.75">
      <c r="A8" t="s">
        <v>13</v>
      </c>
      <c r="B8" t="s">
        <v>9</v>
      </c>
      <c r="C8" t="s">
        <v>9</v>
      </c>
      <c r="D8" t="s">
        <v>121</v>
      </c>
      <c r="E8" t="s">
        <v>133</v>
      </c>
      <c r="F8">
        <v>15260.005105</v>
      </c>
      <c r="G8">
        <v>75.116532661</v>
      </c>
      <c r="H8">
        <v>78.583380545</v>
      </c>
      <c r="I8">
        <v>82.210233609</v>
      </c>
      <c r="J8">
        <v>12230</v>
      </c>
      <c r="K8">
        <v>80.144140947</v>
      </c>
      <c r="L8">
        <v>295.35375721</v>
      </c>
      <c r="M8">
        <v>0</v>
      </c>
      <c r="N8" t="s">
        <v>135</v>
      </c>
      <c r="O8" s="5">
        <f t="shared" si="0"/>
      </c>
      <c r="P8" s="5">
        <f t="shared" si="1"/>
      </c>
    </row>
    <row r="9" spans="1:16" ht="12.75">
      <c r="A9" t="s">
        <v>14</v>
      </c>
      <c r="B9" t="s">
        <v>9</v>
      </c>
      <c r="C9" t="s">
        <v>9</v>
      </c>
      <c r="D9" t="s">
        <v>122</v>
      </c>
      <c r="E9" t="s">
        <v>133</v>
      </c>
      <c r="F9">
        <v>27711.58327</v>
      </c>
      <c r="G9">
        <v>73.259210116</v>
      </c>
      <c r="H9">
        <v>75.797615843</v>
      </c>
      <c r="I9">
        <v>78.423976432</v>
      </c>
      <c r="J9">
        <v>21490</v>
      </c>
      <c r="K9">
        <v>77.548798966</v>
      </c>
      <c r="L9">
        <v>480.17481312</v>
      </c>
      <c r="M9">
        <v>0</v>
      </c>
      <c r="N9" t="s">
        <v>135</v>
      </c>
      <c r="O9" s="5">
        <f t="shared" si="0"/>
      </c>
      <c r="P9" s="5">
        <f t="shared" si="1"/>
      </c>
    </row>
    <row r="10" spans="1:16" ht="12.75">
      <c r="A10" t="s">
        <v>15</v>
      </c>
      <c r="B10" t="s">
        <v>9</v>
      </c>
      <c r="C10" t="s">
        <v>9</v>
      </c>
      <c r="D10" t="s">
        <v>123</v>
      </c>
      <c r="E10" t="s">
        <v>133</v>
      </c>
      <c r="F10">
        <v>14297.73915</v>
      </c>
      <c r="G10">
        <v>69.87471899</v>
      </c>
      <c r="H10">
        <v>73.286889229</v>
      </c>
      <c r="I10">
        <v>76.865684908</v>
      </c>
      <c r="J10">
        <v>10630</v>
      </c>
      <c r="K10">
        <v>74.347418768</v>
      </c>
      <c r="L10">
        <v>281.23913015</v>
      </c>
      <c r="M10">
        <v>0</v>
      </c>
      <c r="N10" t="s">
        <v>135</v>
      </c>
      <c r="O10" s="5">
        <f t="shared" si="0"/>
      </c>
      <c r="P10" s="5">
        <f t="shared" si="1"/>
      </c>
    </row>
    <row r="11" spans="1:16" ht="12.75">
      <c r="A11" t="s">
        <v>16</v>
      </c>
      <c r="B11" t="s">
        <v>9</v>
      </c>
      <c r="C11" t="s">
        <v>9</v>
      </c>
      <c r="D11" t="s">
        <v>124</v>
      </c>
      <c r="E11" t="s">
        <v>133</v>
      </c>
      <c r="F11">
        <v>20676.843357</v>
      </c>
      <c r="G11">
        <v>64.409520083</v>
      </c>
      <c r="H11">
        <v>67.479392716</v>
      </c>
      <c r="I11">
        <v>70.695580955</v>
      </c>
      <c r="J11">
        <v>13317</v>
      </c>
      <c r="K11">
        <v>64.405382245</v>
      </c>
      <c r="L11">
        <v>263.39933791</v>
      </c>
      <c r="M11">
        <v>0</v>
      </c>
      <c r="N11" t="s">
        <v>135</v>
      </c>
      <c r="O11" s="5">
        <f t="shared" si="0"/>
      </c>
      <c r="P11" s="5">
        <f t="shared" si="1"/>
        <v>5.356655966000005</v>
      </c>
    </row>
    <row r="12" spans="1:16" ht="12.75">
      <c r="A12" t="s">
        <v>17</v>
      </c>
      <c r="B12" t="s">
        <v>9</v>
      </c>
      <c r="D12" t="s">
        <v>125</v>
      </c>
      <c r="E12" t="s">
        <v>133</v>
      </c>
      <c r="F12">
        <v>442.09842803</v>
      </c>
      <c r="G12">
        <v>47.466987402</v>
      </c>
      <c r="H12">
        <v>62.860802951</v>
      </c>
      <c r="I12">
        <v>83.246920944</v>
      </c>
      <c r="J12">
        <v>295</v>
      </c>
      <c r="K12">
        <v>66.727222107</v>
      </c>
      <c r="L12">
        <v>3.1620824083</v>
      </c>
      <c r="M12">
        <v>0.075366989</v>
      </c>
      <c r="N12" t="s">
        <v>9</v>
      </c>
      <c r="O12" s="5">
        <f t="shared" si="0"/>
      </c>
      <c r="P12" s="5">
        <f t="shared" si="1"/>
      </c>
    </row>
    <row r="13" spans="1:16" ht="12.75">
      <c r="A13" t="s">
        <v>19</v>
      </c>
      <c r="B13" t="s">
        <v>9</v>
      </c>
      <c r="C13" t="s">
        <v>9</v>
      </c>
      <c r="D13" t="s">
        <v>126</v>
      </c>
      <c r="E13" t="s">
        <v>133</v>
      </c>
      <c r="F13">
        <v>10146.510442</v>
      </c>
      <c r="G13">
        <v>69.542723731</v>
      </c>
      <c r="H13">
        <v>73.796053849</v>
      </c>
      <c r="I13">
        <v>78.309523578</v>
      </c>
      <c r="J13">
        <v>7446</v>
      </c>
      <c r="K13">
        <v>73.384835528</v>
      </c>
      <c r="L13">
        <v>187.72849259</v>
      </c>
      <c r="M13">
        <v>0</v>
      </c>
      <c r="N13" t="s">
        <v>135</v>
      </c>
      <c r="O13" s="5">
        <f t="shared" si="0"/>
      </c>
      <c r="P13" s="5">
        <f t="shared" si="1"/>
      </c>
    </row>
    <row r="14" spans="1:16" ht="12.75">
      <c r="A14" t="s">
        <v>9</v>
      </c>
      <c r="B14" t="s">
        <v>20</v>
      </c>
      <c r="C14" t="s">
        <v>9</v>
      </c>
      <c r="D14" t="s">
        <v>21</v>
      </c>
      <c r="E14" t="s">
        <v>133</v>
      </c>
      <c r="F14">
        <v>130337.92976</v>
      </c>
      <c r="G14">
        <v>74.05374096</v>
      </c>
      <c r="H14">
        <v>75.221344723</v>
      </c>
      <c r="I14">
        <v>76.407358069</v>
      </c>
      <c r="J14">
        <v>100150</v>
      </c>
      <c r="K14">
        <v>76.838722375</v>
      </c>
      <c r="L14">
        <v>2604.8516381</v>
      </c>
      <c r="M14">
        <v>0</v>
      </c>
      <c r="N14" t="s">
        <v>135</v>
      </c>
      <c r="O14" s="5">
        <f t="shared" si="0"/>
      </c>
      <c r="P14" s="5">
        <f t="shared" si="1"/>
      </c>
    </row>
    <row r="15" spans="1:16" ht="12.75">
      <c r="A15" t="s">
        <v>9</v>
      </c>
      <c r="B15" t="s">
        <v>22</v>
      </c>
      <c r="C15" t="s">
        <v>9</v>
      </c>
      <c r="D15" t="s">
        <v>23</v>
      </c>
      <c r="E15" t="s">
        <v>133</v>
      </c>
      <c r="F15">
        <v>31265.452227</v>
      </c>
      <c r="G15">
        <v>66.985516256</v>
      </c>
      <c r="H15">
        <v>69.433605525</v>
      </c>
      <c r="I15">
        <v>71.971164002</v>
      </c>
      <c r="J15">
        <v>21058</v>
      </c>
      <c r="K15">
        <v>67.352296225</v>
      </c>
      <c r="L15">
        <v>442.57561538</v>
      </c>
      <c r="M15">
        <v>0</v>
      </c>
      <c r="N15" t="s">
        <v>135</v>
      </c>
      <c r="O15" s="5">
        <f t="shared" si="0"/>
      </c>
      <c r="P15" s="5">
        <f t="shared" si="1"/>
        <v>4.0810729190000075</v>
      </c>
    </row>
    <row r="16" spans="1:16" ht="12.75">
      <c r="A16" t="s">
        <v>9</v>
      </c>
      <c r="B16" t="s">
        <v>24</v>
      </c>
      <c r="C16" t="s">
        <v>9</v>
      </c>
      <c r="D16" t="s">
        <v>25</v>
      </c>
      <c r="E16" t="s">
        <v>133</v>
      </c>
      <c r="F16">
        <v>276215.66812</v>
      </c>
      <c r="G16">
        <v>76.476309429</v>
      </c>
      <c r="H16">
        <v>77.328734315</v>
      </c>
      <c r="I16">
        <v>78.190660551</v>
      </c>
      <c r="J16">
        <v>215374</v>
      </c>
      <c r="K16">
        <v>77.973129282</v>
      </c>
      <c r="L16">
        <v>5747.9615524</v>
      </c>
      <c r="M16">
        <v>0</v>
      </c>
      <c r="N16" t="s">
        <v>135</v>
      </c>
      <c r="O16" s="5">
        <f t="shared" si="0"/>
        <v>0.42407250799999474</v>
      </c>
      <c r="P16" s="5">
        <f t="shared" si="1"/>
      </c>
    </row>
    <row r="17" spans="1:16" ht="12.75">
      <c r="A17" t="s">
        <v>9</v>
      </c>
      <c r="B17" t="s">
        <v>26</v>
      </c>
      <c r="C17" t="s">
        <v>9</v>
      </c>
      <c r="D17" t="s">
        <v>27</v>
      </c>
      <c r="E17" t="s">
        <v>133</v>
      </c>
      <c r="F17">
        <v>456760.09177</v>
      </c>
      <c r="G17">
        <v>75.411677621</v>
      </c>
      <c r="H17">
        <v>76.052236921</v>
      </c>
      <c r="I17">
        <v>76.698237238</v>
      </c>
      <c r="J17">
        <v>351206</v>
      </c>
      <c r="K17">
        <v>76.890693019</v>
      </c>
      <c r="L17">
        <v>9289.1900118</v>
      </c>
      <c r="M17">
        <v>0</v>
      </c>
      <c r="N17" t="s">
        <v>135</v>
      </c>
      <c r="O17" s="5">
        <f t="shared" si="0"/>
      </c>
      <c r="P17" s="5">
        <f t="shared" si="1"/>
      </c>
    </row>
    <row r="18" spans="1:16" ht="12.75">
      <c r="A18" t="s">
        <v>9</v>
      </c>
      <c r="B18" t="s">
        <v>9</v>
      </c>
      <c r="C18" t="s">
        <v>28</v>
      </c>
      <c r="D18" t="s">
        <v>29</v>
      </c>
      <c r="E18" t="s">
        <v>133</v>
      </c>
      <c r="F18">
        <v>6116.8707388</v>
      </c>
      <c r="G18">
        <v>68.710188233</v>
      </c>
      <c r="H18">
        <v>73.926168964</v>
      </c>
      <c r="I18">
        <v>79.538109241</v>
      </c>
      <c r="J18">
        <v>4544</v>
      </c>
      <c r="K18">
        <v>74.2863499</v>
      </c>
      <c r="L18">
        <v>105.97237049</v>
      </c>
      <c r="M18">
        <v>0</v>
      </c>
      <c r="N18" t="s">
        <v>135</v>
      </c>
      <c r="O18" s="5">
        <f t="shared" si="0"/>
      </c>
      <c r="P18" s="5">
        <f t="shared" si="1"/>
      </c>
    </row>
    <row r="19" spans="1:16" ht="12.75">
      <c r="A19" t="s">
        <v>9</v>
      </c>
      <c r="B19" t="s">
        <v>9</v>
      </c>
      <c r="C19" t="s">
        <v>30</v>
      </c>
      <c r="D19" t="s">
        <v>31</v>
      </c>
      <c r="E19" t="s">
        <v>133</v>
      </c>
      <c r="F19">
        <v>7096.0094318</v>
      </c>
      <c r="G19">
        <v>68.797333738</v>
      </c>
      <c r="H19">
        <v>73.644714718</v>
      </c>
      <c r="I19">
        <v>78.833636584</v>
      </c>
      <c r="J19">
        <v>5221</v>
      </c>
      <c r="K19">
        <v>73.576565112</v>
      </c>
      <c r="L19">
        <v>183.63077123</v>
      </c>
      <c r="M19">
        <v>0</v>
      </c>
      <c r="N19" t="s">
        <v>135</v>
      </c>
      <c r="O19" s="5">
        <f t="shared" si="0"/>
      </c>
      <c r="P19" s="5">
        <f t="shared" si="1"/>
      </c>
    </row>
    <row r="20" spans="1:16" ht="12.75">
      <c r="A20" t="s">
        <v>9</v>
      </c>
      <c r="B20" t="s">
        <v>9</v>
      </c>
      <c r="C20" t="s">
        <v>32</v>
      </c>
      <c r="D20" t="s">
        <v>33</v>
      </c>
      <c r="E20" t="s">
        <v>133</v>
      </c>
      <c r="F20">
        <v>3537.5403623</v>
      </c>
      <c r="G20">
        <v>68.533187623</v>
      </c>
      <c r="H20">
        <v>75.602801868</v>
      </c>
      <c r="I20">
        <v>83.401689729</v>
      </c>
      <c r="J20">
        <v>2678</v>
      </c>
      <c r="K20">
        <v>75.702316461</v>
      </c>
      <c r="L20">
        <v>77.494552243</v>
      </c>
      <c r="M20">
        <v>0</v>
      </c>
      <c r="N20" t="s">
        <v>135</v>
      </c>
      <c r="O20" s="5">
        <f t="shared" si="0"/>
      </c>
      <c r="P20" s="5">
        <f t="shared" si="1"/>
      </c>
    </row>
    <row r="21" spans="1:16" ht="12.75">
      <c r="A21" t="s">
        <v>9</v>
      </c>
      <c r="B21" t="s">
        <v>9</v>
      </c>
      <c r="C21" t="s">
        <v>34</v>
      </c>
      <c r="D21" t="s">
        <v>35</v>
      </c>
      <c r="E21" t="s">
        <v>133</v>
      </c>
      <c r="F21">
        <v>2030.291152</v>
      </c>
      <c r="G21">
        <v>64.797485854</v>
      </c>
      <c r="H21">
        <v>73.674567701</v>
      </c>
      <c r="I21">
        <v>83.767785962</v>
      </c>
      <c r="J21">
        <v>1575</v>
      </c>
      <c r="K21">
        <v>77.575080718</v>
      </c>
      <c r="L21">
        <v>38.586866183</v>
      </c>
      <c r="M21" s="1">
        <v>5.237015E-10</v>
      </c>
      <c r="N21" t="s">
        <v>135</v>
      </c>
      <c r="O21" s="5">
        <f t="shared" si="0"/>
      </c>
      <c r="P21" s="5">
        <f t="shared" si="1"/>
      </c>
    </row>
    <row r="22" spans="1:16" ht="12.75">
      <c r="A22" t="s">
        <v>9</v>
      </c>
      <c r="B22" t="s">
        <v>9</v>
      </c>
      <c r="C22" t="s">
        <v>36</v>
      </c>
      <c r="D22" t="s">
        <v>37</v>
      </c>
      <c r="E22" t="s">
        <v>133</v>
      </c>
      <c r="F22">
        <v>7703.5024104</v>
      </c>
      <c r="G22">
        <v>72.197047642</v>
      </c>
      <c r="H22">
        <v>76.931661549</v>
      </c>
      <c r="I22">
        <v>81.976766945</v>
      </c>
      <c r="J22">
        <v>5948</v>
      </c>
      <c r="K22">
        <v>77.21163288</v>
      </c>
      <c r="L22">
        <v>129.73836653</v>
      </c>
      <c r="M22">
        <v>0</v>
      </c>
      <c r="N22" t="s">
        <v>135</v>
      </c>
      <c r="O22" s="5">
        <f t="shared" si="0"/>
      </c>
      <c r="P22" s="5">
        <f t="shared" si="1"/>
      </c>
    </row>
    <row r="23" spans="1:16" ht="12.75">
      <c r="A23" t="s">
        <v>9</v>
      </c>
      <c r="B23" t="s">
        <v>9</v>
      </c>
      <c r="C23" t="s">
        <v>38</v>
      </c>
      <c r="D23" t="s">
        <v>39</v>
      </c>
      <c r="E23" t="s">
        <v>133</v>
      </c>
      <c r="F23">
        <v>1407.5536417</v>
      </c>
      <c r="G23">
        <v>63.416839242</v>
      </c>
      <c r="H23">
        <v>73.896052495</v>
      </c>
      <c r="I23">
        <v>86.10688643</v>
      </c>
      <c r="J23">
        <v>1078</v>
      </c>
      <c r="K23">
        <v>76.58677922</v>
      </c>
      <c r="L23">
        <v>26.232145789</v>
      </c>
      <c r="M23" s="1">
        <v>3.0274085E-07</v>
      </c>
      <c r="N23" t="s">
        <v>135</v>
      </c>
      <c r="O23" s="5">
        <f t="shared" si="0"/>
      </c>
      <c r="P23" s="5">
        <f t="shared" si="1"/>
      </c>
    </row>
    <row r="24" spans="1:16" ht="12.75">
      <c r="A24" t="s">
        <v>9</v>
      </c>
      <c r="B24" t="s">
        <v>9</v>
      </c>
      <c r="C24" t="s">
        <v>40</v>
      </c>
      <c r="D24" t="s">
        <v>41</v>
      </c>
      <c r="E24" t="s">
        <v>133</v>
      </c>
      <c r="F24">
        <v>9829.9856127</v>
      </c>
      <c r="G24">
        <v>72.896487602</v>
      </c>
      <c r="H24">
        <v>77.118012169</v>
      </c>
      <c r="I24">
        <v>81.584010375</v>
      </c>
      <c r="J24">
        <v>7598</v>
      </c>
      <c r="K24">
        <v>77.294111094</v>
      </c>
      <c r="L24">
        <v>172.10419703</v>
      </c>
      <c r="M24">
        <v>0</v>
      </c>
      <c r="N24" t="s">
        <v>135</v>
      </c>
      <c r="O24" s="5">
        <f t="shared" si="0"/>
      </c>
      <c r="P24" s="5">
        <f t="shared" si="1"/>
      </c>
    </row>
    <row r="25" spans="1:16" ht="12.75">
      <c r="A25" t="s">
        <v>9</v>
      </c>
      <c r="B25" t="s">
        <v>9</v>
      </c>
      <c r="C25" t="s">
        <v>98</v>
      </c>
      <c r="D25" t="s">
        <v>99</v>
      </c>
      <c r="E25" t="s">
        <v>133</v>
      </c>
      <c r="F25">
        <v>5780.7754473</v>
      </c>
      <c r="G25">
        <v>68.13533803</v>
      </c>
      <c r="H25">
        <v>73.520378721</v>
      </c>
      <c r="I25">
        <v>79.331023277</v>
      </c>
      <c r="J25">
        <v>4253</v>
      </c>
      <c r="K25">
        <v>73.571444503</v>
      </c>
      <c r="L25">
        <v>107.33690657</v>
      </c>
      <c r="M25">
        <v>0</v>
      </c>
      <c r="N25" t="s">
        <v>135</v>
      </c>
      <c r="O25" s="5">
        <f>IF(G25&gt;H$17,G25-H$17,"")</f>
      </c>
      <c r="P25" s="5">
        <f>IF(I25&lt;H$17,H$17-I25,"")</f>
      </c>
    </row>
    <row r="26" spans="1:16" ht="12.75">
      <c r="A26" t="s">
        <v>9</v>
      </c>
      <c r="B26" t="s">
        <v>9</v>
      </c>
      <c r="C26" t="s">
        <v>100</v>
      </c>
      <c r="D26" t="s">
        <v>101</v>
      </c>
      <c r="E26" t="s">
        <v>133</v>
      </c>
      <c r="F26">
        <v>7003.0165506</v>
      </c>
      <c r="G26">
        <v>72.086401697</v>
      </c>
      <c r="H26">
        <v>77.071203466</v>
      </c>
      <c r="I26">
        <v>82.40070615</v>
      </c>
      <c r="J26">
        <v>5547</v>
      </c>
      <c r="K26">
        <v>79.208723268</v>
      </c>
      <c r="L26">
        <v>225.57619356</v>
      </c>
      <c r="M26">
        <v>0</v>
      </c>
      <c r="N26" t="s">
        <v>135</v>
      </c>
      <c r="O26" s="5">
        <f>IF(G26&gt;H$17,G26-H$17,"")</f>
      </c>
      <c r="P26" s="5">
        <f>IF(I26&lt;H$17,H$17-I26,"")</f>
      </c>
    </row>
    <row r="27" spans="1:16" ht="12.75">
      <c r="A27" t="s">
        <v>9</v>
      </c>
      <c r="B27" t="s">
        <v>9</v>
      </c>
      <c r="C27" t="s">
        <v>102</v>
      </c>
      <c r="D27" t="s">
        <v>103</v>
      </c>
      <c r="E27" t="s">
        <v>133</v>
      </c>
      <c r="F27">
        <v>4960.8652294</v>
      </c>
      <c r="G27">
        <v>71.178054253</v>
      </c>
      <c r="H27">
        <v>77.097190264</v>
      </c>
      <c r="I27">
        <v>83.508559049</v>
      </c>
      <c r="J27">
        <v>3943</v>
      </c>
      <c r="K27">
        <v>79.482102771</v>
      </c>
      <c r="L27">
        <v>109.44978619</v>
      </c>
      <c r="M27">
        <v>0</v>
      </c>
      <c r="N27" t="s">
        <v>135</v>
      </c>
      <c r="O27" s="5">
        <f>IF(G27&gt;H$17,G27-H$17,"")</f>
      </c>
      <c r="P27" s="5">
        <f>IF(I27&lt;H$17,H$17-I27,"")</f>
      </c>
    </row>
    <row r="28" spans="1:16" ht="12.75">
      <c r="A28" t="s">
        <v>9</v>
      </c>
      <c r="B28" t="s">
        <v>9</v>
      </c>
      <c r="C28" t="s">
        <v>104</v>
      </c>
      <c r="D28" t="s">
        <v>105</v>
      </c>
      <c r="E28" t="s">
        <v>133</v>
      </c>
      <c r="F28">
        <v>12808.456374</v>
      </c>
      <c r="G28">
        <v>70.845741259</v>
      </c>
      <c r="H28">
        <v>74.494516505</v>
      </c>
      <c r="I28">
        <v>78.331214985</v>
      </c>
      <c r="J28">
        <v>9710</v>
      </c>
      <c r="K28">
        <v>75.809291272</v>
      </c>
      <c r="L28">
        <v>248.59587478</v>
      </c>
      <c r="M28">
        <v>0</v>
      </c>
      <c r="N28" t="s">
        <v>135</v>
      </c>
      <c r="O28" s="5">
        <f>IF(G28&gt;H$17,G28-H$17,"")</f>
      </c>
      <c r="P28" s="5">
        <f>IF(I28&lt;H$17,H$17-I28,"")</f>
      </c>
    </row>
    <row r="29" spans="1:16" ht="12.75">
      <c r="A29" t="s">
        <v>9</v>
      </c>
      <c r="B29" t="s">
        <v>9</v>
      </c>
      <c r="C29" t="s">
        <v>106</v>
      </c>
      <c r="D29" t="s">
        <v>107</v>
      </c>
      <c r="E29" t="s">
        <v>133</v>
      </c>
      <c r="F29">
        <v>4247.0327944</v>
      </c>
      <c r="G29">
        <v>65.475814174</v>
      </c>
      <c r="H29">
        <v>71.527221759</v>
      </c>
      <c r="I29">
        <v>78.13791271</v>
      </c>
      <c r="J29">
        <v>3171</v>
      </c>
      <c r="K29">
        <v>74.663892499</v>
      </c>
      <c r="L29">
        <v>77.097082401</v>
      </c>
      <c r="M29">
        <v>0</v>
      </c>
      <c r="N29" t="s">
        <v>135</v>
      </c>
      <c r="O29" s="5">
        <f t="shared" si="0"/>
      </c>
      <c r="P29" s="5">
        <f t="shared" si="1"/>
      </c>
    </row>
    <row r="30" spans="1:16" ht="12.75">
      <c r="A30" t="s">
        <v>9</v>
      </c>
      <c r="B30" t="s">
        <v>9</v>
      </c>
      <c r="C30" t="s">
        <v>110</v>
      </c>
      <c r="D30" t="s">
        <v>111</v>
      </c>
      <c r="E30" t="s">
        <v>133</v>
      </c>
      <c r="F30">
        <v>4964.9535819</v>
      </c>
      <c r="G30">
        <v>69.483043204</v>
      </c>
      <c r="H30">
        <v>75.244303091</v>
      </c>
      <c r="I30">
        <v>81.483263923</v>
      </c>
      <c r="J30">
        <v>3852</v>
      </c>
      <c r="K30">
        <v>77.583806908</v>
      </c>
      <c r="L30">
        <v>83.054874045</v>
      </c>
      <c r="M30">
        <v>0</v>
      </c>
      <c r="N30" t="s">
        <v>135</v>
      </c>
      <c r="O30" s="5">
        <f>IF(G30&gt;H$17,G30-H$17,"")</f>
      </c>
      <c r="P30" s="5">
        <f>IF(I30&lt;H$17,H$17-I30,"")</f>
      </c>
    </row>
    <row r="31" spans="1:16" ht="12.75">
      <c r="A31" t="s">
        <v>9</v>
      </c>
      <c r="B31" t="s">
        <v>9</v>
      </c>
      <c r="C31" t="s">
        <v>108</v>
      </c>
      <c r="D31" t="s">
        <v>109</v>
      </c>
      <c r="E31" t="s">
        <v>133</v>
      </c>
      <c r="F31">
        <v>2880.1289468</v>
      </c>
      <c r="G31">
        <v>65.123277054</v>
      </c>
      <c r="H31">
        <v>72.71249473</v>
      </c>
      <c r="I31">
        <v>81.186130813</v>
      </c>
      <c r="J31">
        <v>2219</v>
      </c>
      <c r="K31">
        <v>77.045161554</v>
      </c>
      <c r="L31">
        <v>41.452331858</v>
      </c>
      <c r="M31" s="1">
        <v>1.207804E-10</v>
      </c>
      <c r="N31" t="s">
        <v>135</v>
      </c>
      <c r="O31" s="5">
        <f t="shared" si="0"/>
      </c>
      <c r="P31" s="5">
        <f t="shared" si="1"/>
      </c>
    </row>
    <row r="32" spans="1:16" ht="12.75">
      <c r="A32" t="s">
        <v>9</v>
      </c>
      <c r="B32" t="s">
        <v>9</v>
      </c>
      <c r="C32" t="s">
        <v>112</v>
      </c>
      <c r="D32" t="s">
        <v>113</v>
      </c>
      <c r="E32" t="s">
        <v>133</v>
      </c>
      <c r="F32">
        <v>3467.8365971</v>
      </c>
      <c r="G32">
        <v>68.979794409</v>
      </c>
      <c r="H32">
        <v>76.113725614</v>
      </c>
      <c r="I32">
        <v>83.985452211</v>
      </c>
      <c r="J32">
        <v>2721</v>
      </c>
      <c r="K32">
        <v>78.463904623</v>
      </c>
      <c r="L32">
        <v>68.169068743</v>
      </c>
      <c r="M32" s="1">
        <v>1.110223E-16</v>
      </c>
      <c r="N32" t="s">
        <v>135</v>
      </c>
      <c r="O32" s="5">
        <f t="shared" si="0"/>
      </c>
      <c r="P32" s="5">
        <f t="shared" si="1"/>
      </c>
    </row>
    <row r="33" spans="3:14" ht="12.75">
      <c r="C33" t="s">
        <v>114</v>
      </c>
      <c r="D33" t="s">
        <v>115</v>
      </c>
      <c r="E33" t="s">
        <v>133</v>
      </c>
      <c r="F33">
        <v>3435.4632832</v>
      </c>
      <c r="G33">
        <v>65.351042171</v>
      </c>
      <c r="H33">
        <v>72.336789373</v>
      </c>
      <c r="I33">
        <v>80.069283105</v>
      </c>
      <c r="J33">
        <v>2571</v>
      </c>
      <c r="K33">
        <v>74.837068194</v>
      </c>
      <c r="L33">
        <v>49.120206233</v>
      </c>
      <c r="M33" s="1">
        <v>2.407519E-12</v>
      </c>
      <c r="N33" t="s">
        <v>135</v>
      </c>
    </row>
    <row r="34" spans="3:14" ht="12.75">
      <c r="C34" t="s">
        <v>116</v>
      </c>
      <c r="D34" t="s">
        <v>117</v>
      </c>
      <c r="E34" t="s">
        <v>133</v>
      </c>
      <c r="F34">
        <v>4739.3617486</v>
      </c>
      <c r="G34">
        <v>71.218879312</v>
      </c>
      <c r="H34">
        <v>77.326036939</v>
      </c>
      <c r="I34">
        <v>83.956895228</v>
      </c>
      <c r="J34">
        <v>3795</v>
      </c>
      <c r="K34">
        <v>80.074073288</v>
      </c>
      <c r="L34">
        <v>95.507891509</v>
      </c>
      <c r="M34">
        <v>0</v>
      </c>
      <c r="N34" t="s">
        <v>135</v>
      </c>
    </row>
    <row r="35" spans="1:16" ht="12.75">
      <c r="A35" t="s">
        <v>9</v>
      </c>
      <c r="B35" t="s">
        <v>9</v>
      </c>
      <c r="C35" s="1">
        <v>230000</v>
      </c>
      <c r="D35" t="s">
        <v>42</v>
      </c>
      <c r="E35" t="s">
        <v>133</v>
      </c>
      <c r="F35">
        <v>1760.7202485</v>
      </c>
      <c r="G35">
        <v>62.039159226</v>
      </c>
      <c r="H35">
        <v>71.381733495</v>
      </c>
      <c r="I35">
        <v>82.131220674</v>
      </c>
      <c r="J35">
        <v>1305</v>
      </c>
      <c r="K35">
        <v>74.117396054</v>
      </c>
      <c r="L35">
        <v>34.619949892</v>
      </c>
      <c r="M35" s="1">
        <v>4.007778E-09</v>
      </c>
      <c r="N35" t="s">
        <v>135</v>
      </c>
      <c r="O35" s="5">
        <f aca="true" t="shared" si="2" ref="O35:O63">IF(G35&gt;H$17,G35-H$17,"")</f>
      </c>
      <c r="P35" s="5">
        <f aca="true" t="shared" si="3" ref="P35:P63">IF(I35&lt;H$17,H$17-I35,"")</f>
      </c>
    </row>
    <row r="36" spans="1:16" ht="12.75">
      <c r="A36" t="s">
        <v>9</v>
      </c>
      <c r="B36" t="s">
        <v>9</v>
      </c>
      <c r="C36" s="1">
        <v>240</v>
      </c>
      <c r="D36" t="s">
        <v>43</v>
      </c>
      <c r="E36" t="s">
        <v>133</v>
      </c>
      <c r="F36">
        <v>5465.0461561</v>
      </c>
      <c r="G36">
        <v>71.233178316</v>
      </c>
      <c r="H36">
        <v>76.892059155</v>
      </c>
      <c r="I36">
        <v>83.000490794</v>
      </c>
      <c r="J36">
        <v>4341</v>
      </c>
      <c r="K36">
        <v>79.432083023</v>
      </c>
      <c r="L36">
        <v>88.472292039</v>
      </c>
      <c r="M36">
        <v>0</v>
      </c>
      <c r="N36" t="s">
        <v>135</v>
      </c>
      <c r="O36" s="5">
        <f t="shared" si="2"/>
      </c>
      <c r="P36" s="5">
        <f t="shared" si="3"/>
      </c>
    </row>
    <row r="37" spans="1:16" ht="12.75">
      <c r="A37" t="s">
        <v>9</v>
      </c>
      <c r="B37" t="s">
        <v>9</v>
      </c>
      <c r="C37" s="1">
        <v>2500</v>
      </c>
      <c r="D37" t="s">
        <v>44</v>
      </c>
      <c r="E37" t="s">
        <v>133</v>
      </c>
      <c r="F37">
        <v>2562.2399581</v>
      </c>
      <c r="G37">
        <v>70.889020833</v>
      </c>
      <c r="H37">
        <v>79.286854208</v>
      </c>
      <c r="I37">
        <v>88.679532829</v>
      </c>
      <c r="J37">
        <v>2055</v>
      </c>
      <c r="K37">
        <v>80.20326096</v>
      </c>
      <c r="L37">
        <v>43.905334785</v>
      </c>
      <c r="M37" s="1">
        <v>3.446488E-11</v>
      </c>
      <c r="N37" t="s">
        <v>135</v>
      </c>
      <c r="O37" s="5">
        <f t="shared" si="2"/>
      </c>
      <c r="P37" s="5">
        <f t="shared" si="3"/>
      </c>
    </row>
    <row r="38" spans="1:16" ht="12.75">
      <c r="A38" t="s">
        <v>9</v>
      </c>
      <c r="B38" t="s">
        <v>9</v>
      </c>
      <c r="C38" s="1">
        <v>26000</v>
      </c>
      <c r="D38" t="s">
        <v>45</v>
      </c>
      <c r="E38" t="s">
        <v>133</v>
      </c>
      <c r="F38">
        <v>5471.9987424</v>
      </c>
      <c r="G38">
        <v>76.115452952</v>
      </c>
      <c r="H38">
        <v>81.942960699</v>
      </c>
      <c r="I38">
        <v>88.21663076</v>
      </c>
      <c r="J38">
        <v>4529</v>
      </c>
      <c r="K38">
        <v>82.766831887</v>
      </c>
      <c r="L38">
        <v>118.86085926</v>
      </c>
      <c r="M38">
        <v>0</v>
      </c>
      <c r="N38" t="s">
        <v>135</v>
      </c>
      <c r="O38" s="5">
        <f t="shared" si="2"/>
        <v>0.06321603099999606</v>
      </c>
      <c r="P38" s="5">
        <f t="shared" si="3"/>
      </c>
    </row>
    <row r="39" spans="1:16" ht="12.75">
      <c r="A39" t="s">
        <v>9</v>
      </c>
      <c r="B39" t="s">
        <v>9</v>
      </c>
      <c r="C39" t="s">
        <v>46</v>
      </c>
      <c r="D39" t="s">
        <v>47</v>
      </c>
      <c r="E39" t="s">
        <v>133</v>
      </c>
      <c r="F39">
        <v>7235.6609701</v>
      </c>
      <c r="G39">
        <v>69.376623789</v>
      </c>
      <c r="H39">
        <v>74.173328807</v>
      </c>
      <c r="I39">
        <v>79.301678373</v>
      </c>
      <c r="J39">
        <v>5497</v>
      </c>
      <c r="K39">
        <v>75.970944779</v>
      </c>
      <c r="L39">
        <v>137.99593527</v>
      </c>
      <c r="M39">
        <v>0</v>
      </c>
      <c r="N39" t="s">
        <v>135</v>
      </c>
      <c r="O39" s="5">
        <f t="shared" si="2"/>
      </c>
      <c r="P39" s="5">
        <f t="shared" si="3"/>
      </c>
    </row>
    <row r="40" spans="1:16" ht="12.75">
      <c r="A40" t="s">
        <v>9</v>
      </c>
      <c r="B40" t="s">
        <v>9</v>
      </c>
      <c r="C40" t="s">
        <v>48</v>
      </c>
      <c r="D40" t="s">
        <v>49</v>
      </c>
      <c r="E40" t="s">
        <v>133</v>
      </c>
      <c r="F40">
        <v>11315.439479</v>
      </c>
      <c r="G40">
        <v>71.76291487</v>
      </c>
      <c r="H40">
        <v>75.751675325</v>
      </c>
      <c r="I40">
        <v>79.962140961</v>
      </c>
      <c r="J40">
        <v>8705</v>
      </c>
      <c r="K40">
        <v>76.930286412</v>
      </c>
      <c r="L40">
        <v>171.54399378</v>
      </c>
      <c r="M40">
        <v>0</v>
      </c>
      <c r="N40" t="s">
        <v>135</v>
      </c>
      <c r="O40" s="5">
        <f t="shared" si="2"/>
      </c>
      <c r="P40" s="5">
        <f t="shared" si="3"/>
      </c>
    </row>
    <row r="41" spans="1:16" ht="12.75">
      <c r="A41" t="s">
        <v>9</v>
      </c>
      <c r="B41" t="s">
        <v>9</v>
      </c>
      <c r="C41" t="s">
        <v>50</v>
      </c>
      <c r="D41" t="s">
        <v>51</v>
      </c>
      <c r="E41" t="s">
        <v>133</v>
      </c>
      <c r="F41">
        <v>6068.5537016</v>
      </c>
      <c r="G41">
        <v>69.544288531</v>
      </c>
      <c r="H41">
        <v>74.831680747</v>
      </c>
      <c r="I41">
        <v>80.521068828</v>
      </c>
      <c r="J41">
        <v>4748</v>
      </c>
      <c r="K41">
        <v>78.23939992</v>
      </c>
      <c r="L41">
        <v>105.93604632</v>
      </c>
      <c r="M41">
        <v>0</v>
      </c>
      <c r="N41" t="s">
        <v>135</v>
      </c>
      <c r="O41" s="5">
        <f t="shared" si="2"/>
      </c>
      <c r="P41" s="5">
        <f t="shared" si="3"/>
      </c>
    </row>
    <row r="42" spans="1:16" ht="12.75">
      <c r="A42" t="s">
        <v>9</v>
      </c>
      <c r="B42" t="s">
        <v>9</v>
      </c>
      <c r="C42" t="s">
        <v>52</v>
      </c>
      <c r="D42" t="s">
        <v>53</v>
      </c>
      <c r="E42" t="s">
        <v>133</v>
      </c>
      <c r="F42">
        <v>3091.9291189</v>
      </c>
      <c r="G42">
        <v>72.851467396</v>
      </c>
      <c r="H42">
        <v>80.518959293</v>
      </c>
      <c r="I42">
        <v>88.99344155</v>
      </c>
      <c r="J42">
        <v>2540</v>
      </c>
      <c r="K42">
        <v>82.149360554</v>
      </c>
      <c r="L42">
        <v>56.181704466</v>
      </c>
      <c r="M42" s="1">
        <v>6.605827E-14</v>
      </c>
      <c r="N42" t="s">
        <v>135</v>
      </c>
      <c r="O42" s="5">
        <f t="shared" si="2"/>
      </c>
      <c r="P42" s="5">
        <f t="shared" si="3"/>
      </c>
    </row>
    <row r="43" spans="1:16" ht="12.75">
      <c r="A43" t="s">
        <v>9</v>
      </c>
      <c r="B43" t="s">
        <v>9</v>
      </c>
      <c r="C43" t="s">
        <v>54</v>
      </c>
      <c r="D43" t="s">
        <v>55</v>
      </c>
      <c r="E43" t="s">
        <v>133</v>
      </c>
      <c r="F43">
        <v>4004.5225466</v>
      </c>
      <c r="G43">
        <v>68.324378062</v>
      </c>
      <c r="H43">
        <v>75.105641877</v>
      </c>
      <c r="I43">
        <v>82.559953002</v>
      </c>
      <c r="J43">
        <v>3018</v>
      </c>
      <c r="K43">
        <v>75.364789807</v>
      </c>
      <c r="L43">
        <v>86.932732708</v>
      </c>
      <c r="M43">
        <v>0</v>
      </c>
      <c r="N43" t="s">
        <v>135</v>
      </c>
      <c r="O43" s="5">
        <f t="shared" si="2"/>
      </c>
      <c r="P43" s="5">
        <f t="shared" si="3"/>
      </c>
    </row>
    <row r="44" spans="1:16" ht="12.75">
      <c r="A44" t="s">
        <v>9</v>
      </c>
      <c r="B44" t="s">
        <v>9</v>
      </c>
      <c r="C44" t="s">
        <v>56</v>
      </c>
      <c r="D44" t="s">
        <v>57</v>
      </c>
      <c r="E44" t="s">
        <v>133</v>
      </c>
      <c r="F44">
        <v>2232.5526836</v>
      </c>
      <c r="G44">
        <v>66.628872625</v>
      </c>
      <c r="H44">
        <v>75.213233188</v>
      </c>
      <c r="I44">
        <v>84.903589446</v>
      </c>
      <c r="J44">
        <v>1744</v>
      </c>
      <c r="K44">
        <v>78.11685757</v>
      </c>
      <c r="L44">
        <v>43.643411857</v>
      </c>
      <c r="M44" s="1">
        <v>3.940015E-11</v>
      </c>
      <c r="N44" t="s">
        <v>135</v>
      </c>
      <c r="O44" s="5">
        <f t="shared" si="2"/>
      </c>
      <c r="P44" s="5">
        <f t="shared" si="3"/>
      </c>
    </row>
    <row r="45" spans="1:16" ht="12.75">
      <c r="A45" t="s">
        <v>9</v>
      </c>
      <c r="B45" t="s">
        <v>9</v>
      </c>
      <c r="C45" t="s">
        <v>58</v>
      </c>
      <c r="D45" t="s">
        <v>59</v>
      </c>
      <c r="E45" t="s">
        <v>133</v>
      </c>
      <c r="F45">
        <v>2330.618714</v>
      </c>
      <c r="G45">
        <v>71.113451242</v>
      </c>
      <c r="H45">
        <v>79.85445697</v>
      </c>
      <c r="I45">
        <v>89.669875199</v>
      </c>
      <c r="J45">
        <v>1881</v>
      </c>
      <c r="K45">
        <v>80.708182283</v>
      </c>
      <c r="L45">
        <v>50.114664497</v>
      </c>
      <c r="M45" s="1">
        <v>1.450173E-12</v>
      </c>
      <c r="N45" t="s">
        <v>135</v>
      </c>
      <c r="O45" s="5">
        <f t="shared" si="2"/>
      </c>
      <c r="P45" s="5">
        <f t="shared" si="3"/>
      </c>
    </row>
    <row r="46" spans="1:16" ht="12.75">
      <c r="A46" t="s">
        <v>9</v>
      </c>
      <c r="B46" t="s">
        <v>9</v>
      </c>
      <c r="C46" t="s">
        <v>60</v>
      </c>
      <c r="D46" t="s">
        <v>61</v>
      </c>
      <c r="E46" t="s">
        <v>133</v>
      </c>
      <c r="F46">
        <v>1041.8244405</v>
      </c>
      <c r="G46">
        <v>62.578749301</v>
      </c>
      <c r="H46">
        <v>75.154382526</v>
      </c>
      <c r="I46">
        <v>90.257176373</v>
      </c>
      <c r="J46">
        <v>819</v>
      </c>
      <c r="K46">
        <v>78.61209319</v>
      </c>
      <c r="L46">
        <v>12.64070315</v>
      </c>
      <c r="M46">
        <v>0.000377438</v>
      </c>
      <c r="N46" t="s">
        <v>135</v>
      </c>
      <c r="O46" s="5">
        <f t="shared" si="2"/>
      </c>
      <c r="P46" s="5">
        <f t="shared" si="3"/>
      </c>
    </row>
    <row r="47" spans="1:16" ht="12.75">
      <c r="A47" t="s">
        <v>9</v>
      </c>
      <c r="B47" t="s">
        <v>9</v>
      </c>
      <c r="C47" t="s">
        <v>62</v>
      </c>
      <c r="D47" t="s">
        <v>63</v>
      </c>
      <c r="E47" t="s">
        <v>133</v>
      </c>
      <c r="F47">
        <v>3539.0266262</v>
      </c>
      <c r="G47">
        <v>68.70247845</v>
      </c>
      <c r="H47">
        <v>75.608634693</v>
      </c>
      <c r="I47">
        <v>83.209016169</v>
      </c>
      <c r="J47">
        <v>2695</v>
      </c>
      <c r="K47">
        <v>76.15088228</v>
      </c>
      <c r="L47">
        <v>62.525836436</v>
      </c>
      <c r="M47" s="1">
        <v>2.664535E-15</v>
      </c>
      <c r="N47" t="s">
        <v>135</v>
      </c>
      <c r="O47" s="5">
        <f t="shared" si="2"/>
      </c>
      <c r="P47" s="5">
        <f t="shared" si="3"/>
      </c>
    </row>
    <row r="48" spans="1:16" ht="12.75">
      <c r="A48" t="s">
        <v>9</v>
      </c>
      <c r="B48" t="s">
        <v>9</v>
      </c>
      <c r="C48" t="s">
        <v>64</v>
      </c>
      <c r="D48" t="s">
        <v>65</v>
      </c>
      <c r="E48" t="s">
        <v>133</v>
      </c>
      <c r="F48">
        <v>1149.1941388</v>
      </c>
      <c r="G48">
        <v>38.242609196</v>
      </c>
      <c r="H48">
        <v>49.219008128</v>
      </c>
      <c r="I48">
        <v>63.345854586</v>
      </c>
      <c r="J48">
        <v>473</v>
      </c>
      <c r="K48">
        <v>41.1592771</v>
      </c>
      <c r="L48">
        <v>24.092541365</v>
      </c>
      <c r="M48" s="1">
        <v>9.1815238E-07</v>
      </c>
      <c r="N48" t="s">
        <v>135</v>
      </c>
      <c r="O48" s="5">
        <f t="shared" si="2"/>
      </c>
      <c r="P48" s="5">
        <f t="shared" si="3"/>
        <v>12.706382335</v>
      </c>
    </row>
    <row r="49" spans="1:16" ht="12.75">
      <c r="A49" t="s">
        <v>9</v>
      </c>
      <c r="B49" t="s">
        <v>9</v>
      </c>
      <c r="C49" t="s">
        <v>66</v>
      </c>
      <c r="D49" t="s">
        <v>67</v>
      </c>
      <c r="E49" t="s">
        <v>133</v>
      </c>
      <c r="F49">
        <v>7217.2364923</v>
      </c>
      <c r="G49">
        <v>72.504094933</v>
      </c>
      <c r="H49">
        <v>78.074103568</v>
      </c>
      <c r="I49">
        <v>84.072019017</v>
      </c>
      <c r="J49">
        <v>5563</v>
      </c>
      <c r="K49">
        <v>77.079364186</v>
      </c>
      <c r="L49">
        <v>74.246948348</v>
      </c>
      <c r="M49">
        <v>0</v>
      </c>
      <c r="N49" t="s">
        <v>135</v>
      </c>
      <c r="O49" s="5">
        <f t="shared" si="2"/>
      </c>
      <c r="P49" s="5">
        <f t="shared" si="3"/>
      </c>
    </row>
    <row r="50" spans="1:16" ht="12.75">
      <c r="A50" t="s">
        <v>9</v>
      </c>
      <c r="B50" t="s">
        <v>9</v>
      </c>
      <c r="C50" t="s">
        <v>68</v>
      </c>
      <c r="D50" t="s">
        <v>69</v>
      </c>
      <c r="E50" t="s">
        <v>133</v>
      </c>
      <c r="F50">
        <v>1496.1508721</v>
      </c>
      <c r="G50">
        <v>44.532976879</v>
      </c>
      <c r="H50">
        <v>54.291070139</v>
      </c>
      <c r="I50">
        <v>66.187362791</v>
      </c>
      <c r="J50">
        <v>733</v>
      </c>
      <c r="K50">
        <v>48.992385306</v>
      </c>
      <c r="L50">
        <v>49.702098656</v>
      </c>
      <c r="M50" s="1">
        <v>1.789568E-12</v>
      </c>
      <c r="N50" t="s">
        <v>135</v>
      </c>
      <c r="O50" s="5">
        <f t="shared" si="2"/>
      </c>
      <c r="P50" s="5">
        <f t="shared" si="3"/>
        <v>9.864874130000004</v>
      </c>
    </row>
    <row r="51" spans="1:16" ht="12.75">
      <c r="A51" t="s">
        <v>9</v>
      </c>
      <c r="B51" t="s">
        <v>9</v>
      </c>
      <c r="C51" t="s">
        <v>70</v>
      </c>
      <c r="D51" t="s">
        <v>71</v>
      </c>
      <c r="E51" t="s">
        <v>133</v>
      </c>
      <c r="F51">
        <v>1656.4682461</v>
      </c>
      <c r="G51">
        <v>54.347293412</v>
      </c>
      <c r="H51">
        <v>64.45330741</v>
      </c>
      <c r="I51">
        <v>76.438559774</v>
      </c>
      <c r="J51">
        <v>974</v>
      </c>
      <c r="K51">
        <v>58.799799047</v>
      </c>
      <c r="L51">
        <v>18.714559033</v>
      </c>
      <c r="M51">
        <v>1.51819E-05</v>
      </c>
      <c r="N51" t="s">
        <v>135</v>
      </c>
      <c r="O51" s="5">
        <f t="shared" si="2"/>
      </c>
      <c r="P51" s="5">
        <f t="shared" si="3"/>
      </c>
    </row>
    <row r="52" spans="1:16" ht="12.75">
      <c r="A52" t="s">
        <v>9</v>
      </c>
      <c r="B52" t="s">
        <v>9</v>
      </c>
      <c r="C52" t="s">
        <v>72</v>
      </c>
      <c r="D52" t="s">
        <v>73</v>
      </c>
      <c r="E52" t="s">
        <v>133</v>
      </c>
      <c r="F52">
        <v>1793.0114904</v>
      </c>
      <c r="G52">
        <v>62.390918485</v>
      </c>
      <c r="H52">
        <v>72.854330366</v>
      </c>
      <c r="I52">
        <v>85.072532701</v>
      </c>
      <c r="J52">
        <v>1277</v>
      </c>
      <c r="K52">
        <v>71.220960203</v>
      </c>
      <c r="L52">
        <v>23.767957193</v>
      </c>
      <c r="M52" s="1">
        <v>1.0867669E-06</v>
      </c>
      <c r="N52" t="s">
        <v>135</v>
      </c>
      <c r="O52" s="5">
        <f t="shared" si="2"/>
      </c>
      <c r="P52" s="5">
        <f t="shared" si="3"/>
      </c>
    </row>
    <row r="53" spans="1:16" ht="12.75">
      <c r="A53" t="s">
        <v>9</v>
      </c>
      <c r="B53" t="s">
        <v>9</v>
      </c>
      <c r="C53" t="s">
        <v>74</v>
      </c>
      <c r="D53" t="s">
        <v>75</v>
      </c>
      <c r="E53" t="s">
        <v>133</v>
      </c>
      <c r="F53">
        <v>1857.0010779</v>
      </c>
      <c r="G53">
        <v>46.815847948</v>
      </c>
      <c r="H53">
        <v>57.445670265</v>
      </c>
      <c r="I53">
        <v>70.489058231</v>
      </c>
      <c r="J53">
        <v>831</v>
      </c>
      <c r="K53">
        <v>44.749570147</v>
      </c>
      <c r="L53">
        <v>31.7955442</v>
      </c>
      <c r="M53" s="1">
        <v>1.7128524E-08</v>
      </c>
      <c r="N53" t="s">
        <v>135</v>
      </c>
      <c r="O53" s="5">
        <f t="shared" si="2"/>
      </c>
      <c r="P53" s="5">
        <f t="shared" si="3"/>
        <v>5.563178690000001</v>
      </c>
    </row>
    <row r="54" spans="1:16" ht="12.75">
      <c r="A54" t="s">
        <v>9</v>
      </c>
      <c r="B54" t="s">
        <v>9</v>
      </c>
      <c r="C54" t="s">
        <v>76</v>
      </c>
      <c r="D54" t="s">
        <v>77</v>
      </c>
      <c r="E54" t="s">
        <v>133</v>
      </c>
      <c r="F54">
        <v>724.07197395</v>
      </c>
      <c r="G54">
        <v>41.956468507</v>
      </c>
      <c r="H54">
        <v>54.947073846</v>
      </c>
      <c r="I54">
        <v>71.959843897</v>
      </c>
      <c r="J54">
        <v>376</v>
      </c>
      <c r="K54">
        <v>51.928539362</v>
      </c>
      <c r="L54">
        <v>39.368972807</v>
      </c>
      <c r="M54" s="1">
        <v>3.508275E-10</v>
      </c>
      <c r="N54" t="s">
        <v>135</v>
      </c>
      <c r="O54" s="5">
        <f t="shared" si="2"/>
      </c>
      <c r="P54" s="5">
        <f t="shared" si="3"/>
        <v>4.092393024000003</v>
      </c>
    </row>
    <row r="55" spans="1:16" ht="12.75">
      <c r="A55" t="s">
        <v>9</v>
      </c>
      <c r="B55" t="s">
        <v>9</v>
      </c>
      <c r="C55" t="s">
        <v>78</v>
      </c>
      <c r="D55" t="s">
        <v>79</v>
      </c>
      <c r="E55" t="s">
        <v>133</v>
      </c>
      <c r="F55">
        <v>691.49544128</v>
      </c>
      <c r="G55">
        <v>62.849366883</v>
      </c>
      <c r="H55">
        <v>80.152135255</v>
      </c>
      <c r="I55">
        <v>102.21844872</v>
      </c>
      <c r="J55">
        <v>536</v>
      </c>
      <c r="K55">
        <v>77.513164658</v>
      </c>
      <c r="L55">
        <v>5.6424102813</v>
      </c>
      <c r="M55">
        <v>0.0175310903</v>
      </c>
      <c r="N55" t="s">
        <v>135</v>
      </c>
      <c r="O55" s="5">
        <f t="shared" si="2"/>
      </c>
      <c r="P55" s="5">
        <f t="shared" si="3"/>
      </c>
    </row>
    <row r="56" spans="1:16" ht="12.75">
      <c r="A56" t="s">
        <v>9</v>
      </c>
      <c r="B56" t="s">
        <v>9</v>
      </c>
      <c r="C56" t="s">
        <v>80</v>
      </c>
      <c r="D56" t="s">
        <v>81</v>
      </c>
      <c r="E56" t="s">
        <v>133</v>
      </c>
      <c r="F56">
        <v>500.17951194</v>
      </c>
      <c r="G56">
        <v>55.896695562</v>
      </c>
      <c r="H56">
        <v>72.528314391</v>
      </c>
      <c r="I56">
        <v>94.10853961</v>
      </c>
      <c r="J56">
        <v>360</v>
      </c>
      <c r="K56">
        <v>71.974159558</v>
      </c>
      <c r="L56">
        <v>6.3591682914</v>
      </c>
      <c r="M56">
        <v>0.011677627</v>
      </c>
      <c r="N56" t="s">
        <v>135</v>
      </c>
      <c r="O56" s="5">
        <f t="shared" si="2"/>
      </c>
      <c r="P56" s="5">
        <f t="shared" si="3"/>
      </c>
    </row>
    <row r="57" spans="1:16" ht="12.75">
      <c r="A57" t="s">
        <v>9</v>
      </c>
      <c r="B57" t="s">
        <v>9</v>
      </c>
      <c r="C57" t="s">
        <v>82</v>
      </c>
      <c r="D57" t="s">
        <v>83</v>
      </c>
      <c r="E57" t="s">
        <v>133</v>
      </c>
      <c r="F57">
        <v>1944.884692</v>
      </c>
      <c r="G57">
        <v>61.946150215</v>
      </c>
      <c r="H57">
        <v>71.895423442</v>
      </c>
      <c r="I57">
        <v>83.442665832</v>
      </c>
      <c r="J57">
        <v>1326</v>
      </c>
      <c r="K57">
        <v>68.178849136</v>
      </c>
      <c r="L57">
        <v>7.6601800121</v>
      </c>
      <c r="M57">
        <v>0.0056452872</v>
      </c>
      <c r="N57" t="s">
        <v>135</v>
      </c>
      <c r="O57" s="5">
        <f t="shared" si="2"/>
      </c>
      <c r="P57" s="5">
        <f t="shared" si="3"/>
      </c>
    </row>
    <row r="58" spans="1:16" ht="12.75">
      <c r="A58" t="s">
        <v>9</v>
      </c>
      <c r="B58" t="s">
        <v>9</v>
      </c>
      <c r="C58" t="s">
        <v>84</v>
      </c>
      <c r="D58" t="s">
        <v>85</v>
      </c>
      <c r="E58" t="s">
        <v>133</v>
      </c>
      <c r="F58">
        <v>1590.6416349</v>
      </c>
      <c r="G58">
        <v>44.341771729</v>
      </c>
      <c r="H58">
        <v>53.22016193</v>
      </c>
      <c r="I58">
        <v>63.876239613</v>
      </c>
      <c r="J58">
        <v>770</v>
      </c>
      <c r="K58">
        <v>48.408138146</v>
      </c>
      <c r="L58">
        <v>27.958093871</v>
      </c>
      <c r="M58" s="1">
        <v>1.2397132E-07</v>
      </c>
      <c r="N58" t="s">
        <v>135</v>
      </c>
      <c r="O58" s="5">
        <f t="shared" si="2"/>
      </c>
      <c r="P58" s="5">
        <f t="shared" si="3"/>
        <v>12.175997308</v>
      </c>
    </row>
    <row r="59" spans="1:16" ht="12.75">
      <c r="A59" t="s">
        <v>9</v>
      </c>
      <c r="B59" t="s">
        <v>9</v>
      </c>
      <c r="C59" t="s">
        <v>86</v>
      </c>
      <c r="D59" t="s">
        <v>87</v>
      </c>
      <c r="E59" t="s">
        <v>133</v>
      </c>
      <c r="F59">
        <v>1205.7019238</v>
      </c>
      <c r="G59">
        <v>39.273518594</v>
      </c>
      <c r="H59">
        <v>48.533389547</v>
      </c>
      <c r="I59">
        <v>59.976543617</v>
      </c>
      <c r="J59">
        <v>571</v>
      </c>
      <c r="K59">
        <v>47.358305459</v>
      </c>
      <c r="L59">
        <v>35.972550662</v>
      </c>
      <c r="M59" s="1">
        <v>2.0011688E-09</v>
      </c>
      <c r="N59" t="s">
        <v>135</v>
      </c>
      <c r="O59" s="5">
        <f t="shared" si="2"/>
      </c>
      <c r="P59" s="5">
        <f t="shared" si="3"/>
        <v>16.075693304000005</v>
      </c>
    </row>
    <row r="60" spans="1:16" ht="12.75">
      <c r="A60" t="s">
        <v>9</v>
      </c>
      <c r="B60" t="s">
        <v>9</v>
      </c>
      <c r="C60" t="s">
        <v>88</v>
      </c>
      <c r="D60" t="s">
        <v>18</v>
      </c>
      <c r="E60" t="s">
        <v>133</v>
      </c>
      <c r="F60">
        <v>442.09842803</v>
      </c>
      <c r="G60">
        <v>47.466987402</v>
      </c>
      <c r="H60">
        <v>62.860802951</v>
      </c>
      <c r="I60">
        <v>83.246920944</v>
      </c>
      <c r="J60">
        <v>295</v>
      </c>
      <c r="K60">
        <v>66.727222107</v>
      </c>
      <c r="L60">
        <v>3.1620824083</v>
      </c>
      <c r="M60">
        <v>0.075366989</v>
      </c>
      <c r="N60" t="s">
        <v>9</v>
      </c>
      <c r="O60" s="5">
        <f t="shared" si="2"/>
      </c>
      <c r="P60" s="5">
        <f t="shared" si="3"/>
      </c>
    </row>
    <row r="61" spans="1:16" ht="12.75">
      <c r="A61" t="s">
        <v>9</v>
      </c>
      <c r="B61" t="s">
        <v>9</v>
      </c>
      <c r="C61" t="s">
        <v>89</v>
      </c>
      <c r="D61" t="s">
        <v>90</v>
      </c>
      <c r="E61" t="s">
        <v>133</v>
      </c>
      <c r="F61">
        <v>3608.9155625</v>
      </c>
      <c r="G61">
        <v>66.276388065</v>
      </c>
      <c r="H61">
        <v>73.55712795</v>
      </c>
      <c r="I61">
        <v>81.637687722</v>
      </c>
      <c r="J61">
        <v>2636</v>
      </c>
      <c r="K61">
        <v>73.041332066</v>
      </c>
      <c r="L61">
        <v>51.919263851</v>
      </c>
      <c r="M61" s="1">
        <v>5.783152E-13</v>
      </c>
      <c r="N61" t="s">
        <v>135</v>
      </c>
      <c r="O61" s="5">
        <f t="shared" si="2"/>
      </c>
      <c r="P61" s="5">
        <f t="shared" si="3"/>
      </c>
    </row>
    <row r="62" spans="1:16" ht="12.75">
      <c r="A62" t="s">
        <v>9</v>
      </c>
      <c r="B62" t="s">
        <v>9</v>
      </c>
      <c r="C62" t="s">
        <v>91</v>
      </c>
      <c r="D62" t="s">
        <v>92</v>
      </c>
      <c r="E62" t="s">
        <v>133</v>
      </c>
      <c r="F62">
        <v>4919.4623849</v>
      </c>
      <c r="G62">
        <v>70.637852428</v>
      </c>
      <c r="H62">
        <v>76.813360195</v>
      </c>
      <c r="I62">
        <v>83.528761163</v>
      </c>
      <c r="J62">
        <v>3761</v>
      </c>
      <c r="K62">
        <v>76.451443384</v>
      </c>
      <c r="L62">
        <v>113.00502502</v>
      </c>
      <c r="M62">
        <v>0</v>
      </c>
      <c r="N62" t="s">
        <v>135</v>
      </c>
      <c r="O62" s="5">
        <f t="shared" si="2"/>
      </c>
      <c r="P62" s="5">
        <f t="shared" si="3"/>
      </c>
    </row>
    <row r="63" spans="1:16" ht="12.75">
      <c r="A63" t="s">
        <v>9</v>
      </c>
      <c r="B63" t="s">
        <v>9</v>
      </c>
      <c r="C63" t="s">
        <v>93</v>
      </c>
      <c r="D63" t="s">
        <v>94</v>
      </c>
      <c r="E63" t="s">
        <v>133</v>
      </c>
      <c r="F63">
        <v>1618.1324949</v>
      </c>
      <c r="G63">
        <v>58.274011389</v>
      </c>
      <c r="H63">
        <v>68.833220523</v>
      </c>
      <c r="I63">
        <v>81.30575079</v>
      </c>
      <c r="J63">
        <v>1049</v>
      </c>
      <c r="K63">
        <v>64.827818691</v>
      </c>
      <c r="L63">
        <v>22.197730536</v>
      </c>
      <c r="M63" s="1">
        <v>2.4596436E-06</v>
      </c>
      <c r="N63" t="s">
        <v>135</v>
      </c>
      <c r="O63" s="5">
        <f t="shared" si="2"/>
      </c>
      <c r="P63" s="5">
        <f t="shared" si="3"/>
      </c>
    </row>
    <row r="64" spans="1:16" ht="12.75">
      <c r="A64" t="s">
        <v>8</v>
      </c>
      <c r="B64" t="s">
        <v>9</v>
      </c>
      <c r="C64" t="s">
        <v>9</v>
      </c>
      <c r="D64" t="s">
        <v>118</v>
      </c>
      <c r="E64" t="s">
        <v>134</v>
      </c>
      <c r="F64">
        <v>80524.122404</v>
      </c>
      <c r="G64">
        <v>50.754157527</v>
      </c>
      <c r="H64">
        <v>51.991274255</v>
      </c>
      <c r="I64">
        <v>53.258545318</v>
      </c>
      <c r="J64">
        <v>39573</v>
      </c>
      <c r="K64">
        <v>49.144279774</v>
      </c>
      <c r="L64">
        <v>409.04624521</v>
      </c>
      <c r="M64">
        <v>0</v>
      </c>
      <c r="N64" t="s">
        <v>135</v>
      </c>
      <c r="O64" s="5">
        <f aca="true" t="shared" si="4" ref="O64:O92">IF(G64&gt;H$77,G64-H$77,"")</f>
      </c>
      <c r="P64" s="5">
        <f aca="true" t="shared" si="5" ref="P64:P92">IF(I64&lt;H$77,H$77-I64,"")</f>
        <v>0.6522887409999996</v>
      </c>
    </row>
    <row r="65" spans="1:16" ht="12.75">
      <c r="A65" t="s">
        <v>10</v>
      </c>
      <c r="B65" t="s">
        <v>9</v>
      </c>
      <c r="C65" t="s">
        <v>9</v>
      </c>
      <c r="D65" t="s">
        <v>119</v>
      </c>
      <c r="E65" t="s">
        <v>134</v>
      </c>
      <c r="F65">
        <v>64783.326005</v>
      </c>
      <c r="G65">
        <v>54.619168564</v>
      </c>
      <c r="H65">
        <v>56.009773848</v>
      </c>
      <c r="I65">
        <v>57.435783973</v>
      </c>
      <c r="J65">
        <v>35218</v>
      </c>
      <c r="K65">
        <v>54.36275377</v>
      </c>
      <c r="L65">
        <v>334.9133156</v>
      </c>
      <c r="M65">
        <v>0</v>
      </c>
      <c r="N65" t="s">
        <v>135</v>
      </c>
      <c r="O65" s="5">
        <f t="shared" si="4"/>
        <v>0.7083345049999963</v>
      </c>
      <c r="P65" s="5">
        <f t="shared" si="5"/>
      </c>
    </row>
    <row r="66" spans="1:16" ht="12.75">
      <c r="A66" t="s">
        <v>11</v>
      </c>
      <c r="B66" t="s">
        <v>9</v>
      </c>
      <c r="C66" t="s">
        <v>9</v>
      </c>
      <c r="D66" t="s">
        <v>120</v>
      </c>
      <c r="E66" t="s">
        <v>134</v>
      </c>
      <c r="F66">
        <v>148342.51293</v>
      </c>
      <c r="G66">
        <v>52.009021032</v>
      </c>
      <c r="H66">
        <v>52.911439148</v>
      </c>
      <c r="I66">
        <v>53.829515287</v>
      </c>
      <c r="J66">
        <v>75695</v>
      </c>
      <c r="K66">
        <v>51.027179266</v>
      </c>
      <c r="L66">
        <v>700.20627863</v>
      </c>
      <c r="M66">
        <v>0</v>
      </c>
      <c r="N66" t="s">
        <v>135</v>
      </c>
      <c r="O66" s="5">
        <f t="shared" si="4"/>
      </c>
      <c r="P66" s="5">
        <f t="shared" si="5"/>
        <v>0.08131877200000304</v>
      </c>
    </row>
    <row r="67" spans="1:16" ht="12.75">
      <c r="A67" t="s">
        <v>12</v>
      </c>
      <c r="B67" t="s">
        <v>9</v>
      </c>
      <c r="C67" t="s">
        <v>9</v>
      </c>
      <c r="D67" t="s">
        <v>97</v>
      </c>
      <c r="E67" t="s">
        <v>134</v>
      </c>
      <c r="F67">
        <v>114798.12024</v>
      </c>
      <c r="G67">
        <v>53.326028185</v>
      </c>
      <c r="H67">
        <v>54.325433313</v>
      </c>
      <c r="I67">
        <v>55.343568706</v>
      </c>
      <c r="J67">
        <v>63274</v>
      </c>
      <c r="K67">
        <v>55.117627246</v>
      </c>
      <c r="L67">
        <v>419.61595628</v>
      </c>
      <c r="M67">
        <v>0</v>
      </c>
      <c r="N67" t="s">
        <v>135</v>
      </c>
      <c r="O67" s="5">
        <f t="shared" si="4"/>
      </c>
      <c r="P67" s="5">
        <f t="shared" si="5"/>
      </c>
    </row>
    <row r="68" spans="1:16" ht="12.75">
      <c r="A68" t="s">
        <v>13</v>
      </c>
      <c r="B68" t="s">
        <v>9</v>
      </c>
      <c r="C68" t="s">
        <v>9</v>
      </c>
      <c r="D68" t="s">
        <v>121</v>
      </c>
      <c r="E68" t="s">
        <v>134</v>
      </c>
      <c r="F68">
        <v>68026.413556</v>
      </c>
      <c r="G68">
        <v>55.594548899</v>
      </c>
      <c r="H68">
        <v>56.93366287</v>
      </c>
      <c r="I68">
        <v>58.305032274</v>
      </c>
      <c r="J68">
        <v>39344</v>
      </c>
      <c r="K68">
        <v>57.836357884</v>
      </c>
      <c r="L68">
        <v>295.35375721</v>
      </c>
      <c r="M68">
        <v>0</v>
      </c>
      <c r="N68" t="s">
        <v>135</v>
      </c>
      <c r="O68" s="5">
        <f t="shared" si="4"/>
        <v>1.6837148400000004</v>
      </c>
      <c r="P68" s="5">
        <f t="shared" si="5"/>
      </c>
    </row>
    <row r="69" spans="1:16" ht="12.75">
      <c r="A69" t="s">
        <v>14</v>
      </c>
      <c r="B69" t="s">
        <v>9</v>
      </c>
      <c r="C69" t="s">
        <v>9</v>
      </c>
      <c r="D69" t="s">
        <v>122</v>
      </c>
      <c r="E69" t="s">
        <v>134</v>
      </c>
      <c r="F69">
        <v>116547.25738</v>
      </c>
      <c r="G69">
        <v>54.487917837</v>
      </c>
      <c r="H69">
        <v>55.500908077</v>
      </c>
      <c r="I69">
        <v>56.532730917</v>
      </c>
      <c r="J69">
        <v>64345</v>
      </c>
      <c r="K69">
        <v>55.209364376</v>
      </c>
      <c r="L69">
        <v>480.17481312</v>
      </c>
      <c r="M69">
        <v>0</v>
      </c>
      <c r="N69" t="s">
        <v>135</v>
      </c>
      <c r="O69" s="5">
        <f t="shared" si="4"/>
        <v>0.5770837779999951</v>
      </c>
      <c r="P69" s="5">
        <f t="shared" si="5"/>
      </c>
    </row>
    <row r="70" spans="1:16" ht="12.75">
      <c r="A70" t="s">
        <v>15</v>
      </c>
      <c r="B70" t="s">
        <v>9</v>
      </c>
      <c r="C70" t="s">
        <v>9</v>
      </c>
      <c r="D70" t="s">
        <v>123</v>
      </c>
      <c r="E70" t="s">
        <v>134</v>
      </c>
      <c r="F70">
        <v>60918.498533</v>
      </c>
      <c r="G70">
        <v>51.121562808</v>
      </c>
      <c r="H70">
        <v>52.486204374</v>
      </c>
      <c r="I70">
        <v>53.88727375</v>
      </c>
      <c r="J70">
        <v>31637</v>
      </c>
      <c r="K70">
        <v>51.933321999</v>
      </c>
      <c r="L70">
        <v>281.23913015</v>
      </c>
      <c r="M70">
        <v>0</v>
      </c>
      <c r="N70" t="s">
        <v>135</v>
      </c>
      <c r="O70" s="5">
        <f t="shared" si="4"/>
      </c>
      <c r="P70" s="5">
        <f t="shared" si="5"/>
        <v>0.023560309000004054</v>
      </c>
    </row>
    <row r="71" spans="1:16" ht="12.75">
      <c r="A71" t="s">
        <v>16</v>
      </c>
      <c r="B71" t="s">
        <v>9</v>
      </c>
      <c r="C71" t="s">
        <v>9</v>
      </c>
      <c r="D71" t="s">
        <v>124</v>
      </c>
      <c r="E71" t="s">
        <v>134</v>
      </c>
      <c r="F71">
        <v>57321.39845</v>
      </c>
      <c r="G71">
        <v>46.744856218</v>
      </c>
      <c r="H71">
        <v>48.391982766</v>
      </c>
      <c r="I71">
        <v>50.097148338</v>
      </c>
      <c r="J71">
        <v>24401</v>
      </c>
      <c r="K71">
        <v>42.56874511</v>
      </c>
      <c r="L71">
        <v>263.39933791</v>
      </c>
      <c r="M71">
        <v>0</v>
      </c>
      <c r="N71" t="s">
        <v>135</v>
      </c>
      <c r="O71" s="5">
        <f t="shared" si="4"/>
      </c>
      <c r="P71" s="5">
        <f t="shared" si="5"/>
        <v>3.813685721000006</v>
      </c>
    </row>
    <row r="72" spans="1:16" ht="12.75">
      <c r="A72" t="s">
        <v>19</v>
      </c>
      <c r="B72" t="s">
        <v>9</v>
      </c>
      <c r="C72" t="s">
        <v>9</v>
      </c>
      <c r="D72" t="s">
        <v>125</v>
      </c>
      <c r="E72" t="s">
        <v>134</v>
      </c>
      <c r="F72">
        <v>1554.563388</v>
      </c>
      <c r="G72">
        <v>41.615942108</v>
      </c>
      <c r="H72">
        <v>50.397672025</v>
      </c>
      <c r="I72">
        <v>61.032508623</v>
      </c>
      <c r="J72">
        <v>738</v>
      </c>
      <c r="K72">
        <v>47.473136554</v>
      </c>
      <c r="L72">
        <v>3.1620824083</v>
      </c>
      <c r="M72">
        <v>0.075366989</v>
      </c>
      <c r="N72" t="s">
        <v>9</v>
      </c>
      <c r="O72" s="5">
        <f t="shared" si="4"/>
      </c>
      <c r="P72" s="5">
        <f t="shared" si="5"/>
      </c>
    </row>
    <row r="73" spans="1:16" ht="12.75">
      <c r="A73" t="s">
        <v>17</v>
      </c>
      <c r="B73" t="s">
        <v>9</v>
      </c>
      <c r="C73" t="s">
        <v>9</v>
      </c>
      <c r="D73" t="s">
        <v>126</v>
      </c>
      <c r="E73" t="s">
        <v>134</v>
      </c>
      <c r="F73">
        <v>35247.03239</v>
      </c>
      <c r="G73">
        <v>50.292516534</v>
      </c>
      <c r="H73">
        <v>52.215772366</v>
      </c>
      <c r="I73">
        <v>54.212576178</v>
      </c>
      <c r="J73">
        <v>17184</v>
      </c>
      <c r="K73">
        <v>48.753040567</v>
      </c>
      <c r="L73">
        <v>187.72849259</v>
      </c>
      <c r="M73">
        <v>0</v>
      </c>
      <c r="N73" t="s">
        <v>135</v>
      </c>
      <c r="O73" s="5">
        <f t="shared" si="4"/>
      </c>
      <c r="P73" s="5">
        <f t="shared" si="5"/>
      </c>
    </row>
    <row r="74" spans="1:16" ht="12.75">
      <c r="A74" t="s">
        <v>9</v>
      </c>
      <c r="B74" t="s">
        <v>20</v>
      </c>
      <c r="C74" t="s">
        <v>9</v>
      </c>
      <c r="D74" t="s">
        <v>21</v>
      </c>
      <c r="E74" t="s">
        <v>134</v>
      </c>
      <c r="F74">
        <v>589156.92505</v>
      </c>
      <c r="G74">
        <v>53.521746203</v>
      </c>
      <c r="H74">
        <v>53.971166465</v>
      </c>
      <c r="I74">
        <v>54.424360494</v>
      </c>
      <c r="J74">
        <v>313868</v>
      </c>
      <c r="K74">
        <v>53.274091614</v>
      </c>
      <c r="L74">
        <v>2604.8516381</v>
      </c>
      <c r="M74">
        <v>0</v>
      </c>
      <c r="N74" t="s">
        <v>135</v>
      </c>
      <c r="O74" s="5">
        <f t="shared" si="4"/>
      </c>
      <c r="P74" s="5">
        <f t="shared" si="5"/>
      </c>
    </row>
    <row r="75" spans="1:16" ht="12.75">
      <c r="A75" t="s">
        <v>9</v>
      </c>
      <c r="B75" t="s">
        <v>22</v>
      </c>
      <c r="C75" t="s">
        <v>9</v>
      </c>
      <c r="D75" t="s">
        <v>23</v>
      </c>
      <c r="E75" t="s">
        <v>134</v>
      </c>
      <c r="F75">
        <v>94122.994229</v>
      </c>
      <c r="G75">
        <v>48.755603909</v>
      </c>
      <c r="H75">
        <v>49.997915979</v>
      </c>
      <c r="I75">
        <v>51.271882652</v>
      </c>
      <c r="J75">
        <v>42323</v>
      </c>
      <c r="K75">
        <v>44.965632837</v>
      </c>
      <c r="L75">
        <v>442.57561538</v>
      </c>
      <c r="M75">
        <v>0</v>
      </c>
      <c r="N75" t="s">
        <v>135</v>
      </c>
      <c r="O75" s="5">
        <f t="shared" si="4"/>
      </c>
      <c r="P75" s="5">
        <f t="shared" si="5"/>
        <v>2.6389514070000004</v>
      </c>
    </row>
    <row r="76" spans="1:16" ht="12.75">
      <c r="A76" t="s">
        <v>9</v>
      </c>
      <c r="B76" t="s">
        <v>24</v>
      </c>
      <c r="C76" t="s">
        <v>9</v>
      </c>
      <c r="D76" t="s">
        <v>25</v>
      </c>
      <c r="E76" t="s">
        <v>134</v>
      </c>
      <c r="F76">
        <v>898076.19888</v>
      </c>
      <c r="G76">
        <v>53.787783474</v>
      </c>
      <c r="H76">
        <v>54.161383203</v>
      </c>
      <c r="I76">
        <v>54.537577884</v>
      </c>
      <c r="J76">
        <v>470446</v>
      </c>
      <c r="K76">
        <v>52.383751021</v>
      </c>
      <c r="L76">
        <v>5747.9615524</v>
      </c>
      <c r="M76">
        <v>0</v>
      </c>
      <c r="N76" t="s">
        <v>135</v>
      </c>
      <c r="O76" s="5">
        <f t="shared" si="4"/>
      </c>
      <c r="P76" s="5">
        <f t="shared" si="5"/>
      </c>
    </row>
    <row r="77" spans="1:16" ht="12.75">
      <c r="A77" t="s">
        <v>9</v>
      </c>
      <c r="B77" t="s">
        <v>26</v>
      </c>
      <c r="C77" t="s">
        <v>9</v>
      </c>
      <c r="D77" t="s">
        <v>27</v>
      </c>
      <c r="E77" t="s">
        <v>134</v>
      </c>
      <c r="F77">
        <v>1646139.4442</v>
      </c>
      <c r="G77">
        <v>53.63707178</v>
      </c>
      <c r="H77">
        <v>53.910834059</v>
      </c>
      <c r="I77">
        <v>54.185993614</v>
      </c>
      <c r="J77">
        <v>861855</v>
      </c>
      <c r="K77">
        <v>52.356135627</v>
      </c>
      <c r="L77">
        <v>9289.1900118</v>
      </c>
      <c r="M77">
        <v>0</v>
      </c>
      <c r="N77" t="s">
        <v>135</v>
      </c>
      <c r="O77" s="5">
        <f t="shared" si="4"/>
      </c>
      <c r="P77" s="5">
        <f t="shared" si="5"/>
      </c>
    </row>
    <row r="78" spans="1:16" ht="12.75">
      <c r="A78" t="s">
        <v>9</v>
      </c>
      <c r="B78" t="s">
        <v>9</v>
      </c>
      <c r="C78" t="s">
        <v>28</v>
      </c>
      <c r="D78" t="s">
        <v>29</v>
      </c>
      <c r="E78" t="s">
        <v>134</v>
      </c>
      <c r="F78">
        <v>22801.724455</v>
      </c>
      <c r="G78">
        <v>51.317783608</v>
      </c>
      <c r="H78">
        <v>53.674410771</v>
      </c>
      <c r="I78">
        <v>56.139259513</v>
      </c>
      <c r="J78">
        <v>11589</v>
      </c>
      <c r="K78">
        <v>50.825103262</v>
      </c>
      <c r="L78">
        <v>105.97237049</v>
      </c>
      <c r="M78">
        <v>0</v>
      </c>
      <c r="N78" t="s">
        <v>135</v>
      </c>
      <c r="O78" s="5">
        <f t="shared" si="4"/>
      </c>
      <c r="P78" s="5">
        <f t="shared" si="5"/>
      </c>
    </row>
    <row r="79" spans="1:16" ht="12.75">
      <c r="A79" t="s">
        <v>9</v>
      </c>
      <c r="B79" t="s">
        <v>9</v>
      </c>
      <c r="C79" t="s">
        <v>30</v>
      </c>
      <c r="D79" t="s">
        <v>31</v>
      </c>
      <c r="E79" t="s">
        <v>134</v>
      </c>
      <c r="F79">
        <v>32074.693285</v>
      </c>
      <c r="G79">
        <v>48.091663844</v>
      </c>
      <c r="H79">
        <v>50.063715221</v>
      </c>
      <c r="I79">
        <v>52.116632726</v>
      </c>
      <c r="J79">
        <v>14808</v>
      </c>
      <c r="K79">
        <v>46.167238041</v>
      </c>
      <c r="L79">
        <v>183.63077123</v>
      </c>
      <c r="M79">
        <v>0</v>
      </c>
      <c r="N79" t="s">
        <v>135</v>
      </c>
      <c r="O79" s="5">
        <f t="shared" si="4"/>
      </c>
      <c r="P79" s="5">
        <f t="shared" si="5"/>
        <v>1.7942013330000037</v>
      </c>
    </row>
    <row r="80" spans="1:16" ht="12.75">
      <c r="A80" t="s">
        <v>9</v>
      </c>
      <c r="B80" t="s">
        <v>9</v>
      </c>
      <c r="C80" t="s">
        <v>32</v>
      </c>
      <c r="D80" t="s">
        <v>33</v>
      </c>
      <c r="E80" t="s">
        <v>134</v>
      </c>
      <c r="F80">
        <v>16151.140445</v>
      </c>
      <c r="G80">
        <v>49.954212445</v>
      </c>
      <c r="H80">
        <v>52.754319441</v>
      </c>
      <c r="I80">
        <v>55.711382153</v>
      </c>
      <c r="J80">
        <v>7995</v>
      </c>
      <c r="K80">
        <v>49.501148401</v>
      </c>
      <c r="L80">
        <v>77.494552243</v>
      </c>
      <c r="M80">
        <v>0</v>
      </c>
      <c r="N80" t="s">
        <v>135</v>
      </c>
      <c r="O80" s="5">
        <f t="shared" si="4"/>
      </c>
      <c r="P80" s="5">
        <f t="shared" si="5"/>
      </c>
    </row>
    <row r="81" spans="1:16" ht="12.75">
      <c r="A81" t="s">
        <v>9</v>
      </c>
      <c r="B81" t="s">
        <v>9</v>
      </c>
      <c r="C81" t="s">
        <v>34</v>
      </c>
      <c r="D81" t="s">
        <v>35</v>
      </c>
      <c r="E81" t="s">
        <v>134</v>
      </c>
      <c r="F81">
        <v>9496.5642189</v>
      </c>
      <c r="G81">
        <v>49.618610201</v>
      </c>
      <c r="H81">
        <v>52.977098715</v>
      </c>
      <c r="I81">
        <v>56.562910103</v>
      </c>
      <c r="J81">
        <v>5181</v>
      </c>
      <c r="K81">
        <v>54.556573099</v>
      </c>
      <c r="L81">
        <v>38.586866183</v>
      </c>
      <c r="M81" s="1">
        <v>5.237015E-10</v>
      </c>
      <c r="N81" t="s">
        <v>135</v>
      </c>
      <c r="O81" s="5">
        <f t="shared" si="4"/>
      </c>
      <c r="P81" s="5">
        <f t="shared" si="5"/>
      </c>
    </row>
    <row r="82" spans="1:16" ht="12.75">
      <c r="A82" t="s">
        <v>9</v>
      </c>
      <c r="B82" t="s">
        <v>9</v>
      </c>
      <c r="C82" t="s">
        <v>36</v>
      </c>
      <c r="D82" t="s">
        <v>37</v>
      </c>
      <c r="E82" t="s">
        <v>134</v>
      </c>
      <c r="F82">
        <v>30261.864608</v>
      </c>
      <c r="G82">
        <v>54.685431832</v>
      </c>
      <c r="H82">
        <v>56.712847934</v>
      </c>
      <c r="I82">
        <v>58.815428773</v>
      </c>
      <c r="J82">
        <v>16729</v>
      </c>
      <c r="K82">
        <v>55.28079719</v>
      </c>
      <c r="L82">
        <v>129.73836653</v>
      </c>
      <c r="M82">
        <v>0</v>
      </c>
      <c r="N82" t="s">
        <v>135</v>
      </c>
      <c r="O82" s="5">
        <f t="shared" si="4"/>
        <v>0.7745977729999964</v>
      </c>
      <c r="P82" s="5">
        <f t="shared" si="5"/>
      </c>
    </row>
    <row r="83" spans="1:16" ht="12.75">
      <c r="A83" t="s">
        <v>9</v>
      </c>
      <c r="B83" t="s">
        <v>9</v>
      </c>
      <c r="C83" t="s">
        <v>38</v>
      </c>
      <c r="D83" t="s">
        <v>39</v>
      </c>
      <c r="E83" t="s">
        <v>134</v>
      </c>
      <c r="F83">
        <v>7873.9647728</v>
      </c>
      <c r="G83">
        <v>49.801658715</v>
      </c>
      <c r="H83">
        <v>53.567262732</v>
      </c>
      <c r="I83">
        <v>57.617591676</v>
      </c>
      <c r="J83">
        <v>4143</v>
      </c>
      <c r="K83">
        <v>52.616440631</v>
      </c>
      <c r="L83">
        <v>26.232145789</v>
      </c>
      <c r="M83" s="1">
        <v>3.0274085E-07</v>
      </c>
      <c r="N83" t="s">
        <v>135</v>
      </c>
      <c r="O83" s="5">
        <f t="shared" si="4"/>
      </c>
      <c r="P83" s="5">
        <f t="shared" si="5"/>
      </c>
    </row>
    <row r="84" spans="1:16" ht="12.75">
      <c r="A84" t="s">
        <v>9</v>
      </c>
      <c r="B84" t="s">
        <v>9</v>
      </c>
      <c r="C84" t="s">
        <v>40</v>
      </c>
      <c r="D84" t="s">
        <v>41</v>
      </c>
      <c r="E84" t="s">
        <v>134</v>
      </c>
      <c r="F84">
        <v>26647.496624</v>
      </c>
      <c r="G84">
        <v>53.710151662</v>
      </c>
      <c r="H84">
        <v>55.886221791</v>
      </c>
      <c r="I84">
        <v>58.150455536</v>
      </c>
      <c r="J84">
        <v>14346</v>
      </c>
      <c r="K84">
        <v>53.836201586</v>
      </c>
      <c r="L84">
        <v>172.10419703</v>
      </c>
      <c r="M84">
        <v>0</v>
      </c>
      <c r="N84" t="s">
        <v>135</v>
      </c>
      <c r="O84" s="5">
        <f t="shared" si="4"/>
      </c>
      <c r="P84" s="5">
        <f t="shared" si="5"/>
      </c>
    </row>
    <row r="85" spans="1:16" ht="12.75">
      <c r="A85" t="s">
        <v>9</v>
      </c>
      <c r="B85" t="s">
        <v>9</v>
      </c>
      <c r="C85" t="s">
        <v>98</v>
      </c>
      <c r="D85" t="s">
        <v>99</v>
      </c>
      <c r="E85" t="s">
        <v>134</v>
      </c>
      <c r="F85">
        <v>32882.043259</v>
      </c>
      <c r="G85">
        <v>51.250121582</v>
      </c>
      <c r="H85">
        <v>53.168789232</v>
      </c>
      <c r="I85">
        <v>55.159286673</v>
      </c>
      <c r="J85">
        <v>16751</v>
      </c>
      <c r="K85">
        <v>50.942698019</v>
      </c>
      <c r="L85">
        <v>107.33690657</v>
      </c>
      <c r="M85">
        <v>0</v>
      </c>
      <c r="N85" t="s">
        <v>135</v>
      </c>
      <c r="O85" s="5">
        <f>IF(G85&gt;H$77,G85-H$77,"")</f>
      </c>
      <c r="P85" s="5">
        <f>IF(I85&lt;H$77,H$77-I85,"")</f>
      </c>
    </row>
    <row r="86" spans="1:16" ht="12.75">
      <c r="A86" t="s">
        <v>9</v>
      </c>
      <c r="B86" t="s">
        <v>9</v>
      </c>
      <c r="C86" t="s">
        <v>100</v>
      </c>
      <c r="D86" t="s">
        <v>101</v>
      </c>
      <c r="E86" t="s">
        <v>134</v>
      </c>
      <c r="F86">
        <v>38974.425698</v>
      </c>
      <c r="G86">
        <v>49.339088686</v>
      </c>
      <c r="H86">
        <v>51.059414183</v>
      </c>
      <c r="I86">
        <v>52.839722948</v>
      </c>
      <c r="J86">
        <v>18957</v>
      </c>
      <c r="K86">
        <v>48.639587782</v>
      </c>
      <c r="L86">
        <v>225.57619356</v>
      </c>
      <c r="M86">
        <v>0</v>
      </c>
      <c r="N86" t="s">
        <v>135</v>
      </c>
      <c r="O86" s="5">
        <f>IF(G86&gt;H$77,G86-H$77,"")</f>
      </c>
      <c r="P86" s="5">
        <f>IF(I86&lt;H$77,H$77-I86,"")</f>
        <v>1.0711111110000004</v>
      </c>
    </row>
    <row r="87" spans="1:16" ht="12.75">
      <c r="A87" t="s">
        <v>9</v>
      </c>
      <c r="B87" t="s">
        <v>9</v>
      </c>
      <c r="C87" t="s">
        <v>102</v>
      </c>
      <c r="D87" t="s">
        <v>103</v>
      </c>
      <c r="E87" t="s">
        <v>134</v>
      </c>
      <c r="F87">
        <v>21052.744771</v>
      </c>
      <c r="G87">
        <v>52.085054145</v>
      </c>
      <c r="H87">
        <v>54.429996665</v>
      </c>
      <c r="I87">
        <v>56.880511802</v>
      </c>
      <c r="J87">
        <v>11320</v>
      </c>
      <c r="K87">
        <v>53.7697109</v>
      </c>
      <c r="L87">
        <v>109.44978619</v>
      </c>
      <c r="M87">
        <v>0</v>
      </c>
      <c r="N87" t="s">
        <v>135</v>
      </c>
      <c r="O87" s="5">
        <f>IF(G87&gt;H$77,G87-H$77,"")</f>
      </c>
      <c r="P87" s="5">
        <f>IF(I87&lt;H$77,H$77-I87,"")</f>
      </c>
    </row>
    <row r="88" spans="1:16" ht="12.75">
      <c r="A88" t="s">
        <v>9</v>
      </c>
      <c r="B88" t="s">
        <v>9</v>
      </c>
      <c r="C88" t="s">
        <v>104</v>
      </c>
      <c r="D88" t="s">
        <v>105</v>
      </c>
      <c r="E88" t="s">
        <v>134</v>
      </c>
      <c r="F88">
        <v>55433.299199</v>
      </c>
      <c r="G88">
        <v>52.004511802</v>
      </c>
      <c r="H88">
        <v>53.486757477</v>
      </c>
      <c r="I88">
        <v>55.011250492</v>
      </c>
      <c r="J88">
        <v>28667</v>
      </c>
      <c r="K88">
        <v>51.714403462</v>
      </c>
      <c r="L88">
        <v>248.59587478</v>
      </c>
      <c r="M88">
        <v>0</v>
      </c>
      <c r="N88" t="s">
        <v>135</v>
      </c>
      <c r="O88" s="5">
        <f>IF(G88&gt;H$77,G88-H$77,"")</f>
      </c>
      <c r="P88" s="5">
        <f>IF(I88&lt;H$77,H$77-I88,"")</f>
      </c>
    </row>
    <row r="89" spans="1:16" ht="12.75">
      <c r="A89" t="s">
        <v>9</v>
      </c>
      <c r="B89" t="s">
        <v>9</v>
      </c>
      <c r="C89" t="s">
        <v>106</v>
      </c>
      <c r="D89" t="s">
        <v>107</v>
      </c>
      <c r="E89" t="s">
        <v>134</v>
      </c>
      <c r="F89">
        <v>21688.780904</v>
      </c>
      <c r="G89">
        <v>49.740318944</v>
      </c>
      <c r="H89">
        <v>51.945222043</v>
      </c>
      <c r="I89">
        <v>54.247864718</v>
      </c>
      <c r="J89">
        <v>11457</v>
      </c>
      <c r="K89">
        <v>52.82454579</v>
      </c>
      <c r="L89">
        <v>77.097082401</v>
      </c>
      <c r="M89">
        <v>0</v>
      </c>
      <c r="N89" t="s">
        <v>135</v>
      </c>
      <c r="O89" s="5">
        <f t="shared" si="4"/>
      </c>
      <c r="P89" s="5">
        <f t="shared" si="5"/>
      </c>
    </row>
    <row r="90" spans="1:16" ht="12.75">
      <c r="A90" t="s">
        <v>9</v>
      </c>
      <c r="B90" t="s">
        <v>9</v>
      </c>
      <c r="C90" t="s">
        <v>110</v>
      </c>
      <c r="D90" t="s">
        <v>111</v>
      </c>
      <c r="E90" t="s">
        <v>134</v>
      </c>
      <c r="F90">
        <v>23714.621035</v>
      </c>
      <c r="G90">
        <v>53.458898113</v>
      </c>
      <c r="H90">
        <v>55.674532856</v>
      </c>
      <c r="I90">
        <v>57.981995854</v>
      </c>
      <c r="J90">
        <v>13316</v>
      </c>
      <c r="K90">
        <v>56.151013253</v>
      </c>
      <c r="L90">
        <v>83.054874045</v>
      </c>
      <c r="M90">
        <v>0</v>
      </c>
      <c r="N90" t="s">
        <v>135</v>
      </c>
      <c r="O90" s="5">
        <f>IF(G90&gt;H$77,G90-H$77,"")</f>
      </c>
      <c r="P90" s="5">
        <f>IF(I90&lt;H$77,H$77-I90,"")</f>
      </c>
    </row>
    <row r="91" spans="1:16" ht="12.75">
      <c r="A91" t="s">
        <v>9</v>
      </c>
      <c r="B91" t="s">
        <v>9</v>
      </c>
      <c r="C91" t="s">
        <v>108</v>
      </c>
      <c r="D91" t="s">
        <v>109</v>
      </c>
      <c r="E91" t="s">
        <v>134</v>
      </c>
      <c r="F91">
        <v>14448.529553</v>
      </c>
      <c r="G91">
        <v>51.525242051</v>
      </c>
      <c r="H91">
        <v>54.28639468</v>
      </c>
      <c r="I91">
        <v>57.195512919</v>
      </c>
      <c r="J91">
        <v>7966</v>
      </c>
      <c r="K91">
        <v>55.133638137</v>
      </c>
      <c r="L91">
        <v>41.452331858</v>
      </c>
      <c r="M91" s="1">
        <v>1.207804E-10</v>
      </c>
      <c r="N91" t="s">
        <v>135</v>
      </c>
      <c r="O91" s="5">
        <f t="shared" si="4"/>
      </c>
      <c r="P91" s="5">
        <f t="shared" si="5"/>
      </c>
    </row>
    <row r="92" spans="1:16" ht="12.75">
      <c r="A92" t="s">
        <v>9</v>
      </c>
      <c r="B92" t="s">
        <v>9</v>
      </c>
      <c r="C92" t="s">
        <v>112</v>
      </c>
      <c r="D92" t="s">
        <v>113</v>
      </c>
      <c r="E92" t="s">
        <v>134</v>
      </c>
      <c r="F92">
        <v>16825.933827</v>
      </c>
      <c r="G92">
        <v>51.875359292</v>
      </c>
      <c r="H92">
        <v>54.46533907</v>
      </c>
      <c r="I92">
        <v>57.184628704</v>
      </c>
      <c r="J92">
        <v>9225</v>
      </c>
      <c r="K92">
        <v>54.826080351</v>
      </c>
      <c r="L92">
        <v>68.169068743</v>
      </c>
      <c r="M92" s="1">
        <v>1.110223E-16</v>
      </c>
      <c r="N92" t="s">
        <v>135</v>
      </c>
      <c r="O92" s="5">
        <f t="shared" si="4"/>
      </c>
      <c r="P92" s="5">
        <f t="shared" si="5"/>
      </c>
    </row>
    <row r="93" spans="3:14" ht="12.75">
      <c r="C93" t="s">
        <v>114</v>
      </c>
      <c r="D93" t="s">
        <v>115</v>
      </c>
      <c r="E93" t="s">
        <v>134</v>
      </c>
      <c r="F93">
        <v>16605.158575</v>
      </c>
      <c r="G93">
        <v>51.378510565</v>
      </c>
      <c r="H93">
        <v>53.940800886</v>
      </c>
      <c r="I93">
        <v>56.630874819</v>
      </c>
      <c r="J93">
        <v>9176</v>
      </c>
      <c r="K93">
        <v>55.259935993</v>
      </c>
      <c r="L93">
        <v>49.120206233</v>
      </c>
      <c r="M93" s="1">
        <v>2.407519E-12</v>
      </c>
      <c r="N93" t="s">
        <v>135</v>
      </c>
    </row>
    <row r="94" spans="3:14" ht="12.75">
      <c r="C94" t="s">
        <v>116</v>
      </c>
      <c r="D94" t="s">
        <v>117</v>
      </c>
      <c r="E94" t="s">
        <v>134</v>
      </c>
      <c r="F94">
        <v>21515.096347</v>
      </c>
      <c r="G94">
        <v>53.110572342</v>
      </c>
      <c r="H94">
        <v>55.424912958</v>
      </c>
      <c r="I94">
        <v>57.840103033</v>
      </c>
      <c r="J94">
        <v>12134</v>
      </c>
      <c r="K94">
        <v>56.397609401</v>
      </c>
      <c r="L94">
        <v>95.507891509</v>
      </c>
      <c r="M94">
        <v>0</v>
      </c>
      <c r="N94" t="s">
        <v>135</v>
      </c>
    </row>
    <row r="95" spans="1:16" ht="12.75">
      <c r="A95" t="s">
        <v>9</v>
      </c>
      <c r="B95" t="s">
        <v>9</v>
      </c>
      <c r="C95" s="1">
        <v>230000</v>
      </c>
      <c r="D95" t="s">
        <v>42</v>
      </c>
      <c r="E95" t="s">
        <v>134</v>
      </c>
      <c r="F95">
        <v>10201.08937</v>
      </c>
      <c r="G95">
        <v>47.782949434</v>
      </c>
      <c r="H95">
        <v>50.953909406</v>
      </c>
      <c r="I95">
        <v>54.335299819</v>
      </c>
      <c r="J95">
        <v>5378</v>
      </c>
      <c r="K95">
        <v>52.719859661</v>
      </c>
      <c r="L95">
        <v>34.619949892</v>
      </c>
      <c r="M95" s="1">
        <v>4.007778E-09</v>
      </c>
      <c r="N95" t="s">
        <v>135</v>
      </c>
      <c r="O95" s="5">
        <f aca="true" t="shared" si="6" ref="O95:O122">IF(G95&gt;H$77,G95-H$77,"")</f>
      </c>
      <c r="P95" s="5">
        <f aca="true" t="shared" si="7" ref="P95:P122">IF(I95&lt;H$77,H$77-I95,"")</f>
      </c>
    </row>
    <row r="96" spans="1:16" ht="12.75">
      <c r="A96" t="s">
        <v>9</v>
      </c>
      <c r="B96" t="s">
        <v>9</v>
      </c>
      <c r="C96" s="1">
        <v>240</v>
      </c>
      <c r="D96" t="s">
        <v>43</v>
      </c>
      <c r="E96" t="s">
        <v>134</v>
      </c>
      <c r="F96">
        <v>22546.564084</v>
      </c>
      <c r="G96">
        <v>54.647635506</v>
      </c>
      <c r="H96">
        <v>56.938795573</v>
      </c>
      <c r="I96">
        <v>59.326014955</v>
      </c>
      <c r="J96">
        <v>13282</v>
      </c>
      <c r="K96">
        <v>58.909197652</v>
      </c>
      <c r="L96">
        <v>88.472292039</v>
      </c>
      <c r="M96">
        <v>0</v>
      </c>
      <c r="N96" t="s">
        <v>135</v>
      </c>
      <c r="O96" s="5">
        <f t="shared" si="6"/>
        <v>0.7368014469999977</v>
      </c>
      <c r="P96" s="5">
        <f t="shared" si="7"/>
      </c>
    </row>
    <row r="97" spans="1:16" ht="12.75">
      <c r="A97" t="s">
        <v>9</v>
      </c>
      <c r="B97" t="s">
        <v>9</v>
      </c>
      <c r="C97" s="1">
        <v>2500</v>
      </c>
      <c r="D97" t="s">
        <v>44</v>
      </c>
      <c r="E97" t="s">
        <v>134</v>
      </c>
      <c r="F97">
        <v>12597.534127</v>
      </c>
      <c r="G97">
        <v>55.276860824</v>
      </c>
      <c r="H97">
        <v>58.382847407</v>
      </c>
      <c r="I97">
        <v>61.663358239</v>
      </c>
      <c r="J97">
        <v>7405</v>
      </c>
      <c r="K97">
        <v>58.781345027</v>
      </c>
      <c r="L97">
        <v>43.905334785</v>
      </c>
      <c r="M97" s="1">
        <v>3.446488E-11</v>
      </c>
      <c r="N97" t="s">
        <v>135</v>
      </c>
      <c r="O97" s="5">
        <f t="shared" si="6"/>
        <v>1.3660267650000009</v>
      </c>
      <c r="P97" s="5">
        <f t="shared" si="7"/>
      </c>
    </row>
    <row r="98" spans="1:16" ht="12.75">
      <c r="A98" t="s">
        <v>9</v>
      </c>
      <c r="B98" t="s">
        <v>9</v>
      </c>
      <c r="C98" s="1">
        <v>26000</v>
      </c>
      <c r="D98" t="s">
        <v>45</v>
      </c>
      <c r="E98" t="s">
        <v>134</v>
      </c>
      <c r="F98">
        <v>22681.225975</v>
      </c>
      <c r="G98">
        <v>56.187948284</v>
      </c>
      <c r="H98">
        <v>58.549445594</v>
      </c>
      <c r="I98">
        <v>61.010193183</v>
      </c>
      <c r="J98">
        <v>13279</v>
      </c>
      <c r="K98">
        <v>58.546217981</v>
      </c>
      <c r="L98">
        <v>118.86085926</v>
      </c>
      <c r="M98">
        <v>0</v>
      </c>
      <c r="N98" t="s">
        <v>135</v>
      </c>
      <c r="O98" s="5">
        <f t="shared" si="6"/>
        <v>2.2771142249999983</v>
      </c>
      <c r="P98" s="5">
        <f t="shared" si="7"/>
      </c>
    </row>
    <row r="99" spans="1:16" ht="12.75">
      <c r="A99" t="s">
        <v>9</v>
      </c>
      <c r="B99" t="s">
        <v>9</v>
      </c>
      <c r="C99" t="s">
        <v>46</v>
      </c>
      <c r="D99" t="s">
        <v>47</v>
      </c>
      <c r="E99" t="s">
        <v>134</v>
      </c>
      <c r="F99">
        <v>29264.239719</v>
      </c>
      <c r="G99">
        <v>51.359618584</v>
      </c>
      <c r="H99">
        <v>53.35267326</v>
      </c>
      <c r="I99">
        <v>55.423070157</v>
      </c>
      <c r="J99">
        <v>15200</v>
      </c>
      <c r="K99">
        <v>51.940525864</v>
      </c>
      <c r="L99">
        <v>137.99593527</v>
      </c>
      <c r="M99">
        <v>0</v>
      </c>
      <c r="N99" t="s">
        <v>135</v>
      </c>
      <c r="O99" s="5">
        <f t="shared" si="6"/>
      </c>
      <c r="P99" s="5">
        <f t="shared" si="7"/>
      </c>
    </row>
    <row r="100" spans="1:16" ht="12.75">
      <c r="A100" t="s">
        <v>9</v>
      </c>
      <c r="B100" t="s">
        <v>9</v>
      </c>
      <c r="C100" t="s">
        <v>48</v>
      </c>
      <c r="D100" t="s">
        <v>49</v>
      </c>
      <c r="E100" t="s">
        <v>134</v>
      </c>
      <c r="F100">
        <v>44837.593106</v>
      </c>
      <c r="G100">
        <v>54.666836617</v>
      </c>
      <c r="H100">
        <v>56.301644225</v>
      </c>
      <c r="I100">
        <v>57.985340631</v>
      </c>
      <c r="J100">
        <v>25097</v>
      </c>
      <c r="K100">
        <v>55.973120459</v>
      </c>
      <c r="L100">
        <v>171.54399378</v>
      </c>
      <c r="M100">
        <v>0</v>
      </c>
      <c r="N100" t="s">
        <v>135</v>
      </c>
      <c r="O100" s="5">
        <f t="shared" si="6"/>
        <v>0.7560025579999987</v>
      </c>
      <c r="P100" s="5">
        <f t="shared" si="7"/>
      </c>
    </row>
    <row r="101" spans="1:16" ht="12.75">
      <c r="A101" t="s">
        <v>9</v>
      </c>
      <c r="B101" t="s">
        <v>9</v>
      </c>
      <c r="C101" t="s">
        <v>50</v>
      </c>
      <c r="D101" t="s">
        <v>51</v>
      </c>
      <c r="E101" t="s">
        <v>134</v>
      </c>
      <c r="F101">
        <v>27340.731327</v>
      </c>
      <c r="G101">
        <v>52.639701981</v>
      </c>
      <c r="H101">
        <v>54.695668267</v>
      </c>
      <c r="I101">
        <v>56.83193511</v>
      </c>
      <c r="J101">
        <v>15198</v>
      </c>
      <c r="K101">
        <v>55.587393834</v>
      </c>
      <c r="L101">
        <v>105.93604632</v>
      </c>
      <c r="M101">
        <v>0</v>
      </c>
      <c r="N101" t="s">
        <v>135</v>
      </c>
      <c r="O101" s="5">
        <f t="shared" si="6"/>
      </c>
      <c r="P101" s="5">
        <f t="shared" si="7"/>
      </c>
    </row>
    <row r="102" spans="1:16" ht="12.75">
      <c r="A102" t="s">
        <v>9</v>
      </c>
      <c r="B102" t="s">
        <v>9</v>
      </c>
      <c r="C102" t="s">
        <v>52</v>
      </c>
      <c r="D102" t="s">
        <v>53</v>
      </c>
      <c r="E102" t="s">
        <v>134</v>
      </c>
      <c r="F102">
        <v>15104.693233</v>
      </c>
      <c r="G102">
        <v>56.12893556</v>
      </c>
      <c r="H102">
        <v>59.031330146</v>
      </c>
      <c r="I102">
        <v>62.083805867</v>
      </c>
      <c r="J102">
        <v>8850</v>
      </c>
      <c r="K102">
        <v>58.591060828</v>
      </c>
      <c r="L102">
        <v>56.181704466</v>
      </c>
      <c r="M102" s="1">
        <v>6.605827E-14</v>
      </c>
      <c r="N102" t="s">
        <v>135</v>
      </c>
      <c r="O102" s="5">
        <f t="shared" si="6"/>
        <v>2.2181015009999996</v>
      </c>
      <c r="P102" s="5">
        <f t="shared" si="7"/>
      </c>
    </row>
    <row r="103" spans="1:16" ht="12.75">
      <c r="A103" t="s">
        <v>9</v>
      </c>
      <c r="B103" t="s">
        <v>9</v>
      </c>
      <c r="C103" t="s">
        <v>54</v>
      </c>
      <c r="D103" t="s">
        <v>55</v>
      </c>
      <c r="E103" t="s">
        <v>134</v>
      </c>
      <c r="F103">
        <v>18781.195172</v>
      </c>
      <c r="G103">
        <v>49.707836228</v>
      </c>
      <c r="H103">
        <v>52.195690575</v>
      </c>
      <c r="I103">
        <v>54.808060888</v>
      </c>
      <c r="J103">
        <v>9491</v>
      </c>
      <c r="K103">
        <v>50.534590122</v>
      </c>
      <c r="L103">
        <v>86.932732708</v>
      </c>
      <c r="M103">
        <v>0</v>
      </c>
      <c r="N103" t="s">
        <v>135</v>
      </c>
      <c r="O103" s="5">
        <f t="shared" si="6"/>
      </c>
      <c r="P103" s="5">
        <f t="shared" si="7"/>
      </c>
    </row>
    <row r="104" spans="1:16" ht="12.75">
      <c r="A104" t="s">
        <v>9</v>
      </c>
      <c r="B104" t="s">
        <v>9</v>
      </c>
      <c r="C104" t="s">
        <v>56</v>
      </c>
      <c r="D104" t="s">
        <v>57</v>
      </c>
      <c r="E104" t="s">
        <v>134</v>
      </c>
      <c r="F104">
        <v>9423.6794446</v>
      </c>
      <c r="G104">
        <v>50.550793932</v>
      </c>
      <c r="H104">
        <v>53.924340808</v>
      </c>
      <c r="I104">
        <v>57.523023981</v>
      </c>
      <c r="J104">
        <v>5330</v>
      </c>
      <c r="K104">
        <v>56.559648822</v>
      </c>
      <c r="L104">
        <v>43.643411857</v>
      </c>
      <c r="M104" s="1">
        <v>3.940015E-11</v>
      </c>
      <c r="N104" t="s">
        <v>135</v>
      </c>
      <c r="O104" s="5">
        <f t="shared" si="6"/>
      </c>
      <c r="P104" s="5">
        <f t="shared" si="7"/>
      </c>
    </row>
    <row r="105" spans="1:16" ht="12.75">
      <c r="A105" t="s">
        <v>9</v>
      </c>
      <c r="B105" t="s">
        <v>9</v>
      </c>
      <c r="C105" t="s">
        <v>58</v>
      </c>
      <c r="D105" t="s">
        <v>59</v>
      </c>
      <c r="E105" t="s">
        <v>134</v>
      </c>
      <c r="F105">
        <v>11249.28955</v>
      </c>
      <c r="G105">
        <v>53.719893914</v>
      </c>
      <c r="H105">
        <v>56.932964687</v>
      </c>
      <c r="I105">
        <v>60.338214243</v>
      </c>
      <c r="J105">
        <v>6426</v>
      </c>
      <c r="K105">
        <v>57.123607419</v>
      </c>
      <c r="L105">
        <v>50.114664497</v>
      </c>
      <c r="M105" s="1">
        <v>1.450173E-12</v>
      </c>
      <c r="N105" t="s">
        <v>135</v>
      </c>
      <c r="O105" s="5">
        <f t="shared" si="6"/>
      </c>
      <c r="P105" s="5">
        <f t="shared" si="7"/>
      </c>
    </row>
    <row r="106" spans="1:16" ht="12.75">
      <c r="A106" t="s">
        <v>9</v>
      </c>
      <c r="B106" t="s">
        <v>9</v>
      </c>
      <c r="C106" t="s">
        <v>60</v>
      </c>
      <c r="D106" t="s">
        <v>61</v>
      </c>
      <c r="E106" t="s">
        <v>134</v>
      </c>
      <c r="F106">
        <v>5379.747017</v>
      </c>
      <c r="G106">
        <v>52.885188687</v>
      </c>
      <c r="H106">
        <v>57.500299403</v>
      </c>
      <c r="I106">
        <v>62.518155149</v>
      </c>
      <c r="J106">
        <v>3149</v>
      </c>
      <c r="K106">
        <v>58.534350966</v>
      </c>
      <c r="L106">
        <v>12.64070315</v>
      </c>
      <c r="M106">
        <v>0.000377438</v>
      </c>
      <c r="N106" t="s">
        <v>135</v>
      </c>
      <c r="O106" s="5">
        <f t="shared" si="6"/>
      </c>
      <c r="P106" s="5">
        <f t="shared" si="7"/>
      </c>
    </row>
    <row r="107" spans="1:16" ht="12.75">
      <c r="A107" t="s">
        <v>9</v>
      </c>
      <c r="B107" t="s">
        <v>9</v>
      </c>
      <c r="C107" t="s">
        <v>62</v>
      </c>
      <c r="D107" t="s">
        <v>63</v>
      </c>
      <c r="E107" t="s">
        <v>134</v>
      </c>
      <c r="F107">
        <v>11413.817352</v>
      </c>
      <c r="G107">
        <v>51.459188431</v>
      </c>
      <c r="H107">
        <v>54.696865862</v>
      </c>
      <c r="I107">
        <v>58.138249482</v>
      </c>
      <c r="J107">
        <v>6141</v>
      </c>
      <c r="K107">
        <v>53.80320896</v>
      </c>
      <c r="L107">
        <v>62.525836436</v>
      </c>
      <c r="M107" s="1">
        <v>2.664535E-15</v>
      </c>
      <c r="N107" t="s">
        <v>135</v>
      </c>
      <c r="O107" s="5">
        <f t="shared" si="6"/>
      </c>
      <c r="P107" s="5">
        <f t="shared" si="7"/>
      </c>
    </row>
    <row r="108" spans="1:16" ht="12.75">
      <c r="A108" t="s">
        <v>9</v>
      </c>
      <c r="B108" t="s">
        <v>9</v>
      </c>
      <c r="C108" t="s">
        <v>64</v>
      </c>
      <c r="D108" t="s">
        <v>65</v>
      </c>
      <c r="E108" t="s">
        <v>134</v>
      </c>
      <c r="F108">
        <v>4670.7699978</v>
      </c>
      <c r="G108">
        <v>25.419353603</v>
      </c>
      <c r="H108">
        <v>29.538504691</v>
      </c>
      <c r="I108">
        <v>34.325155273</v>
      </c>
      <c r="J108">
        <v>1100</v>
      </c>
      <c r="K108">
        <v>23.55072077</v>
      </c>
      <c r="L108">
        <v>24.092541365</v>
      </c>
      <c r="M108" s="1">
        <v>9.1815238E-07</v>
      </c>
      <c r="N108" t="s">
        <v>135</v>
      </c>
      <c r="O108" s="5">
        <f t="shared" si="6"/>
      </c>
      <c r="P108" s="5">
        <f t="shared" si="7"/>
        <v>19.585678786000003</v>
      </c>
    </row>
    <row r="109" spans="1:16" ht="12.75">
      <c r="A109" t="s">
        <v>9</v>
      </c>
      <c r="B109" t="s">
        <v>9</v>
      </c>
      <c r="C109" t="s">
        <v>66</v>
      </c>
      <c r="D109" t="s">
        <v>67</v>
      </c>
      <c r="E109" t="s">
        <v>134</v>
      </c>
      <c r="F109">
        <v>19103.330324</v>
      </c>
      <c r="G109">
        <v>55.74860438</v>
      </c>
      <c r="H109">
        <v>58.848200377</v>
      </c>
      <c r="I109">
        <v>62.120132443</v>
      </c>
      <c r="J109">
        <v>10621</v>
      </c>
      <c r="K109">
        <v>55.597635699</v>
      </c>
      <c r="L109">
        <v>74.246948348</v>
      </c>
      <c r="M109">
        <v>0</v>
      </c>
      <c r="N109" t="s">
        <v>135</v>
      </c>
      <c r="O109" s="5">
        <f t="shared" si="6"/>
        <v>1.8377703210000007</v>
      </c>
      <c r="P109" s="5">
        <f t="shared" si="7"/>
      </c>
    </row>
    <row r="110" spans="1:16" ht="12.75">
      <c r="A110" t="s">
        <v>9</v>
      </c>
      <c r="B110" t="s">
        <v>9</v>
      </c>
      <c r="C110" t="s">
        <v>68</v>
      </c>
      <c r="D110" t="s">
        <v>69</v>
      </c>
      <c r="E110" t="s">
        <v>134</v>
      </c>
      <c r="F110">
        <v>3969.7070664</v>
      </c>
      <c r="G110">
        <v>25.38342381</v>
      </c>
      <c r="H110">
        <v>29.911872419</v>
      </c>
      <c r="I110">
        <v>35.248204432</v>
      </c>
      <c r="J110">
        <v>972</v>
      </c>
      <c r="K110">
        <v>24.485433906</v>
      </c>
      <c r="L110">
        <v>49.702098656</v>
      </c>
      <c r="M110" s="1">
        <v>1.789568E-12</v>
      </c>
      <c r="N110" t="s">
        <v>135</v>
      </c>
      <c r="O110" s="5">
        <f t="shared" si="6"/>
      </c>
      <c r="P110" s="5">
        <f t="shared" si="7"/>
        <v>18.662629627</v>
      </c>
    </row>
    <row r="111" spans="1:16" ht="12.75">
      <c r="A111" t="s">
        <v>9</v>
      </c>
      <c r="B111" t="s">
        <v>9</v>
      </c>
      <c r="C111" t="s">
        <v>70</v>
      </c>
      <c r="D111" t="s">
        <v>71</v>
      </c>
      <c r="E111" t="s">
        <v>134</v>
      </c>
      <c r="F111">
        <v>4631.6330639</v>
      </c>
      <c r="G111">
        <v>41.009093881</v>
      </c>
      <c r="H111">
        <v>46.559687768</v>
      </c>
      <c r="I111">
        <v>52.861556301</v>
      </c>
      <c r="J111">
        <v>1802</v>
      </c>
      <c r="K111">
        <v>38.90636359</v>
      </c>
      <c r="L111">
        <v>18.714559033</v>
      </c>
      <c r="M111">
        <v>1.51819E-05</v>
      </c>
      <c r="N111" t="s">
        <v>135</v>
      </c>
      <c r="O111" s="5">
        <f t="shared" si="6"/>
      </c>
      <c r="P111" s="5">
        <f t="shared" si="7"/>
        <v>1.0492777580000023</v>
      </c>
    </row>
    <row r="112" spans="1:16" ht="12.75">
      <c r="A112" t="s">
        <v>9</v>
      </c>
      <c r="B112" t="s">
        <v>9</v>
      </c>
      <c r="C112" t="s">
        <v>72</v>
      </c>
      <c r="D112" t="s">
        <v>73</v>
      </c>
      <c r="E112" t="s">
        <v>134</v>
      </c>
      <c r="F112">
        <v>4754.4473988</v>
      </c>
      <c r="G112">
        <v>47.094586899</v>
      </c>
      <c r="H112">
        <v>52.465778527</v>
      </c>
      <c r="I112">
        <v>58.449560719</v>
      </c>
      <c r="J112">
        <v>2251</v>
      </c>
      <c r="K112">
        <v>47.345144687</v>
      </c>
      <c r="L112">
        <v>23.767957193</v>
      </c>
      <c r="M112" s="1">
        <v>1.0867669E-06</v>
      </c>
      <c r="N112" t="s">
        <v>135</v>
      </c>
      <c r="O112" s="5">
        <f t="shared" si="6"/>
      </c>
      <c r="P112" s="5">
        <f t="shared" si="7"/>
      </c>
    </row>
    <row r="113" spans="1:16" ht="12.75">
      <c r="A113" t="s">
        <v>9</v>
      </c>
      <c r="B113" t="s">
        <v>9</v>
      </c>
      <c r="C113" t="s">
        <v>74</v>
      </c>
      <c r="D113" t="s">
        <v>75</v>
      </c>
      <c r="E113" t="s">
        <v>134</v>
      </c>
      <c r="F113">
        <v>9141.2467101</v>
      </c>
      <c r="G113">
        <v>31.679491479</v>
      </c>
      <c r="H113">
        <v>35.680691862</v>
      </c>
      <c r="I113">
        <v>40.187254033</v>
      </c>
      <c r="J113">
        <v>2254</v>
      </c>
      <c r="K113">
        <v>24.657468193</v>
      </c>
      <c r="L113">
        <v>31.7955442</v>
      </c>
      <c r="M113" s="1">
        <v>1.7128524E-08</v>
      </c>
      <c r="N113" t="s">
        <v>135</v>
      </c>
      <c r="O113" s="5">
        <f t="shared" si="6"/>
      </c>
      <c r="P113" s="5">
        <f t="shared" si="7"/>
        <v>13.723580026</v>
      </c>
    </row>
    <row r="114" spans="1:16" ht="12.75">
      <c r="A114" t="s">
        <v>9</v>
      </c>
      <c r="B114" t="s">
        <v>9</v>
      </c>
      <c r="C114" t="s">
        <v>76</v>
      </c>
      <c r="D114" t="s">
        <v>77</v>
      </c>
      <c r="E114" t="s">
        <v>134</v>
      </c>
      <c r="F114">
        <v>2050.6309529</v>
      </c>
      <c r="G114">
        <v>21.639292587</v>
      </c>
      <c r="H114">
        <v>27.036320144</v>
      </c>
      <c r="I114">
        <v>33.779413258</v>
      </c>
      <c r="J114">
        <v>511</v>
      </c>
      <c r="K114">
        <v>24.919159602</v>
      </c>
      <c r="L114">
        <v>39.368972807</v>
      </c>
      <c r="M114" s="1">
        <v>3.508275E-10</v>
      </c>
      <c r="N114" t="s">
        <v>135</v>
      </c>
      <c r="O114" s="5">
        <f t="shared" si="6"/>
      </c>
      <c r="P114" s="5">
        <f t="shared" si="7"/>
        <v>20.131420801000004</v>
      </c>
    </row>
    <row r="115" spans="1:16" ht="12.75">
      <c r="A115" t="s">
        <v>9</v>
      </c>
      <c r="B115" t="s">
        <v>9</v>
      </c>
      <c r="C115" t="s">
        <v>78</v>
      </c>
      <c r="D115" t="s">
        <v>79</v>
      </c>
      <c r="E115" t="s">
        <v>134</v>
      </c>
      <c r="F115">
        <v>2190.8381391</v>
      </c>
      <c r="G115">
        <v>53.675503723</v>
      </c>
      <c r="H115">
        <v>62.464014335</v>
      </c>
      <c r="I115">
        <v>72.691503875</v>
      </c>
      <c r="J115">
        <v>1298</v>
      </c>
      <c r="K115">
        <v>59.246731963</v>
      </c>
      <c r="L115">
        <v>5.6424102813</v>
      </c>
      <c r="M115">
        <v>0.0175310903</v>
      </c>
      <c r="N115" t="s">
        <v>135</v>
      </c>
      <c r="O115" s="5">
        <f t="shared" si="6"/>
      </c>
      <c r="P115" s="5">
        <f t="shared" si="7"/>
      </c>
    </row>
    <row r="116" spans="1:16" ht="12.75">
      <c r="A116" t="s">
        <v>9</v>
      </c>
      <c r="B116" t="s">
        <v>9</v>
      </c>
      <c r="C116" t="s">
        <v>80</v>
      </c>
      <c r="D116" t="s">
        <v>81</v>
      </c>
      <c r="E116" t="s">
        <v>134</v>
      </c>
      <c r="F116">
        <v>1242.6225167</v>
      </c>
      <c r="G116">
        <v>44.294039396</v>
      </c>
      <c r="H116">
        <v>54.072986062</v>
      </c>
      <c r="I116">
        <v>66.01086425</v>
      </c>
      <c r="J116">
        <v>617</v>
      </c>
      <c r="K116">
        <v>49.653051649</v>
      </c>
      <c r="L116">
        <v>6.3591682914</v>
      </c>
      <c r="M116">
        <v>0.011677627</v>
      </c>
      <c r="N116" t="s">
        <v>135</v>
      </c>
      <c r="O116" s="5">
        <f t="shared" si="6"/>
      </c>
      <c r="P116" s="5">
        <f t="shared" si="7"/>
      </c>
    </row>
    <row r="117" spans="1:16" ht="12.75">
      <c r="A117" t="s">
        <v>9</v>
      </c>
      <c r="B117" t="s">
        <v>9</v>
      </c>
      <c r="C117" t="s">
        <v>82</v>
      </c>
      <c r="D117" t="s">
        <v>83</v>
      </c>
      <c r="E117" t="s">
        <v>134</v>
      </c>
      <c r="F117">
        <v>5084.3479901</v>
      </c>
      <c r="G117">
        <v>54.076241161</v>
      </c>
      <c r="H117">
        <v>59.825601995</v>
      </c>
      <c r="I117">
        <v>66.186232202</v>
      </c>
      <c r="J117">
        <v>2729</v>
      </c>
      <c r="K117">
        <v>53.674532217</v>
      </c>
      <c r="L117">
        <v>7.6601800121</v>
      </c>
      <c r="M117">
        <v>0.0056452872</v>
      </c>
      <c r="N117" t="s">
        <v>135</v>
      </c>
      <c r="O117" s="5">
        <f t="shared" si="6"/>
        <v>0.1654071019999961</v>
      </c>
      <c r="P117" s="5">
        <f t="shared" si="7"/>
      </c>
    </row>
    <row r="118" spans="1:16" ht="12.75">
      <c r="A118" t="s">
        <v>9</v>
      </c>
      <c r="B118" t="s">
        <v>9</v>
      </c>
      <c r="C118" t="s">
        <v>84</v>
      </c>
      <c r="D118" t="s">
        <v>85</v>
      </c>
      <c r="E118" t="s">
        <v>134</v>
      </c>
      <c r="F118">
        <v>3241.8704843</v>
      </c>
      <c r="G118">
        <v>28.839528329</v>
      </c>
      <c r="H118">
        <v>34.299789147</v>
      </c>
      <c r="I118">
        <v>40.793854951</v>
      </c>
      <c r="J118">
        <v>897</v>
      </c>
      <c r="K118">
        <v>27.669211473</v>
      </c>
      <c r="L118">
        <v>27.958093871</v>
      </c>
      <c r="M118" s="1">
        <v>1.2397132E-07</v>
      </c>
      <c r="N118" t="s">
        <v>135</v>
      </c>
      <c r="O118" s="5">
        <f t="shared" si="6"/>
      </c>
      <c r="P118" s="5">
        <f t="shared" si="7"/>
        <v>13.116979108000002</v>
      </c>
    </row>
    <row r="119" spans="1:16" ht="12.75">
      <c r="A119" t="s">
        <v>9</v>
      </c>
      <c r="B119" t="s">
        <v>9</v>
      </c>
      <c r="C119" t="s">
        <v>86</v>
      </c>
      <c r="D119" t="s">
        <v>87</v>
      </c>
      <c r="E119" t="s">
        <v>134</v>
      </c>
      <c r="F119">
        <v>1910.7238042</v>
      </c>
      <c r="G119">
        <v>21.15432174</v>
      </c>
      <c r="H119">
        <v>27.012331185</v>
      </c>
      <c r="I119">
        <v>34.492528052</v>
      </c>
      <c r="J119">
        <v>449</v>
      </c>
      <c r="K119">
        <v>23.498948358</v>
      </c>
      <c r="L119">
        <v>35.972550662</v>
      </c>
      <c r="M119" s="1">
        <v>2.0011688E-09</v>
      </c>
      <c r="N119" t="s">
        <v>135</v>
      </c>
      <c r="O119" s="5">
        <f t="shared" si="6"/>
      </c>
      <c r="P119" s="5">
        <f t="shared" si="7"/>
        <v>19.418306007000005</v>
      </c>
    </row>
    <row r="120" spans="1:16" ht="12.75">
      <c r="A120" t="s">
        <v>9</v>
      </c>
      <c r="B120" t="s">
        <v>9</v>
      </c>
      <c r="C120" t="s">
        <v>88</v>
      </c>
      <c r="D120" t="s">
        <v>18</v>
      </c>
      <c r="E120" t="s">
        <v>134</v>
      </c>
      <c r="F120">
        <v>1554.563388</v>
      </c>
      <c r="G120">
        <v>41.615942108</v>
      </c>
      <c r="H120">
        <v>50.397672025</v>
      </c>
      <c r="I120">
        <v>61.032508623</v>
      </c>
      <c r="J120">
        <v>738</v>
      </c>
      <c r="K120">
        <v>47.473136554</v>
      </c>
      <c r="L120">
        <v>3.1620824083</v>
      </c>
      <c r="M120">
        <v>0.075366989</v>
      </c>
      <c r="N120" t="s">
        <v>9</v>
      </c>
      <c r="O120" s="5">
        <f t="shared" si="6"/>
      </c>
      <c r="P120" s="5">
        <f t="shared" si="7"/>
      </c>
    </row>
    <row r="121" spans="1:16" ht="12.75">
      <c r="A121" t="s">
        <v>9</v>
      </c>
      <c r="B121" t="s">
        <v>9</v>
      </c>
      <c r="C121" t="s">
        <v>89</v>
      </c>
      <c r="D121" t="s">
        <v>90</v>
      </c>
      <c r="E121" t="s">
        <v>134</v>
      </c>
      <c r="F121">
        <v>13786.054495</v>
      </c>
      <c r="G121">
        <v>50.786407581</v>
      </c>
      <c r="H121">
        <v>53.748559685</v>
      </c>
      <c r="I121">
        <v>56.883481345</v>
      </c>
      <c r="J121">
        <v>7178</v>
      </c>
      <c r="K121">
        <v>52.067108849</v>
      </c>
      <c r="L121">
        <v>51.919263851</v>
      </c>
      <c r="M121" s="1">
        <v>5.783152E-13</v>
      </c>
      <c r="N121" t="s">
        <v>135</v>
      </c>
      <c r="O121" s="5">
        <f t="shared" si="6"/>
      </c>
      <c r="P121" s="5">
        <f t="shared" si="7"/>
      </c>
    </row>
    <row r="122" spans="1:16" ht="12.75">
      <c r="A122" t="s">
        <v>9</v>
      </c>
      <c r="B122" t="s">
        <v>9</v>
      </c>
      <c r="C122" t="s">
        <v>91</v>
      </c>
      <c r="D122" t="s">
        <v>92</v>
      </c>
      <c r="E122" t="s">
        <v>134</v>
      </c>
      <c r="F122">
        <v>14447.990598</v>
      </c>
      <c r="G122">
        <v>49.37554133</v>
      </c>
      <c r="H122">
        <v>52.35913349</v>
      </c>
      <c r="I122">
        <v>55.523013741</v>
      </c>
      <c r="J122">
        <v>7109</v>
      </c>
      <c r="K122">
        <v>49.204074101</v>
      </c>
      <c r="L122">
        <v>113.00502502</v>
      </c>
      <c r="M122">
        <v>0</v>
      </c>
      <c r="N122" t="s">
        <v>135</v>
      </c>
      <c r="O122" s="5">
        <f t="shared" si="6"/>
      </c>
      <c r="P122" s="5">
        <f t="shared" si="7"/>
      </c>
    </row>
    <row r="123" spans="1:16" ht="12.75">
      <c r="A123" t="s">
        <v>9</v>
      </c>
      <c r="B123" t="s">
        <v>9</v>
      </c>
      <c r="C123" t="s">
        <v>93</v>
      </c>
      <c r="D123" t="s">
        <v>94</v>
      </c>
      <c r="E123" t="s">
        <v>134</v>
      </c>
      <c r="F123">
        <v>7012.987297</v>
      </c>
      <c r="G123">
        <v>44.77219137</v>
      </c>
      <c r="H123">
        <v>49.428365773</v>
      </c>
      <c r="I123">
        <v>54.56876843</v>
      </c>
      <c r="J123">
        <v>2897</v>
      </c>
      <c r="K123">
        <v>41.309072401</v>
      </c>
      <c r="L123">
        <v>22.197730536</v>
      </c>
      <c r="M123" s="1">
        <v>2.4596436E-06</v>
      </c>
      <c r="N123" t="s">
        <v>135</v>
      </c>
      <c r="O123" s="5">
        <f>IF(G123&gt;H$77,G123-H$77,"")</f>
      </c>
      <c r="P123" s="5">
        <f>IF(I123&lt;H$77,H$77-I123,"")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2003-10-16T20:01:45Z</cp:lastPrinted>
  <dcterms:created xsi:type="dcterms:W3CDTF">2002-03-11T20:47:31Z</dcterms:created>
  <dcterms:modified xsi:type="dcterms:W3CDTF">2004-12-16T16:57:45Z</dcterms:modified>
  <cp:category/>
  <cp:version/>
  <cp:contentType/>
  <cp:contentStatus/>
</cp:coreProperties>
</file>