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0"/>
  </bookViews>
  <sheets>
    <sheet name="PYLL_Lorenz_Urban_T1" sheetId="1" r:id="rId1"/>
    <sheet name="PYLL_Lorenz_Urban_T5" sheetId="2" r:id="rId2"/>
    <sheet name="Urban_data_T1" sheetId="3" r:id="rId3"/>
    <sheet name="Urban_data_T5" sheetId="4" r:id="rId4"/>
    <sheet name="Original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<sst xmlns="http://schemas.openxmlformats.org/spreadsheetml/2006/main" count="66" uniqueCount="26">
  <si>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</si>
  <si>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</si>
  <si>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</si>
  <si>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</si>
  <si>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</si>
  <si>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</si>
  <si>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</si>
  <si>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</si>
  <si>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</si>
  <si>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</si>
  <si>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</si>
  <si>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</si>
  <si>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</si>
  <si>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</si>
  <si>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cal_yrs</t>
  </si>
  <si>
    <t>1: 1984-1988</t>
  </si>
  <si>
    <t>2: 1989-1993</t>
  </si>
  <si>
    <t>3: 1994-1998</t>
  </si>
  <si>
    <t>4: 1999-2003</t>
  </si>
  <si>
    <t>5: 2004-2007</t>
  </si>
  <si>
    <t>Urban: Crude and Adjusted Lorenz Curve and GINI coefficient for PYLL</t>
  </si>
  <si>
    <t>U1</t>
  </si>
  <si>
    <t>U2</t>
  </si>
  <si>
    <t>U3</t>
  </si>
  <si>
    <t>U4</t>
  </si>
  <si>
    <t>U5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</si>
</sst>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3"/>
      <color indexed="8"/>
      <name val="Univers 45 Light"/>
      <family val="0"/>
    </font>
    <font>
      <sz val="11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705"/>
          <c:w val="0.9425"/>
          <c:h val="0.73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0.19299</c:v>
                </c:pt>
                <c:pt idx="2">
                  <c:v>0.39077</c:v>
                </c:pt>
                <c:pt idx="3">
                  <c:v>0.58998</c:v>
                </c:pt>
                <c:pt idx="4">
                  <c:v>0.79408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0.29748</c:v>
                </c:pt>
                <c:pt idx="2">
                  <c:v>0.52363</c:v>
                </c:pt>
                <c:pt idx="3">
                  <c:v>0.70757</c:v>
                </c:pt>
                <c:pt idx="4">
                  <c:v>0.86348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6146887"/>
        <c:axId val="12668800"/>
      </c:scatterChart>
      <c:valAx>
        <c:axId val="461468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2668800"/>
        <c:crosses val="autoZero"/>
        <c:crossBetween val="midCat"/>
        <c:dispUnits/>
        <c:majorUnit val="0.2"/>
      </c:valAx>
      <c:valAx>
        <c:axId val="126688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Potential Years of Life Lost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6887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317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6575"/>
          <c:w val="0.92975"/>
          <c:h val="0.749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Urban_data_T5!$I$2:$I$7</c:f>
              <c:numCache>
                <c:ptCount val="6"/>
                <c:pt idx="0">
                  <c:v>0</c:v>
                </c:pt>
                <c:pt idx="1">
                  <c:v>0.19486</c:v>
                </c:pt>
                <c:pt idx="2">
                  <c:v>0.39315</c:v>
                </c:pt>
                <c:pt idx="3">
                  <c:v>0.59196</c:v>
                </c:pt>
                <c:pt idx="4">
                  <c:v>0.79554</c:v>
                </c:pt>
                <c:pt idx="5">
                  <c:v>1</c:v>
                </c:pt>
              </c:numCache>
            </c:numRef>
          </c:xVal>
          <c:yVal>
            <c:numRef>
              <c:f>Urban_data_T5!$M$2:$M$7</c:f>
              <c:numCache>
                <c:ptCount val="6"/>
                <c:pt idx="0">
                  <c:v>0</c:v>
                </c:pt>
                <c:pt idx="1">
                  <c:v>0.38485</c:v>
                </c:pt>
                <c:pt idx="2">
                  <c:v>0.59162</c:v>
                </c:pt>
                <c:pt idx="3">
                  <c:v>0.75137</c:v>
                </c:pt>
                <c:pt idx="4">
                  <c:v>0.88766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6910337"/>
        <c:axId val="19539850"/>
      </c:scatterChart>
      <c:valAx>
        <c:axId val="469103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9539850"/>
        <c:crosses val="autoZero"/>
        <c:crossBetween val="midCat"/>
        <c:dispUnits/>
        <c:majorUnit val="0.2"/>
      </c:valAx>
      <c:valAx>
        <c:axId val="195398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Potential Years of Life Lost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0337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5"/>
          <c:y val="0.9242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</cdr:x>
      <cdr:y>0.7165</cdr:y>
    </cdr:from>
    <cdr:to>
      <cdr:x>0.84725</cdr:x>
      <cdr:y>0.7845</cdr:y>
    </cdr:to>
    <cdr:sp textlink="Urban_data_T1!$N$8">
      <cdr:nvSpPr>
        <cdr:cNvPr id="1" name="TextBox 1"/>
        <cdr:cNvSpPr txBox="1">
          <a:spLocks noChangeArrowheads="1"/>
        </cdr:cNvSpPr>
      </cdr:nvSpPr>
      <cdr:spPr>
        <a:xfrm>
          <a:off x="6010275" y="4562475"/>
          <a:ext cx="1400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b1fa28d-8d2a-4c41-939f-f80ec3f067e6}" type="TxLink">
            <a:rPr lang="en-US" cap="none" sz="1200" b="0" i="0" u="none" baseline="0">
              <a:solidFill>
                <a:srgbClr val="000000"/>
              </a:solidFill>
            </a:rPr>
            <a:t>0.169</a:t>
          </a:fld>
        </a:p>
      </cdr:txBody>
    </cdr:sp>
  </cdr:relSizeAnchor>
  <cdr:relSizeAnchor xmlns:cdr="http://schemas.openxmlformats.org/drawingml/2006/chartDrawing">
    <cdr:from>
      <cdr:x>0.623</cdr:x>
      <cdr:y>0.7165</cdr:y>
    </cdr:from>
    <cdr:to>
      <cdr:x>0.77975</cdr:x>
      <cdr:y>0.7555</cdr:y>
    </cdr:to>
    <cdr:sp>
      <cdr:nvSpPr>
        <cdr:cNvPr id="2" name="TextBox 2"/>
        <cdr:cNvSpPr txBox="1">
          <a:spLocks noChangeArrowheads="1"/>
        </cdr:cNvSpPr>
      </cdr:nvSpPr>
      <cdr:spPr>
        <a:xfrm>
          <a:off x="5448300" y="4562475"/>
          <a:ext cx="1371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0.22575</cdr:x>
      <cdr:y>0.7875</cdr:y>
    </cdr:from>
    <cdr:to>
      <cdr:x>0.3065</cdr:x>
      <cdr:y>0.86775</cdr:y>
    </cdr:to>
    <cdr:sp textlink="Urban_data_T1!$P$3">
      <cdr:nvSpPr>
        <cdr:cNvPr id="3" name="TextBox 4"/>
        <cdr:cNvSpPr txBox="1">
          <a:spLocks noChangeArrowheads="1"/>
        </cdr:cNvSpPr>
      </cdr:nvSpPr>
      <cdr:spPr>
        <a:xfrm>
          <a:off x="1971675" y="5010150"/>
          <a:ext cx="704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101093d-df94-4b72-92c9-9fa829b29d72}" type="TxLink">
            <a:rPr lang="en-US" cap="none" sz="1200" b="0" i="0" u="none" baseline="0">
              <a:solidFill>
                <a:srgbClr val="000000"/>
              </a:solidFill>
            </a:rPr>
            <a:t>19.3%
U1</a:t>
          </a:fld>
        </a:p>
      </cdr:txBody>
    </cdr:sp>
  </cdr:relSizeAnchor>
  <cdr:relSizeAnchor xmlns:cdr="http://schemas.openxmlformats.org/drawingml/2006/chartDrawing">
    <cdr:from>
      <cdr:x>0.395</cdr:x>
      <cdr:y>0.78875</cdr:y>
    </cdr:from>
    <cdr:to>
      <cdr:x>0.4755</cdr:x>
      <cdr:y>0.859</cdr:y>
    </cdr:to>
    <cdr:sp textlink="Urban_data_T1!$P$4">
      <cdr:nvSpPr>
        <cdr:cNvPr id="4" name="TextBox 1"/>
        <cdr:cNvSpPr txBox="1">
          <a:spLocks noChangeArrowheads="1"/>
        </cdr:cNvSpPr>
      </cdr:nvSpPr>
      <cdr:spPr>
        <a:xfrm>
          <a:off x="345757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b6e8d84-d409-4ee3-bfc1-2a9d5c962f1f}" type="TxLink">
            <a:rPr lang="en-US" cap="none" sz="1200" b="0" i="0" u="none" baseline="0">
              <a:solidFill>
                <a:srgbClr val="000000"/>
              </a:solidFill>
            </a:rPr>
            <a:t>39.1%
U2</a:t>
          </a:fld>
        </a:p>
      </cdr:txBody>
    </cdr:sp>
  </cdr:relSizeAnchor>
  <cdr:relSizeAnchor xmlns:cdr="http://schemas.openxmlformats.org/drawingml/2006/chartDrawing">
    <cdr:from>
      <cdr:x>0.566</cdr:x>
      <cdr:y>0.7875</cdr:y>
    </cdr:from>
    <cdr:to>
      <cdr:x>0.6465</cdr:x>
      <cdr:y>0.85775</cdr:y>
    </cdr:to>
    <cdr:sp textlink="Urban_data_T1!$P$5">
      <cdr:nvSpPr>
        <cdr:cNvPr id="5" name="TextBox 1"/>
        <cdr:cNvSpPr txBox="1">
          <a:spLocks noChangeArrowheads="1"/>
        </cdr:cNvSpPr>
      </cdr:nvSpPr>
      <cdr:spPr>
        <a:xfrm>
          <a:off x="4953000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2e33f33-86ea-4476-8403-f90ec8568386}" type="TxLink">
            <a:rPr lang="en-US" cap="none" sz="1200" b="0" i="0" u="none" baseline="0">
              <a:solidFill>
                <a:srgbClr val="000000"/>
              </a:solidFill>
            </a:rPr>
            <a:t>59.0%
U3</a:t>
          </a:fld>
        </a:p>
      </cdr:txBody>
    </cdr:sp>
  </cdr:relSizeAnchor>
  <cdr:relSizeAnchor xmlns:cdr="http://schemas.openxmlformats.org/drawingml/2006/chartDrawing">
    <cdr:from>
      <cdr:x>0.736</cdr:x>
      <cdr:y>0.79</cdr:y>
    </cdr:from>
    <cdr:to>
      <cdr:x>0.81675</cdr:x>
      <cdr:y>0.86025</cdr:y>
    </cdr:to>
    <cdr:sp textlink="Urban_data_T1!$P$6">
      <cdr:nvSpPr>
        <cdr:cNvPr id="6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f14f781-1018-4478-9f11-6163ea129190}" type="TxLink">
            <a:rPr lang="en-US" cap="none" sz="1200" b="0" i="0" u="none" baseline="0">
              <a:solidFill>
                <a:srgbClr val="000000"/>
              </a:solidFill>
            </a:rPr>
            <a:t>79.4%
U4</a:t>
          </a:fld>
        </a:p>
      </cdr:txBody>
    </cdr:sp>
  </cdr:relSizeAnchor>
  <cdr:relSizeAnchor xmlns:cdr="http://schemas.openxmlformats.org/drawingml/2006/chartDrawing">
    <cdr:from>
      <cdr:x>0.9035</cdr:x>
      <cdr:y>0.78875</cdr:y>
    </cdr:from>
    <cdr:to>
      <cdr:x>0.991</cdr:x>
      <cdr:y>0.859</cdr:y>
    </cdr:to>
    <cdr:sp textlink="Urban_data_T1!$P$7">
      <cdr:nvSpPr>
        <cdr:cNvPr id="7" name="TextBox 1"/>
        <cdr:cNvSpPr txBox="1">
          <a:spLocks noChangeArrowheads="1"/>
        </cdr:cNvSpPr>
      </cdr:nvSpPr>
      <cdr:spPr>
        <a:xfrm>
          <a:off x="7905750" y="5019675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15f370c-44ed-48e8-a3bb-e967f4f6be8d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0.75625</cdr:x>
      <cdr:y>0.71575</cdr:y>
    </cdr:from>
    <cdr:to>
      <cdr:x>0.9595</cdr:x>
      <cdr:y>0.75275</cdr:y>
    </cdr:to>
    <cdr:sp>
      <cdr:nvSpPr>
        <cdr:cNvPr id="8" name="TextBox 1"/>
        <cdr:cNvSpPr txBox="1">
          <a:spLocks noChangeArrowheads="1"/>
        </cdr:cNvSpPr>
      </cdr:nvSpPr>
      <cdr:spPr>
        <a:xfrm>
          <a:off x="6610350" y="4552950"/>
          <a:ext cx="1781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0.138, 0.200)</a:t>
          </a:r>
        </a:p>
      </cdr:txBody>
    </cdr:sp>
  </cdr:relSizeAnchor>
  <cdr:relSizeAnchor xmlns:cdr="http://schemas.openxmlformats.org/drawingml/2006/chartDrawing">
    <cdr:from>
      <cdr:x>0.0845</cdr:x>
      <cdr:y>0</cdr:y>
    </cdr:from>
    <cdr:to>
      <cdr:x>0.94125</cdr:x>
      <cdr:y>0.08025</cdr:y>
    </cdr:to>
    <cdr:sp>
      <cdr:nvSpPr>
        <cdr:cNvPr id="9" name="TextBox 10"/>
        <cdr:cNvSpPr txBox="1">
          <a:spLocks noChangeArrowheads="1"/>
        </cdr:cNvSpPr>
      </cdr:nvSpPr>
      <cdr:spPr>
        <a:xfrm>
          <a:off x="733425" y="0"/>
          <a:ext cx="7496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3.13: Adjusted Lorenz Curve for Potential Years of Life Lost in Urban Areas 1984-1988  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residents aged 0-74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
</a:t>
          </a:r>
        </a:p>
      </cdr:txBody>
    </cdr:sp>
  </cdr:relSizeAnchor>
  <cdr:relSizeAnchor xmlns:cdr="http://schemas.openxmlformats.org/drawingml/2006/chartDrawing">
    <cdr:from>
      <cdr:x>0.7245</cdr:x>
      <cdr:y>0.962</cdr:y>
    </cdr:from>
    <cdr:to>
      <cdr:x>1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6334125" y="6124575"/>
          <a:ext cx="2409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19050" y="2857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</cdr:x>
      <cdr:y>0.791</cdr:y>
    </cdr:from>
    <cdr:to>
      <cdr:x>0.3245</cdr:x>
      <cdr:y>0.8615</cdr:y>
    </cdr:to>
    <cdr:sp textlink="Urban_data_T5!$P$3">
      <cdr:nvSpPr>
        <cdr:cNvPr id="1" name="TextBox 1"/>
        <cdr:cNvSpPr txBox="1">
          <a:spLocks noChangeArrowheads="1"/>
        </cdr:cNvSpPr>
      </cdr:nvSpPr>
      <cdr:spPr>
        <a:xfrm>
          <a:off x="21431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bdf1f0a-484a-4c93-ae77-1a733ebe89d1}" type="TxLink">
            <a:rPr lang="en-US" cap="none" sz="1200" b="0" i="0" u="none" baseline="0">
              <a:solidFill>
                <a:srgbClr val="000000"/>
              </a:solidFill>
            </a:rPr>
            <a:t>19.5%
U1</a:t>
          </a:fld>
        </a:p>
      </cdr:txBody>
    </cdr:sp>
  </cdr:relSizeAnchor>
  <cdr:relSizeAnchor xmlns:cdr="http://schemas.openxmlformats.org/drawingml/2006/chartDrawing">
    <cdr:from>
      <cdr:x>0.41025</cdr:x>
      <cdr:y>0.79025</cdr:y>
    </cdr:from>
    <cdr:to>
      <cdr:x>0.49</cdr:x>
      <cdr:y>0.86025</cdr:y>
    </cdr:to>
    <cdr:sp textlink="Urban_data_T5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e863e31-42f1-4fc9-88a8-d4de07962d4a}" type="TxLink">
            <a:rPr lang="en-US" cap="none" sz="1200" b="0" i="0" u="none" baseline="0">
              <a:solidFill>
                <a:srgbClr val="000000"/>
              </a:solidFill>
            </a:rPr>
            <a:t>39.3%
U2</a:t>
          </a:fld>
        </a:p>
      </cdr:txBody>
    </cdr:sp>
  </cdr:relSizeAnchor>
  <cdr:relSizeAnchor xmlns:cdr="http://schemas.openxmlformats.org/drawingml/2006/chartDrawing">
    <cdr:from>
      <cdr:x>0.58075</cdr:x>
      <cdr:y>0.79025</cdr:y>
    </cdr:from>
    <cdr:to>
      <cdr:x>0.6605</cdr:x>
      <cdr:y>0.86025</cdr:y>
    </cdr:to>
    <cdr:sp textlink="Urban_data_T5!$P$5">
      <cdr:nvSpPr>
        <cdr:cNvPr id="3" name="TextBox 1"/>
        <cdr:cNvSpPr txBox="1">
          <a:spLocks noChangeArrowheads="1"/>
        </cdr:cNvSpPr>
      </cdr:nvSpPr>
      <cdr:spPr>
        <a:xfrm>
          <a:off x="50768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af2a26d-de7f-4acb-89e6-e5b78be61ff9}" type="TxLink">
            <a:rPr lang="en-US" cap="none" sz="1200" b="0" i="0" u="none" baseline="0">
              <a:solidFill>
                <a:srgbClr val="000000"/>
              </a:solidFill>
            </a:rPr>
            <a:t>59.2%
U3</a:t>
          </a:fld>
        </a:p>
      </cdr:txBody>
    </cdr:sp>
  </cdr:relSizeAnchor>
  <cdr:relSizeAnchor xmlns:cdr="http://schemas.openxmlformats.org/drawingml/2006/chartDrawing">
    <cdr:from>
      <cdr:x>0.748</cdr:x>
      <cdr:y>0.79025</cdr:y>
    </cdr:from>
    <cdr:to>
      <cdr:x>0.8275</cdr:x>
      <cdr:y>0.86025</cdr:y>
    </cdr:to>
    <cdr:sp textlink="Urban_data_T5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833930d-166c-4a9d-80f6-450b73847025}" type="TxLink">
            <a:rPr lang="en-US" cap="none" sz="1200" b="0" i="0" u="none" baseline="0">
              <a:solidFill>
                <a:srgbClr val="000000"/>
              </a:solidFill>
            </a:rPr>
            <a:t>79.6%
U4</a:t>
          </a:fld>
        </a:p>
      </cdr:txBody>
    </cdr:sp>
  </cdr:relSizeAnchor>
  <cdr:relSizeAnchor xmlns:cdr="http://schemas.openxmlformats.org/drawingml/2006/chartDrawing">
    <cdr:from>
      <cdr:x>0.91325</cdr:x>
      <cdr:y>0.7875</cdr:y>
    </cdr:from>
    <cdr:to>
      <cdr:x>1</cdr:x>
      <cdr:y>0.85775</cdr:y>
    </cdr:to>
    <cdr:sp textlink="Urban_data_T5!$P$7">
      <cdr:nvSpPr>
        <cdr:cNvPr id="5" name="TextBox 1"/>
        <cdr:cNvSpPr txBox="1">
          <a:spLocks noChangeArrowheads="1"/>
        </cdr:cNvSpPr>
      </cdr:nvSpPr>
      <cdr:spPr>
        <a:xfrm>
          <a:off x="7991475" y="5010150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3d7b424-8079-4154-bb83-ee006e6b636a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0.6995</cdr:x>
      <cdr:y>0.7265</cdr:y>
    </cdr:from>
    <cdr:to>
      <cdr:x>0.80425</cdr:x>
      <cdr:y>0.7775</cdr:y>
    </cdr:to>
    <cdr:sp textlink="Urban_data_T5!$N$8">
      <cdr:nvSpPr>
        <cdr:cNvPr id="6" name="TextBox 1"/>
        <cdr:cNvSpPr txBox="1">
          <a:spLocks noChangeArrowheads="1"/>
        </cdr:cNvSpPr>
      </cdr:nvSpPr>
      <cdr:spPr>
        <a:xfrm>
          <a:off x="6115050" y="4629150"/>
          <a:ext cx="914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d07052e-aff3-4787-845b-4749f7f6edb1}" type="TxLink">
            <a:rPr lang="en-US" cap="none" sz="1200" b="0" i="0" u="none" baseline="0">
              <a:solidFill>
                <a:srgbClr val="000000"/>
              </a:solidFill>
            </a:rPr>
            <a:t>0.255</a:t>
          </a:fld>
        </a:p>
      </cdr:txBody>
    </cdr:sp>
  </cdr:relSizeAnchor>
  <cdr:relSizeAnchor xmlns:cdr="http://schemas.openxmlformats.org/drawingml/2006/chartDrawing">
    <cdr:from>
      <cdr:x>0.63975</cdr:x>
      <cdr:y>0.72725</cdr:y>
    </cdr:from>
    <cdr:to>
      <cdr:x>0.71575</cdr:x>
      <cdr:y>0.76325</cdr:y>
    </cdr:to>
    <cdr:sp>
      <cdr:nvSpPr>
        <cdr:cNvPr id="7" name="TextBox 2"/>
        <cdr:cNvSpPr txBox="1">
          <a:spLocks noChangeArrowheads="1"/>
        </cdr:cNvSpPr>
      </cdr:nvSpPr>
      <cdr:spPr>
        <a:xfrm>
          <a:off x="5591175" y="462915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0.76075</cdr:x>
      <cdr:y>0.7265</cdr:y>
    </cdr:from>
    <cdr:to>
      <cdr:x>0.96425</cdr:x>
      <cdr:y>0.76325</cdr:y>
    </cdr:to>
    <cdr:sp>
      <cdr:nvSpPr>
        <cdr:cNvPr id="8" name="TextBox 1"/>
        <cdr:cNvSpPr txBox="1">
          <a:spLocks noChangeArrowheads="1"/>
        </cdr:cNvSpPr>
      </cdr:nvSpPr>
      <cdr:spPr>
        <a:xfrm>
          <a:off x="6657975" y="4629150"/>
          <a:ext cx="1781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0.219, 0.291)</a:t>
          </a:r>
        </a:p>
      </cdr:txBody>
    </cdr:sp>
  </cdr:relSizeAnchor>
  <cdr:relSizeAnchor xmlns:cdr="http://schemas.openxmlformats.org/drawingml/2006/chartDrawing">
    <cdr:from>
      <cdr:x>0.0615</cdr:x>
      <cdr:y>0</cdr:y>
    </cdr:from>
    <cdr:to>
      <cdr:x>0.9435</cdr:x>
      <cdr:y>0.09775</cdr:y>
    </cdr:to>
    <cdr:sp>
      <cdr:nvSpPr>
        <cdr:cNvPr id="9" name="TextBox 9"/>
        <cdr:cNvSpPr txBox="1">
          <a:spLocks noChangeArrowheads="1"/>
        </cdr:cNvSpPr>
      </cdr:nvSpPr>
      <cdr:spPr>
        <a:xfrm>
          <a:off x="533400" y="0"/>
          <a:ext cx="77247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3.14: Adjusted Lorenz Curve for Potential Years of Life Lost in Urban Areas 2004-2007 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residents aged 0-74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0.715</cdr:x>
      <cdr:y>0.9625</cdr:y>
    </cdr:from>
    <cdr:to>
      <cdr:x>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6257925" y="6124575"/>
          <a:ext cx="2495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9525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1984-1988</v>
      </c>
      <c r="C3" s="4" t="str">
        <f>Original_data!C4</f>
        <v>U1</v>
      </c>
      <c r="D3" s="4">
        <f>Original_data!D4</f>
        <v>62549</v>
      </c>
      <c r="E3" s="4">
        <f>Original_data!E4</f>
        <v>0.29248</v>
      </c>
      <c r="F3" s="4">
        <f>Original_data!F4</f>
        <v>0.29248</v>
      </c>
      <c r="G3" s="4">
        <f>Original_data!G4</f>
        <v>617431</v>
      </c>
      <c r="H3" s="4">
        <f>Original_data!H4</f>
        <v>0.19299</v>
      </c>
      <c r="I3" s="4">
        <f>Original_data!I4</f>
        <v>0.19299</v>
      </c>
      <c r="J3" s="4">
        <f>Original_data!J4</f>
        <v>0</v>
      </c>
      <c r="K3" s="4">
        <f>Original_data!K4</f>
        <v>107.379</v>
      </c>
      <c r="L3" s="4">
        <f>Original_data!L4</f>
        <v>662991.79</v>
      </c>
      <c r="M3" s="4">
        <f>Original_data!M4</f>
        <v>0.29748</v>
      </c>
      <c r="N3" s="4">
        <f>Original_data!N4</f>
        <v>0</v>
      </c>
      <c r="O3" t="str">
        <f>C3</f>
        <v>U1</v>
      </c>
      <c r="P3" s="1" t="str">
        <f>(TEXT(I3,"0.0%")&amp;CHAR(10)&amp;O3)</f>
        <v>19.3%
U1</v>
      </c>
    </row>
    <row r="4" spans="1:16" ht="30">
      <c r="A4" s="4">
        <f>Original_data!A5</f>
        <v>2</v>
      </c>
      <c r="B4" s="4" t="str">
        <f>Original_data!B5</f>
        <v>1: 1984-1988</v>
      </c>
      <c r="C4" s="4" t="str">
        <f>Original_data!C5</f>
        <v>U2</v>
      </c>
      <c r="D4" s="4">
        <f>Original_data!D5</f>
        <v>48275</v>
      </c>
      <c r="E4" s="4">
        <f>Original_data!E5</f>
        <v>0.22574</v>
      </c>
      <c r="F4" s="4">
        <f>Original_data!F5</f>
        <v>0.51822</v>
      </c>
      <c r="G4" s="4">
        <f>Original_data!G5</f>
        <v>632725</v>
      </c>
      <c r="H4" s="4">
        <f>Original_data!H5</f>
        <v>0.19777</v>
      </c>
      <c r="I4" s="4">
        <f>Original_data!I5</f>
        <v>0.39077</v>
      </c>
      <c r="J4" s="4">
        <f>Original_data!J5</f>
        <v>0.01428</v>
      </c>
      <c r="K4" s="4">
        <f>Original_data!K5</f>
        <v>79.657</v>
      </c>
      <c r="L4" s="4">
        <f>Original_data!L5</f>
        <v>504008.32</v>
      </c>
      <c r="M4" s="4">
        <f>Original_data!M5</f>
        <v>0.52363</v>
      </c>
      <c r="N4" s="4">
        <f>Original_data!N5</f>
        <v>0.01519</v>
      </c>
      <c r="O4" t="str">
        <f>C4</f>
        <v>U2</v>
      </c>
      <c r="P4" s="1" t="str">
        <f>(TEXT(I4,"0.0%")&amp;CHAR(10)&amp;O4)</f>
        <v>39.1%
U2</v>
      </c>
    </row>
    <row r="5" spans="1:16" ht="30">
      <c r="A5" s="4">
        <f>Original_data!A6</f>
        <v>3</v>
      </c>
      <c r="B5" s="4" t="str">
        <f>Original_data!B6</f>
        <v>1: 1984-1988</v>
      </c>
      <c r="C5" s="4" t="str">
        <f>Original_data!C6</f>
        <v>U3</v>
      </c>
      <c r="D5" s="4">
        <f>Original_data!D6</f>
        <v>40654</v>
      </c>
      <c r="E5" s="4">
        <f>Original_data!E6</f>
        <v>0.1901</v>
      </c>
      <c r="F5" s="4">
        <f>Original_data!F6</f>
        <v>0.70832</v>
      </c>
      <c r="G5" s="4">
        <f>Original_data!G6</f>
        <v>637344</v>
      </c>
      <c r="H5" s="4">
        <f>Original_data!H6</f>
        <v>0.19922</v>
      </c>
      <c r="I5" s="4">
        <f>Original_data!I6</f>
        <v>0.58998</v>
      </c>
      <c r="J5" s="4">
        <f>Original_data!J6</f>
        <v>0.04323</v>
      </c>
      <c r="K5" s="4">
        <f>Original_data!K6</f>
        <v>64.322</v>
      </c>
      <c r="L5" s="4">
        <f>Original_data!L6</f>
        <v>409951.52</v>
      </c>
      <c r="M5" s="4">
        <f>Original_data!M6</f>
        <v>0.70757</v>
      </c>
      <c r="N5" s="4">
        <f>Original_data!N6</f>
        <v>0.04763</v>
      </c>
      <c r="O5" t="str">
        <f>C5</f>
        <v>U3</v>
      </c>
      <c r="P5" s="1" t="str">
        <f>(TEXT(I5,"0.0%")&amp;CHAR(10)&amp;O5)</f>
        <v>59.0%
U3</v>
      </c>
    </row>
    <row r="6" spans="1:16" ht="30">
      <c r="A6" s="4">
        <f>Original_data!A7</f>
        <v>4</v>
      </c>
      <c r="B6" s="4" t="str">
        <f>Original_data!B7</f>
        <v>1: 1984-1988</v>
      </c>
      <c r="C6" s="4" t="str">
        <f>Original_data!C7</f>
        <v>U4</v>
      </c>
      <c r="D6" s="4">
        <f>Original_data!D7</f>
        <v>32008</v>
      </c>
      <c r="E6" s="4">
        <f>Original_data!E7</f>
        <v>0.14967</v>
      </c>
      <c r="F6" s="4">
        <f>Original_data!F7</f>
        <v>0.85799</v>
      </c>
      <c r="G6" s="4">
        <f>Original_data!G7</f>
        <v>652934</v>
      </c>
      <c r="H6" s="4">
        <f>Original_data!H7</f>
        <v>0.20409</v>
      </c>
      <c r="I6" s="4">
        <f>Original_data!I7</f>
        <v>0.79408</v>
      </c>
      <c r="J6" s="4">
        <f>Original_data!J7</f>
        <v>0.09949</v>
      </c>
      <c r="K6" s="4">
        <f>Original_data!K7</f>
        <v>53.214</v>
      </c>
      <c r="L6" s="4">
        <f>Original_data!L7</f>
        <v>347451.97</v>
      </c>
      <c r="M6" s="4">
        <f>Original_data!M7</f>
        <v>0.86348</v>
      </c>
      <c r="N6" s="4">
        <f>Original_data!N7</f>
        <v>0.10006</v>
      </c>
      <c r="O6" t="str">
        <f>C6</f>
        <v>U4</v>
      </c>
      <c r="P6" s="1" t="str">
        <f>(TEXT(I6,"0.0%")&amp;CHAR(10)&amp;O6)</f>
        <v>79.4%
U4</v>
      </c>
    </row>
    <row r="7" spans="1:16" ht="30">
      <c r="A7" s="4">
        <f>Original_data!A8</f>
        <v>5</v>
      </c>
      <c r="B7" s="4" t="str">
        <f>Original_data!B8</f>
        <v>1: 1984-1988</v>
      </c>
      <c r="C7" s="4" t="str">
        <f>Original_data!C8</f>
        <v>U5</v>
      </c>
      <c r="D7" s="4">
        <f>Original_data!D8</f>
        <v>30370</v>
      </c>
      <c r="E7" s="4">
        <f>Original_data!E8</f>
        <v>0.14201</v>
      </c>
      <c r="F7" s="4">
        <f>Original_data!F8</f>
        <v>1</v>
      </c>
      <c r="G7" s="4">
        <f>Original_data!G8</f>
        <v>658802</v>
      </c>
      <c r="H7" s="4">
        <f>Original_data!H8</f>
        <v>0.20592</v>
      </c>
      <c r="I7" s="4">
        <f>Original_data!I8</f>
        <v>1</v>
      </c>
      <c r="J7" s="4">
        <f>Original_data!J8</f>
        <v>0.1634</v>
      </c>
      <c r="K7" s="4">
        <f>Original_data!K8</f>
        <v>46.185</v>
      </c>
      <c r="L7" s="4">
        <f>Original_data!L8</f>
        <v>304267.97</v>
      </c>
      <c r="M7" s="4">
        <f>Original_data!M8</f>
        <v>1</v>
      </c>
      <c r="N7" s="4">
        <f>Original_data!N8</f>
        <v>0.16946</v>
      </c>
      <c r="O7" t="str">
        <f>C7</f>
        <v>U5</v>
      </c>
      <c r="P7" s="1" t="str">
        <f>(TEXT(I7,"0%")&amp;CHAR(10)&amp;O7)</f>
        <v>100%
U5</v>
      </c>
    </row>
    <row r="8" ht="15">
      <c r="N8" t="str">
        <f>FIXED(N7,3)</f>
        <v>0.169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Original_data!A24</f>
        <v>21</v>
      </c>
      <c r="B3" s="4" t="str">
        <f>Original_data!B24</f>
        <v>5: 2004-2007</v>
      </c>
      <c r="C3" s="4" t="str">
        <f>Original_data!C24</f>
        <v>U1</v>
      </c>
      <c r="D3" s="4">
        <f>Original_data!D24</f>
        <v>50156</v>
      </c>
      <c r="E3" s="4">
        <f>Original_data!E24</f>
        <v>0.34904</v>
      </c>
      <c r="F3" s="4">
        <f>Original_data!F24</f>
        <v>0.34904</v>
      </c>
      <c r="G3" s="4">
        <f>Original_data!G24</f>
        <v>514408</v>
      </c>
      <c r="H3" s="4">
        <f>Original_data!H24</f>
        <v>0.19486</v>
      </c>
      <c r="I3" s="4">
        <f>Original_data!I24</f>
        <v>0.19486</v>
      </c>
      <c r="J3" s="4">
        <f>Original_data!J24</f>
        <v>0</v>
      </c>
      <c r="K3" s="4">
        <f>Original_data!K24</f>
        <v>100.89</v>
      </c>
      <c r="L3" s="4">
        <f>Original_data!L24</f>
        <v>518984.01</v>
      </c>
      <c r="M3" s="4">
        <f>Original_data!M24</f>
        <v>0.38485</v>
      </c>
      <c r="N3" s="4">
        <f>Original_data!N24</f>
        <v>0</v>
      </c>
      <c r="O3" t="str">
        <f>C3</f>
        <v>U1</v>
      </c>
      <c r="P3" s="1" t="str">
        <f>(TEXT(I3,"0.0%")&amp;CHAR(10)&amp;O3)</f>
        <v>19.5%
U1</v>
      </c>
      <c r="Q3">
        <v>0.2</v>
      </c>
    </row>
    <row r="4" spans="1:17" ht="30">
      <c r="A4" s="4">
        <f>Original_data!A25</f>
        <v>22</v>
      </c>
      <c r="B4" s="4" t="str">
        <f>Original_data!B25</f>
        <v>5: 2004-2007</v>
      </c>
      <c r="C4" s="4" t="str">
        <f>Original_data!C25</f>
        <v>U2</v>
      </c>
      <c r="D4" s="4">
        <f>Original_data!D25</f>
        <v>29447</v>
      </c>
      <c r="E4" s="4">
        <f>Original_data!E25</f>
        <v>0.20493</v>
      </c>
      <c r="F4" s="4">
        <f>Original_data!F25</f>
        <v>0.55397</v>
      </c>
      <c r="G4" s="4">
        <f>Original_data!G25</f>
        <v>523465</v>
      </c>
      <c r="H4" s="4">
        <f>Original_data!H25</f>
        <v>0.19829</v>
      </c>
      <c r="I4" s="4">
        <f>Original_data!I25</f>
        <v>0.39315</v>
      </c>
      <c r="J4" s="4">
        <f>Original_data!J25</f>
        <v>0.02928</v>
      </c>
      <c r="K4" s="4">
        <f>Original_data!K25</f>
        <v>53.267</v>
      </c>
      <c r="L4" s="4">
        <f>Original_data!L25</f>
        <v>278833.27</v>
      </c>
      <c r="M4" s="4">
        <f>Original_data!M25</f>
        <v>0.59162</v>
      </c>
      <c r="N4" s="4">
        <f>Original_data!N25</f>
        <v>0.03602</v>
      </c>
      <c r="O4" t="str">
        <f>C4</f>
        <v>U2</v>
      </c>
      <c r="P4" s="1" t="str">
        <f>(TEXT(I4,"0.0%")&amp;CHAR(10)&amp;O4)</f>
        <v>39.3%
U2</v>
      </c>
      <c r="Q4">
        <v>0.4</v>
      </c>
    </row>
    <row r="5" spans="1:17" ht="30">
      <c r="A5" s="4">
        <f>Original_data!A26</f>
        <v>23</v>
      </c>
      <c r="B5" s="4" t="str">
        <f>Original_data!B26</f>
        <v>5: 2004-2007</v>
      </c>
      <c r="C5" s="4" t="str">
        <f>Original_data!C26</f>
        <v>U3</v>
      </c>
      <c r="D5" s="4">
        <f>Original_data!D26</f>
        <v>25750</v>
      </c>
      <c r="E5" s="4">
        <f>Original_data!E26</f>
        <v>0.1792</v>
      </c>
      <c r="F5" s="4">
        <f>Original_data!F26</f>
        <v>0.73317</v>
      </c>
      <c r="G5" s="4">
        <f>Original_data!G26</f>
        <v>524817</v>
      </c>
      <c r="H5" s="4">
        <f>Original_data!H26</f>
        <v>0.1988</v>
      </c>
      <c r="I5" s="4">
        <f>Original_data!I26</f>
        <v>0.59196</v>
      </c>
      <c r="J5" s="4">
        <f>Original_data!J26</f>
        <v>0.06896</v>
      </c>
      <c r="K5" s="4">
        <f>Original_data!K26</f>
        <v>41.049</v>
      </c>
      <c r="L5" s="4">
        <f>Original_data!L26</f>
        <v>215431.13</v>
      </c>
      <c r="M5" s="4">
        <f>Original_data!M26</f>
        <v>0.75137</v>
      </c>
      <c r="N5" s="4">
        <f>Original_data!N26</f>
        <v>0.09083</v>
      </c>
      <c r="O5" t="str">
        <f>C5</f>
        <v>U3</v>
      </c>
      <c r="P5" s="1" t="str">
        <f>(TEXT(I5,"0.0%")&amp;CHAR(10)&amp;O5)</f>
        <v>59.2%
U3</v>
      </c>
      <c r="Q5">
        <v>0.6</v>
      </c>
    </row>
    <row r="6" spans="1:17" ht="30">
      <c r="A6" s="4">
        <f>Original_data!A27</f>
        <v>24</v>
      </c>
      <c r="B6" s="4" t="str">
        <f>Original_data!B27</f>
        <v>5: 2004-2007</v>
      </c>
      <c r="C6" s="4" t="str">
        <f>Original_data!C27</f>
        <v>U4</v>
      </c>
      <c r="D6" s="4">
        <f>Original_data!D27</f>
        <v>21935</v>
      </c>
      <c r="E6" s="4">
        <f>Original_data!E27</f>
        <v>0.15265</v>
      </c>
      <c r="F6" s="4">
        <f>Original_data!F27</f>
        <v>0.88582</v>
      </c>
      <c r="G6" s="4">
        <f>Original_data!G27</f>
        <v>537436</v>
      </c>
      <c r="H6" s="4">
        <f>Original_data!H27</f>
        <v>0.20358</v>
      </c>
      <c r="I6" s="4">
        <f>Original_data!I27</f>
        <v>0.79554</v>
      </c>
      <c r="J6" s="4">
        <f>Original_data!J27</f>
        <v>0.12786</v>
      </c>
      <c r="K6" s="4">
        <f>Original_data!K27</f>
        <v>34.199</v>
      </c>
      <c r="L6" s="4">
        <f>Original_data!L27</f>
        <v>183795.99</v>
      </c>
      <c r="M6" s="4">
        <f>Original_data!M27</f>
        <v>0.88766</v>
      </c>
      <c r="N6" s="4">
        <f>Original_data!N27</f>
        <v>0.16312</v>
      </c>
      <c r="O6" t="str">
        <f>C6</f>
        <v>U4</v>
      </c>
      <c r="P6" s="1" t="str">
        <f>(TEXT(I6,"0.0%")&amp;CHAR(10)&amp;O6)</f>
        <v>79.6%
U4</v>
      </c>
      <c r="Q6">
        <v>0.8</v>
      </c>
    </row>
    <row r="7" spans="1:17" ht="30">
      <c r="A7" s="4">
        <f>Original_data!A28</f>
        <v>25</v>
      </c>
      <c r="B7" s="4" t="str">
        <f>Original_data!B28</f>
        <v>5: 2004-2007</v>
      </c>
      <c r="C7" s="4" t="str">
        <f>Original_data!C28</f>
        <v>U5</v>
      </c>
      <c r="D7" s="4">
        <f>Original_data!D28</f>
        <v>16407</v>
      </c>
      <c r="E7" s="4">
        <f>Original_data!E28</f>
        <v>0.11418</v>
      </c>
      <c r="F7" s="4">
        <f>Original_data!F28</f>
        <v>1</v>
      </c>
      <c r="G7" s="4">
        <f>Original_data!G28</f>
        <v>539752</v>
      </c>
      <c r="H7" s="4">
        <f>Original_data!H28</f>
        <v>0.20446</v>
      </c>
      <c r="I7" s="4">
        <f>Original_data!I28</f>
        <v>1</v>
      </c>
      <c r="J7" s="4">
        <f>Original_data!J28</f>
        <v>0.21814</v>
      </c>
      <c r="K7" s="4">
        <f>Original_data!K28</f>
        <v>28.068</v>
      </c>
      <c r="L7" s="4">
        <f>Original_data!L28</f>
        <v>151495.54</v>
      </c>
      <c r="M7" s="4">
        <f>Original_data!M28</f>
        <v>1</v>
      </c>
      <c r="N7" s="4">
        <f>Original_data!N28</f>
        <v>0.255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5"/>
      <c r="N8" t="str">
        <f>FIXED(N7,3)</f>
        <v>0.255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41" sqref="B41"/>
    </sheetView>
  </sheetViews>
  <sheetFormatPr defaultColWidth="9.140625" defaultRowHeight="15"/>
  <cols>
    <col min="2" max="2" width="12.140625" style="0" customWidth="1"/>
  </cols>
  <sheetData>
    <row r="1" ht="15">
      <c r="A1" s="5" t="s">
        <v>20</v>
      </c>
    </row>
    <row r="2" ht="15">
      <c r="A2" s="2"/>
    </row>
    <row r="3" spans="1:14" ht="60">
      <c r="A3" s="6" t="s">
        <v>0</v>
      </c>
      <c r="B3" s="6" t="s">
        <v>14</v>
      </c>
      <c r="C3" s="6" t="s">
        <v>1</v>
      </c>
      <c r="D3" s="6" t="s">
        <v>2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3</v>
      </c>
      <c r="K3" s="6" t="s">
        <v>12</v>
      </c>
      <c r="L3" s="6" t="s">
        <v>4</v>
      </c>
      <c r="M3" s="6" t="s">
        <v>11</v>
      </c>
      <c r="N3" s="6" t="s">
        <v>5</v>
      </c>
    </row>
    <row r="4" spans="1:14" ht="15">
      <c r="A4" s="6">
        <v>1</v>
      </c>
      <c r="B4" s="1" t="s">
        <v>15</v>
      </c>
      <c r="C4" s="1" t="s">
        <v>21</v>
      </c>
      <c r="D4" s="1">
        <v>62549</v>
      </c>
      <c r="E4" s="1">
        <v>0.29248</v>
      </c>
      <c r="F4" s="1">
        <v>0.29248</v>
      </c>
      <c r="G4" s="1">
        <v>617431</v>
      </c>
      <c r="H4" s="1">
        <v>0.19299</v>
      </c>
      <c r="I4" s="1">
        <v>0.19299</v>
      </c>
      <c r="J4" s="1">
        <v>0</v>
      </c>
      <c r="K4" s="1">
        <v>107.379</v>
      </c>
      <c r="L4" s="1">
        <v>662991.79</v>
      </c>
      <c r="M4" s="1">
        <v>0.29748</v>
      </c>
      <c r="N4" s="1">
        <v>0</v>
      </c>
    </row>
    <row r="5" spans="1:14" ht="15">
      <c r="A5" s="6">
        <v>2</v>
      </c>
      <c r="B5" s="1" t="s">
        <v>15</v>
      </c>
      <c r="C5" s="1" t="s">
        <v>22</v>
      </c>
      <c r="D5" s="1">
        <v>48275</v>
      </c>
      <c r="E5" s="1">
        <v>0.22574</v>
      </c>
      <c r="F5" s="1">
        <v>0.51822</v>
      </c>
      <c r="G5" s="1">
        <v>632725</v>
      </c>
      <c r="H5" s="1">
        <v>0.19777</v>
      </c>
      <c r="I5" s="1">
        <v>0.39077</v>
      </c>
      <c r="J5" s="1">
        <v>0.01428</v>
      </c>
      <c r="K5" s="1">
        <v>79.657</v>
      </c>
      <c r="L5" s="1">
        <v>504008.32</v>
      </c>
      <c r="M5" s="1">
        <v>0.52363</v>
      </c>
      <c r="N5" s="1">
        <v>0.01519</v>
      </c>
    </row>
    <row r="6" spans="1:14" ht="15">
      <c r="A6" s="6">
        <v>3</v>
      </c>
      <c r="B6" s="1" t="s">
        <v>15</v>
      </c>
      <c r="C6" s="1" t="s">
        <v>23</v>
      </c>
      <c r="D6" s="1">
        <v>40654</v>
      </c>
      <c r="E6" s="1">
        <v>0.1901</v>
      </c>
      <c r="F6" s="1">
        <v>0.70832</v>
      </c>
      <c r="G6" s="1">
        <v>637344</v>
      </c>
      <c r="H6" s="1">
        <v>0.19922</v>
      </c>
      <c r="I6" s="1">
        <v>0.58998</v>
      </c>
      <c r="J6" s="1">
        <v>0.04323</v>
      </c>
      <c r="K6" s="1">
        <v>64.322</v>
      </c>
      <c r="L6" s="1">
        <v>409951.52</v>
      </c>
      <c r="M6" s="1">
        <v>0.70757</v>
      </c>
      <c r="N6" s="1">
        <v>0.04763</v>
      </c>
    </row>
    <row r="7" spans="1:14" ht="15">
      <c r="A7" s="6">
        <v>4</v>
      </c>
      <c r="B7" s="1" t="s">
        <v>15</v>
      </c>
      <c r="C7" s="1" t="s">
        <v>24</v>
      </c>
      <c r="D7" s="1">
        <v>32008</v>
      </c>
      <c r="E7" s="1">
        <v>0.14967</v>
      </c>
      <c r="F7" s="1">
        <v>0.85799</v>
      </c>
      <c r="G7" s="1">
        <v>652934</v>
      </c>
      <c r="H7" s="1">
        <v>0.20409</v>
      </c>
      <c r="I7" s="1">
        <v>0.79408</v>
      </c>
      <c r="J7" s="1">
        <v>0.09949</v>
      </c>
      <c r="K7" s="1">
        <v>53.214</v>
      </c>
      <c r="L7" s="1">
        <v>347451.97</v>
      </c>
      <c r="M7" s="1">
        <v>0.86348</v>
      </c>
      <c r="N7" s="1">
        <v>0.10006</v>
      </c>
    </row>
    <row r="8" spans="1:14" ht="15">
      <c r="A8" s="6">
        <v>5</v>
      </c>
      <c r="B8" s="1" t="s">
        <v>15</v>
      </c>
      <c r="C8" s="1" t="s">
        <v>25</v>
      </c>
      <c r="D8" s="1">
        <v>30370</v>
      </c>
      <c r="E8" s="1">
        <v>0.14201</v>
      </c>
      <c r="F8" s="1">
        <v>1</v>
      </c>
      <c r="G8" s="1">
        <v>658802</v>
      </c>
      <c r="H8" s="1">
        <v>0.20592</v>
      </c>
      <c r="I8" s="1">
        <v>1</v>
      </c>
      <c r="J8" s="1">
        <v>0.1634</v>
      </c>
      <c r="K8" s="1">
        <v>46.185</v>
      </c>
      <c r="L8" s="1">
        <v>304267.97</v>
      </c>
      <c r="M8" s="1">
        <v>1</v>
      </c>
      <c r="N8" s="1">
        <v>0.16946</v>
      </c>
    </row>
    <row r="9" spans="1:14" ht="15">
      <c r="A9" s="6">
        <v>6</v>
      </c>
      <c r="B9" s="1" t="s">
        <v>16</v>
      </c>
      <c r="C9" s="1" t="s">
        <v>21</v>
      </c>
      <c r="D9" s="1">
        <v>57370</v>
      </c>
      <c r="E9" s="1">
        <v>0.2901</v>
      </c>
      <c r="F9" s="1">
        <v>0.2901</v>
      </c>
      <c r="G9" s="1">
        <v>633338</v>
      </c>
      <c r="H9" s="1">
        <v>0.19398</v>
      </c>
      <c r="I9" s="1">
        <v>0.19398</v>
      </c>
      <c r="J9" s="1">
        <v>0</v>
      </c>
      <c r="K9" s="1">
        <v>94.896</v>
      </c>
      <c r="L9" s="1">
        <v>601014.52</v>
      </c>
      <c r="M9" s="1">
        <v>0.29752</v>
      </c>
      <c r="N9" s="1">
        <v>0</v>
      </c>
    </row>
    <row r="10" spans="1:14" ht="15">
      <c r="A10" s="6">
        <v>7</v>
      </c>
      <c r="B10" s="1" t="s">
        <v>16</v>
      </c>
      <c r="C10" s="1" t="s">
        <v>22</v>
      </c>
      <c r="D10" s="1">
        <v>44053</v>
      </c>
      <c r="E10" s="1">
        <v>0.22276</v>
      </c>
      <c r="F10" s="1">
        <v>0.51286</v>
      </c>
      <c r="G10" s="1">
        <v>644192</v>
      </c>
      <c r="H10" s="1">
        <v>0.19731</v>
      </c>
      <c r="I10" s="1">
        <v>0.39129</v>
      </c>
      <c r="J10" s="1">
        <v>0.01403</v>
      </c>
      <c r="K10" s="1">
        <v>66.114</v>
      </c>
      <c r="L10" s="1">
        <v>425903.41</v>
      </c>
      <c r="M10" s="1">
        <v>0.50836</v>
      </c>
      <c r="N10" s="1">
        <v>0.0178</v>
      </c>
    </row>
    <row r="11" spans="1:14" ht="15">
      <c r="A11" s="6">
        <v>8</v>
      </c>
      <c r="B11" s="1" t="s">
        <v>16</v>
      </c>
      <c r="C11" s="1" t="s">
        <v>23</v>
      </c>
      <c r="D11" s="1">
        <v>38864</v>
      </c>
      <c r="E11" s="1">
        <v>0.19652</v>
      </c>
      <c r="F11" s="1">
        <v>0.70938</v>
      </c>
      <c r="G11" s="1">
        <v>649631</v>
      </c>
      <c r="H11" s="1">
        <v>0.19898</v>
      </c>
      <c r="I11" s="1">
        <v>0.59027</v>
      </c>
      <c r="J11" s="1">
        <v>0.03918</v>
      </c>
      <c r="K11" s="1">
        <v>58.048</v>
      </c>
      <c r="L11" s="1">
        <v>377095.35</v>
      </c>
      <c r="M11" s="1">
        <v>0.69504</v>
      </c>
      <c r="N11" s="1">
        <v>0.04591</v>
      </c>
    </row>
    <row r="12" spans="1:14" ht="15">
      <c r="A12" s="6">
        <v>9</v>
      </c>
      <c r="B12" s="1" t="s">
        <v>16</v>
      </c>
      <c r="C12" s="1" t="s">
        <v>24</v>
      </c>
      <c r="D12" s="1">
        <v>31565</v>
      </c>
      <c r="E12" s="1">
        <v>0.15961</v>
      </c>
      <c r="F12" s="1">
        <v>0.86899</v>
      </c>
      <c r="G12" s="1">
        <v>667592</v>
      </c>
      <c r="H12" s="1">
        <v>0.20448</v>
      </c>
      <c r="I12" s="1">
        <v>0.79475</v>
      </c>
      <c r="J12" s="1">
        <v>0.09001</v>
      </c>
      <c r="K12" s="1">
        <v>51.532</v>
      </c>
      <c r="L12" s="1">
        <v>344026.56</v>
      </c>
      <c r="M12" s="1">
        <v>0.86535</v>
      </c>
      <c r="N12" s="1">
        <v>0.0875</v>
      </c>
    </row>
    <row r="13" spans="1:14" ht="15">
      <c r="A13" s="6">
        <v>10</v>
      </c>
      <c r="B13" s="1" t="s">
        <v>16</v>
      </c>
      <c r="C13" s="1" t="s">
        <v>25</v>
      </c>
      <c r="D13" s="1">
        <v>25909</v>
      </c>
      <c r="E13" s="1">
        <v>0.13101</v>
      </c>
      <c r="F13" s="1">
        <v>1</v>
      </c>
      <c r="G13" s="1">
        <v>670132</v>
      </c>
      <c r="H13" s="1">
        <v>0.20525</v>
      </c>
      <c r="I13" s="1">
        <v>1</v>
      </c>
      <c r="J13" s="1">
        <v>0.16426</v>
      </c>
      <c r="K13" s="1">
        <v>40.59</v>
      </c>
      <c r="L13" s="1">
        <v>272009.76</v>
      </c>
      <c r="M13" s="1">
        <v>1</v>
      </c>
      <c r="N13" s="1">
        <v>0.1581</v>
      </c>
    </row>
    <row r="14" spans="1:14" ht="15">
      <c r="A14" s="6">
        <v>11</v>
      </c>
      <c r="B14" s="1" t="s">
        <v>17</v>
      </c>
      <c r="C14" s="1" t="s">
        <v>21</v>
      </c>
      <c r="D14" s="1">
        <v>61158</v>
      </c>
      <c r="E14" s="1">
        <v>0.33021</v>
      </c>
      <c r="F14" s="1">
        <v>0.33021</v>
      </c>
      <c r="G14" s="1">
        <v>634431</v>
      </c>
      <c r="H14" s="1">
        <v>0.19628</v>
      </c>
      <c r="I14" s="1">
        <v>0.19628</v>
      </c>
      <c r="J14" s="1">
        <v>0</v>
      </c>
      <c r="K14" s="1">
        <v>99.556</v>
      </c>
      <c r="L14" s="1">
        <v>631611.76</v>
      </c>
      <c r="M14" s="1">
        <v>0.33225</v>
      </c>
      <c r="N14" s="1">
        <v>0</v>
      </c>
    </row>
    <row r="15" spans="1:14" ht="15">
      <c r="A15" s="6">
        <v>12</v>
      </c>
      <c r="B15" s="1" t="s">
        <v>17</v>
      </c>
      <c r="C15" s="1" t="s">
        <v>22</v>
      </c>
      <c r="D15" s="1">
        <v>39769</v>
      </c>
      <c r="E15" s="1">
        <v>0.21473</v>
      </c>
      <c r="F15" s="1">
        <v>0.54494</v>
      </c>
      <c r="G15" s="1">
        <v>634552</v>
      </c>
      <c r="H15" s="1">
        <v>0.19632</v>
      </c>
      <c r="I15" s="1">
        <v>0.3926</v>
      </c>
      <c r="J15" s="1">
        <v>0.02268</v>
      </c>
      <c r="K15" s="1">
        <v>66.741</v>
      </c>
      <c r="L15" s="1">
        <v>423505.39</v>
      </c>
      <c r="M15" s="1">
        <v>0.55503</v>
      </c>
      <c r="N15" s="1">
        <v>0.0215</v>
      </c>
    </row>
    <row r="16" spans="1:14" ht="15">
      <c r="A16" s="6">
        <v>13</v>
      </c>
      <c r="B16" s="1" t="s">
        <v>17</v>
      </c>
      <c r="C16" s="1" t="s">
        <v>23</v>
      </c>
      <c r="D16" s="1">
        <v>34325</v>
      </c>
      <c r="E16" s="1">
        <v>0.18533</v>
      </c>
      <c r="F16" s="1">
        <v>0.73027</v>
      </c>
      <c r="G16" s="1">
        <v>646438</v>
      </c>
      <c r="H16" s="1">
        <v>0.2</v>
      </c>
      <c r="I16" s="1">
        <v>0.5926</v>
      </c>
      <c r="J16" s="1">
        <v>0.0589</v>
      </c>
      <c r="K16" s="1">
        <v>51.174</v>
      </c>
      <c r="L16" s="1">
        <v>330809.8</v>
      </c>
      <c r="M16" s="1">
        <v>0.72905</v>
      </c>
      <c r="N16" s="1">
        <v>0.06418</v>
      </c>
    </row>
    <row r="17" spans="1:14" ht="15">
      <c r="A17" s="6">
        <v>14</v>
      </c>
      <c r="B17" s="1" t="s">
        <v>17</v>
      </c>
      <c r="C17" s="1" t="s">
        <v>24</v>
      </c>
      <c r="D17" s="1">
        <v>26212</v>
      </c>
      <c r="E17" s="1">
        <v>0.14153</v>
      </c>
      <c r="F17" s="1">
        <v>0.8718</v>
      </c>
      <c r="G17" s="1">
        <v>659913</v>
      </c>
      <c r="H17" s="1">
        <v>0.20417</v>
      </c>
      <c r="I17" s="1">
        <v>0.79676</v>
      </c>
      <c r="J17" s="1">
        <v>0.12413</v>
      </c>
      <c r="K17" s="1">
        <v>41.101</v>
      </c>
      <c r="L17" s="1">
        <v>271230.71</v>
      </c>
      <c r="M17" s="1">
        <v>0.87173</v>
      </c>
      <c r="N17" s="1">
        <v>0.12848</v>
      </c>
    </row>
    <row r="18" spans="1:14" ht="15">
      <c r="A18" s="6">
        <v>15</v>
      </c>
      <c r="B18" s="1" t="s">
        <v>17</v>
      </c>
      <c r="C18" s="1" t="s">
        <v>25</v>
      </c>
      <c r="D18" s="1">
        <v>23744</v>
      </c>
      <c r="E18" s="1">
        <v>0.1282</v>
      </c>
      <c r="F18" s="1">
        <v>1</v>
      </c>
      <c r="G18" s="1">
        <v>656906</v>
      </c>
      <c r="H18" s="1">
        <v>0.20324</v>
      </c>
      <c r="I18" s="1">
        <v>1</v>
      </c>
      <c r="J18" s="1">
        <v>0.19917</v>
      </c>
      <c r="K18" s="1">
        <v>37.121</v>
      </c>
      <c r="L18" s="1">
        <v>243851.26</v>
      </c>
      <c r="M18" s="1">
        <v>1</v>
      </c>
      <c r="N18" s="1">
        <v>0.20344</v>
      </c>
    </row>
    <row r="19" spans="1:14" ht="15">
      <c r="A19" s="6">
        <v>16</v>
      </c>
      <c r="B19" s="1" t="s">
        <v>18</v>
      </c>
      <c r="C19" s="1" t="s">
        <v>21</v>
      </c>
      <c r="D19" s="1">
        <v>62515</v>
      </c>
      <c r="E19" s="1">
        <v>0.33756</v>
      </c>
      <c r="F19" s="1">
        <v>0.33756</v>
      </c>
      <c r="G19" s="1">
        <v>629416</v>
      </c>
      <c r="H19" s="1">
        <v>0.19361</v>
      </c>
      <c r="I19" s="1">
        <v>0.19361</v>
      </c>
      <c r="J19" s="1">
        <v>0</v>
      </c>
      <c r="K19" s="1">
        <v>99.625</v>
      </c>
      <c r="L19" s="1">
        <v>627055.03</v>
      </c>
      <c r="M19" s="1">
        <v>0.34957</v>
      </c>
      <c r="N19" s="1">
        <v>0</v>
      </c>
    </row>
    <row r="20" spans="1:14" ht="15">
      <c r="A20" s="6">
        <v>17</v>
      </c>
      <c r="B20" s="1" t="s">
        <v>18</v>
      </c>
      <c r="C20" s="1" t="s">
        <v>22</v>
      </c>
      <c r="D20" s="1">
        <v>38941</v>
      </c>
      <c r="E20" s="1">
        <v>0.21027</v>
      </c>
      <c r="F20" s="1">
        <v>0.54783</v>
      </c>
      <c r="G20" s="1">
        <v>643084</v>
      </c>
      <c r="H20" s="1">
        <v>0.19781</v>
      </c>
      <c r="I20" s="1">
        <v>0.39141</v>
      </c>
      <c r="J20" s="1">
        <v>0.02606</v>
      </c>
      <c r="K20" s="1">
        <v>60.187</v>
      </c>
      <c r="L20" s="1">
        <v>387051.57</v>
      </c>
      <c r="M20" s="1">
        <v>0.56534</v>
      </c>
      <c r="N20" s="1">
        <v>0.02737</v>
      </c>
    </row>
    <row r="21" spans="1:14" ht="15">
      <c r="A21" s="6">
        <v>18</v>
      </c>
      <c r="B21" s="1" t="s">
        <v>18</v>
      </c>
      <c r="C21" s="1" t="s">
        <v>23</v>
      </c>
      <c r="D21" s="1">
        <v>34472</v>
      </c>
      <c r="E21" s="1">
        <v>0.18614</v>
      </c>
      <c r="F21" s="1">
        <v>0.73397</v>
      </c>
      <c r="G21" s="1">
        <v>648913</v>
      </c>
      <c r="H21" s="1">
        <v>0.1996</v>
      </c>
      <c r="I21" s="1">
        <v>0.59102</v>
      </c>
      <c r="J21" s="1">
        <v>0.06255</v>
      </c>
      <c r="K21" s="1">
        <v>47.03</v>
      </c>
      <c r="L21" s="1">
        <v>305183.14</v>
      </c>
      <c r="M21" s="1">
        <v>0.73547</v>
      </c>
      <c r="N21" s="1">
        <v>0.07362</v>
      </c>
    </row>
    <row r="22" spans="1:14" ht="15">
      <c r="A22" s="6">
        <v>19</v>
      </c>
      <c r="B22" s="1" t="s">
        <v>18</v>
      </c>
      <c r="C22" s="1" t="s">
        <v>24</v>
      </c>
      <c r="D22" s="1">
        <v>26359</v>
      </c>
      <c r="E22" s="1">
        <v>0.14233</v>
      </c>
      <c r="F22" s="1">
        <v>0.8763</v>
      </c>
      <c r="G22" s="1">
        <v>663874</v>
      </c>
      <c r="H22" s="1">
        <v>0.2042</v>
      </c>
      <c r="I22" s="1">
        <v>0.79522</v>
      </c>
      <c r="J22" s="1">
        <v>0.12831</v>
      </c>
      <c r="K22" s="1">
        <v>37.728</v>
      </c>
      <c r="L22" s="1">
        <v>250467.69</v>
      </c>
      <c r="M22" s="1">
        <v>0.8751</v>
      </c>
      <c r="N22" s="1">
        <v>0.14129</v>
      </c>
    </row>
    <row r="23" spans="1:14" ht="15">
      <c r="A23" s="6">
        <v>20</v>
      </c>
      <c r="B23" s="1" t="s">
        <v>18</v>
      </c>
      <c r="C23" s="1" t="s">
        <v>25</v>
      </c>
      <c r="D23" s="1">
        <v>22909</v>
      </c>
      <c r="E23" s="1">
        <v>0.1237</v>
      </c>
      <c r="F23" s="1">
        <v>1</v>
      </c>
      <c r="G23" s="1">
        <v>665743</v>
      </c>
      <c r="H23" s="1">
        <v>0.20478</v>
      </c>
      <c r="I23" s="1">
        <v>1</v>
      </c>
      <c r="J23" s="1">
        <v>0.20939</v>
      </c>
      <c r="K23" s="1">
        <v>33.655</v>
      </c>
      <c r="L23" s="1">
        <v>224055.08</v>
      </c>
      <c r="M23" s="1">
        <v>1</v>
      </c>
      <c r="N23" s="1">
        <v>0.22116</v>
      </c>
    </row>
    <row r="24" spans="1:14" ht="15">
      <c r="A24" s="6">
        <v>21</v>
      </c>
      <c r="B24" s="1" t="s">
        <v>19</v>
      </c>
      <c r="C24" s="1" t="s">
        <v>21</v>
      </c>
      <c r="D24" s="1">
        <v>50156</v>
      </c>
      <c r="E24" s="1">
        <v>0.34904</v>
      </c>
      <c r="F24" s="1">
        <v>0.34904</v>
      </c>
      <c r="G24" s="1">
        <v>514408</v>
      </c>
      <c r="H24" s="1">
        <v>0.19486</v>
      </c>
      <c r="I24" s="1">
        <v>0.19486</v>
      </c>
      <c r="J24" s="1">
        <v>0</v>
      </c>
      <c r="K24" s="1">
        <v>100.89</v>
      </c>
      <c r="L24" s="1">
        <v>518984.01</v>
      </c>
      <c r="M24" s="1">
        <v>0.38485</v>
      </c>
      <c r="N24" s="1">
        <v>0</v>
      </c>
    </row>
    <row r="25" spans="1:14" ht="15">
      <c r="A25" s="6">
        <v>22</v>
      </c>
      <c r="B25" s="1" t="s">
        <v>19</v>
      </c>
      <c r="C25" s="1" t="s">
        <v>22</v>
      </c>
      <c r="D25" s="1">
        <v>29447</v>
      </c>
      <c r="E25" s="1">
        <v>0.20493</v>
      </c>
      <c r="F25" s="1">
        <v>0.55397</v>
      </c>
      <c r="G25" s="1">
        <v>523465</v>
      </c>
      <c r="H25" s="1">
        <v>0.19829</v>
      </c>
      <c r="I25" s="1">
        <v>0.39315</v>
      </c>
      <c r="J25" s="1">
        <v>0.02928</v>
      </c>
      <c r="K25" s="1">
        <v>53.267</v>
      </c>
      <c r="L25" s="1">
        <v>278833.27</v>
      </c>
      <c r="M25" s="1">
        <v>0.59162</v>
      </c>
      <c r="N25" s="1">
        <v>0.03602</v>
      </c>
    </row>
    <row r="26" spans="1:14" ht="15">
      <c r="A26" s="6">
        <v>23</v>
      </c>
      <c r="B26" s="1" t="s">
        <v>19</v>
      </c>
      <c r="C26" s="1" t="s">
        <v>23</v>
      </c>
      <c r="D26" s="1">
        <v>25750</v>
      </c>
      <c r="E26" s="1">
        <v>0.1792</v>
      </c>
      <c r="F26" s="1">
        <v>0.73317</v>
      </c>
      <c r="G26" s="1">
        <v>524817</v>
      </c>
      <c r="H26" s="1">
        <v>0.1988</v>
      </c>
      <c r="I26" s="1">
        <v>0.59196</v>
      </c>
      <c r="J26" s="1">
        <v>0.06896</v>
      </c>
      <c r="K26" s="1">
        <v>41.049</v>
      </c>
      <c r="L26" s="1">
        <v>215431.13</v>
      </c>
      <c r="M26" s="1">
        <v>0.75137</v>
      </c>
      <c r="N26" s="1">
        <v>0.09083</v>
      </c>
    </row>
    <row r="27" spans="1:14" ht="15">
      <c r="A27" s="6">
        <v>24</v>
      </c>
      <c r="B27" s="1" t="s">
        <v>19</v>
      </c>
      <c r="C27" s="1" t="s">
        <v>24</v>
      </c>
      <c r="D27" s="1">
        <v>21935</v>
      </c>
      <c r="E27" s="1">
        <v>0.15265</v>
      </c>
      <c r="F27" s="1">
        <v>0.88582</v>
      </c>
      <c r="G27" s="1">
        <v>537436</v>
      </c>
      <c r="H27" s="1">
        <v>0.20358</v>
      </c>
      <c r="I27" s="1">
        <v>0.79554</v>
      </c>
      <c r="J27" s="1">
        <v>0.12786</v>
      </c>
      <c r="K27" s="1">
        <v>34.199</v>
      </c>
      <c r="L27" s="1">
        <v>183795.99</v>
      </c>
      <c r="M27" s="1">
        <v>0.88766</v>
      </c>
      <c r="N27" s="1">
        <v>0.16312</v>
      </c>
    </row>
    <row r="28" spans="1:14" ht="15">
      <c r="A28" s="6">
        <v>25</v>
      </c>
      <c r="B28" s="1" t="s">
        <v>19</v>
      </c>
      <c r="C28" s="1" t="s">
        <v>25</v>
      </c>
      <c r="D28" s="1">
        <v>16407</v>
      </c>
      <c r="E28" s="1">
        <v>0.11418</v>
      </c>
      <c r="F28" s="1">
        <v>1</v>
      </c>
      <c r="G28" s="1">
        <v>539752</v>
      </c>
      <c r="H28" s="1">
        <v>0.20446</v>
      </c>
      <c r="I28" s="1">
        <v>1</v>
      </c>
      <c r="J28" s="1">
        <v>0.21814</v>
      </c>
      <c r="K28" s="1">
        <v>28.068</v>
      </c>
      <c r="L28" s="1">
        <v>151495.54</v>
      </c>
      <c r="M28" s="1">
        <v>1</v>
      </c>
      <c r="N28" s="1">
        <v>0.255</v>
      </c>
    </row>
    <row r="30" ht="15">
      <c r="A30" s="1"/>
    </row>
    <row r="31" spans="1:14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2010-02-24T22:28:00Z</cp:lastPrinted>
  <dcterms:created xsi:type="dcterms:W3CDTF">2009-11-25T16:19:17Z</dcterms:created>
  <dcterms:modified xsi:type="dcterms:W3CDTF">2010-11-03T16:49:44Z</dcterms:modified>
  <cp:category/>
  <cp:version/>
  <cp:contentType/>
  <cp:contentStatus/>
</cp:coreProperties>
</file>