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65386" windowWidth="19320" windowHeight="12450" activeTab="1"/>
  </bookViews>
  <sheets>
    <sheet name="PMR_Lorenz_urban_T1" sheetId="1" r:id="rId1"/>
    <sheet name="PMR_Lorenz_urban_T5" sheetId="2" r:id="rId2"/>
    <sheet name="Urban_data_T1" sheetId="3" r:id="rId3"/>
    <sheet name="Urabn_data_T5" sheetId="4" r:id="rId4"/>
    <sheet name="Original_data" sheetId="5" r:id="rId5"/>
  </sheets>
  <definedNames/>
  <calcPr calcMode="manual" fullCalcOnLoad="1"/>
</workbook>
</file>

<file path=xl/sharedStrings.xml><?xml version="1.0" encoding="utf-8"?>
<sst xmlns="http://schemas.openxmlformats.org/spreadsheetml/2006/main" count="66" uniqueCount="26">
  <si>
    <t>Obs</t>
  </si>
  <si>
    <t>chquint</t>
  </si>
  <si>
    <t>crude_num</t>
  </si>
  <si>
    <t>crude_GINI</t>
  </si>
  <si>
    <t>adjust_num</t>
  </si>
  <si>
    <t>adjust_GINI</t>
  </si>
  <si>
    <t>percent_num</t>
  </si>
  <si>
    <t>crude_cum_percent_num</t>
  </si>
  <si>
    <t>crude_denom</t>
  </si>
  <si>
    <t>percent_denom</t>
  </si>
  <si>
    <t>crude_cum_percent_denom</t>
  </si>
  <si>
    <t>adjust_cum_percent_num</t>
  </si>
  <si>
    <t>adj_rate</t>
  </si>
  <si>
    <t>Line of equality</t>
  </si>
  <si>
    <t>Urban: Crude and Adjusted Lorenz Curve and GINI coefficient for Premature Mortality</t>
  </si>
  <si>
    <t>cal_yrs</t>
  </si>
  <si>
    <t>1: 1984-1988</t>
  </si>
  <si>
    <t>U1</t>
  </si>
  <si>
    <t>U2</t>
  </si>
  <si>
    <t>U3</t>
  </si>
  <si>
    <t>U4</t>
  </si>
  <si>
    <t>U5</t>
  </si>
  <si>
    <t>2: 1989-1993</t>
  </si>
  <si>
    <t>3: 1994-1998</t>
  </si>
  <si>
    <t>4: 1999-2003</t>
  </si>
  <si>
    <t>5: 2004-2007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</si>
</sst>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2">
    <font>
      <sz val="11"/>
      <color theme="1"/>
      <name val="Calibri"/>
      <family val="2"/>
    </font>
    <font>
      <sz val="10"/>
      <color indexed="8"/>
      <name val="Univers 45 Light"/>
      <family val="2"/>
    </font>
    <font>
      <sz val="12"/>
      <color indexed="8"/>
      <name val="Univers 45 Light"/>
      <family val="0"/>
    </font>
    <font>
      <sz val="12"/>
      <color indexed="8"/>
      <name val="Calibri"/>
      <family val="0"/>
    </font>
    <font>
      <sz val="11"/>
      <color indexed="8"/>
      <name val="Calibri"/>
      <family val="2"/>
    </font>
    <font>
      <sz val="10"/>
      <color indexed="9"/>
      <name val="Univers 45 Light"/>
      <family val="2"/>
    </font>
    <font>
      <sz val="10"/>
      <color indexed="20"/>
      <name val="Univers 45 Light"/>
      <family val="2"/>
    </font>
    <font>
      <b/>
      <sz val="10"/>
      <color indexed="52"/>
      <name val="Univers 45 Light"/>
      <family val="2"/>
    </font>
    <font>
      <b/>
      <sz val="10"/>
      <color indexed="9"/>
      <name val="Univers 45 Light"/>
      <family val="2"/>
    </font>
    <font>
      <i/>
      <sz val="10"/>
      <color indexed="23"/>
      <name val="Univers 45 Light"/>
      <family val="2"/>
    </font>
    <font>
      <sz val="10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0"/>
      <color indexed="62"/>
      <name val="Univers 45 Light"/>
      <family val="2"/>
    </font>
    <font>
      <sz val="10"/>
      <color indexed="52"/>
      <name val="Univers 45 Light"/>
      <family val="2"/>
    </font>
    <font>
      <sz val="10"/>
      <color indexed="60"/>
      <name val="Univers 45 Light"/>
      <family val="2"/>
    </font>
    <font>
      <b/>
      <sz val="10"/>
      <color indexed="63"/>
      <name val="Univers 45 Light"/>
      <family val="2"/>
    </font>
    <font>
      <b/>
      <sz val="18"/>
      <color indexed="56"/>
      <name val="Cambria"/>
      <family val="2"/>
    </font>
    <font>
      <b/>
      <sz val="10"/>
      <color indexed="8"/>
      <name val="Univers 45 Light"/>
      <family val="2"/>
    </font>
    <font>
      <sz val="10"/>
      <color indexed="10"/>
      <name val="Univers 45 Light"/>
      <family val="2"/>
    </font>
    <font>
      <b/>
      <sz val="12"/>
      <color indexed="8"/>
      <name val="Univers 45 Light"/>
      <family val="0"/>
    </font>
    <font>
      <b/>
      <sz val="13"/>
      <color indexed="8"/>
      <name val="Univers 45 Light"/>
      <family val="0"/>
    </font>
    <font>
      <sz val="8"/>
      <color indexed="8"/>
      <name val="Univers 45 Light"/>
      <family val="0"/>
    </font>
    <font>
      <b/>
      <sz val="14.4"/>
      <color indexed="8"/>
      <name val="Calibri"/>
      <family val="0"/>
    </font>
    <font>
      <sz val="10"/>
      <color theme="1"/>
      <name val="Univers 45 Light"/>
      <family val="2"/>
    </font>
    <font>
      <sz val="10"/>
      <color theme="0"/>
      <name val="Univers 45 Light"/>
      <family val="2"/>
    </font>
    <font>
      <sz val="10"/>
      <color rgb="FF9C0006"/>
      <name val="Univers 45 Light"/>
      <family val="2"/>
    </font>
    <font>
      <b/>
      <sz val="10"/>
      <color rgb="FFFA7D00"/>
      <name val="Univers 45 Light"/>
      <family val="2"/>
    </font>
    <font>
      <b/>
      <sz val="10"/>
      <color theme="0"/>
      <name val="Univers 45 Light"/>
      <family val="2"/>
    </font>
    <font>
      <i/>
      <sz val="10"/>
      <color rgb="FF7F7F7F"/>
      <name val="Univers 45 Light"/>
      <family val="2"/>
    </font>
    <font>
      <sz val="10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0"/>
      <color rgb="FF3F3F76"/>
      <name val="Univers 45 Light"/>
      <family val="2"/>
    </font>
    <font>
      <sz val="10"/>
      <color rgb="FFFA7D00"/>
      <name val="Univers 45 Light"/>
      <family val="2"/>
    </font>
    <font>
      <sz val="10"/>
      <color rgb="FF9C6500"/>
      <name val="Univers 45 Light"/>
      <family val="2"/>
    </font>
    <font>
      <b/>
      <sz val="10"/>
      <color rgb="FF3F3F3F"/>
      <name val="Univers 45 Light"/>
      <family val="2"/>
    </font>
    <font>
      <b/>
      <sz val="18"/>
      <color theme="3"/>
      <name val="Cambria"/>
      <family val="2"/>
    </font>
    <font>
      <b/>
      <sz val="10"/>
      <color theme="1"/>
      <name val="Univers 45 Light"/>
      <family val="2"/>
    </font>
    <font>
      <sz val="10"/>
      <color rgb="FFFF0000"/>
      <name val="Univers 45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ck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3.5: Adjusted Lorenz Curve for Premature Mortality in Urban Areas for 1984-1988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(2004-2007) age &amp; sex, residents aged 0-74</a:t>
            </a:r>
          </a:p>
        </c:rich>
      </c:tx>
      <c:layout>
        <c:manualLayout>
          <c:xMode val="factor"/>
          <c:yMode val="factor"/>
          <c:x val="0.032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75"/>
          <c:y val="0.0675"/>
          <c:w val="0.93925"/>
          <c:h val="0.7367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Urban_data_T1!$I$2:$I$7</c:f>
              <c:numCache>
                <c:ptCount val="6"/>
                <c:pt idx="0">
                  <c:v>0</c:v>
                </c:pt>
                <c:pt idx="1">
                  <c:v>0.19299</c:v>
                </c:pt>
                <c:pt idx="2">
                  <c:v>0.39077</c:v>
                </c:pt>
                <c:pt idx="3">
                  <c:v>0.58998</c:v>
                </c:pt>
                <c:pt idx="4">
                  <c:v>0.79407</c:v>
                </c:pt>
                <c:pt idx="5">
                  <c:v>1</c:v>
                </c:pt>
              </c:numCache>
            </c:numRef>
          </c:xVal>
          <c:yVal>
            <c:numRef>
              <c:f>Urban_data_T1!$M$2:$M$7</c:f>
              <c:numCache>
                <c:ptCount val="6"/>
                <c:pt idx="0">
                  <c:v>0</c:v>
                </c:pt>
                <c:pt idx="1">
                  <c:v>0.27353</c:v>
                </c:pt>
                <c:pt idx="2">
                  <c:v>0.49132</c:v>
                </c:pt>
                <c:pt idx="3">
                  <c:v>0.68217</c:v>
                </c:pt>
                <c:pt idx="4">
                  <c:v>0.84756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Urabn_data_T5!$Q$2:$Q$7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Urabn_data_T5!$Q$2:$Q$7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63495739"/>
        <c:axId val="34590740"/>
      </c:scatterChart>
      <c:valAx>
        <c:axId val="63495739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2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4590740"/>
        <c:crosses val="autoZero"/>
        <c:crossBetween val="midCat"/>
        <c:dispUnits/>
        <c:majorUnit val="0.2"/>
      </c:valAx>
      <c:valAx>
        <c:axId val="34590740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Premature Deaths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495739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9"/>
          <c:y val="0.94475"/>
          <c:w val="0.38"/>
          <c:h val="0.0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Figure 3.6: Adjusted Lorenz Curve for </a:t>
            </a:r>
            <a:r>
              <a:rPr lang="en-US" cap="none" sz="144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Premature Mortality 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in Urban Areas for 2004-2007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Adjusted by (2004-2007) age &amp; sex, residents aged 0-74</a:t>
            </a:r>
          </a:p>
        </c:rich>
      </c:tx>
      <c:layout>
        <c:manualLayout>
          <c:xMode val="factor"/>
          <c:yMode val="factor"/>
          <c:x val="0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65"/>
          <c:y val="0.0675"/>
          <c:w val="0.9265"/>
          <c:h val="0.74625"/>
        </c:manualLayout>
      </c:layout>
      <c:scatterChart>
        <c:scatterStyle val="smoothMarker"/>
        <c:varyColors val="0"/>
        <c:ser>
          <c:idx val="0"/>
          <c:order val="0"/>
          <c:tx>
            <c:v>Lorenz Curve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l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Urabn_data_T5!$I$2:$I$7</c:f>
              <c:numCache>
                <c:ptCount val="6"/>
                <c:pt idx="0">
                  <c:v>0</c:v>
                </c:pt>
                <c:pt idx="1">
                  <c:v>0.19486</c:v>
                </c:pt>
                <c:pt idx="2">
                  <c:v>0.39316</c:v>
                </c:pt>
                <c:pt idx="3">
                  <c:v>0.59196</c:v>
                </c:pt>
                <c:pt idx="4">
                  <c:v>0.79554</c:v>
                </c:pt>
                <c:pt idx="5">
                  <c:v>1</c:v>
                </c:pt>
              </c:numCache>
            </c:numRef>
          </c:xVal>
          <c:yVal>
            <c:numRef>
              <c:f>Urabn_data_T5!$M$2:$M$7</c:f>
              <c:numCache>
                <c:ptCount val="6"/>
                <c:pt idx="0">
                  <c:v>0</c:v>
                </c:pt>
                <c:pt idx="1">
                  <c:v>0.33415</c:v>
                </c:pt>
                <c:pt idx="2">
                  <c:v>0.54887</c:v>
                </c:pt>
                <c:pt idx="3">
                  <c:v>0.72847</c:v>
                </c:pt>
                <c:pt idx="4">
                  <c:v>0.87819</c:v>
                </c:pt>
                <c:pt idx="5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Line of Equality</c:v>
          </c:tx>
          <c:spPr>
            <a:ln w="25400">
              <a:solidFill>
                <a:srgbClr val="80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Urabn_data_T5!$Q$2:$Q$7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xVal>
          <c:yVal>
            <c:numRef>
              <c:f>Urabn_data_T5!$Q$2:$Q$7</c:f>
              <c:numCache>
                <c:ptCount val="6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</c:numCache>
            </c:numRef>
          </c:yVal>
          <c:smooth val="1"/>
        </c:ser>
        <c:axId val="42881205"/>
        <c:axId val="50386526"/>
      </c:scatterChart>
      <c:valAx>
        <c:axId val="4288120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the Population</a:t>
                </a:r>
              </a:p>
            </c:rich>
          </c:tx>
          <c:layout>
            <c:manualLayout>
              <c:xMode val="factor"/>
              <c:yMode val="factor"/>
              <c:x val="-0.01775"/>
              <c:y val="-0.007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50386526"/>
        <c:crosses val="autoZero"/>
        <c:crossBetween val="midCat"/>
        <c:dispUnits/>
        <c:majorUnit val="0.2"/>
      </c:valAx>
      <c:valAx>
        <c:axId val="5038652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Cumulative Percent of Premature Deaths</a:t>
                </a:r>
              </a:p>
            </c:rich>
          </c:tx>
          <c:layout>
            <c:manualLayout>
              <c:xMode val="factor"/>
              <c:yMode val="factor"/>
              <c:x val="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2881205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55"/>
          <c:y val="0.93225"/>
          <c:w val="0.38"/>
          <c:h val="0.0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pageSetup fitToHeight="0" fitToWidth="0"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1"/>
  </sheetViews>
  <pageMargins left="0.7" right="0.7" top="0.75" bottom="0.75" header="0.3" footer="0.3"/>
  <pageSetup horizontalDpi="600" verticalDpi="600" orientation="landscape"/>
  <headerFooter>
    <oddHeader>&amp;CCONFIDENTIAL -- NOT FOR DISTRIBUTION</oddHeader>
    <oddFooter>&amp;L&amp;Z&amp;F&amp;A
February 24, 2010 lr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0.64525</cdr:x>
      <cdr:y>0.7435</cdr:y>
    </cdr:from>
    <cdr:to>
      <cdr:x>0.82575</cdr:x>
      <cdr:y>0.795</cdr:y>
    </cdr:to>
    <cdr:sp textlink="Urban_data_T1!$N$8">
      <cdr:nvSpPr>
        <cdr:cNvPr id="1" name="TextBox 1"/>
        <cdr:cNvSpPr txBox="1">
          <a:spLocks noChangeArrowheads="1"/>
        </cdr:cNvSpPr>
      </cdr:nvSpPr>
      <cdr:spPr>
        <a:xfrm>
          <a:off x="5638800" y="4733925"/>
          <a:ext cx="15811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3b54dc2e-8321-4755-a482-b28923c7579a}" type="TxLink">
            <a:rPr lang="en-US" cap="none" sz="1200" b="0" i="0" u="none" baseline="0">
              <a:solidFill>
                <a:srgbClr val="000000"/>
              </a:solidFill>
            </a:rPr>
            <a:t>0.131</a:t>
          </a:fld>
        </a:p>
      </cdr:txBody>
    </cdr:sp>
  </cdr:relSizeAnchor>
  <cdr:relSizeAnchor xmlns:cdr="http://schemas.openxmlformats.org/drawingml/2006/chartDrawing">
    <cdr:from>
      <cdr:x>0.58225</cdr:x>
      <cdr:y>0.74425</cdr:y>
    </cdr:from>
    <cdr:to>
      <cdr:x>0.754</cdr:x>
      <cdr:y>0.78325</cdr:y>
    </cdr:to>
    <cdr:sp>
      <cdr:nvSpPr>
        <cdr:cNvPr id="2" name="TextBox 2"/>
        <cdr:cNvSpPr txBox="1">
          <a:spLocks noChangeArrowheads="1"/>
        </cdr:cNvSpPr>
      </cdr:nvSpPr>
      <cdr:spPr>
        <a:xfrm>
          <a:off x="5095875" y="4733925"/>
          <a:ext cx="15049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0.22425</cdr:x>
      <cdr:y>0.7875</cdr:y>
    </cdr:from>
    <cdr:to>
      <cdr:x>0.3055</cdr:x>
      <cdr:y>0.869</cdr:y>
    </cdr:to>
    <cdr:sp textlink="Urban_data_T1!$P$3">
      <cdr:nvSpPr>
        <cdr:cNvPr id="3" name="TextBox 4"/>
        <cdr:cNvSpPr txBox="1">
          <a:spLocks noChangeArrowheads="1"/>
        </cdr:cNvSpPr>
      </cdr:nvSpPr>
      <cdr:spPr>
        <a:xfrm>
          <a:off x="1962150" y="5010150"/>
          <a:ext cx="7143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5115055-fac8-4e44-b3e5-b46d88575fcc}" type="TxLink">
            <a:rPr lang="en-US" cap="none" sz="1200" b="0" i="0" u="none" baseline="0">
              <a:solidFill>
                <a:srgbClr val="000000"/>
              </a:solidFill>
            </a:rPr>
            <a:t>19.3%
U1</a:t>
          </a:fld>
        </a:p>
      </cdr:txBody>
    </cdr:sp>
  </cdr:relSizeAnchor>
  <cdr:relSizeAnchor xmlns:cdr="http://schemas.openxmlformats.org/drawingml/2006/chartDrawing">
    <cdr:from>
      <cdr:x>0.394</cdr:x>
      <cdr:y>0.78875</cdr:y>
    </cdr:from>
    <cdr:to>
      <cdr:x>0.4745</cdr:x>
      <cdr:y>0.859</cdr:y>
    </cdr:to>
    <cdr:sp textlink="Urban_data_T1!$P$4">
      <cdr:nvSpPr>
        <cdr:cNvPr id="4" name="TextBox 1"/>
        <cdr:cNvSpPr txBox="1">
          <a:spLocks noChangeArrowheads="1"/>
        </cdr:cNvSpPr>
      </cdr:nvSpPr>
      <cdr:spPr>
        <a:xfrm>
          <a:off x="3448050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5ae1ab83-50ad-4d0d-9b16-80cfabcb58b3}" type="TxLink">
            <a:rPr lang="en-US" cap="none" sz="1200" b="0" i="0" u="none" baseline="0">
              <a:solidFill>
                <a:srgbClr val="000000"/>
              </a:solidFill>
            </a:rPr>
            <a:t>39.1%
U2</a:t>
          </a:fld>
        </a:p>
      </cdr:txBody>
    </cdr:sp>
  </cdr:relSizeAnchor>
  <cdr:relSizeAnchor xmlns:cdr="http://schemas.openxmlformats.org/drawingml/2006/chartDrawing">
    <cdr:from>
      <cdr:x>0.56575</cdr:x>
      <cdr:y>0.7875</cdr:y>
    </cdr:from>
    <cdr:to>
      <cdr:x>0.64625</cdr:x>
      <cdr:y>0.85775</cdr:y>
    </cdr:to>
    <cdr:sp textlink="Urban_data_T1!$P$5">
      <cdr:nvSpPr>
        <cdr:cNvPr id="5" name="TextBox 1"/>
        <cdr:cNvSpPr txBox="1">
          <a:spLocks noChangeArrowheads="1"/>
        </cdr:cNvSpPr>
      </cdr:nvSpPr>
      <cdr:spPr>
        <a:xfrm>
          <a:off x="4943475" y="501015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e80ad44d-5dfd-476e-ad88-92d444d94ed0}" type="TxLink">
            <a:rPr lang="en-US" cap="none" sz="1200" b="0" i="0" u="none" baseline="0">
              <a:solidFill>
                <a:srgbClr val="000000"/>
              </a:solidFill>
            </a:rPr>
            <a:t>59.0%
U3</a:t>
          </a:fld>
        </a:p>
      </cdr:txBody>
    </cdr:sp>
  </cdr:relSizeAnchor>
  <cdr:relSizeAnchor xmlns:cdr="http://schemas.openxmlformats.org/drawingml/2006/chartDrawing">
    <cdr:from>
      <cdr:x>0.73625</cdr:x>
      <cdr:y>0.79</cdr:y>
    </cdr:from>
    <cdr:to>
      <cdr:x>0.817</cdr:x>
      <cdr:y>0.86025</cdr:y>
    </cdr:to>
    <cdr:sp textlink="Urban_data_T1!$P$6">
      <cdr:nvSpPr>
        <cdr:cNvPr id="6" name="TextBox 1"/>
        <cdr:cNvSpPr txBox="1">
          <a:spLocks noChangeArrowheads="1"/>
        </cdr:cNvSpPr>
      </cdr:nvSpPr>
      <cdr:spPr>
        <a:xfrm>
          <a:off x="6438900" y="5029200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45283e7d-15d7-4d23-9f63-40f3c36de96e}" type="TxLink">
            <a:rPr lang="en-US" cap="none" sz="1200" b="0" i="0" u="none" baseline="0">
              <a:solidFill>
                <a:srgbClr val="000000"/>
              </a:solidFill>
            </a:rPr>
            <a:t>79.4%
U4</a:t>
          </a:fld>
        </a:p>
      </cdr:txBody>
    </cdr:sp>
  </cdr:relSizeAnchor>
  <cdr:relSizeAnchor xmlns:cdr="http://schemas.openxmlformats.org/drawingml/2006/chartDrawing">
    <cdr:from>
      <cdr:x>0.90175</cdr:x>
      <cdr:y>0.78875</cdr:y>
    </cdr:from>
    <cdr:to>
      <cdr:x>0.99075</cdr:x>
      <cdr:y>0.859</cdr:y>
    </cdr:to>
    <cdr:sp textlink="Urban_data_T1!$P$7">
      <cdr:nvSpPr>
        <cdr:cNvPr id="7" name="TextBox 1"/>
        <cdr:cNvSpPr txBox="1">
          <a:spLocks noChangeArrowheads="1"/>
        </cdr:cNvSpPr>
      </cdr:nvSpPr>
      <cdr:spPr>
        <a:xfrm>
          <a:off x="7886700" y="5019675"/>
          <a:ext cx="781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12f2828a-cf3a-429c-8e9d-5c5a58d2f8e4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0.697</cdr:x>
      <cdr:y>0.742</cdr:y>
    </cdr:from>
    <cdr:to>
      <cdr:x>1</cdr:x>
      <cdr:y>0.77875</cdr:y>
    </cdr:to>
    <cdr:sp>
      <cdr:nvSpPr>
        <cdr:cNvPr id="8" name="TextBox 1"/>
        <cdr:cNvSpPr txBox="1">
          <a:spLocks noChangeArrowheads="1"/>
        </cdr:cNvSpPr>
      </cdr:nvSpPr>
      <cdr:spPr>
        <a:xfrm>
          <a:off x="6096000" y="4724400"/>
          <a:ext cx="26479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0.118, 0.143)</a:t>
          </a:r>
        </a:p>
      </cdr:txBody>
    </cdr:sp>
  </cdr:relSizeAnchor>
  <cdr:relSizeAnchor xmlns:cdr="http://schemas.openxmlformats.org/drawingml/2006/chartDrawing">
    <cdr:from>
      <cdr:x>0.71525</cdr:x>
      <cdr:y>0.96925</cdr:y>
    </cdr:from>
    <cdr:to>
      <cdr:x>0.99275</cdr:x>
      <cdr:y>1</cdr:y>
    </cdr:to>
    <cdr:sp>
      <cdr:nvSpPr>
        <cdr:cNvPr id="9" name="TextBox 11"/>
        <cdr:cNvSpPr txBox="1">
          <a:spLocks noChangeArrowheads="1"/>
        </cdr:cNvSpPr>
      </cdr:nvSpPr>
      <cdr:spPr>
        <a:xfrm>
          <a:off x="6257925" y="6172200"/>
          <a:ext cx="2428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Centre for Health Policy, 2010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0.24275</cdr:x>
      <cdr:y>0.79225</cdr:y>
    </cdr:from>
    <cdr:to>
      <cdr:x>0.32225</cdr:x>
      <cdr:y>0.86225</cdr:y>
    </cdr:to>
    <cdr:sp textlink="Urabn_data_T5!$P$3">
      <cdr:nvSpPr>
        <cdr:cNvPr id="1" name="TextBox 1"/>
        <cdr:cNvSpPr txBox="1">
          <a:spLocks noChangeArrowheads="1"/>
        </cdr:cNvSpPr>
      </cdr:nvSpPr>
      <cdr:spPr>
        <a:xfrm>
          <a:off x="2124075" y="5048250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05fabf4-ea8c-4050-bc98-7ea6b3db8a0c}" type="TxLink">
            <a:rPr lang="en-US" cap="none" sz="1200" b="0" i="0" u="none" baseline="0">
              <a:solidFill>
                <a:srgbClr val="000000"/>
              </a:solidFill>
            </a:rPr>
            <a:t>19.5%
U1</a:t>
          </a:fld>
        </a:p>
      </cdr:txBody>
    </cdr:sp>
  </cdr:relSizeAnchor>
  <cdr:relSizeAnchor xmlns:cdr="http://schemas.openxmlformats.org/drawingml/2006/chartDrawing">
    <cdr:from>
      <cdr:x>0.41375</cdr:x>
      <cdr:y>0.78875</cdr:y>
    </cdr:from>
    <cdr:to>
      <cdr:x>0.494</cdr:x>
      <cdr:y>0.8585</cdr:y>
    </cdr:to>
    <cdr:sp textlink="Urabn_data_T5!$P$4">
      <cdr:nvSpPr>
        <cdr:cNvPr id="2" name="TextBox 1"/>
        <cdr:cNvSpPr txBox="1">
          <a:spLocks noChangeArrowheads="1"/>
        </cdr:cNvSpPr>
      </cdr:nvSpPr>
      <cdr:spPr>
        <a:xfrm>
          <a:off x="3619500" y="5019675"/>
          <a:ext cx="7048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8b202a23-d9f4-410b-99d0-484ddfcc9d8b}" type="TxLink">
            <a:rPr lang="en-US" cap="none" sz="1200" b="0" i="0" u="none" baseline="0">
              <a:solidFill>
                <a:srgbClr val="000000"/>
              </a:solidFill>
            </a:rPr>
            <a:t>39.3%
U2</a:t>
          </a:fld>
        </a:p>
      </cdr:txBody>
    </cdr:sp>
  </cdr:relSizeAnchor>
  <cdr:relSizeAnchor xmlns:cdr="http://schemas.openxmlformats.org/drawingml/2006/chartDrawing">
    <cdr:from>
      <cdr:x>0.58025</cdr:x>
      <cdr:y>0.791</cdr:y>
    </cdr:from>
    <cdr:to>
      <cdr:x>0.6595</cdr:x>
      <cdr:y>0.861</cdr:y>
    </cdr:to>
    <cdr:sp textlink="Urabn_data_T5!$P$5">
      <cdr:nvSpPr>
        <cdr:cNvPr id="3" name="TextBox 1"/>
        <cdr:cNvSpPr txBox="1">
          <a:spLocks noChangeArrowheads="1"/>
        </cdr:cNvSpPr>
      </cdr:nvSpPr>
      <cdr:spPr>
        <a:xfrm>
          <a:off x="5076825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39aeb33a-b41e-4077-a8f0-b43b2267f3ae}" type="TxLink">
            <a:rPr lang="en-US" cap="none" sz="1200" b="0" i="0" u="none" baseline="0">
              <a:solidFill>
                <a:srgbClr val="000000"/>
              </a:solidFill>
            </a:rPr>
            <a:t>59.2%
U3</a:t>
          </a:fld>
        </a:p>
      </cdr:txBody>
    </cdr:sp>
  </cdr:relSizeAnchor>
  <cdr:relSizeAnchor xmlns:cdr="http://schemas.openxmlformats.org/drawingml/2006/chartDrawing">
    <cdr:from>
      <cdr:x>0.74675</cdr:x>
      <cdr:y>0.791</cdr:y>
    </cdr:from>
    <cdr:to>
      <cdr:x>0.826</cdr:x>
      <cdr:y>0.861</cdr:y>
    </cdr:to>
    <cdr:sp textlink="Urabn_data_T5!$P$6">
      <cdr:nvSpPr>
        <cdr:cNvPr id="4" name="TextBox 1"/>
        <cdr:cNvSpPr txBox="1">
          <a:spLocks noChangeArrowheads="1"/>
        </cdr:cNvSpPr>
      </cdr:nvSpPr>
      <cdr:spPr>
        <a:xfrm>
          <a:off x="6534150" y="5038725"/>
          <a:ext cx="695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2284cc7-506d-4914-bbad-359fc4fee103}" type="TxLink">
            <a:rPr lang="en-US" cap="none" sz="1200" b="0" i="0" u="none" baseline="0">
              <a:solidFill>
                <a:srgbClr val="000000"/>
              </a:solidFill>
            </a:rPr>
            <a:t>79.6%
U4</a:t>
          </a:fld>
        </a:p>
      </cdr:txBody>
    </cdr:sp>
  </cdr:relSizeAnchor>
  <cdr:relSizeAnchor xmlns:cdr="http://schemas.openxmlformats.org/drawingml/2006/chartDrawing">
    <cdr:from>
      <cdr:x>0.91225</cdr:x>
      <cdr:y>0.78875</cdr:y>
    </cdr:from>
    <cdr:to>
      <cdr:x>1</cdr:x>
      <cdr:y>0.8585</cdr:y>
    </cdr:to>
    <cdr:sp textlink="Urabn_data_T5!$P$7">
      <cdr:nvSpPr>
        <cdr:cNvPr id="5" name="TextBox 1"/>
        <cdr:cNvSpPr txBox="1">
          <a:spLocks noChangeArrowheads="1"/>
        </cdr:cNvSpPr>
      </cdr:nvSpPr>
      <cdr:spPr>
        <a:xfrm>
          <a:off x="7981950" y="5019675"/>
          <a:ext cx="7715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fld id="{c8e9ce54-f917-4c8f-a9f7-17de456584b8}" type="TxLink">
            <a:rPr lang="en-US" cap="none" sz="1200" b="0" i="0" u="none" baseline="0">
              <a:solidFill>
                <a:srgbClr val="000000"/>
              </a:solidFill>
            </a:rPr>
            <a:t>100%
U5</a:t>
          </a:fld>
        </a:p>
      </cdr:txBody>
    </cdr:sp>
  </cdr:relSizeAnchor>
  <cdr:relSizeAnchor xmlns:cdr="http://schemas.openxmlformats.org/drawingml/2006/chartDrawing">
    <cdr:from>
      <cdr:x>0.6975</cdr:x>
      <cdr:y>0.74575</cdr:y>
    </cdr:from>
    <cdr:to>
      <cdr:x>0.795</cdr:x>
      <cdr:y>0.8135</cdr:y>
    </cdr:to>
    <cdr:sp textlink="Urabn_data_T5!$N$8">
      <cdr:nvSpPr>
        <cdr:cNvPr id="6" name="TextBox 1"/>
        <cdr:cNvSpPr txBox="1">
          <a:spLocks noChangeArrowheads="1"/>
        </cdr:cNvSpPr>
      </cdr:nvSpPr>
      <cdr:spPr>
        <a:xfrm>
          <a:off x="6105525" y="4743450"/>
          <a:ext cx="85725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ff27ae5c-1503-460a-95fb-605a4424713a}" type="TxLink">
            <a:rPr lang="en-US" cap="none" sz="1200" b="0" i="0" u="none" baseline="0">
              <a:solidFill>
                <a:srgbClr val="000000"/>
              </a:solidFill>
            </a:rPr>
            <a:t>0.205</a:t>
          </a:fld>
        </a:p>
      </cdr:txBody>
    </cdr:sp>
  </cdr:relSizeAnchor>
  <cdr:relSizeAnchor xmlns:cdr="http://schemas.openxmlformats.org/drawingml/2006/chartDrawing">
    <cdr:from>
      <cdr:x>0.63725</cdr:x>
      <cdr:y>0.74575</cdr:y>
    </cdr:from>
    <cdr:to>
      <cdr:x>0.76575</cdr:x>
      <cdr:y>0.78025</cdr:y>
    </cdr:to>
    <cdr:sp>
      <cdr:nvSpPr>
        <cdr:cNvPr id="7" name="TextBox 2"/>
        <cdr:cNvSpPr txBox="1">
          <a:spLocks noChangeArrowheads="1"/>
        </cdr:cNvSpPr>
      </cdr:nvSpPr>
      <cdr:spPr>
        <a:xfrm>
          <a:off x="5572125" y="4743450"/>
          <a:ext cx="1123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GINI =</a:t>
          </a:r>
        </a:p>
      </cdr:txBody>
    </cdr:sp>
  </cdr:relSizeAnchor>
  <cdr:relSizeAnchor xmlns:cdr="http://schemas.openxmlformats.org/drawingml/2006/chartDrawing">
    <cdr:from>
      <cdr:x>0.751</cdr:x>
      <cdr:y>0.74575</cdr:y>
    </cdr:from>
    <cdr:to>
      <cdr:x>0.998</cdr:x>
      <cdr:y>0.7825</cdr:y>
    </cdr:to>
    <cdr:sp>
      <cdr:nvSpPr>
        <cdr:cNvPr id="8" name="TextBox 1"/>
        <cdr:cNvSpPr txBox="1">
          <a:spLocks noChangeArrowheads="1"/>
        </cdr:cNvSpPr>
      </cdr:nvSpPr>
      <cdr:spPr>
        <a:xfrm>
          <a:off x="6572250" y="4743450"/>
          <a:ext cx="21621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(95% CI 0.192, 0.218)</a:t>
          </a:r>
        </a:p>
      </cdr:txBody>
    </cdr:sp>
  </cdr:relSizeAnchor>
  <cdr:relSizeAnchor xmlns:cdr="http://schemas.openxmlformats.org/drawingml/2006/chartDrawing">
    <cdr:from>
      <cdr:x>0.72075</cdr:x>
      <cdr:y>0.96575</cdr:y>
    </cdr:from>
    <cdr:to>
      <cdr:x>0.999</cdr:x>
      <cdr:y>1</cdr:y>
    </cdr:to>
    <cdr:sp>
      <cdr:nvSpPr>
        <cdr:cNvPr id="9" name="TextBox 1"/>
        <cdr:cNvSpPr txBox="1">
          <a:spLocks noChangeArrowheads="1"/>
        </cdr:cNvSpPr>
      </cdr:nvSpPr>
      <cdr:spPr>
        <a:xfrm>
          <a:off x="6305550" y="6153150"/>
          <a:ext cx="24384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Source: Manitoba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 Centre for Health Policy, 2010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zoomScalePageLayoutView="0" workbookViewId="0" topLeftCell="A1">
      <selection activeCell="G38" sqref="G38"/>
    </sheetView>
  </sheetViews>
  <sheetFormatPr defaultColWidth="9.140625" defaultRowHeight="15"/>
  <cols>
    <col min="1" max="1" width="18.140625" style="0" customWidth="1"/>
    <col min="2" max="2" width="18.7109375" style="0" bestFit="1" customWidth="1"/>
    <col min="13" max="13" width="16.8515625" style="0" customWidth="1"/>
  </cols>
  <sheetData>
    <row r="1" spans="1:14" ht="51">
      <c r="A1" s="4" t="str">
        <f>Original_data!A3</f>
        <v>Obs</v>
      </c>
      <c r="B1" s="4" t="str">
        <f>Original_data!B3</f>
        <v>cal_yrs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</row>
    <row r="2" spans="1:16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</row>
    <row r="3" spans="1:16" ht="30">
      <c r="A3" s="4">
        <f>Original_data!A4</f>
        <v>1</v>
      </c>
      <c r="B3" s="4" t="str">
        <f>Original_data!B4</f>
        <v>1: 1984-1988</v>
      </c>
      <c r="C3" s="4" t="str">
        <f>Original_data!C4</f>
        <v>U1</v>
      </c>
      <c r="D3" s="4">
        <f>Original_data!D4</f>
        <v>3479</v>
      </c>
      <c r="E3" s="4">
        <f>Original_data!E4</f>
        <v>0.28239</v>
      </c>
      <c r="F3" s="4">
        <f>Original_data!F4</f>
        <v>0.28239</v>
      </c>
      <c r="G3" s="4">
        <f>Original_data!G4</f>
        <v>617431</v>
      </c>
      <c r="H3" s="4">
        <f>Original_data!H4</f>
        <v>0.19299</v>
      </c>
      <c r="I3" s="4">
        <f>Original_data!I4</f>
        <v>0.19299</v>
      </c>
      <c r="J3" s="4">
        <f>Original_data!J4</f>
        <v>0</v>
      </c>
      <c r="K3" s="4">
        <f>Original_data!K4</f>
        <v>5.70186</v>
      </c>
      <c r="L3" s="4">
        <f>Original_data!L4</f>
        <v>3520.51</v>
      </c>
      <c r="M3" s="4">
        <f>Original_data!M4</f>
        <v>0.27353</v>
      </c>
      <c r="N3" s="4">
        <f>Original_data!N4</f>
        <v>0</v>
      </c>
      <c r="O3" t="str">
        <f>C3</f>
        <v>U1</v>
      </c>
      <c r="P3" s="1" t="str">
        <f>(TEXT(I3,"0.0%")&amp;CHAR(10)&amp;O3)</f>
        <v>19.3%
U1</v>
      </c>
    </row>
    <row r="4" spans="1:16" ht="30">
      <c r="A4" s="4">
        <f>Original_data!A5</f>
        <v>2</v>
      </c>
      <c r="B4" s="4" t="str">
        <f>Original_data!B5</f>
        <v>1: 1984-1988</v>
      </c>
      <c r="C4" s="4" t="str">
        <f>Original_data!C5</f>
        <v>U2</v>
      </c>
      <c r="D4" s="4">
        <f>Original_data!D5</f>
        <v>2976</v>
      </c>
      <c r="E4" s="4">
        <f>Original_data!E5</f>
        <v>0.24156</v>
      </c>
      <c r="F4" s="4">
        <f>Original_data!F5</f>
        <v>0.52394</v>
      </c>
      <c r="G4" s="4">
        <f>Original_data!G5</f>
        <v>632725</v>
      </c>
      <c r="H4" s="4">
        <f>Original_data!H5</f>
        <v>0.19778</v>
      </c>
      <c r="I4" s="4">
        <f>Original_data!I5</f>
        <v>0.39077</v>
      </c>
      <c r="J4" s="4">
        <f>Original_data!J5</f>
        <v>0.00923</v>
      </c>
      <c r="K4" s="4">
        <f>Original_data!K5</f>
        <v>4.43017</v>
      </c>
      <c r="L4" s="4">
        <f>Original_data!L5</f>
        <v>2803.08</v>
      </c>
      <c r="M4" s="4">
        <f>Original_data!M5</f>
        <v>0.49132</v>
      </c>
      <c r="N4" s="4">
        <f>Original_data!N5</f>
        <v>0.01207</v>
      </c>
      <c r="O4" t="str">
        <f>C4</f>
        <v>U2</v>
      </c>
      <c r="P4" s="1" t="str">
        <f>(TEXT(I4,"0.0%")&amp;CHAR(10)&amp;O4)</f>
        <v>39.1%
U2</v>
      </c>
    </row>
    <row r="5" spans="1:16" ht="30">
      <c r="A5" s="4">
        <f>Original_data!A6</f>
        <v>3</v>
      </c>
      <c r="B5" s="4" t="str">
        <f>Original_data!B6</f>
        <v>1: 1984-1988</v>
      </c>
      <c r="C5" s="4" t="str">
        <f>Original_data!C6</f>
        <v>U3</v>
      </c>
      <c r="D5" s="4">
        <f>Original_data!D6</f>
        <v>2491</v>
      </c>
      <c r="E5" s="4">
        <f>Original_data!E6</f>
        <v>0.20219</v>
      </c>
      <c r="F5" s="4">
        <f>Original_data!F6</f>
        <v>0.72614</v>
      </c>
      <c r="G5" s="4">
        <f>Original_data!G6</f>
        <v>637322</v>
      </c>
      <c r="H5" s="4">
        <f>Original_data!H6</f>
        <v>0.19921</v>
      </c>
      <c r="I5" s="4">
        <f>Original_data!I6</f>
        <v>0.58998</v>
      </c>
      <c r="J5" s="4">
        <f>Original_data!J6</f>
        <v>0.0346</v>
      </c>
      <c r="K5" s="4">
        <f>Original_data!K6</f>
        <v>3.85407</v>
      </c>
      <c r="L5" s="4">
        <f>Original_data!L6</f>
        <v>2456.29</v>
      </c>
      <c r="M5" s="4">
        <f>Original_data!M6</f>
        <v>0.68217</v>
      </c>
      <c r="N5" s="4">
        <f>Original_data!N6</f>
        <v>0.03537</v>
      </c>
      <c r="O5" t="str">
        <f>C5</f>
        <v>U3</v>
      </c>
      <c r="P5" s="1" t="str">
        <f>(TEXT(I5,"0.0%")&amp;CHAR(10)&amp;O5)</f>
        <v>59.0%
U3</v>
      </c>
    </row>
    <row r="6" spans="1:16" ht="30">
      <c r="A6" s="4">
        <f>Original_data!A7</f>
        <v>4</v>
      </c>
      <c r="B6" s="4" t="str">
        <f>Original_data!B7</f>
        <v>1: 1984-1988</v>
      </c>
      <c r="C6" s="4" t="str">
        <f>Original_data!C7</f>
        <v>U4</v>
      </c>
      <c r="D6" s="4">
        <f>Original_data!D7</f>
        <v>1710</v>
      </c>
      <c r="E6" s="4">
        <f>Original_data!E7</f>
        <v>0.1388</v>
      </c>
      <c r="F6" s="4">
        <f>Original_data!F7</f>
        <v>0.86494</v>
      </c>
      <c r="G6" s="4">
        <f>Original_data!G7</f>
        <v>652934</v>
      </c>
      <c r="H6" s="4">
        <f>Original_data!H7</f>
        <v>0.20409</v>
      </c>
      <c r="I6" s="4">
        <f>Original_data!I7</f>
        <v>0.79407</v>
      </c>
      <c r="J6" s="4">
        <f>Original_data!J7</f>
        <v>0.10091</v>
      </c>
      <c r="K6" s="4">
        <f>Original_data!K7</f>
        <v>3.2601</v>
      </c>
      <c r="L6" s="4">
        <f>Original_data!L7</f>
        <v>2128.63</v>
      </c>
      <c r="M6" s="4">
        <f>Original_data!M7</f>
        <v>0.84756</v>
      </c>
      <c r="N6" s="4">
        <f>Original_data!N7</f>
        <v>0.07702</v>
      </c>
      <c r="O6" t="str">
        <f>C6</f>
        <v>U4</v>
      </c>
      <c r="P6" s="1" t="str">
        <f>(TEXT(I6,"0.0%")&amp;CHAR(10)&amp;O6)</f>
        <v>79.4%
U4</v>
      </c>
    </row>
    <row r="7" spans="1:16" ht="30">
      <c r="A7" s="4">
        <f>Original_data!A8</f>
        <v>5</v>
      </c>
      <c r="B7" s="4" t="str">
        <f>Original_data!B8</f>
        <v>1: 1984-1988</v>
      </c>
      <c r="C7" s="4" t="str">
        <f>Original_data!C8</f>
        <v>U5</v>
      </c>
      <c r="D7" s="4">
        <f>Original_data!D8</f>
        <v>1664</v>
      </c>
      <c r="E7" s="4">
        <f>Original_data!E8</f>
        <v>0.13506</v>
      </c>
      <c r="F7" s="4">
        <f>Original_data!F8</f>
        <v>1</v>
      </c>
      <c r="G7" s="4">
        <f>Original_data!G8</f>
        <v>658802</v>
      </c>
      <c r="H7" s="4">
        <f>Original_data!H8</f>
        <v>0.20593</v>
      </c>
      <c r="I7" s="4">
        <f>Original_data!I8</f>
        <v>1</v>
      </c>
      <c r="J7" s="4">
        <f>Original_data!J8</f>
        <v>0.17177</v>
      </c>
      <c r="K7" s="4">
        <f>Original_data!K8</f>
        <v>2.9781</v>
      </c>
      <c r="L7" s="4">
        <f>Original_data!L8</f>
        <v>1961.98</v>
      </c>
      <c r="M7" s="4">
        <f>Original_data!M8</f>
        <v>1</v>
      </c>
      <c r="N7" s="4">
        <f>Original_data!N8</f>
        <v>0.1305</v>
      </c>
      <c r="O7" t="str">
        <f>C7</f>
        <v>U5</v>
      </c>
      <c r="P7" s="1" t="str">
        <f>(TEXT(I7,"0%")&amp;CHAR(10)&amp;O7)</f>
        <v>100%
U5</v>
      </c>
    </row>
    <row r="8" ht="15">
      <c r="N8" t="str">
        <f>FIXED(N7,3)</f>
        <v>0.131</v>
      </c>
    </row>
    <row r="9" ht="15">
      <c r="A9" s="1">
        <f>Original_data!A45</f>
        <v>0</v>
      </c>
    </row>
    <row r="10" ht="15">
      <c r="A10" s="1"/>
    </row>
    <row r="13" spans="1:12" ht="15.75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ht="15.75" thickTop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A1">
      <selection activeCell="A9" sqref="A8:A9"/>
    </sheetView>
  </sheetViews>
  <sheetFormatPr defaultColWidth="9.140625" defaultRowHeight="15"/>
  <cols>
    <col min="9" max="9" width="14.140625" style="0" customWidth="1"/>
    <col min="12" max="12" width="11.57421875" style="0" bestFit="1" customWidth="1"/>
    <col min="13" max="13" width="24.57421875" style="0" bestFit="1" customWidth="1"/>
  </cols>
  <sheetData>
    <row r="1" spans="1:17" ht="38.25">
      <c r="A1" s="4" t="str">
        <f>Original_data!A3</f>
        <v>Obs</v>
      </c>
      <c r="B1" s="4" t="str">
        <f>Original_data!B3</f>
        <v>cal_yrs</v>
      </c>
      <c r="C1" s="4" t="str">
        <f>Original_data!C3</f>
        <v>chquint</v>
      </c>
      <c r="D1" s="4" t="str">
        <f>Original_data!D3</f>
        <v>crude_num</v>
      </c>
      <c r="E1" s="4" t="str">
        <f>Original_data!E3</f>
        <v>percent_num</v>
      </c>
      <c r="F1" s="4" t="str">
        <f>Original_data!F3</f>
        <v>crude_cum_percent_num</v>
      </c>
      <c r="G1" s="4" t="str">
        <f>Original_data!G3</f>
        <v>crude_denom</v>
      </c>
      <c r="H1" s="4" t="str">
        <f>Original_data!H3</f>
        <v>percent_denom</v>
      </c>
      <c r="I1" s="4" t="str">
        <f>Original_data!I3</f>
        <v>crude_cum_percent_denom</v>
      </c>
      <c r="J1" s="4" t="str">
        <f>Original_data!J3</f>
        <v>crude_GINI</v>
      </c>
      <c r="K1" s="4" t="str">
        <f>Original_data!K3</f>
        <v>adj_rate</v>
      </c>
      <c r="L1" s="4" t="str">
        <f>Original_data!L3</f>
        <v>adjust_num</v>
      </c>
      <c r="M1" s="4" t="str">
        <f>Original_data!M3</f>
        <v>adjust_cum_percent_num</v>
      </c>
      <c r="N1" s="4" t="str">
        <f>Original_data!N3</f>
        <v>adjust_GINI</v>
      </c>
      <c r="Q1" t="s">
        <v>13</v>
      </c>
    </row>
    <row r="2" spans="1:17" ht="15">
      <c r="A2" s="4"/>
      <c r="B2" s="4"/>
      <c r="C2" s="4"/>
      <c r="D2" s="4"/>
      <c r="E2" s="4"/>
      <c r="F2" s="4"/>
      <c r="G2" s="4"/>
      <c r="H2" s="4"/>
      <c r="I2" s="4">
        <v>0</v>
      </c>
      <c r="J2" s="4"/>
      <c r="K2" s="4"/>
      <c r="L2" s="4"/>
      <c r="M2" s="4">
        <v>0</v>
      </c>
      <c r="P2">
        <v>0</v>
      </c>
      <c r="Q2">
        <v>0</v>
      </c>
    </row>
    <row r="3" spans="1:17" ht="30">
      <c r="A3" s="4">
        <f>Original_data!A24</f>
        <v>21</v>
      </c>
      <c r="B3" s="4" t="str">
        <f>Original_data!B24</f>
        <v>5: 2004-2007</v>
      </c>
      <c r="C3" s="4" t="str">
        <f>Original_data!C24</f>
        <v>U1</v>
      </c>
      <c r="D3" s="4">
        <f>Original_data!D24</f>
        <v>2566</v>
      </c>
      <c r="E3" s="4">
        <f>Original_data!E24</f>
        <v>0.31485</v>
      </c>
      <c r="F3" s="4">
        <f>Original_data!F24</f>
        <v>0.31485</v>
      </c>
      <c r="G3" s="4">
        <f>Original_data!G24</f>
        <v>514408</v>
      </c>
      <c r="H3" s="4">
        <f>Original_data!H24</f>
        <v>0.19486</v>
      </c>
      <c r="I3" s="4">
        <f>Original_data!I24</f>
        <v>0.19486</v>
      </c>
      <c r="J3" s="4">
        <f>Original_data!J24</f>
        <v>0</v>
      </c>
      <c r="K3" s="4">
        <f>Original_data!K24</f>
        <v>5.30749</v>
      </c>
      <c r="L3" s="4">
        <f>Original_data!L24</f>
        <v>2730.21</v>
      </c>
      <c r="M3" s="4">
        <f>Original_data!M24</f>
        <v>0.33415</v>
      </c>
      <c r="N3" s="4">
        <f>Original_data!N24</f>
        <v>0</v>
      </c>
      <c r="O3" t="str">
        <f>C3</f>
        <v>U1</v>
      </c>
      <c r="P3" s="1" t="str">
        <f>(TEXT(I3,"0.0%")&amp;CHAR(10)&amp;O3)</f>
        <v>19.5%
U1</v>
      </c>
      <c r="Q3">
        <v>0.2</v>
      </c>
    </row>
    <row r="4" spans="1:17" ht="30">
      <c r="A4" s="4">
        <f>Original_data!A25</f>
        <v>22</v>
      </c>
      <c r="B4" s="4" t="str">
        <f>Original_data!B25</f>
        <v>5: 2004-2007</v>
      </c>
      <c r="C4" s="4" t="str">
        <f>Original_data!C25</f>
        <v>U2</v>
      </c>
      <c r="D4" s="4">
        <f>Original_data!D25</f>
        <v>1726</v>
      </c>
      <c r="E4" s="4">
        <f>Original_data!E25</f>
        <v>0.21178</v>
      </c>
      <c r="F4" s="4">
        <f>Original_data!F25</f>
        <v>0.52663</v>
      </c>
      <c r="G4" s="4">
        <f>Original_data!G25</f>
        <v>523465</v>
      </c>
      <c r="H4" s="4">
        <f>Original_data!H25</f>
        <v>0.19829</v>
      </c>
      <c r="I4" s="4">
        <f>Original_data!I25</f>
        <v>0.39316</v>
      </c>
      <c r="J4" s="4">
        <f>Original_data!J25</f>
        <v>0.02116</v>
      </c>
      <c r="K4" s="4">
        <f>Original_data!K25</f>
        <v>3.35153</v>
      </c>
      <c r="L4" s="4">
        <f>Original_data!L25</f>
        <v>1754.41</v>
      </c>
      <c r="M4" s="4">
        <f>Original_data!M25</f>
        <v>0.54887</v>
      </c>
      <c r="N4" s="4">
        <f>Original_data!N25</f>
        <v>0.02442</v>
      </c>
      <c r="O4" t="str">
        <f>C4</f>
        <v>U2</v>
      </c>
      <c r="P4" s="1" t="str">
        <f>(TEXT(I4,"0.0%")&amp;CHAR(10)&amp;O4)</f>
        <v>39.3%
U2</v>
      </c>
      <c r="Q4">
        <v>0.4</v>
      </c>
    </row>
    <row r="5" spans="1:17" ht="30">
      <c r="A5" s="4">
        <f>Original_data!A26</f>
        <v>23</v>
      </c>
      <c r="B5" s="4" t="str">
        <f>Original_data!B26</f>
        <v>5: 2004-2007</v>
      </c>
      <c r="C5" s="4" t="str">
        <f>Original_data!C26</f>
        <v>U3</v>
      </c>
      <c r="D5" s="4">
        <f>Original_data!D26</f>
        <v>1571</v>
      </c>
      <c r="E5" s="4">
        <f>Original_data!E26</f>
        <v>0.19276</v>
      </c>
      <c r="F5" s="4">
        <f>Original_data!F26</f>
        <v>0.71939</v>
      </c>
      <c r="G5" s="4">
        <f>Original_data!G26</f>
        <v>524817</v>
      </c>
      <c r="H5" s="4">
        <f>Original_data!H26</f>
        <v>0.19881</v>
      </c>
      <c r="I5" s="4">
        <f>Original_data!I26</f>
        <v>0.59196</v>
      </c>
      <c r="J5" s="4">
        <f>Original_data!J26</f>
        <v>0.05008</v>
      </c>
      <c r="K5" s="4">
        <f>Original_data!K26</f>
        <v>2.79607</v>
      </c>
      <c r="L5" s="4">
        <f>Original_data!L26</f>
        <v>1467.42</v>
      </c>
      <c r="M5" s="4">
        <f>Original_data!M26</f>
        <v>0.72847</v>
      </c>
      <c r="N5" s="4">
        <f>Original_data!N26</f>
        <v>0.06293</v>
      </c>
      <c r="O5" t="str">
        <f>C5</f>
        <v>U3</v>
      </c>
      <c r="P5" s="1" t="str">
        <f>(TEXT(I5,"0.0%")&amp;CHAR(10)&amp;O5)</f>
        <v>59.2%
U3</v>
      </c>
      <c r="Q5">
        <v>0.6</v>
      </c>
    </row>
    <row r="6" spans="1:17" ht="30">
      <c r="A6" s="4">
        <f>Original_data!A27</f>
        <v>24</v>
      </c>
      <c r="B6" s="4" t="str">
        <f>Original_data!B27</f>
        <v>5: 2004-2007</v>
      </c>
      <c r="C6" s="4" t="str">
        <f>Original_data!C27</f>
        <v>U4</v>
      </c>
      <c r="D6" s="4">
        <f>Original_data!D27</f>
        <v>1273</v>
      </c>
      <c r="E6" s="4">
        <f>Original_data!E27</f>
        <v>0.1562</v>
      </c>
      <c r="F6" s="4">
        <f>Original_data!F27</f>
        <v>0.87558</v>
      </c>
      <c r="G6" s="4">
        <f>Original_data!G27</f>
        <v>537413</v>
      </c>
      <c r="H6" s="4">
        <f>Original_data!H27</f>
        <v>0.20358</v>
      </c>
      <c r="I6" s="4">
        <f>Original_data!I27</f>
        <v>0.79554</v>
      </c>
      <c r="J6" s="4">
        <f>Original_data!J27</f>
        <v>0.10406</v>
      </c>
      <c r="K6" s="4">
        <f>Original_data!K27</f>
        <v>2.27634</v>
      </c>
      <c r="L6" s="4">
        <f>Original_data!L27</f>
        <v>1223.34</v>
      </c>
      <c r="M6" s="4">
        <f>Original_data!M27</f>
        <v>0.87819</v>
      </c>
      <c r="N6" s="4">
        <f>Original_data!N27</f>
        <v>0.1226</v>
      </c>
      <c r="O6" t="str">
        <f>C6</f>
        <v>U4</v>
      </c>
      <c r="P6" s="1" t="str">
        <f>(TEXT(I6,"0.0%")&amp;CHAR(10)&amp;O6)</f>
        <v>79.6%
U4</v>
      </c>
      <c r="Q6">
        <v>0.8</v>
      </c>
    </row>
    <row r="7" spans="1:17" ht="30">
      <c r="A7" s="4">
        <f>Original_data!A28</f>
        <v>25</v>
      </c>
      <c r="B7" s="4" t="str">
        <f>Original_data!B28</f>
        <v>5: 2004-2007</v>
      </c>
      <c r="C7" s="4" t="str">
        <f>Original_data!C28</f>
        <v>U5</v>
      </c>
      <c r="D7" s="4">
        <f>Original_data!D28</f>
        <v>1014</v>
      </c>
      <c r="E7" s="4">
        <f>Original_data!E28</f>
        <v>0.12442</v>
      </c>
      <c r="F7" s="4">
        <f>Original_data!F28</f>
        <v>1</v>
      </c>
      <c r="G7" s="4">
        <f>Original_data!G28</f>
        <v>539752</v>
      </c>
      <c r="H7" s="4">
        <f>Original_data!H28</f>
        <v>0.20446</v>
      </c>
      <c r="I7" s="4">
        <f>Original_data!I28</f>
        <v>1</v>
      </c>
      <c r="J7" s="4">
        <f>Original_data!J28</f>
        <v>0.18411</v>
      </c>
      <c r="K7" s="4">
        <f>Original_data!K28</f>
        <v>1.84388</v>
      </c>
      <c r="L7" s="4">
        <f>Original_data!L28</f>
        <v>995.24</v>
      </c>
      <c r="M7" s="4">
        <f>Original_data!M28</f>
        <v>1</v>
      </c>
      <c r="N7" s="4">
        <f>Original_data!N28</f>
        <v>0.20525</v>
      </c>
      <c r="O7" t="str">
        <f>C7</f>
        <v>U5</v>
      </c>
      <c r="P7" s="1" t="str">
        <f>(TEXT(I7,"0%")&amp;CHAR(10)&amp;O7)</f>
        <v>100%
U5</v>
      </c>
      <c r="Q7">
        <v>1</v>
      </c>
    </row>
    <row r="8" spans="1:14" ht="22.5" customHeight="1">
      <c r="A8" s="5"/>
      <c r="N8" t="str">
        <f>FIXED(N7,3)</f>
        <v>0.205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6">
      <selection activeCell="A30" sqref="A30"/>
    </sheetView>
  </sheetViews>
  <sheetFormatPr defaultColWidth="9.140625" defaultRowHeight="15"/>
  <sheetData>
    <row r="1" ht="15">
      <c r="A1" s="5" t="s">
        <v>14</v>
      </c>
    </row>
    <row r="2" ht="15">
      <c r="A2" s="2"/>
    </row>
    <row r="3" spans="1:14" ht="51">
      <c r="A3" s="4" t="s">
        <v>0</v>
      </c>
      <c r="B3" s="4" t="s">
        <v>15</v>
      </c>
      <c r="C3" s="4" t="s">
        <v>1</v>
      </c>
      <c r="D3" s="4" t="s">
        <v>2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3</v>
      </c>
      <c r="K3" s="4" t="s">
        <v>12</v>
      </c>
      <c r="L3" s="4" t="s">
        <v>4</v>
      </c>
      <c r="M3" s="4" t="s">
        <v>11</v>
      </c>
      <c r="N3" s="4" t="s">
        <v>5</v>
      </c>
    </row>
    <row r="4" spans="1:14" ht="30">
      <c r="A4" s="4">
        <v>1</v>
      </c>
      <c r="B4" s="1" t="s">
        <v>16</v>
      </c>
      <c r="C4" s="1" t="s">
        <v>17</v>
      </c>
      <c r="D4" s="1">
        <v>3479</v>
      </c>
      <c r="E4" s="1">
        <v>0.28239</v>
      </c>
      <c r="F4" s="1">
        <v>0.28239</v>
      </c>
      <c r="G4" s="1">
        <v>617431</v>
      </c>
      <c r="H4" s="1">
        <v>0.19299</v>
      </c>
      <c r="I4" s="1">
        <v>0.19299</v>
      </c>
      <c r="J4" s="1">
        <v>0</v>
      </c>
      <c r="K4" s="1">
        <v>5.70186</v>
      </c>
      <c r="L4" s="1">
        <v>3520.51</v>
      </c>
      <c r="M4" s="1">
        <v>0.27353</v>
      </c>
      <c r="N4" s="1">
        <v>0</v>
      </c>
    </row>
    <row r="5" spans="1:14" ht="30">
      <c r="A5" s="4">
        <v>2</v>
      </c>
      <c r="B5" s="1" t="s">
        <v>16</v>
      </c>
      <c r="C5" s="1" t="s">
        <v>18</v>
      </c>
      <c r="D5" s="1">
        <v>2976</v>
      </c>
      <c r="E5" s="1">
        <v>0.24156</v>
      </c>
      <c r="F5" s="1">
        <v>0.52394</v>
      </c>
      <c r="G5" s="1">
        <v>632725</v>
      </c>
      <c r="H5" s="1">
        <v>0.19778</v>
      </c>
      <c r="I5" s="1">
        <v>0.39077</v>
      </c>
      <c r="J5" s="1">
        <v>0.00923</v>
      </c>
      <c r="K5" s="1">
        <v>4.43017</v>
      </c>
      <c r="L5" s="1">
        <v>2803.08</v>
      </c>
      <c r="M5" s="1">
        <v>0.49132</v>
      </c>
      <c r="N5" s="1">
        <v>0.01207</v>
      </c>
    </row>
    <row r="6" spans="1:14" ht="30">
      <c r="A6" s="4">
        <v>3</v>
      </c>
      <c r="B6" s="1" t="s">
        <v>16</v>
      </c>
      <c r="C6" s="1" t="s">
        <v>19</v>
      </c>
      <c r="D6" s="1">
        <v>2491</v>
      </c>
      <c r="E6" s="1">
        <v>0.20219</v>
      </c>
      <c r="F6" s="1">
        <v>0.72614</v>
      </c>
      <c r="G6" s="1">
        <v>637322</v>
      </c>
      <c r="H6" s="1">
        <v>0.19921</v>
      </c>
      <c r="I6" s="1">
        <v>0.58998</v>
      </c>
      <c r="J6" s="1">
        <v>0.0346</v>
      </c>
      <c r="K6" s="1">
        <v>3.85407</v>
      </c>
      <c r="L6" s="1">
        <v>2456.29</v>
      </c>
      <c r="M6" s="1">
        <v>0.68217</v>
      </c>
      <c r="N6" s="1">
        <v>0.03537</v>
      </c>
    </row>
    <row r="7" spans="1:14" ht="30">
      <c r="A7" s="4">
        <v>4</v>
      </c>
      <c r="B7" s="1" t="s">
        <v>16</v>
      </c>
      <c r="C7" s="1" t="s">
        <v>20</v>
      </c>
      <c r="D7" s="1">
        <v>1710</v>
      </c>
      <c r="E7" s="1">
        <v>0.1388</v>
      </c>
      <c r="F7" s="1">
        <v>0.86494</v>
      </c>
      <c r="G7" s="1">
        <v>652934</v>
      </c>
      <c r="H7" s="1">
        <v>0.20409</v>
      </c>
      <c r="I7" s="1">
        <v>0.79407</v>
      </c>
      <c r="J7" s="1">
        <v>0.10091</v>
      </c>
      <c r="K7" s="1">
        <v>3.2601</v>
      </c>
      <c r="L7" s="1">
        <v>2128.63</v>
      </c>
      <c r="M7" s="1">
        <v>0.84756</v>
      </c>
      <c r="N7" s="1">
        <v>0.07702</v>
      </c>
    </row>
    <row r="8" spans="1:14" ht="30">
      <c r="A8" s="4">
        <v>5</v>
      </c>
      <c r="B8" s="1" t="s">
        <v>16</v>
      </c>
      <c r="C8" s="1" t="s">
        <v>21</v>
      </c>
      <c r="D8" s="1">
        <v>1664</v>
      </c>
      <c r="E8" s="1">
        <v>0.13506</v>
      </c>
      <c r="F8" s="1">
        <v>1</v>
      </c>
      <c r="G8" s="1">
        <v>658802</v>
      </c>
      <c r="H8" s="1">
        <v>0.20593</v>
      </c>
      <c r="I8" s="1">
        <v>1</v>
      </c>
      <c r="J8" s="1">
        <v>0.17177</v>
      </c>
      <c r="K8" s="1">
        <v>2.9781</v>
      </c>
      <c r="L8" s="1">
        <v>1961.98</v>
      </c>
      <c r="M8" s="1">
        <v>1</v>
      </c>
      <c r="N8" s="1">
        <v>0.1305</v>
      </c>
    </row>
    <row r="9" spans="1:14" ht="30">
      <c r="A9" s="4">
        <v>6</v>
      </c>
      <c r="B9" s="1" t="s">
        <v>22</v>
      </c>
      <c r="C9" s="1" t="s">
        <v>17</v>
      </c>
      <c r="D9" s="1">
        <v>3228</v>
      </c>
      <c r="E9" s="1">
        <v>0.27929</v>
      </c>
      <c r="F9" s="1">
        <v>0.27929</v>
      </c>
      <c r="G9" s="1">
        <v>633316</v>
      </c>
      <c r="H9" s="1">
        <v>0.19398</v>
      </c>
      <c r="I9" s="1">
        <v>0.19398</v>
      </c>
      <c r="J9" s="1">
        <v>0</v>
      </c>
      <c r="K9" s="1">
        <v>5.32972</v>
      </c>
      <c r="L9" s="1">
        <v>3375.39</v>
      </c>
      <c r="M9" s="1">
        <v>0.2793</v>
      </c>
      <c r="N9" s="1">
        <v>0</v>
      </c>
    </row>
    <row r="10" spans="1:14" ht="30">
      <c r="A10" s="4">
        <v>7</v>
      </c>
      <c r="B10" s="1" t="s">
        <v>22</v>
      </c>
      <c r="C10" s="1" t="s">
        <v>18</v>
      </c>
      <c r="D10" s="1">
        <v>2711</v>
      </c>
      <c r="E10" s="1">
        <v>0.23456</v>
      </c>
      <c r="F10" s="1">
        <v>0.51384</v>
      </c>
      <c r="G10" s="1">
        <v>644192</v>
      </c>
      <c r="H10" s="1">
        <v>0.19731</v>
      </c>
      <c r="I10" s="1">
        <v>0.39129</v>
      </c>
      <c r="J10" s="1">
        <v>0.00961</v>
      </c>
      <c r="K10" s="1">
        <v>4.03027</v>
      </c>
      <c r="L10" s="1">
        <v>2596.27</v>
      </c>
      <c r="M10" s="1">
        <v>0.49413</v>
      </c>
      <c r="N10" s="1">
        <v>0.01344</v>
      </c>
    </row>
    <row r="11" spans="1:14" ht="30">
      <c r="A11" s="4">
        <v>8</v>
      </c>
      <c r="B11" s="1" t="s">
        <v>22</v>
      </c>
      <c r="C11" s="1" t="s">
        <v>19</v>
      </c>
      <c r="D11" s="1">
        <v>2421</v>
      </c>
      <c r="E11" s="1">
        <v>0.20947</v>
      </c>
      <c r="F11" s="1">
        <v>0.72331</v>
      </c>
      <c r="G11" s="1">
        <v>649631</v>
      </c>
      <c r="H11" s="1">
        <v>0.19898</v>
      </c>
      <c r="I11" s="1">
        <v>0.59027</v>
      </c>
      <c r="J11" s="1">
        <v>0.02989</v>
      </c>
      <c r="K11" s="1">
        <v>3.68718</v>
      </c>
      <c r="L11" s="1">
        <v>2395.31</v>
      </c>
      <c r="M11" s="1">
        <v>0.69233</v>
      </c>
      <c r="N11" s="1">
        <v>0.0342</v>
      </c>
    </row>
    <row r="12" spans="1:14" ht="30">
      <c r="A12" s="4">
        <v>9</v>
      </c>
      <c r="B12" s="1" t="s">
        <v>22</v>
      </c>
      <c r="C12" s="1" t="s">
        <v>20</v>
      </c>
      <c r="D12" s="1">
        <v>1736</v>
      </c>
      <c r="E12" s="1">
        <v>0.1502</v>
      </c>
      <c r="F12" s="1">
        <v>0.87351</v>
      </c>
      <c r="G12" s="1">
        <v>667592</v>
      </c>
      <c r="H12" s="1">
        <v>0.20448</v>
      </c>
      <c r="I12" s="1">
        <v>0.79474</v>
      </c>
      <c r="J12" s="1">
        <v>0.08913</v>
      </c>
      <c r="K12" s="1">
        <v>3.08202</v>
      </c>
      <c r="L12" s="1">
        <v>2057.53</v>
      </c>
      <c r="M12" s="1">
        <v>0.86259</v>
      </c>
      <c r="N12" s="1">
        <v>0.07527</v>
      </c>
    </row>
    <row r="13" spans="1:14" ht="30">
      <c r="A13" s="4">
        <v>10</v>
      </c>
      <c r="B13" s="1" t="s">
        <v>22</v>
      </c>
      <c r="C13" s="1" t="s">
        <v>21</v>
      </c>
      <c r="D13" s="1">
        <v>1462</v>
      </c>
      <c r="E13" s="1">
        <v>0.12649</v>
      </c>
      <c r="F13" s="1">
        <v>1</v>
      </c>
      <c r="G13" s="1">
        <v>670132</v>
      </c>
      <c r="H13" s="1">
        <v>0.20526</v>
      </c>
      <c r="I13" s="1">
        <v>1</v>
      </c>
      <c r="J13" s="1">
        <v>0.16789</v>
      </c>
      <c r="K13" s="1">
        <v>2.47813</v>
      </c>
      <c r="L13" s="1">
        <v>1660.67</v>
      </c>
      <c r="M13" s="1">
        <v>1</v>
      </c>
      <c r="N13" s="1">
        <v>0.14312</v>
      </c>
    </row>
    <row r="14" spans="1:14" ht="30">
      <c r="A14" s="4">
        <v>11</v>
      </c>
      <c r="B14" s="1" t="s">
        <v>23</v>
      </c>
      <c r="C14" s="1" t="s">
        <v>17</v>
      </c>
      <c r="D14" s="1">
        <v>3319</v>
      </c>
      <c r="E14" s="1">
        <v>0.30266</v>
      </c>
      <c r="F14" s="1">
        <v>0.30266</v>
      </c>
      <c r="G14" s="1">
        <v>634431</v>
      </c>
      <c r="H14" s="1">
        <v>0.19628</v>
      </c>
      <c r="I14" s="1">
        <v>0.19628</v>
      </c>
      <c r="J14" s="1">
        <v>0</v>
      </c>
      <c r="K14" s="1">
        <v>5.51454</v>
      </c>
      <c r="L14" s="1">
        <v>3498.6</v>
      </c>
      <c r="M14" s="1">
        <v>0.31082</v>
      </c>
      <c r="N14" s="1">
        <v>0</v>
      </c>
    </row>
    <row r="15" spans="1:14" ht="30">
      <c r="A15" s="4">
        <v>12</v>
      </c>
      <c r="B15" s="1" t="s">
        <v>23</v>
      </c>
      <c r="C15" s="1" t="s">
        <v>18</v>
      </c>
      <c r="D15" s="1">
        <v>2510</v>
      </c>
      <c r="E15" s="1">
        <v>0.22889</v>
      </c>
      <c r="F15" s="1">
        <v>0.53155</v>
      </c>
      <c r="G15" s="1">
        <v>634552</v>
      </c>
      <c r="H15" s="1">
        <v>0.19632</v>
      </c>
      <c r="I15" s="1">
        <v>0.39261</v>
      </c>
      <c r="J15" s="1">
        <v>0.01449</v>
      </c>
      <c r="K15" s="1">
        <v>3.8201</v>
      </c>
      <c r="L15" s="1">
        <v>2424.05</v>
      </c>
      <c r="M15" s="1">
        <v>0.52618</v>
      </c>
      <c r="N15" s="1">
        <v>0.01875</v>
      </c>
    </row>
    <row r="16" spans="1:14" ht="30">
      <c r="A16" s="4">
        <v>13</v>
      </c>
      <c r="B16" s="1" t="s">
        <v>23</v>
      </c>
      <c r="C16" s="1" t="s">
        <v>19</v>
      </c>
      <c r="D16" s="1">
        <v>2155</v>
      </c>
      <c r="E16" s="1">
        <v>0.19652</v>
      </c>
      <c r="F16" s="1">
        <v>0.72807</v>
      </c>
      <c r="G16" s="1">
        <v>646408</v>
      </c>
      <c r="H16" s="1">
        <v>0.19999</v>
      </c>
      <c r="I16" s="1">
        <v>0.59259</v>
      </c>
      <c r="J16" s="1">
        <v>0.04364</v>
      </c>
      <c r="K16" s="1">
        <v>3.2118</v>
      </c>
      <c r="L16" s="1">
        <v>2076.14</v>
      </c>
      <c r="M16" s="1">
        <v>0.71063</v>
      </c>
      <c r="N16" s="1">
        <v>0.05157</v>
      </c>
    </row>
    <row r="17" spans="1:14" ht="30">
      <c r="A17" s="4">
        <v>14</v>
      </c>
      <c r="B17" s="1" t="s">
        <v>23</v>
      </c>
      <c r="C17" s="1" t="s">
        <v>20</v>
      </c>
      <c r="D17" s="1">
        <v>1618</v>
      </c>
      <c r="E17" s="1">
        <v>0.14755</v>
      </c>
      <c r="F17" s="1">
        <v>0.87562</v>
      </c>
      <c r="G17" s="1">
        <v>659913</v>
      </c>
      <c r="H17" s="1">
        <v>0.20417</v>
      </c>
      <c r="I17" s="1">
        <v>0.79676</v>
      </c>
      <c r="J17" s="1">
        <v>0.10486</v>
      </c>
      <c r="K17" s="1">
        <v>2.62585</v>
      </c>
      <c r="L17" s="1">
        <v>1732.83</v>
      </c>
      <c r="M17" s="1">
        <v>0.86458</v>
      </c>
      <c r="N17" s="1">
        <v>0.10542</v>
      </c>
    </row>
    <row r="18" spans="1:14" ht="30">
      <c r="A18" s="4">
        <v>15</v>
      </c>
      <c r="B18" s="1" t="s">
        <v>23</v>
      </c>
      <c r="C18" s="1" t="s">
        <v>21</v>
      </c>
      <c r="D18" s="1">
        <v>1364</v>
      </c>
      <c r="E18" s="1">
        <v>0.12438</v>
      </c>
      <c r="F18" s="1">
        <v>1</v>
      </c>
      <c r="G18" s="1">
        <v>656906</v>
      </c>
      <c r="H18" s="1">
        <v>0.20324</v>
      </c>
      <c r="I18" s="1">
        <v>1</v>
      </c>
      <c r="J18" s="1">
        <v>0.18371</v>
      </c>
      <c r="K18" s="1">
        <v>2.32037</v>
      </c>
      <c r="L18" s="1">
        <v>1524.26</v>
      </c>
      <c r="M18" s="1">
        <v>1</v>
      </c>
      <c r="N18" s="1">
        <v>0.17324</v>
      </c>
    </row>
    <row r="19" spans="1:14" ht="30">
      <c r="A19" s="4">
        <v>16</v>
      </c>
      <c r="B19" s="1" t="s">
        <v>24</v>
      </c>
      <c r="C19" s="1" t="s">
        <v>17</v>
      </c>
      <c r="D19" s="1">
        <v>3209</v>
      </c>
      <c r="E19" s="1">
        <v>0.30466</v>
      </c>
      <c r="F19" s="1">
        <v>0.30466</v>
      </c>
      <c r="G19" s="1">
        <v>629416</v>
      </c>
      <c r="H19" s="1">
        <v>0.19361</v>
      </c>
      <c r="I19" s="1">
        <v>0.19361</v>
      </c>
      <c r="J19" s="1">
        <v>0</v>
      </c>
      <c r="K19" s="1">
        <v>5.5012</v>
      </c>
      <c r="L19" s="1">
        <v>3462.54</v>
      </c>
      <c r="M19" s="1">
        <v>0.32051</v>
      </c>
      <c r="N19" s="1">
        <v>0</v>
      </c>
    </row>
    <row r="20" spans="1:14" ht="30">
      <c r="A20" s="4">
        <v>17</v>
      </c>
      <c r="B20" s="1" t="s">
        <v>24</v>
      </c>
      <c r="C20" s="1" t="s">
        <v>18</v>
      </c>
      <c r="D20" s="1">
        <v>2273</v>
      </c>
      <c r="E20" s="1">
        <v>0.2158</v>
      </c>
      <c r="F20" s="1">
        <v>0.52046</v>
      </c>
      <c r="G20" s="1">
        <v>643084</v>
      </c>
      <c r="H20" s="1">
        <v>0.19781</v>
      </c>
      <c r="I20" s="1">
        <v>0.39141</v>
      </c>
      <c r="J20" s="1">
        <v>0.01849</v>
      </c>
      <c r="K20" s="1">
        <v>3.60584</v>
      </c>
      <c r="L20" s="1">
        <v>2318.86</v>
      </c>
      <c r="M20" s="1">
        <v>0.53516</v>
      </c>
      <c r="N20" s="1">
        <v>0.02184</v>
      </c>
    </row>
    <row r="21" spans="1:14" ht="30">
      <c r="A21" s="4">
        <v>18</v>
      </c>
      <c r="B21" s="1" t="s">
        <v>24</v>
      </c>
      <c r="C21" s="1" t="s">
        <v>19</v>
      </c>
      <c r="D21" s="1">
        <v>2134</v>
      </c>
      <c r="E21" s="1">
        <v>0.2026</v>
      </c>
      <c r="F21" s="1">
        <v>0.72306</v>
      </c>
      <c r="G21" s="1">
        <v>648913</v>
      </c>
      <c r="H21" s="1">
        <v>0.1996</v>
      </c>
      <c r="I21" s="1">
        <v>0.59102</v>
      </c>
      <c r="J21" s="1">
        <v>0.04307</v>
      </c>
      <c r="K21" s="1">
        <v>3.10563</v>
      </c>
      <c r="L21" s="1">
        <v>2015.29</v>
      </c>
      <c r="M21" s="1">
        <v>0.72171</v>
      </c>
      <c r="N21" s="1">
        <v>0.05565</v>
      </c>
    </row>
    <row r="22" spans="1:14" ht="30">
      <c r="A22" s="4">
        <v>19</v>
      </c>
      <c r="B22" s="1" t="s">
        <v>24</v>
      </c>
      <c r="C22" s="1" t="s">
        <v>20</v>
      </c>
      <c r="D22" s="1">
        <v>1613</v>
      </c>
      <c r="E22" s="1">
        <v>0.15314</v>
      </c>
      <c r="F22" s="1">
        <v>0.8762</v>
      </c>
      <c r="G22" s="1">
        <v>663871</v>
      </c>
      <c r="H22" s="1">
        <v>0.2042</v>
      </c>
      <c r="I22" s="1">
        <v>0.79522</v>
      </c>
      <c r="J22" s="1">
        <v>0.10021</v>
      </c>
      <c r="K22" s="1">
        <v>2.49143</v>
      </c>
      <c r="L22" s="1">
        <v>1653.99</v>
      </c>
      <c r="M22" s="1">
        <v>0.87481</v>
      </c>
      <c r="N22" s="1">
        <v>0.11253</v>
      </c>
    </row>
    <row r="23" spans="1:14" ht="30">
      <c r="A23" s="4">
        <v>20</v>
      </c>
      <c r="B23" s="1" t="s">
        <v>24</v>
      </c>
      <c r="C23" s="1" t="s">
        <v>21</v>
      </c>
      <c r="D23" s="1">
        <v>1304</v>
      </c>
      <c r="E23" s="1">
        <v>0.1238</v>
      </c>
      <c r="F23" s="1">
        <v>1</v>
      </c>
      <c r="G23" s="1">
        <v>665743</v>
      </c>
      <c r="H23" s="1">
        <v>0.20478</v>
      </c>
      <c r="I23" s="1">
        <v>1</v>
      </c>
      <c r="J23" s="1">
        <v>0.18119</v>
      </c>
      <c r="K23" s="1">
        <v>2.03146</v>
      </c>
      <c r="L23" s="1">
        <v>1352.43</v>
      </c>
      <c r="M23" s="1">
        <v>1</v>
      </c>
      <c r="N23" s="1">
        <v>0.19212</v>
      </c>
    </row>
    <row r="24" spans="1:14" ht="30">
      <c r="A24" s="4">
        <v>21</v>
      </c>
      <c r="B24" s="1" t="s">
        <v>25</v>
      </c>
      <c r="C24" s="1" t="s">
        <v>17</v>
      </c>
      <c r="D24" s="1">
        <v>2566</v>
      </c>
      <c r="E24" s="1">
        <v>0.31485</v>
      </c>
      <c r="F24" s="1">
        <v>0.31485</v>
      </c>
      <c r="G24" s="1">
        <v>514408</v>
      </c>
      <c r="H24" s="1">
        <v>0.19486</v>
      </c>
      <c r="I24" s="1">
        <v>0.19486</v>
      </c>
      <c r="J24" s="1">
        <v>0</v>
      </c>
      <c r="K24" s="1">
        <v>5.30749</v>
      </c>
      <c r="L24" s="1">
        <v>2730.21</v>
      </c>
      <c r="M24" s="1">
        <v>0.33415</v>
      </c>
      <c r="N24" s="1">
        <v>0</v>
      </c>
    </row>
    <row r="25" spans="1:14" ht="30">
      <c r="A25" s="4">
        <v>22</v>
      </c>
      <c r="B25" s="1" t="s">
        <v>25</v>
      </c>
      <c r="C25" s="1" t="s">
        <v>18</v>
      </c>
      <c r="D25" s="1">
        <v>1726</v>
      </c>
      <c r="E25" s="1">
        <v>0.21178</v>
      </c>
      <c r="F25" s="1">
        <v>0.52663</v>
      </c>
      <c r="G25" s="1">
        <v>523465</v>
      </c>
      <c r="H25" s="1">
        <v>0.19829</v>
      </c>
      <c r="I25" s="1">
        <v>0.39316</v>
      </c>
      <c r="J25" s="1">
        <v>0.02116</v>
      </c>
      <c r="K25" s="1">
        <v>3.35153</v>
      </c>
      <c r="L25" s="1">
        <v>1754.41</v>
      </c>
      <c r="M25" s="1">
        <v>0.54887</v>
      </c>
      <c r="N25" s="1">
        <v>0.02442</v>
      </c>
    </row>
    <row r="26" spans="1:14" ht="30">
      <c r="A26" s="4">
        <v>23</v>
      </c>
      <c r="B26" s="1" t="s">
        <v>25</v>
      </c>
      <c r="C26" s="1" t="s">
        <v>19</v>
      </c>
      <c r="D26" s="1">
        <v>1571</v>
      </c>
      <c r="E26" s="1">
        <v>0.19276</v>
      </c>
      <c r="F26" s="1">
        <v>0.71939</v>
      </c>
      <c r="G26" s="1">
        <v>524817</v>
      </c>
      <c r="H26" s="1">
        <v>0.19881</v>
      </c>
      <c r="I26" s="1">
        <v>0.59196</v>
      </c>
      <c r="J26" s="1">
        <v>0.05008</v>
      </c>
      <c r="K26" s="1">
        <v>2.79607</v>
      </c>
      <c r="L26" s="1">
        <v>1467.42</v>
      </c>
      <c r="M26" s="1">
        <v>0.72847</v>
      </c>
      <c r="N26" s="1">
        <v>0.06293</v>
      </c>
    </row>
    <row r="27" spans="1:14" ht="30">
      <c r="A27" s="4">
        <v>24</v>
      </c>
      <c r="B27" s="1" t="s">
        <v>25</v>
      </c>
      <c r="C27" s="1" t="s">
        <v>20</v>
      </c>
      <c r="D27" s="1">
        <v>1273</v>
      </c>
      <c r="E27" s="1">
        <v>0.1562</v>
      </c>
      <c r="F27" s="1">
        <v>0.87558</v>
      </c>
      <c r="G27" s="1">
        <v>537413</v>
      </c>
      <c r="H27" s="1">
        <v>0.20358</v>
      </c>
      <c r="I27" s="1">
        <v>0.79554</v>
      </c>
      <c r="J27" s="1">
        <v>0.10406</v>
      </c>
      <c r="K27" s="1">
        <v>2.27634</v>
      </c>
      <c r="L27" s="1">
        <v>1223.34</v>
      </c>
      <c r="M27" s="1">
        <v>0.87819</v>
      </c>
      <c r="N27" s="1">
        <v>0.1226</v>
      </c>
    </row>
    <row r="28" spans="1:14" ht="30">
      <c r="A28" s="4">
        <v>25</v>
      </c>
      <c r="B28" s="1" t="s">
        <v>25</v>
      </c>
      <c r="C28" s="1" t="s">
        <v>21</v>
      </c>
      <c r="D28" s="1">
        <v>1014</v>
      </c>
      <c r="E28" s="1">
        <v>0.12442</v>
      </c>
      <c r="F28" s="1">
        <v>1</v>
      </c>
      <c r="G28" s="1">
        <v>539752</v>
      </c>
      <c r="H28" s="1">
        <v>0.20446</v>
      </c>
      <c r="I28" s="1">
        <v>1</v>
      </c>
      <c r="J28" s="1">
        <v>0.18411</v>
      </c>
      <c r="K28" s="1">
        <v>1.84388</v>
      </c>
      <c r="L28" s="1">
        <v>995.24</v>
      </c>
      <c r="M28" s="1">
        <v>1</v>
      </c>
      <c r="N28" s="1">
        <v>0.20525</v>
      </c>
    </row>
    <row r="30" ht="15">
      <c r="A30" s="1"/>
    </row>
    <row r="31" spans="1:14" ht="1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">
      <c r="A32" s="4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5">
      <c r="A33" s="4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5">
      <c r="A34" s="4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5">
      <c r="A35" s="4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5">
      <c r="A36" s="4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5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5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5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5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5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5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5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5" ht="15">
      <c r="A45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jennifers</dc:creator>
  <cp:keywords/>
  <dc:description/>
  <cp:lastModifiedBy>Jessica Jarmasz</cp:lastModifiedBy>
  <cp:lastPrinted>2010-02-24T22:30:05Z</cp:lastPrinted>
  <dcterms:created xsi:type="dcterms:W3CDTF">2009-11-25T16:19:17Z</dcterms:created>
  <dcterms:modified xsi:type="dcterms:W3CDTF">2010-11-03T16:30:58Z</dcterms:modified>
  <cp:category/>
  <cp:version/>
  <cp:contentType/>
  <cp:contentStatus/>
</cp:coreProperties>
</file>