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356" windowWidth="19320" windowHeight="12435" tabRatio="795" activeTab="0"/>
  </bookViews>
  <sheets>
    <sheet name="dental_extracts_rural_T1-T5" sheetId="1" r:id="rId1"/>
    <sheet name="dental_extracts_urban_T1-T5" sheetId="2" r:id="rId2"/>
    <sheet name="rural_data (2)" sheetId="3" r:id="rId3"/>
    <sheet name="urban_data(2)" sheetId="4" r:id="rId4"/>
    <sheet name="orig_data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<sst xmlns="http://schemas.openxmlformats.org/spreadsheetml/2006/main" count="1334" uniqueCount="86">
  <si>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</si>
  <si>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</si>
  <si>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</si>
  <si>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</si>
  <si>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</si>
  <si>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</si>
  <si>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</si>
  <si>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</si>
  <si>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</si>
  <si>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</si>
  <si>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</si>
  <si>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</si>
  <si>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</si>
  <si>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</si>
  <si>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</si>
  <si>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</si>
  <si>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</si>
  <si>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</si>
  <si>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</si>
  <si>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</si>
  <si>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</si>
  <si>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</si>
  <si>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</si>
  <si>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</si>
  <si>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</si>
  <si>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</si>
  <si>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</si>
  <si>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</si>
  <si>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</si>
  <si>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</si>
  <si>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</si>
  <si>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</si>
  <si>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</si>
  <si>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</si>
  <si>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</si>
  <si>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</si>
  <si>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</si>
  <si>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</si>
  <si>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</si>
  <si>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</si>
  <si>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</si>
  <si>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</si>
  <si>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</si>
  <si>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</si>
  <si>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</si>
  <si>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</si>
  <si>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</si>
  <si>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</si>
  <si>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</si>
  <si>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</si>
  <si>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</si>
  <si>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</si>
  <si>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</si>
  <si>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Program model_dental_extraction_rate.sas</t>
  </si>
  <si>
    <t xml:space="preserve">date:   January 25, 2010 </t>
  </si>
  <si>
    <t>fys</t>
  </si>
  <si>
    <t>dental_extraction</t>
  </si>
  <si>
    <t>Z_stat</t>
  </si>
  <si>
    <t>Prob_Z</t>
  </si>
  <si>
    <t>1: 1984/85-1988/89</t>
  </si>
  <si>
    <t>2: 1989/90-1993/94</t>
  </si>
  <si>
    <t>3: 1994/95-1998/99</t>
  </si>
  <si>
    <t>4: 1999/00-2003/04</t>
  </si>
  <si>
    <t>5: 2004/05-2007/08</t>
  </si>
  <si>
    <t>(R1 and R5 @ 1984/85-1988/89 (ref)) vs (R1 and R5 @ 2004/05-2007/08)</t>
  </si>
  <si>
    <t>(U1 and U5 @ 1984/85-1988/89 (ref)) vs (U1 and U5 @ 2004/05-2007/08)</t>
  </si>
  <si>
    <t>R1 vs R5 @ 1984/85-1988/89</t>
  </si>
  <si>
    <t>R1 vs R5 @ 1989/90-1993/94</t>
  </si>
  <si>
    <t>R1 vs R5 @ 1994/95-1998/99</t>
  </si>
  <si>
    <t>R1 vs R5 @ 1999/00-2003/04</t>
  </si>
  <si>
    <t>R1 vs R5 @ 2004/05-2007/08</t>
  </si>
  <si>
    <t>U1 vs U5 @ 1984/85-1988/89</t>
  </si>
  <si>
    <t>U1 vs U5 @ 1989/90-1993/94</t>
  </si>
  <si>
    <t>U1 vs U5 @ 1994/95-1998/99</t>
  </si>
  <si>
    <t>U1 vs U5 @ 1999/00-2003/04</t>
  </si>
  <si>
    <t>U1 vs U5 @ 2004/05-2007/08</t>
  </si>
  <si>
    <t>Dental Extractions - Rural</t>
  </si>
  <si>
    <t>Dental Extractions - Urban</t>
  </si>
  <si>
    <t>T1: 1984/85-1988/89</t>
  </si>
  <si>
    <t>T2: 1989/90-1993/94</t>
  </si>
  <si>
    <t>T3: 1994/95-1998/99</t>
  </si>
  <si>
    <t>T4: 1999/00-2003/04</t>
  </si>
  <si>
    <t>T5: 2004/05-2007/08</t>
  </si>
  <si>
    <t>Postive error bar values</t>
  </si>
  <si>
    <t>Negative error bar values</t>
  </si>
  <si>
    <t xml:space="preserve">Crude and Adjusted Rates for hospital based dental extraction for 5 time periods, per 1000 children, ages 0-5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</si>
</sst>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0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Franklin Gothic Book"/>
      <family val="2"/>
    </font>
    <font>
      <sz val="10"/>
      <color indexed="20"/>
      <name val="Franklin Gothic Book"/>
      <family val="2"/>
    </font>
    <font>
      <b/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i/>
      <sz val="10"/>
      <color indexed="23"/>
      <name val="Franklin Gothic Book"/>
      <family val="2"/>
    </font>
    <font>
      <sz val="10"/>
      <color indexed="17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62"/>
      <name val="Franklin Gothic Book"/>
      <family val="2"/>
    </font>
    <font>
      <sz val="10"/>
      <color indexed="52"/>
      <name val="Franklin Gothic Book"/>
      <family val="2"/>
    </font>
    <font>
      <sz val="10"/>
      <color indexed="60"/>
      <name val="Franklin Gothic Book"/>
      <family val="2"/>
    </font>
    <font>
      <b/>
      <sz val="10"/>
      <color indexed="63"/>
      <name val="Franklin Gothic Book"/>
      <family val="2"/>
    </font>
    <font>
      <b/>
      <sz val="18"/>
      <color indexed="56"/>
      <name val="Univers 45 Light"/>
      <family val="2"/>
    </font>
    <font>
      <b/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4.17: Dental Extraction Rates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(2004/05-2007/08) age &amp; sex, annual rate per 1,000 children aged 0-5 </a:t>
            </a:r>
          </a:p>
        </c:rich>
      </c:tx>
      <c:layout>
        <c:manualLayout>
          <c:xMode val="factor"/>
          <c:yMode val="factor"/>
          <c:x val="0.089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25"/>
          <c:w val="0.97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(2)'!$F$3:$J$3</c:f>
              <c:numCache>
                <c:ptCount val="5"/>
                <c:pt idx="0">
                  <c:v>0</c:v>
                </c:pt>
                <c:pt idx="1">
                  <c:v>5.8733987397</c:v>
                </c:pt>
                <c:pt idx="2">
                  <c:v>7.2944750075</c:v>
                </c:pt>
                <c:pt idx="3">
                  <c:v>46.286423566</c:v>
                </c:pt>
                <c:pt idx="4">
                  <c:v>23.463533934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(2)'!$F$4:$J$4</c:f>
              <c:numCache>
                <c:ptCount val="5"/>
                <c:pt idx="0">
                  <c:v>19.209101585</c:v>
                </c:pt>
                <c:pt idx="1">
                  <c:v>19.794389464</c:v>
                </c:pt>
                <c:pt idx="2">
                  <c:v>31.107643095</c:v>
                </c:pt>
                <c:pt idx="3">
                  <c:v>45.285674784</c:v>
                </c:pt>
                <c:pt idx="4">
                  <c:v>59.509617939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(2)'!$F$5:$J$5</c:f>
              <c:numCache>
                <c:ptCount val="5"/>
                <c:pt idx="0">
                  <c:v>8.6541205685</c:v>
                </c:pt>
                <c:pt idx="1">
                  <c:v>7.1896120282</c:v>
                </c:pt>
                <c:pt idx="2">
                  <c:v>14.53632139</c:v>
                </c:pt>
                <c:pt idx="3">
                  <c:v>20.273645081</c:v>
                </c:pt>
                <c:pt idx="4">
                  <c:v>37.95003278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(2)'!$F$6:$J$6</c:f>
              <c:numCache>
                <c:ptCount val="5"/>
                <c:pt idx="0">
                  <c:v>3.4366519198</c:v>
                </c:pt>
                <c:pt idx="1">
                  <c:v>5.4520730627</c:v>
                </c:pt>
                <c:pt idx="2">
                  <c:v>7.6379297822</c:v>
                </c:pt>
                <c:pt idx="3">
                  <c:v>12.671055377</c:v>
                </c:pt>
                <c:pt idx="4">
                  <c:v>12.039425363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(2)'!$F$7:$J$7</c:f>
              <c:numCache>
                <c:ptCount val="5"/>
                <c:pt idx="0">
                  <c:v>3.0104100918</c:v>
                </c:pt>
                <c:pt idx="1">
                  <c:v>5.1908658835</c:v>
                </c:pt>
                <c:pt idx="2">
                  <c:v>6.7907939103</c:v>
                </c:pt>
                <c:pt idx="3">
                  <c:v>11.354486637</c:v>
                </c:pt>
                <c:pt idx="4">
                  <c:v>11.512402907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(2)'!$F$8:$J$8</c:f>
              <c:numCache>
                <c:ptCount val="5"/>
                <c:pt idx="0">
                  <c:v>4.6324301458</c:v>
                </c:pt>
                <c:pt idx="1">
                  <c:v>4.1883263251</c:v>
                </c:pt>
                <c:pt idx="2">
                  <c:v>5.6493095592</c:v>
                </c:pt>
                <c:pt idx="3">
                  <c:v>6.1190441965</c:v>
                </c:pt>
                <c:pt idx="4">
                  <c:v>9.2311825378</c:v>
                </c:pt>
              </c:numCache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 val="autoZero"/>
        <c:auto val="1"/>
        <c:lblOffset val="50"/>
        <c:tickLblSkip val="1"/>
        <c:noMultiLvlLbl val="0"/>
      </c:catAx>
      <c:valAx>
        <c:axId val="3400181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Dental Extraction Rates per 1,000</a:t>
                </a:r>
              </a:p>
            </c:rich>
          </c:tx>
          <c:layout>
            <c:manualLayout>
              <c:xMode val="factor"/>
              <c:yMode val="factor"/>
              <c:x val="0.034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73762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4.18: Dental Extraction Rates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(2004/05-2007/08) age &amp; sex, annual rate per 1,000 children aged 0-5 </a:t>
            </a:r>
          </a:p>
        </c:rich>
      </c:tx>
      <c:layout>
        <c:manualLayout>
          <c:xMode val="factor"/>
          <c:yMode val="factor"/>
          <c:x val="0.095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495"/>
          <c:w val="0.962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'urban_data(2)'!$F$3:$J$3</c:f>
              <c:numCache>
                <c:ptCount val="5"/>
                <c:pt idx="0">
                  <c:v>0</c:v>
                </c:pt>
                <c:pt idx="1">
                  <c:v>5.8733987397</c:v>
                </c:pt>
                <c:pt idx="2">
                  <c:v>7.2944750075</c:v>
                </c:pt>
                <c:pt idx="3">
                  <c:v>46.286423566</c:v>
                </c:pt>
                <c:pt idx="4">
                  <c:v>23.463533934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'urban_data(2)'!$F$4:$J$4</c:f>
              <c:numCache>
                <c:ptCount val="5"/>
                <c:pt idx="0">
                  <c:v>7.8254177936</c:v>
                </c:pt>
                <c:pt idx="1">
                  <c:v>9.0336115308</c:v>
                </c:pt>
                <c:pt idx="2">
                  <c:v>10.696688666</c:v>
                </c:pt>
                <c:pt idx="3">
                  <c:v>15.98447956</c:v>
                </c:pt>
                <c:pt idx="4">
                  <c:v>18.141653899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'urban_data(2)'!$F$5:$J$5</c:f>
              <c:numCache>
                <c:ptCount val="5"/>
                <c:pt idx="0">
                  <c:v>4.0900347671</c:v>
                </c:pt>
                <c:pt idx="1">
                  <c:v>4.0092462044</c:v>
                </c:pt>
                <c:pt idx="2">
                  <c:v>5.6017186323</c:v>
                </c:pt>
                <c:pt idx="3">
                  <c:v>6.4180463992</c:v>
                </c:pt>
                <c:pt idx="4">
                  <c:v>7.5929435693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'urban_data(2)'!$F$6:$J$6</c:f>
              <c:numCache>
                <c:ptCount val="5"/>
                <c:pt idx="0">
                  <c:v>2.2849032498</c:v>
                </c:pt>
                <c:pt idx="1">
                  <c:v>3.3120969834</c:v>
                </c:pt>
                <c:pt idx="2">
                  <c:v>3.2185358269</c:v>
                </c:pt>
                <c:pt idx="3">
                  <c:v>4.1035057853</c:v>
                </c:pt>
                <c:pt idx="4">
                  <c:v>5.5932876261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'urban_data(2)'!$F$7:$J$7</c:f>
              <c:numCache>
                <c:ptCount val="5"/>
                <c:pt idx="0">
                  <c:v>2.2023784337</c:v>
                </c:pt>
                <c:pt idx="1">
                  <c:v>1.8140145608</c:v>
                </c:pt>
                <c:pt idx="2">
                  <c:v>1.7974021588</c:v>
                </c:pt>
                <c:pt idx="3">
                  <c:v>2.6400085389</c:v>
                </c:pt>
                <c:pt idx="4">
                  <c:v>3.0652855782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'urban_data(2)'!$F$8:$J$8</c:f>
              <c:numCache>
                <c:ptCount val="5"/>
                <c:pt idx="0">
                  <c:v>1.0044414135</c:v>
                </c:pt>
                <c:pt idx="1">
                  <c:v>0.9199811501</c:v>
                </c:pt>
                <c:pt idx="2">
                  <c:v>1.2834497418</c:v>
                </c:pt>
                <c:pt idx="3">
                  <c:v>1.4049573106</c:v>
                </c:pt>
                <c:pt idx="4">
                  <c:v>1.3860066325</c:v>
                </c:pt>
              </c:numCache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Dental Extraction Rates per 1,000
</a:t>
                </a:r>
              </a:p>
            </c:rich>
          </c:tx>
          <c:layout>
            <c:manualLayout>
              <c:xMode val="factor"/>
              <c:yMode val="factor"/>
              <c:x val="0.042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844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0.962</cdr:y>
    </cdr:from>
    <cdr:to>
      <cdr:x>0.99775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610552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0.92375</cdr:y>
    </cdr:from>
    <cdr:to>
      <cdr:x>0.551</cdr:x>
      <cdr:y>0.96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67400"/>
          <a:ext cx="481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1.55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0.59, 4.10 )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0.8045</cdr:y>
    </cdr:from>
    <cdr:to>
      <cdr:x>0.22775</cdr:x>
      <cdr:y>0.8475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105400"/>
          <a:ext cx="1990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</cdr:x>
      <cdr:y>0.84575</cdr:y>
    </cdr:from>
    <cdr:to>
      <cdr:x>0.24925</cdr:x>
      <cdr:y>0.8835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5372100"/>
          <a:ext cx="2181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0.2375</cdr:x>
      <cdr:y>0.8445</cdr:y>
    </cdr:from>
    <cdr:to>
      <cdr:x>0.2955</cdr:x>
      <cdr:y>0.87375</cdr:y>
    </cdr:to>
    <cdr:sp textlink="'rural_data (2)'!$F$9">
      <cdr:nvSpPr>
        <cdr:cNvPr id="5" name="TextBox 2"/>
        <cdr:cNvSpPr txBox="1">
          <a:spLocks noChangeArrowheads="1"/>
        </cdr:cNvSpPr>
      </cdr:nvSpPr>
      <cdr:spPr>
        <a:xfrm>
          <a:off x="2076450" y="53625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9592952-79b3-415a-a8e3-5a0f1c0682e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14.58</a:t>
          </a:fld>
        </a:p>
      </cdr:txBody>
    </cdr:sp>
  </cdr:relSizeAnchor>
  <cdr:relSizeAnchor xmlns:cdr="http://schemas.openxmlformats.org/drawingml/2006/chartDrawing">
    <cdr:from>
      <cdr:x>0.3965</cdr:x>
      <cdr:y>0.8445</cdr:y>
    </cdr:from>
    <cdr:to>
      <cdr:x>0.4545</cdr:x>
      <cdr:y>0.87375</cdr:y>
    </cdr:to>
    <cdr:sp textlink="'rural_data (2)'!$G$9">
      <cdr:nvSpPr>
        <cdr:cNvPr id="6" name="TextBox 4"/>
        <cdr:cNvSpPr txBox="1">
          <a:spLocks noChangeArrowheads="1"/>
        </cdr:cNvSpPr>
      </cdr:nvSpPr>
      <cdr:spPr>
        <a:xfrm>
          <a:off x="3467100" y="53625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7495e62-7df8-409d-88ff-65859ab1b5f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15.61</a:t>
          </a:fld>
        </a:p>
      </cdr:txBody>
    </cdr:sp>
  </cdr:relSizeAnchor>
  <cdr:relSizeAnchor xmlns:cdr="http://schemas.openxmlformats.org/drawingml/2006/chartDrawing">
    <cdr:from>
      <cdr:x>0.55875</cdr:x>
      <cdr:y>0.8445</cdr:y>
    </cdr:from>
    <cdr:to>
      <cdr:x>0.617</cdr:x>
      <cdr:y>0.87375</cdr:y>
    </cdr:to>
    <cdr:sp textlink="'rural_data (2)'!$H$9">
      <cdr:nvSpPr>
        <cdr:cNvPr id="7" name="TextBox 5"/>
        <cdr:cNvSpPr txBox="1">
          <a:spLocks noChangeArrowheads="1"/>
        </cdr:cNvSpPr>
      </cdr:nvSpPr>
      <cdr:spPr>
        <a:xfrm>
          <a:off x="4886325" y="53625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bd5130d-1b32-4dcc-aa6c-e1cbbd7ab53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25.46</a:t>
          </a:fld>
        </a:p>
      </cdr:txBody>
    </cdr:sp>
  </cdr:relSizeAnchor>
  <cdr:relSizeAnchor xmlns:cdr="http://schemas.openxmlformats.org/drawingml/2006/chartDrawing">
    <cdr:from>
      <cdr:x>0.71875</cdr:x>
      <cdr:y>0.8445</cdr:y>
    </cdr:from>
    <cdr:to>
      <cdr:x>0.777</cdr:x>
      <cdr:y>0.87375</cdr:y>
    </cdr:to>
    <cdr:sp textlink="'rural_data (2)'!$I$9">
      <cdr:nvSpPr>
        <cdr:cNvPr id="8" name="TextBox 6"/>
        <cdr:cNvSpPr txBox="1">
          <a:spLocks noChangeArrowheads="1"/>
        </cdr:cNvSpPr>
      </cdr:nvSpPr>
      <cdr:spPr>
        <a:xfrm>
          <a:off x="6286500" y="53625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f4b1d1e-98cc-4e82-9f9d-fcf6b371600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39.17</a:t>
          </a:fld>
        </a:p>
      </cdr:txBody>
    </cdr:sp>
  </cdr:relSizeAnchor>
  <cdr:relSizeAnchor xmlns:cdr="http://schemas.openxmlformats.org/drawingml/2006/chartDrawing">
    <cdr:from>
      <cdr:x>0.88025</cdr:x>
      <cdr:y>0.8445</cdr:y>
    </cdr:from>
    <cdr:to>
      <cdr:x>0.9385</cdr:x>
      <cdr:y>0.87375</cdr:y>
    </cdr:to>
    <cdr:sp textlink="'rural_data (2)'!$J$9">
      <cdr:nvSpPr>
        <cdr:cNvPr id="9" name="TextBox 6"/>
        <cdr:cNvSpPr txBox="1">
          <a:spLocks noChangeArrowheads="1"/>
        </cdr:cNvSpPr>
      </cdr:nvSpPr>
      <cdr:spPr>
        <a:xfrm>
          <a:off x="7696200" y="53625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a279c4c-8127-46a7-a78e-3dc201b34ae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50.28</a:t>
          </a:fld>
        </a:p>
      </cdr:txBody>
    </cdr:sp>
  </cdr:relSizeAnchor>
  <cdr:relSizeAnchor xmlns:cdr="http://schemas.openxmlformats.org/drawingml/2006/chartDrawing">
    <cdr:from>
      <cdr:x>0</cdr:x>
      <cdr:y>0.95875</cdr:y>
    </cdr:from>
    <cdr:to>
      <cdr:x>0.51975</cdr:x>
      <cdr:y>0.995</cdr:y>
    </cdr:to>
    <cdr:sp>
      <cdr:nvSpPr>
        <cdr:cNvPr id="10" name="TextBox 24"/>
        <cdr:cNvSpPr txBox="1">
          <a:spLocks noChangeArrowheads="1"/>
        </cdr:cNvSpPr>
      </cdr:nvSpPr>
      <cdr:spPr>
        <a:xfrm>
          <a:off x="0" y="6086475"/>
          <a:ext cx="455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3.45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p&lt;.001</a:t>
          </a:r>
        </a:p>
      </cdr:txBody>
    </cdr:sp>
  </cdr:relSizeAnchor>
  <cdr:relSizeAnchor xmlns:cdr="http://schemas.openxmlformats.org/drawingml/2006/chartDrawing">
    <cdr:from>
      <cdr:x>0.24125</cdr:x>
      <cdr:y>0.80575</cdr:y>
    </cdr:from>
    <cdr:to>
      <cdr:x>0.30025</cdr:x>
      <cdr:y>0.8355</cdr:y>
    </cdr:to>
    <cdr:sp textlink="'rural_data (2)'!$F$11">
      <cdr:nvSpPr>
        <cdr:cNvPr id="11" name="TextBox 25"/>
        <cdr:cNvSpPr txBox="1">
          <a:spLocks noChangeArrowheads="1"/>
        </cdr:cNvSpPr>
      </cdr:nvSpPr>
      <cdr:spPr>
        <a:xfrm>
          <a:off x="2105025" y="51149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7112e0d-bdf3-47f5-a6ad-db147d223b6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4.15</a:t>
          </a:fld>
        </a:p>
      </cdr:txBody>
    </cdr:sp>
  </cdr:relSizeAnchor>
  <cdr:relSizeAnchor xmlns:cdr="http://schemas.openxmlformats.org/drawingml/2006/chartDrawing">
    <cdr:from>
      <cdr:x>0.40125</cdr:x>
      <cdr:y>0.80575</cdr:y>
    </cdr:from>
    <cdr:to>
      <cdr:x>0.4595</cdr:x>
      <cdr:y>0.8355</cdr:y>
    </cdr:to>
    <cdr:sp textlink="'rural_data (2)'!$G$11">
      <cdr:nvSpPr>
        <cdr:cNvPr id="12" name="TextBox 1"/>
        <cdr:cNvSpPr txBox="1">
          <a:spLocks noChangeArrowheads="1"/>
        </cdr:cNvSpPr>
      </cdr:nvSpPr>
      <cdr:spPr>
        <a:xfrm>
          <a:off x="3505200" y="51149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abb95e7-6302-4a5f-bde1-11ebb9d3297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4.73</a:t>
          </a:fld>
        </a:p>
      </cdr:txBody>
    </cdr:sp>
  </cdr:relSizeAnchor>
  <cdr:relSizeAnchor xmlns:cdr="http://schemas.openxmlformats.org/drawingml/2006/chartDrawing">
    <cdr:from>
      <cdr:x>0.5645</cdr:x>
      <cdr:y>0.80725</cdr:y>
    </cdr:from>
    <cdr:to>
      <cdr:x>0.6225</cdr:x>
      <cdr:y>0.8365</cdr:y>
    </cdr:to>
    <cdr:sp textlink="'rural_data (2)'!$H$11">
      <cdr:nvSpPr>
        <cdr:cNvPr id="13" name="TextBox 1"/>
        <cdr:cNvSpPr txBox="1">
          <a:spLocks noChangeArrowheads="1"/>
        </cdr:cNvSpPr>
      </cdr:nvSpPr>
      <cdr:spPr>
        <a:xfrm>
          <a:off x="4933950" y="51244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9c4b400-2f86-4b35-8a67-14a83973539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5.51</a:t>
          </a:fld>
        </a:p>
      </cdr:txBody>
    </cdr:sp>
  </cdr:relSizeAnchor>
  <cdr:relSizeAnchor xmlns:cdr="http://schemas.openxmlformats.org/drawingml/2006/chartDrawing">
    <cdr:from>
      <cdr:x>0.7205</cdr:x>
      <cdr:y>0.80575</cdr:y>
    </cdr:from>
    <cdr:to>
      <cdr:x>0.7785</cdr:x>
      <cdr:y>0.8355</cdr:y>
    </cdr:to>
    <cdr:sp textlink="'rural_data (2)'!$I$11">
      <cdr:nvSpPr>
        <cdr:cNvPr id="14" name="TextBox 1"/>
        <cdr:cNvSpPr txBox="1">
          <a:spLocks noChangeArrowheads="1"/>
        </cdr:cNvSpPr>
      </cdr:nvSpPr>
      <cdr:spPr>
        <a:xfrm>
          <a:off x="6305550" y="5114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4346339-48c9-4a8e-92d5-8bd7aff2957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7.40</a:t>
          </a:fld>
        </a:p>
      </cdr:txBody>
    </cdr:sp>
  </cdr:relSizeAnchor>
  <cdr:relSizeAnchor xmlns:cdr="http://schemas.openxmlformats.org/drawingml/2006/chartDrawing">
    <cdr:from>
      <cdr:x>0.88025</cdr:x>
      <cdr:y>0.80575</cdr:y>
    </cdr:from>
    <cdr:to>
      <cdr:x>0.9385</cdr:x>
      <cdr:y>0.8355</cdr:y>
    </cdr:to>
    <cdr:sp textlink="'rural_data (2)'!$J$11">
      <cdr:nvSpPr>
        <cdr:cNvPr id="15" name="TextBox 1"/>
        <cdr:cNvSpPr txBox="1">
          <a:spLocks noChangeArrowheads="1"/>
        </cdr:cNvSpPr>
      </cdr:nvSpPr>
      <cdr:spPr>
        <a:xfrm>
          <a:off x="7696200" y="51149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e50bf11-dd92-497b-bca8-121f18f1e5b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6.45</a:t>
          </a:fld>
        </a:p>
      </cdr:txBody>
    </cdr:sp>
  </cdr:relSizeAnchor>
  <cdr:relSizeAnchor xmlns:cdr="http://schemas.openxmlformats.org/drawingml/2006/chartDrawing">
    <cdr:from>
      <cdr:x>0.20325</cdr:x>
      <cdr:y>0.6135</cdr:y>
    </cdr:from>
    <cdr:to>
      <cdr:x>0.32975</cdr:x>
      <cdr:y>0.63975</cdr:y>
    </cdr:to>
    <cdr:sp>
      <cdr:nvSpPr>
        <cdr:cNvPr id="16" name="TextBox 37"/>
        <cdr:cNvSpPr txBox="1">
          <a:spLocks noChangeArrowheads="1"/>
        </cdr:cNvSpPr>
      </cdr:nvSpPr>
      <cdr:spPr>
        <a:xfrm>
          <a:off x="1771650" y="3895725"/>
          <a:ext cx="11049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53175"/>
    <xdr:graphicFrame>
      <xdr:nvGraphicFramePr>
        <xdr:cNvPr id="1" name="Shape 1025"/>
        <xdr:cNvGraphicFramePr/>
      </xdr:nvGraphicFramePr>
      <xdr:xfrm>
        <a:off x="0" y="0"/>
        <a:ext cx="87534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0.96175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76975" y="6143625"/>
          <a:ext cx="2466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0.9085</cdr:y>
    </cdr:from>
    <cdr:to>
      <cdr:x>0.54925</cdr:x>
      <cdr:y>0.945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00725"/>
          <a:ext cx="481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      ,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0.42175</cdr:x>
      <cdr:y>0.9085</cdr:y>
    </cdr:from>
    <cdr:to>
      <cdr:x>0.47525</cdr:x>
      <cdr:y>0.945</cdr:y>
    </cdr:to>
    <cdr:sp textlink="'urban_data(2)'!$E$12">
      <cdr:nvSpPr>
        <cdr:cNvPr id="3" name="TextBox 3"/>
        <cdr:cNvSpPr txBox="1">
          <a:spLocks noChangeArrowheads="1"/>
        </cdr:cNvSpPr>
      </cdr:nvSpPr>
      <cdr:spPr>
        <a:xfrm>
          <a:off x="3686175" y="5800725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8b91006-597f-4c0e-80c9-874731c44ab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4.86</a:t>
          </a:fld>
        </a:p>
      </cdr:txBody>
    </cdr:sp>
  </cdr:relSizeAnchor>
  <cdr:relSizeAnchor xmlns:cdr="http://schemas.openxmlformats.org/drawingml/2006/chartDrawing">
    <cdr:from>
      <cdr:x>0.42175</cdr:x>
      <cdr:y>0.9085</cdr:y>
    </cdr:from>
    <cdr:to>
      <cdr:x>0.47525</cdr:x>
      <cdr:y>0.945</cdr:y>
    </cdr:to>
    <cdr:sp textlink="'urban_data(2)'!$H$12">
      <cdr:nvSpPr>
        <cdr:cNvPr id="4" name="TextBox 4"/>
        <cdr:cNvSpPr txBox="1">
          <a:spLocks noChangeArrowheads="1"/>
        </cdr:cNvSpPr>
      </cdr:nvSpPr>
      <cdr:spPr>
        <a:xfrm>
          <a:off x="3686175" y="5800725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3e5b528-0d48-4ba5-82ce-396a73d52e6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0.33425</cdr:x>
      <cdr:y>0.917</cdr:y>
    </cdr:from>
    <cdr:to>
      <cdr:x>0.387</cdr:x>
      <cdr:y>0.9585</cdr:y>
    </cdr:to>
    <cdr:sp textlink="'urban_data(2)'!$G$12">
      <cdr:nvSpPr>
        <cdr:cNvPr id="5" name="TextBox 5"/>
        <cdr:cNvSpPr txBox="1">
          <a:spLocks noChangeArrowheads="1"/>
        </cdr:cNvSpPr>
      </cdr:nvSpPr>
      <cdr:spPr>
        <a:xfrm>
          <a:off x="2924175" y="585787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7f586fe-3417-4dd2-8222-0e4cc293131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</cdr:x>
      <cdr:y>0.785</cdr:y>
    </cdr:from>
    <cdr:to>
      <cdr:x>0.23275</cdr:x>
      <cdr:y>0.8215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010150"/>
          <a:ext cx="2038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0.25075</cdr:x>
      <cdr:y>0.7845</cdr:y>
    </cdr:from>
    <cdr:to>
      <cdr:x>0.30825</cdr:x>
      <cdr:y>0.814</cdr:y>
    </cdr:to>
    <cdr:sp textlink="'urban_data(2)'!$F$11">
      <cdr:nvSpPr>
        <cdr:cNvPr id="7" name="TextBox 2"/>
        <cdr:cNvSpPr txBox="1">
          <a:spLocks noChangeArrowheads="1"/>
        </cdr:cNvSpPr>
      </cdr:nvSpPr>
      <cdr:spPr>
        <a:xfrm>
          <a:off x="2190750" y="50101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23af4fa-ee35-4fd1-87b0-d1f2ae0a47a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7.79</a:t>
          </a:fld>
        </a:p>
      </cdr:txBody>
    </cdr:sp>
  </cdr:relSizeAnchor>
  <cdr:relSizeAnchor xmlns:cdr="http://schemas.openxmlformats.org/drawingml/2006/chartDrawing">
    <cdr:from>
      <cdr:x>0.40925</cdr:x>
      <cdr:y>0.7845</cdr:y>
    </cdr:from>
    <cdr:to>
      <cdr:x>0.4675</cdr:x>
      <cdr:y>0.814</cdr:y>
    </cdr:to>
    <cdr:sp textlink="'urban_data(2)'!$G$11">
      <cdr:nvSpPr>
        <cdr:cNvPr id="8" name="TextBox 3"/>
        <cdr:cNvSpPr txBox="1">
          <a:spLocks noChangeArrowheads="1"/>
        </cdr:cNvSpPr>
      </cdr:nvSpPr>
      <cdr:spPr>
        <a:xfrm>
          <a:off x="3581400" y="501015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ce125b6-6bcd-4eeb-af53-cd15d2e9482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9.82</a:t>
          </a:fld>
        </a:p>
      </cdr:txBody>
    </cdr:sp>
  </cdr:relSizeAnchor>
  <cdr:relSizeAnchor xmlns:cdr="http://schemas.openxmlformats.org/drawingml/2006/chartDrawing">
    <cdr:from>
      <cdr:x>0.56425</cdr:x>
      <cdr:y>0.7845</cdr:y>
    </cdr:from>
    <cdr:to>
      <cdr:x>0.62175</cdr:x>
      <cdr:y>0.814</cdr:y>
    </cdr:to>
    <cdr:sp textlink="'urban_data(2)'!$H$11">
      <cdr:nvSpPr>
        <cdr:cNvPr id="9" name="TextBox 4"/>
        <cdr:cNvSpPr txBox="1">
          <a:spLocks noChangeArrowheads="1"/>
        </cdr:cNvSpPr>
      </cdr:nvSpPr>
      <cdr:spPr>
        <a:xfrm>
          <a:off x="4933950" y="50101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5be498b-88e1-472d-9ce4-4b7faddf0c0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8.33</a:t>
          </a:fld>
        </a:p>
      </cdr:txBody>
    </cdr:sp>
  </cdr:relSizeAnchor>
  <cdr:relSizeAnchor xmlns:cdr="http://schemas.openxmlformats.org/drawingml/2006/chartDrawing">
    <cdr:from>
      <cdr:x>0.721</cdr:x>
      <cdr:y>0.7845</cdr:y>
    </cdr:from>
    <cdr:to>
      <cdr:x>0.7795</cdr:x>
      <cdr:y>0.814</cdr:y>
    </cdr:to>
    <cdr:sp textlink="'urban_data(2)'!$I$11">
      <cdr:nvSpPr>
        <cdr:cNvPr id="10" name="TextBox 5"/>
        <cdr:cNvSpPr txBox="1">
          <a:spLocks noChangeArrowheads="1"/>
        </cdr:cNvSpPr>
      </cdr:nvSpPr>
      <cdr:spPr>
        <a:xfrm>
          <a:off x="6305550" y="501015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5ca0000-f5eb-43da-acf4-6b12cb7fe76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11.38</a:t>
          </a:fld>
        </a:p>
      </cdr:txBody>
    </cdr:sp>
  </cdr:relSizeAnchor>
  <cdr:relSizeAnchor xmlns:cdr="http://schemas.openxmlformats.org/drawingml/2006/chartDrawing">
    <cdr:from>
      <cdr:x>0.877</cdr:x>
      <cdr:y>0.7845</cdr:y>
    </cdr:from>
    <cdr:to>
      <cdr:x>0.93525</cdr:x>
      <cdr:y>0.814</cdr:y>
    </cdr:to>
    <cdr:sp textlink="'urban_data(2)'!$J$11">
      <cdr:nvSpPr>
        <cdr:cNvPr id="11" name="TextBox 6"/>
        <cdr:cNvSpPr txBox="1">
          <a:spLocks noChangeArrowheads="1"/>
        </cdr:cNvSpPr>
      </cdr:nvSpPr>
      <cdr:spPr>
        <a:xfrm>
          <a:off x="7667625" y="501015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4494177-503e-4980-8783-40722ba282f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13.09</a:t>
          </a:fld>
        </a:p>
      </cdr:txBody>
    </cdr:sp>
  </cdr:relSizeAnchor>
  <cdr:relSizeAnchor xmlns:cdr="http://schemas.openxmlformats.org/drawingml/2006/chartDrawing">
    <cdr:from>
      <cdr:x>0</cdr:x>
      <cdr:y>0.81725</cdr:y>
    </cdr:from>
    <cdr:to>
      <cdr:x>0.265</cdr:x>
      <cdr:y>0.85975</cdr:y>
    </cdr:to>
    <cdr:sp>
      <cdr:nvSpPr>
        <cdr:cNvPr id="12" name="TextBox 1"/>
        <cdr:cNvSpPr txBox="1">
          <a:spLocks noChangeArrowheads="1"/>
        </cdr:cNvSpPr>
      </cdr:nvSpPr>
      <cdr:spPr>
        <a:xfrm>
          <a:off x="0" y="5219700"/>
          <a:ext cx="2324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0.2525</cdr:x>
      <cdr:y>0.81575</cdr:y>
    </cdr:from>
    <cdr:to>
      <cdr:x>0.31</cdr:x>
      <cdr:y>0.845</cdr:y>
    </cdr:to>
    <cdr:sp textlink="'urban_data(2)'!$F$9">
      <cdr:nvSpPr>
        <cdr:cNvPr id="13" name="TextBox 2"/>
        <cdr:cNvSpPr txBox="1">
          <a:spLocks noChangeArrowheads="1"/>
        </cdr:cNvSpPr>
      </cdr:nvSpPr>
      <cdr:spPr>
        <a:xfrm>
          <a:off x="2209800" y="52101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8d921f5-3af3-4b54-ad2d-cce89f9612c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6.82</a:t>
          </a:fld>
        </a:p>
      </cdr:txBody>
    </cdr:sp>
  </cdr:relSizeAnchor>
  <cdr:relSizeAnchor xmlns:cdr="http://schemas.openxmlformats.org/drawingml/2006/chartDrawing">
    <cdr:from>
      <cdr:x>0.4115</cdr:x>
      <cdr:y>0.82175</cdr:y>
    </cdr:from>
    <cdr:to>
      <cdr:x>0.46975</cdr:x>
      <cdr:y>0.851</cdr:y>
    </cdr:to>
    <cdr:sp textlink="'urban_data(2)'!$G$9">
      <cdr:nvSpPr>
        <cdr:cNvPr id="14" name="TextBox 3"/>
        <cdr:cNvSpPr txBox="1">
          <a:spLocks noChangeArrowheads="1"/>
        </cdr:cNvSpPr>
      </cdr:nvSpPr>
      <cdr:spPr>
        <a:xfrm>
          <a:off x="3600450" y="52482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4b640cc0-2d03-4b47-a503-9df1d30c3dc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8.11</a:t>
          </a:fld>
        </a:p>
      </cdr:txBody>
    </cdr:sp>
  </cdr:relSizeAnchor>
  <cdr:relSizeAnchor xmlns:cdr="http://schemas.openxmlformats.org/drawingml/2006/chartDrawing">
    <cdr:from>
      <cdr:x>0.566</cdr:x>
      <cdr:y>0.81575</cdr:y>
    </cdr:from>
    <cdr:to>
      <cdr:x>0.62425</cdr:x>
      <cdr:y>0.845</cdr:y>
    </cdr:to>
    <cdr:sp textlink="'urban_data(2)'!$H$9">
      <cdr:nvSpPr>
        <cdr:cNvPr id="15" name="TextBox 4"/>
        <cdr:cNvSpPr txBox="1">
          <a:spLocks noChangeArrowheads="1"/>
        </cdr:cNvSpPr>
      </cdr:nvSpPr>
      <cdr:spPr>
        <a:xfrm>
          <a:off x="4953000" y="52101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0a38784-1c40-46da-be15-ebfe29d8d0a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9.41</a:t>
          </a:fld>
        </a:p>
      </cdr:txBody>
    </cdr:sp>
  </cdr:relSizeAnchor>
  <cdr:relSizeAnchor xmlns:cdr="http://schemas.openxmlformats.org/drawingml/2006/chartDrawing">
    <cdr:from>
      <cdr:x>0.721</cdr:x>
      <cdr:y>0.81575</cdr:y>
    </cdr:from>
    <cdr:to>
      <cdr:x>0.7795</cdr:x>
      <cdr:y>0.845</cdr:y>
    </cdr:to>
    <cdr:sp textlink="'urban_data(2)'!$I$9">
      <cdr:nvSpPr>
        <cdr:cNvPr id="16" name="TextBox 5"/>
        <cdr:cNvSpPr txBox="1">
          <a:spLocks noChangeArrowheads="1"/>
        </cdr:cNvSpPr>
      </cdr:nvSpPr>
      <cdr:spPr>
        <a:xfrm>
          <a:off x="6305550" y="52101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b17f92b-982c-4b4e-89aa-2552f1502ec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14.58</a:t>
          </a:fld>
        </a:p>
      </cdr:txBody>
    </cdr:sp>
  </cdr:relSizeAnchor>
  <cdr:relSizeAnchor xmlns:cdr="http://schemas.openxmlformats.org/drawingml/2006/chartDrawing">
    <cdr:from>
      <cdr:x>0.8795</cdr:x>
      <cdr:y>0.81575</cdr:y>
    </cdr:from>
    <cdr:to>
      <cdr:x>0.93775</cdr:x>
      <cdr:y>0.845</cdr:y>
    </cdr:to>
    <cdr:sp textlink="'urban_data(2)'!$J$9">
      <cdr:nvSpPr>
        <cdr:cNvPr id="17" name="TextBox 6"/>
        <cdr:cNvSpPr txBox="1">
          <a:spLocks noChangeArrowheads="1"/>
        </cdr:cNvSpPr>
      </cdr:nvSpPr>
      <cdr:spPr>
        <a:xfrm>
          <a:off x="7696200" y="52101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94001f5-16fd-4a15-852a-fbe00708002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16.76</a:t>
          </a:fld>
        </a:p>
      </cdr:txBody>
    </cdr:sp>
  </cdr:relSizeAnchor>
  <cdr:relSizeAnchor xmlns:cdr="http://schemas.openxmlformats.org/drawingml/2006/chartDrawing">
    <cdr:from>
      <cdr:x>0</cdr:x>
      <cdr:y>0.94825</cdr:y>
    </cdr:from>
    <cdr:to>
      <cdr:x>0.54</cdr:x>
      <cdr:y>0.98475</cdr:y>
    </cdr:to>
    <cdr:sp>
      <cdr:nvSpPr>
        <cdr:cNvPr id="18" name="TextBox 33"/>
        <cdr:cNvSpPr txBox="1">
          <a:spLocks noChangeArrowheads="1"/>
        </cdr:cNvSpPr>
      </cdr:nvSpPr>
      <cdr:spPr>
        <a:xfrm>
          <a:off x="0" y="6057900"/>
          <a:ext cx="4724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      ,  p&lt;.001</a:t>
          </a:r>
        </a:p>
      </cdr:txBody>
    </cdr:sp>
  </cdr:relSizeAnchor>
  <cdr:relSizeAnchor xmlns:cdr="http://schemas.openxmlformats.org/drawingml/2006/chartDrawing">
    <cdr:from>
      <cdr:x>0.3005</cdr:x>
      <cdr:y>0.9085</cdr:y>
    </cdr:from>
    <cdr:to>
      <cdr:x>0.35075</cdr:x>
      <cdr:y>0.945</cdr:y>
    </cdr:to>
    <cdr:sp textlink="'urban_data(2)'!$B$12">
      <cdr:nvSpPr>
        <cdr:cNvPr id="19" name="TextBox 34"/>
        <cdr:cNvSpPr txBox="1">
          <a:spLocks noChangeArrowheads="1"/>
        </cdr:cNvSpPr>
      </cdr:nvSpPr>
      <cdr:spPr>
        <a:xfrm>
          <a:off x="2628900" y="58007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647ec42-aa14-4ce8-af0a-bcaa436ba60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1.68</a:t>
          </a:fld>
        </a:p>
      </cdr:txBody>
    </cdr:sp>
  </cdr:relSizeAnchor>
  <cdr:relSizeAnchor xmlns:cdr="http://schemas.openxmlformats.org/drawingml/2006/chartDrawing">
    <cdr:from>
      <cdr:x>0.3855</cdr:x>
      <cdr:y>0.9085</cdr:y>
    </cdr:from>
    <cdr:to>
      <cdr:x>0.44225</cdr:x>
      <cdr:y>0.945</cdr:y>
    </cdr:to>
    <cdr:sp textlink="'urban_data(2)'!$D$12">
      <cdr:nvSpPr>
        <cdr:cNvPr id="20" name="TextBox 1"/>
        <cdr:cNvSpPr txBox="1">
          <a:spLocks noChangeArrowheads="1"/>
        </cdr:cNvSpPr>
      </cdr:nvSpPr>
      <cdr:spPr>
        <a:xfrm>
          <a:off x="3371850" y="5800725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c855b4b-b794-4143-a08f-2ea27233eca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0.58</a:t>
          </a:fld>
        </a:p>
      </cdr:txBody>
    </cdr:sp>
  </cdr:relSizeAnchor>
  <cdr:relSizeAnchor xmlns:cdr="http://schemas.openxmlformats.org/drawingml/2006/chartDrawing">
    <cdr:from>
      <cdr:x>0.3305</cdr:x>
      <cdr:y>0.94825</cdr:y>
    </cdr:from>
    <cdr:to>
      <cdr:x>0.38875</cdr:x>
      <cdr:y>0.98475</cdr:y>
    </cdr:to>
    <cdr:sp textlink="'urban_data(2)'!$C$10">
      <cdr:nvSpPr>
        <cdr:cNvPr id="21" name="TextBox 39"/>
        <cdr:cNvSpPr txBox="1">
          <a:spLocks noChangeArrowheads="1"/>
        </cdr:cNvSpPr>
      </cdr:nvSpPr>
      <cdr:spPr>
        <a:xfrm>
          <a:off x="2886075" y="605790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ae1c515-7944-43b6-ae67-6e23b3decb3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2.46</a:t>
          </a:fld>
        </a:p>
      </cdr:txBody>
    </cdr:sp>
  </cdr:relSizeAnchor>
  <cdr:relSizeAnchor xmlns:cdr="http://schemas.openxmlformats.org/drawingml/2006/chartDrawing">
    <cdr:from>
      <cdr:x>0.21225</cdr:x>
      <cdr:y>0.6</cdr:y>
    </cdr:from>
    <cdr:to>
      <cdr:x>0.339</cdr:x>
      <cdr:y>0.6215</cdr:y>
    </cdr:to>
    <cdr:sp>
      <cdr:nvSpPr>
        <cdr:cNvPr id="22" name="TextBox 1"/>
        <cdr:cNvSpPr txBox="1">
          <a:spLocks noChangeArrowheads="1"/>
        </cdr:cNvSpPr>
      </cdr:nvSpPr>
      <cdr:spPr>
        <a:xfrm>
          <a:off x="1857375" y="3829050"/>
          <a:ext cx="11049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eq_deliv\Manuscript\Chap5_Teen_preg\Chap3_Teen_preg_Figures_tables\Teen_pregnancy_Rural_Urban_rates_mar_17_2010l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en_pregnancy_urban_T1-T8"/>
      <sheetName val="Teen_pregnancy_rural_T1-T5"/>
      <sheetName val="teen_pregnancy_DRR"/>
      <sheetName val="teen_pregnancy_DRD"/>
      <sheetName val="rural_data (2)"/>
      <sheetName val="urban_data(2)"/>
      <sheetName val="orig_data"/>
    </sheetNames>
    <sheetDataSet>
      <sheetData sheetId="6">
        <row r="131">
          <cell r="Q131" t="str">
            <v> </v>
          </cell>
          <cell r="R131" t="str">
            <v> </v>
          </cell>
        </row>
        <row r="132">
          <cell r="Q132" t="str">
            <v> </v>
          </cell>
          <cell r="R132" t="str">
            <v> </v>
          </cell>
        </row>
        <row r="133">
          <cell r="Q133" t="str">
            <v> </v>
          </cell>
          <cell r="R133" t="str">
            <v> </v>
          </cell>
        </row>
        <row r="134">
          <cell r="Q134" t="str">
            <v> </v>
          </cell>
          <cell r="R134" t="str">
            <v> </v>
          </cell>
        </row>
        <row r="135">
          <cell r="Q135" t="str">
            <v> </v>
          </cell>
          <cell r="R13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8.796875" defaultRowHeight="14.25"/>
  <cols>
    <col min="1" max="1" width="45.1992187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1" ht="15">
      <c r="A1" t="s">
        <v>76</v>
      </c>
    </row>
    <row r="2" spans="2:16" ht="30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1984/85-1988/89</v>
      </c>
      <c r="G2" s="3" t="str">
        <f>orig_data!C17</f>
        <v>T2: 1989/90-1993/94</v>
      </c>
      <c r="H2" s="3" t="str">
        <f>orig_data!C29</f>
        <v>T3: 1994/95-1998/99</v>
      </c>
      <c r="I2" s="3" t="str">
        <f>orig_data!C41</f>
        <v>T4: 1999/00-2003/04</v>
      </c>
      <c r="J2" s="3" t="str">
        <f>orig_data!C53</f>
        <v>T5: 2004/05-2007/08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</row>
    <row r="3" spans="1:29" ht="15">
      <c r="A3" t="s">
        <v>28</v>
      </c>
      <c r="F3" s="2">
        <f>orig_data!G5</f>
        <v>0</v>
      </c>
      <c r="G3" s="2">
        <f>orig_data!G17</f>
        <v>5.8733987397</v>
      </c>
      <c r="H3" s="2">
        <f>orig_data!G29</f>
        <v>7.2944750075</v>
      </c>
      <c r="I3" s="2">
        <f>orig_data!G41</f>
        <v>46.286423566</v>
      </c>
      <c r="J3" s="2">
        <f>orig_data!G53</f>
        <v>23.463533934</v>
      </c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19.209101585</v>
      </c>
      <c r="G4" s="2">
        <f>orig_data!G18</f>
        <v>19.794389464</v>
      </c>
      <c r="H4" s="2">
        <f>orig_data!G30</f>
        <v>31.107643095</v>
      </c>
      <c r="I4" s="2">
        <f>orig_data!G42</f>
        <v>45.285674784</v>
      </c>
      <c r="J4" s="2">
        <f>orig_data!G54</f>
        <v>59.509617939</v>
      </c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8.6541205685</v>
      </c>
      <c r="G5" s="2">
        <f>orig_data!G19</f>
        <v>7.1896120282</v>
      </c>
      <c r="H5" s="2">
        <f>orig_data!G31</f>
        <v>14.53632139</v>
      </c>
      <c r="I5" s="2">
        <f>orig_data!G43</f>
        <v>20.273645081</v>
      </c>
      <c r="J5" s="2">
        <f>orig_data!G55</f>
        <v>37.95003278</v>
      </c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3.4366519198</v>
      </c>
      <c r="G6" s="2">
        <f>orig_data!G20</f>
        <v>5.4520730627</v>
      </c>
      <c r="H6" s="2">
        <f>orig_data!G32</f>
        <v>7.6379297822</v>
      </c>
      <c r="I6" s="2">
        <f>orig_data!G44</f>
        <v>12.671055377</v>
      </c>
      <c r="J6" s="2">
        <f>orig_data!G56</f>
        <v>12.039425363</v>
      </c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3.0104100918</v>
      </c>
      <c r="G7" s="2">
        <f>orig_data!G21</f>
        <v>5.1908658835</v>
      </c>
      <c r="H7" s="2">
        <f>orig_data!G33</f>
        <v>6.7907939103</v>
      </c>
      <c r="I7" s="2">
        <f>orig_data!G45</f>
        <v>11.354486637</v>
      </c>
      <c r="J7" s="2">
        <f>orig_data!G57</f>
        <v>11.512402907</v>
      </c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4.6324301458</v>
      </c>
      <c r="G8" s="2">
        <f>orig_data!G22</f>
        <v>4.1883263251</v>
      </c>
      <c r="H8" s="2">
        <f>orig_data!G34</f>
        <v>5.6493095592</v>
      </c>
      <c r="I8" s="2">
        <f>orig_data!G46</f>
        <v>6.1190441965</v>
      </c>
      <c r="J8" s="2">
        <f>orig_data!G58</f>
        <v>9.2311825378</v>
      </c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orig_data!S83</f>
        <v>14.576671439</v>
      </c>
      <c r="G9" s="2">
        <f>orig_data!S84</f>
        <v>15.606063139</v>
      </c>
      <c r="H9" s="2">
        <f>orig_data!S85</f>
        <v>25.458333535</v>
      </c>
      <c r="I9" s="2">
        <f>orig_data!S86</f>
        <v>39.166630588</v>
      </c>
      <c r="J9" s="2">
        <f>orig_data!S87</f>
        <v>50.278435401</v>
      </c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52</v>
      </c>
      <c r="C10" s="6" t="str">
        <f>CONCATENATE(ROUNDUP(orig_data!V88,2),orig_data!Y88)</f>
        <v>3.45</v>
      </c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4" ht="15">
      <c r="A11" t="s">
        <v>30</v>
      </c>
      <c r="F11" s="2">
        <f>orig_data!P67</f>
        <v>4.1466575816</v>
      </c>
      <c r="G11" s="2">
        <f>orig_data!P68</f>
        <v>4.7260857745</v>
      </c>
      <c r="H11" s="2">
        <f>orig_data!P69</f>
        <v>5.5064504376</v>
      </c>
      <c r="I11" s="2">
        <f>orig_data!P70</f>
        <v>7.4007758941</v>
      </c>
      <c r="J11" s="2">
        <f>orig_data!P71</f>
        <v>6.4465866312</v>
      </c>
      <c r="L11" s="2"/>
      <c r="M11" s="2"/>
      <c r="N11" s="2"/>
    </row>
    <row r="12" spans="1:14" ht="15">
      <c r="A12" t="s">
        <v>35</v>
      </c>
      <c r="B12" s="2">
        <f>orig_data!P65</f>
        <v>1.5546464844</v>
      </c>
      <c r="C12" s="2"/>
      <c r="D12" s="2">
        <f>orig_data!Q65</f>
        <v>0.5898552295</v>
      </c>
      <c r="E12" s="2">
        <f>orig_data!R65</f>
        <v>4.0974896388</v>
      </c>
      <c r="L12" s="2"/>
      <c r="M12" s="2"/>
      <c r="N12" s="2"/>
    </row>
    <row r="13" spans="2:14" ht="15">
      <c r="B13" s="2"/>
      <c r="C13" s="2"/>
      <c r="D13" s="2"/>
      <c r="E13" s="2"/>
      <c r="G13" s="2"/>
      <c r="H13" s="2"/>
      <c r="I13" s="2"/>
      <c r="L13" s="2"/>
      <c r="M13" s="2"/>
      <c r="N13" s="2"/>
    </row>
    <row r="14" spans="1:16" ht="15">
      <c r="A14" t="str">
        <f>CONCATENATE((orig_data!A67),(orig_data!B67))</f>
        <v>Disparity Rate RatiosR1 vs R5 @ 1984/85-1988/89</v>
      </c>
      <c r="B14" s="2">
        <f>orig_data!P67</f>
        <v>4.1466575816</v>
      </c>
      <c r="C14" s="2"/>
      <c r="D14" s="2">
        <f>orig_data!Q67</f>
        <v>2.0813641471</v>
      </c>
      <c r="E14" s="2">
        <f>orig_data!R67</f>
        <v>8.2612978238</v>
      </c>
      <c r="G14" s="2"/>
      <c r="L14" s="2"/>
      <c r="N14" s="2"/>
      <c r="O14" s="2">
        <f>E14-B14</f>
        <v>4.114640242199999</v>
      </c>
      <c r="P14" s="2">
        <f>B14-D14</f>
        <v>2.0652934345000005</v>
      </c>
    </row>
    <row r="15" spans="1:16" ht="15">
      <c r="A15" t="str">
        <f>CONCATENATE((orig_data!A68),(orig_data!B68))</f>
        <v>Disparity Rate RatiosR1 vs R5 @ 1989/90-1993/94</v>
      </c>
      <c r="B15" s="2">
        <f>orig_data!P68</f>
        <v>4.7260857745</v>
      </c>
      <c r="C15" s="2"/>
      <c r="D15" s="2">
        <f>orig_data!Q68</f>
        <v>2.3656256039</v>
      </c>
      <c r="E15" s="2">
        <f>orig_data!R68</f>
        <v>9.4418519612</v>
      </c>
      <c r="G15" s="2"/>
      <c r="L15" s="2"/>
      <c r="N15" s="2"/>
      <c r="O15" s="2">
        <f>E15-B15</f>
        <v>4.7157661867</v>
      </c>
      <c r="P15" s="2">
        <f>B15-D15</f>
        <v>2.3604601705999997</v>
      </c>
    </row>
    <row r="16" spans="1:16" ht="15">
      <c r="A16" t="str">
        <f>CONCATENATE((orig_data!A69),(orig_data!B69))</f>
        <v>Disparity Rate RatiosR1 vs R5 @ 1994/95-1998/99</v>
      </c>
      <c r="B16" s="2">
        <f>orig_data!P69</f>
        <v>5.5064504376</v>
      </c>
      <c r="C16" s="2"/>
      <c r="D16" s="2">
        <f>orig_data!Q69</f>
        <v>2.7707925095</v>
      </c>
      <c r="E16" s="2">
        <f>orig_data!R69</f>
        <v>10.943077231</v>
      </c>
      <c r="G16" s="2"/>
      <c r="L16" s="2"/>
      <c r="N16" s="2"/>
      <c r="O16" s="2">
        <f>E16-B16</f>
        <v>5.4366267934</v>
      </c>
      <c r="P16" s="2">
        <f>B16-D16</f>
        <v>2.7356579280999997</v>
      </c>
    </row>
    <row r="17" spans="1:16" ht="15">
      <c r="A17" t="str">
        <f>CONCATENATE((orig_data!A70),(orig_data!B70))</f>
        <v>Disparity Rate RatiosR1 vs R5 @ 1999/00-2003/04</v>
      </c>
      <c r="B17" s="2">
        <f>orig_data!P70</f>
        <v>7.4007758941</v>
      </c>
      <c r="C17" s="2"/>
      <c r="D17" s="2">
        <f>orig_data!Q70</f>
        <v>3.7312860457</v>
      </c>
      <c r="E17" s="2">
        <f>orig_data!R70</f>
        <v>14.678982839</v>
      </c>
      <c r="G17" s="2"/>
      <c r="L17" s="2"/>
      <c r="N17" s="2"/>
      <c r="O17" s="2">
        <f>E17-B17</f>
        <v>7.2782069449</v>
      </c>
      <c r="P17" s="2">
        <f>B17-D17</f>
        <v>3.6694898483999996</v>
      </c>
    </row>
    <row r="18" spans="1:16" ht="15">
      <c r="A18" t="str">
        <f>CONCATENATE((orig_data!A71),(orig_data!B71))</f>
        <v>Disparity Rate RatiosR1 vs R5 @ 2004/05-2007/08</v>
      </c>
      <c r="B18" s="2">
        <f>orig_data!P71</f>
        <v>6.4465866312</v>
      </c>
      <c r="C18" s="2"/>
      <c r="D18" s="2">
        <f>orig_data!Q71</f>
        <v>3.262335751</v>
      </c>
      <c r="E18" s="2">
        <f>orig_data!R71</f>
        <v>12.738872503</v>
      </c>
      <c r="G18" s="2"/>
      <c r="L18" s="2"/>
      <c r="N18" s="2"/>
      <c r="O18" s="2">
        <f>E18-B18</f>
        <v>6.2922858718</v>
      </c>
      <c r="P18" s="2">
        <f>B18-D18</f>
        <v>3.1842508801999996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1984/85-1988/89</v>
      </c>
      <c r="L20" s="2">
        <f>orig_data!S83</f>
        <v>14.576671439</v>
      </c>
      <c r="M20" s="2">
        <f>orig_data!T83</f>
        <v>13.225947668</v>
      </c>
      <c r="N20" s="2">
        <f>orig_data!U83</f>
        <v>15.927395211</v>
      </c>
      <c r="O20" s="2">
        <f>N20-L20</f>
        <v>1.3507237720000003</v>
      </c>
      <c r="P20" s="2">
        <f>L20-M20</f>
        <v>1.3507237710000002</v>
      </c>
    </row>
    <row r="21" spans="1:16" ht="15">
      <c r="A21" t="str">
        <f>CONCATENATE((orig_data!A84),(orig_data!C84))</f>
        <v>Disparity Rate Difference for Rural2: 1989/90-1993/94</v>
      </c>
      <c r="L21" s="2">
        <f>orig_data!S84</f>
        <v>15.606063139</v>
      </c>
      <c r="M21" s="2">
        <f>orig_data!T84</f>
        <v>14.249467323</v>
      </c>
      <c r="N21" s="2">
        <f>orig_data!U84</f>
        <v>16.962658955</v>
      </c>
      <c r="O21" s="2">
        <f>N21-L21</f>
        <v>1.3565958159999987</v>
      </c>
      <c r="P21" s="2">
        <f>L21-M21</f>
        <v>1.3565958160000005</v>
      </c>
    </row>
    <row r="22" spans="1:16" ht="15">
      <c r="A22" t="str">
        <f>CONCATENATE((orig_data!A85),(orig_data!C85))</f>
        <v>Disparity Rate Difference for Rural3: 1994/95-1998/99</v>
      </c>
      <c r="L22" s="2">
        <f>orig_data!S85</f>
        <v>25.458333535</v>
      </c>
      <c r="M22" s="2">
        <f>orig_data!T85</f>
        <v>23.782900109</v>
      </c>
      <c r="N22" s="2">
        <f>orig_data!U85</f>
        <v>27.133766962</v>
      </c>
      <c r="O22" s="2">
        <f>N22-L22</f>
        <v>1.675433426999998</v>
      </c>
      <c r="P22" s="2">
        <f>L22-M22</f>
        <v>1.6754334260000014</v>
      </c>
    </row>
    <row r="23" spans="1:16" ht="15">
      <c r="A23" t="str">
        <f>CONCATENATE((orig_data!A86),(orig_data!C86))</f>
        <v>Disparity Rate Difference for Rural4: 1999/00-2003/04</v>
      </c>
      <c r="L23" s="2">
        <f>orig_data!S86</f>
        <v>39.166630588</v>
      </c>
      <c r="M23" s="2">
        <f>orig_data!T86</f>
        <v>37.183264867</v>
      </c>
      <c r="N23" s="2">
        <f>orig_data!U86</f>
        <v>41.149996309</v>
      </c>
      <c r="O23" s="2">
        <f>N23-L23</f>
        <v>1.9833657210000055</v>
      </c>
      <c r="P23" s="2">
        <f>L23-M23</f>
        <v>1.9833657209999984</v>
      </c>
    </row>
    <row r="24" spans="1:16" ht="15">
      <c r="A24" t="str">
        <f>CONCATENATE((orig_data!A87),(orig_data!C87))</f>
        <v>Disparity Rate Difference for Rural5: 2004/05-2007/08</v>
      </c>
      <c r="L24" s="2">
        <f>orig_data!S87</f>
        <v>50.278435401</v>
      </c>
      <c r="M24" s="2">
        <f>orig_data!T87</f>
        <v>47.717308054</v>
      </c>
      <c r="N24" s="2">
        <f>orig_data!U87</f>
        <v>52.839562748</v>
      </c>
      <c r="O24" s="2">
        <f>N24-L24</f>
        <v>2.561127346999996</v>
      </c>
      <c r="P24" s="2">
        <f>L24-M24</f>
        <v>2.561127347000003</v>
      </c>
    </row>
    <row r="25" spans="12:16" ht="15">
      <c r="L25" s="2" t="str">
        <f>orig_data!S88</f>
        <v> </v>
      </c>
      <c r="M25" s="2" t="str">
        <f>orig_data!T88</f>
        <v> </v>
      </c>
      <c r="N25" s="2" t="str">
        <f>orig_data!U88</f>
        <v> </v>
      </c>
      <c r="O25" s="2"/>
      <c r="P25" s="2"/>
    </row>
    <row r="26" spans="12:16" ht="15">
      <c r="L26" s="2" t="str">
        <f>'[1]orig_data'!Q131</f>
        <v> </v>
      </c>
      <c r="M26" s="2" t="str">
        <f>'[1]orig_data'!R131</f>
        <v> </v>
      </c>
      <c r="N26" s="2"/>
      <c r="O26" s="2"/>
      <c r="P26" s="2"/>
    </row>
    <row r="27" spans="12:16" ht="15">
      <c r="L27" s="2" t="str">
        <f>'[1]orig_data'!Q132</f>
        <v> </v>
      </c>
      <c r="M27" s="2" t="str">
        <f>'[1]orig_data'!R132</f>
        <v> </v>
      </c>
      <c r="N27" s="2"/>
      <c r="O27" s="2"/>
      <c r="P27" s="2"/>
    </row>
    <row r="28" spans="12:13" ht="15">
      <c r="L28" s="2" t="str">
        <f>'[1]orig_data'!Q133</f>
        <v> </v>
      </c>
      <c r="M28" s="2" t="str">
        <f>'[1]orig_data'!R133</f>
        <v> </v>
      </c>
    </row>
    <row r="29" spans="12:13" ht="15">
      <c r="L29" s="2" t="str">
        <f>'[1]orig_data'!Q134</f>
        <v> </v>
      </c>
      <c r="M29" s="2" t="str">
        <f>'[1]orig_data'!R134</f>
        <v> </v>
      </c>
    </row>
    <row r="30" spans="12:13" ht="15">
      <c r="L30" s="2" t="str">
        <f>'[1]orig_data'!Q135</f>
        <v> </v>
      </c>
      <c r="M30" s="2" t="str">
        <f>'[1]orig_data'!R135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8" sqref="F18"/>
    </sheetView>
  </sheetViews>
  <sheetFormatPr defaultColWidth="8.796875" defaultRowHeight="14.25"/>
  <cols>
    <col min="1" max="1" width="46.898437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0" max="10" width="18.59765625" style="0" customWidth="1"/>
    <col min="11" max="11" width="10.3984375" style="0" bestFit="1" customWidth="1"/>
  </cols>
  <sheetData>
    <row r="1" ht="15">
      <c r="A1" t="s">
        <v>77</v>
      </c>
    </row>
    <row r="2" spans="2:16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1984/85-1988/89</v>
      </c>
      <c r="G2" t="str">
        <f>orig_data!C17</f>
        <v>T2: 1989/90-1993/94</v>
      </c>
      <c r="H2" t="str">
        <f>orig_data!C29</f>
        <v>T3: 1994/95-1998/99</v>
      </c>
      <c r="I2" t="str">
        <f>orig_data!C41</f>
        <v>T4: 1999/00-2003/04</v>
      </c>
      <c r="J2" t="str">
        <f>orig_data!C53</f>
        <v>T5: 2004/05-2007/08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</row>
    <row r="3" spans="1:29" ht="15">
      <c r="A3" t="s">
        <v>28</v>
      </c>
      <c r="F3" s="2">
        <f>orig_data!G5</f>
        <v>0</v>
      </c>
      <c r="G3" s="2">
        <f>orig_data!G17</f>
        <v>5.8733987397</v>
      </c>
      <c r="H3" s="2">
        <f>orig_data!G29</f>
        <v>7.2944750075</v>
      </c>
      <c r="I3" s="2">
        <f>orig_data!G41</f>
        <v>46.286423566</v>
      </c>
      <c r="J3" s="2">
        <f>orig_data!G53</f>
        <v>23.463533934</v>
      </c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38</v>
      </c>
      <c r="F4" s="2">
        <f>orig_data!G11</f>
        <v>7.8254177936</v>
      </c>
      <c r="G4" s="2">
        <f>orig_data!G23</f>
        <v>9.0336115308</v>
      </c>
      <c r="H4" s="2">
        <f>orig_data!G35</f>
        <v>10.696688666</v>
      </c>
      <c r="I4" s="2">
        <f>orig_data!G47</f>
        <v>15.98447956</v>
      </c>
      <c r="J4" s="2">
        <f>orig_data!G59</f>
        <v>18.141653899</v>
      </c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23</v>
      </c>
      <c r="F5" s="2">
        <f>orig_data!G12</f>
        <v>4.0900347671</v>
      </c>
      <c r="G5" s="2">
        <f>orig_data!G24</f>
        <v>4.0092462044</v>
      </c>
      <c r="H5" s="2">
        <f>orig_data!G36</f>
        <v>5.6017186323</v>
      </c>
      <c r="I5" s="2">
        <f>orig_data!G48</f>
        <v>6.4180463992</v>
      </c>
      <c r="J5" s="2">
        <f>orig_data!G60</f>
        <v>7.5929435693</v>
      </c>
      <c r="K5" s="5"/>
      <c r="L5" s="5"/>
      <c r="M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24</v>
      </c>
      <c r="F6" s="2">
        <f>orig_data!G13</f>
        <v>2.2849032498</v>
      </c>
      <c r="G6" s="2">
        <f>orig_data!G25</f>
        <v>3.3120969834</v>
      </c>
      <c r="H6" s="2">
        <f>orig_data!G37</f>
        <v>3.2185358269</v>
      </c>
      <c r="I6" s="2">
        <f>orig_data!G49</f>
        <v>4.1035057853</v>
      </c>
      <c r="J6" s="2">
        <f>orig_data!G61</f>
        <v>5.5932876261</v>
      </c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25</v>
      </c>
      <c r="F7" s="2">
        <f>orig_data!G14</f>
        <v>2.2023784337</v>
      </c>
      <c r="G7" s="2">
        <f>orig_data!G26</f>
        <v>1.8140145608</v>
      </c>
      <c r="H7" s="2">
        <f>orig_data!G38</f>
        <v>1.7974021588</v>
      </c>
      <c r="I7" s="2">
        <f>orig_data!G50</f>
        <v>2.6400085389</v>
      </c>
      <c r="J7" s="2">
        <f>orig_data!G62</f>
        <v>3.0652855782</v>
      </c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39</v>
      </c>
      <c r="F8" s="2">
        <f>orig_data!G15</f>
        <v>1.0044414135</v>
      </c>
      <c r="G8" s="2">
        <f>orig_data!G27</f>
        <v>0.9199811501</v>
      </c>
      <c r="H8" s="2">
        <f>orig_data!G39</f>
        <v>1.2834497418</v>
      </c>
      <c r="I8" s="2">
        <f>orig_data!G51</f>
        <v>1.4049573106</v>
      </c>
      <c r="J8" s="2">
        <f>orig_data!G63</f>
        <v>1.3860066325</v>
      </c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orig_data!S77</f>
        <v>6.8209763801</v>
      </c>
      <c r="G9" s="2">
        <f>orig_data!S78</f>
        <v>8.1136303807</v>
      </c>
      <c r="H9" s="2">
        <f>orig_data!S79</f>
        <v>9.4132389242</v>
      </c>
      <c r="I9" s="2">
        <f>orig_data!S80</f>
        <v>14.579522249</v>
      </c>
      <c r="J9" s="2">
        <f>orig_data!S81</f>
        <v>16.755647266</v>
      </c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48</v>
      </c>
      <c r="C10" s="2" t="str">
        <f>CONCATENATE(ROUNDUP(orig_data!V82,2),orig_data!Y82)</f>
        <v>2.46</v>
      </c>
      <c r="D10" s="2"/>
      <c r="F10" s="2"/>
      <c r="G10" s="2"/>
      <c r="H10" s="2"/>
      <c r="I10" s="2"/>
      <c r="J10" s="2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orig_data!P72</f>
        <v>7.7908155604</v>
      </c>
      <c r="G11" s="2">
        <f>orig_data!P73</f>
        <v>9.8193441566</v>
      </c>
      <c r="H11" s="2">
        <f>orig_data!P74</f>
        <v>8.3343260885</v>
      </c>
      <c r="I11" s="2">
        <f>orig_data!P75</f>
        <v>11.377199463</v>
      </c>
      <c r="J11" s="2">
        <f>orig_data!P76</f>
        <v>13.089153741</v>
      </c>
      <c r="K11" s="2"/>
      <c r="L11" s="2"/>
      <c r="M11" s="2"/>
    </row>
    <row r="12" spans="1:13" ht="15">
      <c r="A12" t="s">
        <v>33</v>
      </c>
      <c r="B12" s="2">
        <f>orig_data!P66</f>
        <v>1.6800749087</v>
      </c>
      <c r="D12" s="2">
        <f>orig_data!Q66</f>
        <v>0.580777095</v>
      </c>
      <c r="E12" s="2">
        <f>orig_data!R66</f>
        <v>4.8601291669</v>
      </c>
      <c r="G12" s="2"/>
      <c r="H12" s="2"/>
      <c r="I12" s="2"/>
      <c r="K12" s="2"/>
      <c r="L12" s="2"/>
      <c r="M12" s="2"/>
    </row>
    <row r="13" spans="7:13" ht="15">
      <c r="G13" s="2"/>
      <c r="K13" s="2"/>
      <c r="L13" s="2"/>
      <c r="M13" s="2"/>
    </row>
    <row r="14" spans="1:16" ht="15">
      <c r="A14" t="str">
        <f>CONCATENATE((orig_data!A72),(orig_data!B72))</f>
        <v>Disparity Rate RatiosU1 vs U5 @ 1984/85-1988/89</v>
      </c>
      <c r="B14" s="2">
        <f>orig_data!P72</f>
        <v>7.7908155604</v>
      </c>
      <c r="C14" s="2"/>
      <c r="D14" s="2">
        <f>orig_data!Q72</f>
        <v>3.6434814031</v>
      </c>
      <c r="E14" s="2">
        <f>orig_data!R72</f>
        <v>16.659013834</v>
      </c>
      <c r="G14" s="2"/>
      <c r="K14" s="2"/>
      <c r="M14" s="2"/>
      <c r="O14" s="2">
        <f>E14-B14</f>
        <v>8.868198273600001</v>
      </c>
      <c r="P14" s="2">
        <f>B14-D14</f>
        <v>4.1473341572999995</v>
      </c>
    </row>
    <row r="15" spans="1:16" ht="15">
      <c r="A15" t="str">
        <f>CONCATENATE((orig_data!A73),(orig_data!B73))</f>
        <v>Disparity Rate RatiosU1 vs U5 @ 1989/90-1993/94</v>
      </c>
      <c r="B15" s="2">
        <f>orig_data!P73</f>
        <v>9.8193441566</v>
      </c>
      <c r="C15" s="2"/>
      <c r="D15" s="2">
        <f>orig_data!Q73</f>
        <v>4.6337718919</v>
      </c>
      <c r="E15" s="2">
        <f>orig_data!R73</f>
        <v>20.807998735</v>
      </c>
      <c r="G15" s="2"/>
      <c r="K15" s="2"/>
      <c r="M15" s="2"/>
      <c r="O15" s="2">
        <f>E15-B15</f>
        <v>10.988654578400002</v>
      </c>
      <c r="P15" s="2">
        <f>B15-D15</f>
        <v>5.185572264699999</v>
      </c>
    </row>
    <row r="16" spans="1:16" ht="15">
      <c r="A16" t="str">
        <f>CONCATENATE((orig_data!A74),(orig_data!B74))</f>
        <v>Disparity Rate RatiosU1 vs U5 @ 1994/95-1998/99</v>
      </c>
      <c r="B16" s="2">
        <f>orig_data!P74</f>
        <v>8.3343260885</v>
      </c>
      <c r="C16" s="2"/>
      <c r="D16" s="2">
        <f>orig_data!Q74</f>
        <v>3.9964970493</v>
      </c>
      <c r="E16" s="2">
        <f>orig_data!R74</f>
        <v>17.380468568</v>
      </c>
      <c r="G16" s="2"/>
      <c r="K16" s="2"/>
      <c r="M16" s="2"/>
      <c r="O16" s="2">
        <f>E16-B16</f>
        <v>9.046142479500002</v>
      </c>
      <c r="P16" s="2">
        <f>B16-D16</f>
        <v>4.337829039199999</v>
      </c>
    </row>
    <row r="17" spans="1:16" ht="15">
      <c r="A17" t="str">
        <f>CONCATENATE((orig_data!A75),(orig_data!B75))</f>
        <v>Disparity Rate RatiosU1 vs U5 @ 1999/00-2003/04</v>
      </c>
      <c r="B17" s="2">
        <f>orig_data!P75</f>
        <v>11.377199463</v>
      </c>
      <c r="C17" s="2"/>
      <c r="D17" s="2">
        <f>orig_data!Q75</f>
        <v>5.4470376975</v>
      </c>
      <c r="E17" s="2">
        <f>orig_data!R75</f>
        <v>23.763497667</v>
      </c>
      <c r="G17" s="2"/>
      <c r="K17" s="2"/>
      <c r="M17" s="2"/>
      <c r="O17" s="2">
        <f>E17-B17</f>
        <v>12.386298204</v>
      </c>
      <c r="P17" s="2">
        <f>B17-D17</f>
        <v>5.9301617655</v>
      </c>
    </row>
    <row r="18" spans="1:16" ht="15">
      <c r="A18" t="str">
        <f>CONCATENATE((orig_data!A76),(orig_data!B76))</f>
        <v>Disparity Rate RatiosU1 vs U5 @ 2004/05-2007/08</v>
      </c>
      <c r="B18" s="2">
        <f>orig_data!P76</f>
        <v>13.089153741</v>
      </c>
      <c r="C18" s="2"/>
      <c r="D18" s="2">
        <f>orig_data!Q76</f>
        <v>6.2290691361</v>
      </c>
      <c r="E18" s="2">
        <f>orig_data!R76</f>
        <v>27.504261377</v>
      </c>
      <c r="G18" s="2"/>
      <c r="K18" s="2"/>
      <c r="M18" s="2"/>
      <c r="O18" s="2">
        <f>E18-B18</f>
        <v>14.415107635999998</v>
      </c>
      <c r="P18" s="2">
        <f>B18-D18</f>
        <v>6.860084604900001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1984/85-1988/89</v>
      </c>
      <c r="G20" s="2"/>
      <c r="K20" s="2" t="str">
        <f>orig_data!R83</f>
        <v> </v>
      </c>
      <c r="L20" s="2">
        <f>orig_data!S77</f>
        <v>6.8209763801</v>
      </c>
      <c r="M20" s="2">
        <f>orig_data!T77</f>
        <v>6.0674720391</v>
      </c>
      <c r="N20" s="2">
        <f>orig_data!U77</f>
        <v>7.5744807212</v>
      </c>
      <c r="O20" s="2">
        <f>N20-L20</f>
        <v>0.7535043410999993</v>
      </c>
      <c r="P20" s="2">
        <f>L20-M20</f>
        <v>0.7535043410000002</v>
      </c>
    </row>
    <row r="21" spans="1:16" ht="15">
      <c r="A21" t="str">
        <f>CONCATENATE((orig_data!A78),(orig_data!C78))</f>
        <v>Disparity Rate Difference for Urban2: 1989/90-1993/94</v>
      </c>
      <c r="K21" s="2" t="str">
        <f>orig_data!R84</f>
        <v> </v>
      </c>
      <c r="L21" s="2">
        <f>orig_data!S78</f>
        <v>8.1136303807</v>
      </c>
      <c r="M21" s="2">
        <f>orig_data!T78</f>
        <v>7.350476777</v>
      </c>
      <c r="N21" s="2">
        <f>orig_data!U78</f>
        <v>8.8767839844</v>
      </c>
      <c r="O21" s="2">
        <f>N21-L21</f>
        <v>0.7631536036999993</v>
      </c>
      <c r="P21" s="2">
        <f>L21-M21</f>
        <v>0.7631536037000002</v>
      </c>
    </row>
    <row r="22" spans="1:16" ht="15">
      <c r="A22" t="str">
        <f>CONCATENATE((orig_data!A79),(orig_data!C79))</f>
        <v>Disparity Rate Difference for Urban3: 1994/95-1998/99</v>
      </c>
      <c r="K22" s="2" t="str">
        <f>orig_data!R85</f>
        <v> </v>
      </c>
      <c r="L22" s="2">
        <f>orig_data!S79</f>
        <v>9.4132389242</v>
      </c>
      <c r="M22" s="2">
        <f>orig_data!T79</f>
        <v>8.5639401277</v>
      </c>
      <c r="N22" s="2">
        <f>orig_data!U79</f>
        <v>10.262537721</v>
      </c>
      <c r="O22" s="2">
        <f>N22-L22</f>
        <v>0.8492987967999994</v>
      </c>
      <c r="P22" s="2">
        <f>L22-M22</f>
        <v>0.8492987964999994</v>
      </c>
    </row>
    <row r="23" spans="1:16" ht="15">
      <c r="A23" t="str">
        <f>CONCATENATE((orig_data!A80),(orig_data!C80))</f>
        <v>Disparity Rate Difference for Urban4: 1999/00-2003/04</v>
      </c>
      <c r="K23" s="2" t="str">
        <f>orig_data!R86</f>
        <v> </v>
      </c>
      <c r="L23" s="2">
        <f>orig_data!S80</f>
        <v>14.579522249</v>
      </c>
      <c r="M23" s="2">
        <f>orig_data!T80</f>
        <v>13.503035813</v>
      </c>
      <c r="N23" s="2">
        <f>orig_data!U80</f>
        <v>15.656008685</v>
      </c>
      <c r="O23" s="2">
        <f>N23-L23</f>
        <v>1.0764864359999997</v>
      </c>
      <c r="P23" s="2">
        <f>L23-M23</f>
        <v>1.0764864359999997</v>
      </c>
    </row>
    <row r="24" spans="1:16" ht="15">
      <c r="A24" t="str">
        <f>CONCATENATE((orig_data!A81),(orig_data!C81))</f>
        <v>Disparity Rate Difference for Urban5: 2004/05-2007/08</v>
      </c>
      <c r="K24" s="2" t="str">
        <f>orig_data!R87</f>
        <v> </v>
      </c>
      <c r="L24" s="2">
        <f>orig_data!S81</f>
        <v>16.755647266</v>
      </c>
      <c r="M24" s="2">
        <f>orig_data!T81</f>
        <v>15.461953777</v>
      </c>
      <c r="N24" s="2">
        <f>orig_data!U81</f>
        <v>18.049340756</v>
      </c>
      <c r="O24" s="2">
        <f>N24-L24</f>
        <v>1.293693489999999</v>
      </c>
      <c r="P24" s="2">
        <f>L24-M24</f>
        <v>1.2936934890000007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9"/>
  <sheetViews>
    <sheetView zoomScalePageLayoutView="0" workbookViewId="0" topLeftCell="A1">
      <pane xSplit="3" ySplit="4" topLeftCell="D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8.796875" defaultRowHeight="14.25"/>
  <cols>
    <col min="1" max="1" width="15.3984375" style="0" customWidth="1"/>
    <col min="2" max="2" width="13.5" style="0" customWidth="1"/>
    <col min="3" max="3" width="15" style="0" customWidth="1"/>
  </cols>
  <sheetData>
    <row r="1" ht="15">
      <c r="A1" t="s">
        <v>85</v>
      </c>
    </row>
    <row r="2" ht="15">
      <c r="A2" t="s">
        <v>53</v>
      </c>
    </row>
    <row r="3" ht="15">
      <c r="A3" t="s">
        <v>54</v>
      </c>
    </row>
    <row r="4" spans="1:26" ht="15">
      <c r="A4" t="s">
        <v>29</v>
      </c>
      <c r="B4" t="s">
        <v>0</v>
      </c>
      <c r="C4" t="s">
        <v>55</v>
      </c>
      <c r="D4" t="s">
        <v>1</v>
      </c>
      <c r="E4" t="s">
        <v>56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57</v>
      </c>
      <c r="X4" t="s">
        <v>58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78</v>
      </c>
      <c r="D5" t="s">
        <v>16</v>
      </c>
      <c r="E5" s="7" t="s">
        <v>46</v>
      </c>
      <c r="F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46</v>
      </c>
    </row>
    <row r="6" spans="1:26" ht="15">
      <c r="A6" t="s">
        <v>15</v>
      </c>
      <c r="B6" t="s">
        <v>15</v>
      </c>
      <c r="C6" t="s">
        <v>78</v>
      </c>
      <c r="D6" t="s">
        <v>17</v>
      </c>
      <c r="F6">
        <v>50433</v>
      </c>
      <c r="G6">
        <v>19.209101585</v>
      </c>
      <c r="H6">
        <v>9.8186468477</v>
      </c>
      <c r="I6">
        <v>37.580492448</v>
      </c>
      <c r="J6">
        <v>0.0002942264</v>
      </c>
      <c r="K6">
        <v>19.411893007</v>
      </c>
      <c r="L6">
        <v>0.6204067911</v>
      </c>
      <c r="M6">
        <v>1.2396</v>
      </c>
      <c r="N6">
        <v>0.5685</v>
      </c>
      <c r="O6">
        <v>1.9107</v>
      </c>
      <c r="P6">
        <v>3.4542948946</v>
      </c>
      <c r="Q6">
        <v>1.7656474732</v>
      </c>
      <c r="R6">
        <v>6.7579476647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78</v>
      </c>
      <c r="D7" t="s">
        <v>18</v>
      </c>
      <c r="F7">
        <v>41447</v>
      </c>
      <c r="G7">
        <v>8.6541205685</v>
      </c>
      <c r="H7">
        <v>4.3917383862</v>
      </c>
      <c r="I7">
        <v>17.053338844</v>
      </c>
      <c r="J7">
        <v>0.201274387</v>
      </c>
      <c r="K7">
        <v>8.2515019181</v>
      </c>
      <c r="L7">
        <v>0.4461901225</v>
      </c>
      <c r="M7">
        <v>0.4423</v>
      </c>
      <c r="N7">
        <v>-0.236</v>
      </c>
      <c r="O7">
        <v>1.1206</v>
      </c>
      <c r="P7">
        <v>1.5562354316</v>
      </c>
      <c r="Q7">
        <v>0.7897485168</v>
      </c>
      <c r="R7">
        <v>3.0666328168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78</v>
      </c>
      <c r="D8" t="s">
        <v>19</v>
      </c>
      <c r="F8">
        <v>41111</v>
      </c>
      <c r="G8">
        <v>3.4366519198</v>
      </c>
      <c r="H8">
        <v>1.7089081879</v>
      </c>
      <c r="I8">
        <v>6.9111825326</v>
      </c>
      <c r="J8">
        <v>0.1769700237</v>
      </c>
      <c r="K8">
        <v>2.967575588</v>
      </c>
      <c r="L8">
        <v>0.2686716698</v>
      </c>
      <c r="M8">
        <v>-0.4813</v>
      </c>
      <c r="N8">
        <v>-1.1799</v>
      </c>
      <c r="O8">
        <v>0.2174</v>
      </c>
      <c r="P8">
        <v>0.617999188</v>
      </c>
      <c r="Q8">
        <v>0.3073060342</v>
      </c>
      <c r="R8">
        <v>1.2428099478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78</v>
      </c>
      <c r="D9" t="s">
        <v>20</v>
      </c>
      <c r="F9">
        <v>43456</v>
      </c>
      <c r="G9">
        <v>3.0104100918</v>
      </c>
      <c r="H9">
        <v>1.4973793566</v>
      </c>
      <c r="I9">
        <v>6.0522865369</v>
      </c>
      <c r="J9">
        <v>0.0850088966</v>
      </c>
      <c r="K9">
        <v>2.9455081001</v>
      </c>
      <c r="L9">
        <v>0.260348594</v>
      </c>
      <c r="M9">
        <v>-0.6137</v>
      </c>
      <c r="N9">
        <v>-1.312</v>
      </c>
      <c r="O9">
        <v>0.0847</v>
      </c>
      <c r="P9">
        <v>0.5413498473</v>
      </c>
      <c r="Q9">
        <v>0.2692676617</v>
      </c>
      <c r="R9">
        <v>1.0883581615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78</v>
      </c>
      <c r="D10" t="s">
        <v>21</v>
      </c>
      <c r="F10">
        <v>45494</v>
      </c>
      <c r="G10">
        <v>4.6324301458</v>
      </c>
      <c r="H10">
        <v>2.3305972428</v>
      </c>
      <c r="I10">
        <v>9.2076866228</v>
      </c>
      <c r="J10">
        <v>0.6022147288</v>
      </c>
      <c r="K10">
        <v>4.5940123972</v>
      </c>
      <c r="L10">
        <v>0.3177744822</v>
      </c>
      <c r="M10">
        <v>-0.1827</v>
      </c>
      <c r="N10">
        <v>-0.8696</v>
      </c>
      <c r="O10">
        <v>0.5043</v>
      </c>
      <c r="P10">
        <v>0.8330311405</v>
      </c>
      <c r="Q10">
        <v>0.4191018576</v>
      </c>
      <c r="R10">
        <v>1.6557809719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78</v>
      </c>
      <c r="D11" t="s">
        <v>22</v>
      </c>
      <c r="F11">
        <v>60389</v>
      </c>
      <c r="G11">
        <v>7.8254177936</v>
      </c>
      <c r="H11">
        <v>3.975376006</v>
      </c>
      <c r="I11">
        <v>15.404118642</v>
      </c>
      <c r="J11">
        <v>0.3228525695</v>
      </c>
      <c r="K11">
        <v>6.2594181059</v>
      </c>
      <c r="L11">
        <v>0.3219497275</v>
      </c>
      <c r="M11">
        <v>0.3416</v>
      </c>
      <c r="N11">
        <v>-0.3356</v>
      </c>
      <c r="O11">
        <v>1.0189</v>
      </c>
      <c r="P11">
        <v>1.4072131699</v>
      </c>
      <c r="Q11">
        <v>0.7148757572</v>
      </c>
      <c r="R11">
        <v>2.7700602313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78</v>
      </c>
      <c r="D12" t="s">
        <v>23</v>
      </c>
      <c r="F12">
        <v>52991</v>
      </c>
      <c r="G12">
        <v>4.0900347671</v>
      </c>
      <c r="H12">
        <v>2.0579947339</v>
      </c>
      <c r="I12">
        <v>8.128487464</v>
      </c>
      <c r="J12">
        <v>0.3806583932</v>
      </c>
      <c r="K12">
        <v>3.4345454889</v>
      </c>
      <c r="L12">
        <v>0.2545854497</v>
      </c>
      <c r="M12">
        <v>-0.3072</v>
      </c>
      <c r="N12">
        <v>-0.994</v>
      </c>
      <c r="O12">
        <v>0.3796</v>
      </c>
      <c r="P12">
        <v>0.7354943776</v>
      </c>
      <c r="Q12">
        <v>0.3700808531</v>
      </c>
      <c r="R12">
        <v>1.4617129605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78</v>
      </c>
      <c r="D13" t="s">
        <v>24</v>
      </c>
      <c r="F13">
        <v>53237</v>
      </c>
      <c r="G13">
        <v>2.2849032498</v>
      </c>
      <c r="H13">
        <v>1.1295640807</v>
      </c>
      <c r="I13">
        <v>4.6219448281</v>
      </c>
      <c r="J13">
        <v>0.0133417819</v>
      </c>
      <c r="K13">
        <v>1.8408249901</v>
      </c>
      <c r="L13">
        <v>0.1859514048</v>
      </c>
      <c r="M13">
        <v>-0.8894</v>
      </c>
      <c r="N13">
        <v>-1.5939</v>
      </c>
      <c r="O13">
        <v>-0.185</v>
      </c>
      <c r="P13">
        <v>0.410884892</v>
      </c>
      <c r="Q13">
        <v>0.2031249312</v>
      </c>
      <c r="R13">
        <v>0.8311456083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78</v>
      </c>
      <c r="D14" t="s">
        <v>25</v>
      </c>
      <c r="F14">
        <v>60477</v>
      </c>
      <c r="G14">
        <v>2.2023784337</v>
      </c>
      <c r="H14">
        <v>1.0877295182</v>
      </c>
      <c r="I14">
        <v>4.4592618696</v>
      </c>
      <c r="J14">
        <v>0.010071285</v>
      </c>
      <c r="K14">
        <v>1.6535211733</v>
      </c>
      <c r="L14">
        <v>0.1653521173</v>
      </c>
      <c r="M14">
        <v>-0.9262</v>
      </c>
      <c r="N14">
        <v>-1.6317</v>
      </c>
      <c r="O14">
        <v>-0.2208</v>
      </c>
      <c r="P14">
        <v>0.3960447887</v>
      </c>
      <c r="Q14">
        <v>0.1956019913</v>
      </c>
      <c r="R14">
        <v>0.8018909912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78</v>
      </c>
      <c r="D15" t="s">
        <v>26</v>
      </c>
      <c r="F15">
        <v>52193</v>
      </c>
      <c r="G15">
        <v>1.0044414135</v>
      </c>
      <c r="H15">
        <v>0.4733743016</v>
      </c>
      <c r="I15">
        <v>2.1312997974</v>
      </c>
      <c r="J15" s="1">
        <v>8.2523941E-06</v>
      </c>
      <c r="K15">
        <v>0.8813442416</v>
      </c>
      <c r="L15">
        <v>0.129947119</v>
      </c>
      <c r="M15">
        <v>-1.7113</v>
      </c>
      <c r="N15">
        <v>-2.4636</v>
      </c>
      <c r="O15">
        <v>-0.959</v>
      </c>
      <c r="P15">
        <v>0.180624629</v>
      </c>
      <c r="Q15">
        <v>0.0851249823</v>
      </c>
      <c r="R15">
        <v>0.3832630056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78</v>
      </c>
      <c r="D16" t="s">
        <v>27</v>
      </c>
      <c r="E16">
        <v>2585</v>
      </c>
      <c r="F16">
        <v>502488</v>
      </c>
      <c r="G16">
        <v>5.5609327436</v>
      </c>
      <c r="H16" t="s">
        <v>15</v>
      </c>
      <c r="I16" t="s">
        <v>15</v>
      </c>
      <c r="J16" t="s">
        <v>15</v>
      </c>
      <c r="K16">
        <v>5.1444014583</v>
      </c>
      <c r="L16">
        <v>0.1011823074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79</v>
      </c>
      <c r="D17" t="s">
        <v>16</v>
      </c>
      <c r="E17">
        <v>11</v>
      </c>
      <c r="F17">
        <v>1960</v>
      </c>
      <c r="G17">
        <v>5.8733987397</v>
      </c>
      <c r="H17">
        <v>2.3224139386</v>
      </c>
      <c r="I17">
        <v>14.853860538</v>
      </c>
      <c r="J17">
        <v>0.9678946009</v>
      </c>
      <c r="K17">
        <v>5.612244898</v>
      </c>
      <c r="L17">
        <v>1.6921555053</v>
      </c>
      <c r="M17">
        <v>-0.0191</v>
      </c>
      <c r="N17">
        <v>-0.9469</v>
      </c>
      <c r="O17">
        <v>0.9088</v>
      </c>
      <c r="P17">
        <v>0.9811269095</v>
      </c>
      <c r="Q17">
        <v>0.3879496202</v>
      </c>
      <c r="R17">
        <v>2.4812758217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79</v>
      </c>
      <c r="D18" t="s">
        <v>17</v>
      </c>
      <c r="E18">
        <v>982</v>
      </c>
      <c r="F18">
        <v>51386</v>
      </c>
      <c r="G18">
        <v>19.794389464</v>
      </c>
      <c r="H18">
        <v>10.121555157</v>
      </c>
      <c r="I18">
        <v>38.711230457</v>
      </c>
      <c r="J18">
        <v>0.0004747558</v>
      </c>
      <c r="K18">
        <v>19.110263496</v>
      </c>
      <c r="L18">
        <v>0.6098330135</v>
      </c>
      <c r="M18">
        <v>1.1959</v>
      </c>
      <c r="N18">
        <v>0.5252</v>
      </c>
      <c r="O18">
        <v>1.8666</v>
      </c>
      <c r="P18">
        <v>3.3065706963</v>
      </c>
      <c r="Q18">
        <v>1.6907638269</v>
      </c>
      <c r="R18">
        <v>6.4665505585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79</v>
      </c>
      <c r="D19" t="s">
        <v>18</v>
      </c>
      <c r="E19">
        <v>280</v>
      </c>
      <c r="F19">
        <v>39366</v>
      </c>
      <c r="G19">
        <v>7.1896120282</v>
      </c>
      <c r="H19">
        <v>3.6385603058</v>
      </c>
      <c r="I19">
        <v>14.2063115</v>
      </c>
      <c r="J19">
        <v>0.5981374407</v>
      </c>
      <c r="K19">
        <v>7.1127368795</v>
      </c>
      <c r="L19">
        <v>0.4250673305</v>
      </c>
      <c r="M19">
        <v>0.1832</v>
      </c>
      <c r="N19">
        <v>-0.4979</v>
      </c>
      <c r="O19">
        <v>0.8642</v>
      </c>
      <c r="P19">
        <v>1.2009948826</v>
      </c>
      <c r="Q19">
        <v>0.6078064143</v>
      </c>
      <c r="R19">
        <v>2.3731054394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79</v>
      </c>
      <c r="D20" t="s">
        <v>19</v>
      </c>
      <c r="E20">
        <v>240</v>
      </c>
      <c r="F20">
        <v>40828</v>
      </c>
      <c r="G20">
        <v>5.4520730627</v>
      </c>
      <c r="H20">
        <v>2.7527079641</v>
      </c>
      <c r="I20">
        <v>10.79849409</v>
      </c>
      <c r="J20">
        <v>0.7886036598</v>
      </c>
      <c r="K20">
        <v>5.8783188008</v>
      </c>
      <c r="L20">
        <v>0.379443847</v>
      </c>
      <c r="M20">
        <v>-0.0935</v>
      </c>
      <c r="N20">
        <v>-0.7769</v>
      </c>
      <c r="O20">
        <v>0.5899</v>
      </c>
      <c r="P20">
        <v>0.9107462019</v>
      </c>
      <c r="Q20">
        <v>0.4598284532</v>
      </c>
      <c r="R20">
        <v>1.8038436692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79</v>
      </c>
      <c r="D21" t="s">
        <v>20</v>
      </c>
      <c r="E21">
        <v>214</v>
      </c>
      <c r="F21">
        <v>41536</v>
      </c>
      <c r="G21">
        <v>5.1908658835</v>
      </c>
      <c r="H21">
        <v>2.6157309256</v>
      </c>
      <c r="I21">
        <v>10.301169878</v>
      </c>
      <c r="J21">
        <v>0.6834465885</v>
      </c>
      <c r="K21">
        <v>5.1521571649</v>
      </c>
      <c r="L21">
        <v>0.3521942132</v>
      </c>
      <c r="M21">
        <v>-0.1426</v>
      </c>
      <c r="N21">
        <v>-0.8279</v>
      </c>
      <c r="O21">
        <v>0.5428</v>
      </c>
      <c r="P21">
        <v>0.8671126255</v>
      </c>
      <c r="Q21">
        <v>0.4369470068</v>
      </c>
      <c r="R21">
        <v>1.7207677215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79</v>
      </c>
      <c r="D22" t="s">
        <v>21</v>
      </c>
      <c r="E22">
        <v>185</v>
      </c>
      <c r="F22">
        <v>41102</v>
      </c>
      <c r="G22">
        <v>4.1883263251</v>
      </c>
      <c r="H22">
        <v>2.1015018528</v>
      </c>
      <c r="I22">
        <v>8.3474003998</v>
      </c>
      <c r="J22">
        <v>0.3100522911</v>
      </c>
      <c r="K22">
        <v>4.5009975184</v>
      </c>
      <c r="L22">
        <v>0.330919919</v>
      </c>
      <c r="M22">
        <v>-0.3572</v>
      </c>
      <c r="N22">
        <v>-1.0468</v>
      </c>
      <c r="O22">
        <v>0.3325</v>
      </c>
      <c r="P22">
        <v>0.6996425486</v>
      </c>
      <c r="Q22">
        <v>0.3510471721</v>
      </c>
      <c r="R22">
        <v>1.3943986301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79</v>
      </c>
      <c r="D23" t="s">
        <v>22</v>
      </c>
      <c r="E23">
        <v>508</v>
      </c>
      <c r="F23">
        <v>66358</v>
      </c>
      <c r="G23">
        <v>9.0336115308</v>
      </c>
      <c r="H23">
        <v>4.6033299445</v>
      </c>
      <c r="I23">
        <v>17.727631578</v>
      </c>
      <c r="J23">
        <v>0.2316114108</v>
      </c>
      <c r="K23">
        <v>7.655444709</v>
      </c>
      <c r="L23">
        <v>0.3396554348</v>
      </c>
      <c r="M23">
        <v>0.4115</v>
      </c>
      <c r="N23">
        <v>-0.2627</v>
      </c>
      <c r="O23">
        <v>1.0856</v>
      </c>
      <c r="P23">
        <v>1.5090273546</v>
      </c>
      <c r="Q23">
        <v>0.7689671827</v>
      </c>
      <c r="R23">
        <v>2.9613273598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79</v>
      </c>
      <c r="D24" t="s">
        <v>23</v>
      </c>
      <c r="E24">
        <v>196</v>
      </c>
      <c r="F24">
        <v>57376</v>
      </c>
      <c r="G24">
        <v>4.0092462044</v>
      </c>
      <c r="H24">
        <v>2.0192669278</v>
      </c>
      <c r="I24">
        <v>7.9603418973</v>
      </c>
      <c r="J24">
        <v>0.2519689105</v>
      </c>
      <c r="K24">
        <v>3.4160624651</v>
      </c>
      <c r="L24">
        <v>0.2440044618</v>
      </c>
      <c r="M24">
        <v>-0.4009</v>
      </c>
      <c r="N24">
        <v>-1.0868</v>
      </c>
      <c r="O24">
        <v>0.285</v>
      </c>
      <c r="P24">
        <v>0.6697279569</v>
      </c>
      <c r="Q24">
        <v>0.3373101688</v>
      </c>
      <c r="R24">
        <v>1.3297421119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79</v>
      </c>
      <c r="D25" t="s">
        <v>24</v>
      </c>
      <c r="E25">
        <v>166</v>
      </c>
      <c r="F25">
        <v>57480</v>
      </c>
      <c r="G25">
        <v>3.3120969834</v>
      </c>
      <c r="H25">
        <v>1.6626435161</v>
      </c>
      <c r="I25">
        <v>6.5979185083</v>
      </c>
      <c r="J25">
        <v>0.0923089242</v>
      </c>
      <c r="K25">
        <v>2.8879610299</v>
      </c>
      <c r="L25">
        <v>0.2241492472</v>
      </c>
      <c r="M25">
        <v>-0.5919</v>
      </c>
      <c r="N25">
        <v>-1.2811</v>
      </c>
      <c r="O25">
        <v>0.0973</v>
      </c>
      <c r="P25">
        <v>0.5532720698</v>
      </c>
      <c r="Q25">
        <v>0.2777377064</v>
      </c>
      <c r="R25">
        <v>1.1021549331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79</v>
      </c>
      <c r="D26" t="s">
        <v>25</v>
      </c>
      <c r="E26">
        <v>104</v>
      </c>
      <c r="F26">
        <v>60154</v>
      </c>
      <c r="G26">
        <v>1.8140145608</v>
      </c>
      <c r="H26">
        <v>0.8970575946</v>
      </c>
      <c r="I26">
        <v>3.6682692914</v>
      </c>
      <c r="J26">
        <v>0.0008900679</v>
      </c>
      <c r="K26">
        <v>1.728895834</v>
      </c>
      <c r="L26">
        <v>0.1695321845</v>
      </c>
      <c r="M26">
        <v>-1.1939</v>
      </c>
      <c r="N26">
        <v>-1.8981</v>
      </c>
      <c r="O26">
        <v>-0.4898</v>
      </c>
      <c r="P26">
        <v>0.3030236118</v>
      </c>
      <c r="Q26">
        <v>0.1498497521</v>
      </c>
      <c r="R26">
        <v>0.6127691772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79</v>
      </c>
      <c r="D27" t="s">
        <v>26</v>
      </c>
      <c r="E27">
        <v>48</v>
      </c>
      <c r="F27">
        <v>55039</v>
      </c>
      <c r="G27">
        <v>0.9199811501</v>
      </c>
      <c r="H27">
        <v>0.4364895701</v>
      </c>
      <c r="I27">
        <v>1.9390275842</v>
      </c>
      <c r="J27" s="1">
        <v>8.5074562E-07</v>
      </c>
      <c r="K27">
        <v>0.8721088683</v>
      </c>
      <c r="L27">
        <v>0.1258780725</v>
      </c>
      <c r="M27">
        <v>-1.8729</v>
      </c>
      <c r="N27">
        <v>-2.6185</v>
      </c>
      <c r="O27">
        <v>-1.1273</v>
      </c>
      <c r="P27">
        <v>0.1536790371</v>
      </c>
      <c r="Q27">
        <v>0.0729137731</v>
      </c>
      <c r="R27">
        <v>0.3239065191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79</v>
      </c>
      <c r="D28" t="s">
        <v>27</v>
      </c>
      <c r="E28">
        <v>2934</v>
      </c>
      <c r="F28">
        <v>512585</v>
      </c>
      <c r="G28">
        <v>5.9863802358</v>
      </c>
      <c r="H28" t="s">
        <v>15</v>
      </c>
      <c r="I28" t="s">
        <v>15</v>
      </c>
      <c r="J28" t="s">
        <v>15</v>
      </c>
      <c r="K28">
        <v>5.7239287143</v>
      </c>
      <c r="L28">
        <v>0.1056730303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80</v>
      </c>
      <c r="D29" t="s">
        <v>16</v>
      </c>
      <c r="E29">
        <v>19</v>
      </c>
      <c r="F29">
        <v>2218</v>
      </c>
      <c r="G29">
        <v>7.2944750075</v>
      </c>
      <c r="H29">
        <v>3.1168566967</v>
      </c>
      <c r="I29">
        <v>17.071482847</v>
      </c>
      <c r="J29">
        <v>0.6743988814</v>
      </c>
      <c r="K29">
        <v>8.5662759243</v>
      </c>
      <c r="L29">
        <v>1.9652384777</v>
      </c>
      <c r="M29">
        <v>-0.1823</v>
      </c>
      <c r="N29">
        <v>-1.0326</v>
      </c>
      <c r="O29">
        <v>0.668</v>
      </c>
      <c r="P29">
        <v>0.8333844404</v>
      </c>
      <c r="Q29">
        <v>0.3560968913</v>
      </c>
      <c r="R29">
        <v>1.9503950818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80</v>
      </c>
      <c r="D30" t="s">
        <v>17</v>
      </c>
      <c r="E30">
        <v>1510</v>
      </c>
      <c r="F30">
        <v>51320</v>
      </c>
      <c r="G30">
        <v>31.107643095</v>
      </c>
      <c r="H30">
        <v>15.93186063</v>
      </c>
      <c r="I30">
        <v>60.739011053</v>
      </c>
      <c r="J30">
        <v>0.0002037379</v>
      </c>
      <c r="K30">
        <v>29.423226812</v>
      </c>
      <c r="L30">
        <v>0.7571846932</v>
      </c>
      <c r="M30">
        <v>1.2681</v>
      </c>
      <c r="N30">
        <v>0.5989</v>
      </c>
      <c r="O30">
        <v>1.9372</v>
      </c>
      <c r="P30">
        <v>3.5540084386</v>
      </c>
      <c r="Q30">
        <v>1.820194701</v>
      </c>
      <c r="R30">
        <v>6.939354331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80</v>
      </c>
      <c r="D31" t="s">
        <v>18</v>
      </c>
      <c r="E31">
        <v>598</v>
      </c>
      <c r="F31">
        <v>42159</v>
      </c>
      <c r="G31">
        <v>14.53632139</v>
      </c>
      <c r="H31">
        <v>7.4154551617</v>
      </c>
      <c r="I31">
        <v>28.495167855</v>
      </c>
      <c r="J31">
        <v>0.1396391555</v>
      </c>
      <c r="K31">
        <v>14.184397163</v>
      </c>
      <c r="L31">
        <v>0.5800431348</v>
      </c>
      <c r="M31">
        <v>0.5073</v>
      </c>
      <c r="N31">
        <v>-0.1658</v>
      </c>
      <c r="O31">
        <v>1.1804</v>
      </c>
      <c r="P31">
        <v>1.6607561277</v>
      </c>
      <c r="Q31">
        <v>0.8472062683</v>
      </c>
      <c r="R31">
        <v>3.2555364837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80</v>
      </c>
      <c r="D32" t="s">
        <v>19</v>
      </c>
      <c r="E32">
        <v>273</v>
      </c>
      <c r="F32">
        <v>36372</v>
      </c>
      <c r="G32">
        <v>7.6379297822</v>
      </c>
      <c r="H32">
        <v>3.8624956999</v>
      </c>
      <c r="I32">
        <v>15.10369872</v>
      </c>
      <c r="J32">
        <v>0.6953009415</v>
      </c>
      <c r="K32">
        <v>7.5057736721</v>
      </c>
      <c r="L32">
        <v>0.454270088</v>
      </c>
      <c r="M32">
        <v>-0.1363</v>
      </c>
      <c r="N32">
        <v>-0.8181</v>
      </c>
      <c r="O32">
        <v>0.5456</v>
      </c>
      <c r="P32">
        <v>0.8726237091</v>
      </c>
      <c r="Q32">
        <v>0.4412851938</v>
      </c>
      <c r="R32">
        <v>1.7255782619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80</v>
      </c>
      <c r="D33" t="s">
        <v>20</v>
      </c>
      <c r="E33">
        <v>299</v>
      </c>
      <c r="F33">
        <v>41140</v>
      </c>
      <c r="G33">
        <v>6.7907939103</v>
      </c>
      <c r="H33">
        <v>3.4387913614</v>
      </c>
      <c r="I33">
        <v>13.410200587</v>
      </c>
      <c r="J33">
        <v>0.4647339961</v>
      </c>
      <c r="K33">
        <v>7.267865824</v>
      </c>
      <c r="L33">
        <v>0.420311533</v>
      </c>
      <c r="M33">
        <v>-0.2538</v>
      </c>
      <c r="N33">
        <v>-0.9343</v>
      </c>
      <c r="O33">
        <v>0.4266</v>
      </c>
      <c r="P33">
        <v>0.7758395192</v>
      </c>
      <c r="Q33">
        <v>0.392877515</v>
      </c>
      <c r="R33">
        <v>1.5320982661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80</v>
      </c>
      <c r="D34" t="s">
        <v>21</v>
      </c>
      <c r="E34">
        <v>228</v>
      </c>
      <c r="F34">
        <v>39170</v>
      </c>
      <c r="G34">
        <v>5.6493095592</v>
      </c>
      <c r="H34">
        <v>2.8472381055</v>
      </c>
      <c r="I34">
        <v>11.209002308</v>
      </c>
      <c r="J34">
        <v>0.2104058783</v>
      </c>
      <c r="K34">
        <v>5.8207812101</v>
      </c>
      <c r="L34">
        <v>0.3854906528</v>
      </c>
      <c r="M34">
        <v>-0.4378</v>
      </c>
      <c r="N34">
        <v>-1.123</v>
      </c>
      <c r="O34">
        <v>0.2473</v>
      </c>
      <c r="P34">
        <v>0.645426392</v>
      </c>
      <c r="Q34">
        <v>0.3252933121</v>
      </c>
      <c r="R34">
        <v>1.280614178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80</v>
      </c>
      <c r="D35" t="s">
        <v>22</v>
      </c>
      <c r="E35">
        <v>632</v>
      </c>
      <c r="F35">
        <v>65160</v>
      </c>
      <c r="G35">
        <v>10.696688666</v>
      </c>
      <c r="H35">
        <v>5.459362922</v>
      </c>
      <c r="I35">
        <v>20.958333427</v>
      </c>
      <c r="J35">
        <v>0.5589358409</v>
      </c>
      <c r="K35">
        <v>9.6992019644</v>
      </c>
      <c r="L35">
        <v>0.3858135387</v>
      </c>
      <c r="M35">
        <v>0.2006</v>
      </c>
      <c r="N35">
        <v>-0.472</v>
      </c>
      <c r="O35">
        <v>0.8732</v>
      </c>
      <c r="P35">
        <v>1.2220829996</v>
      </c>
      <c r="Q35">
        <v>0.6237252316</v>
      </c>
      <c r="R35">
        <v>2.3944627895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80</v>
      </c>
      <c r="D36" t="s">
        <v>23</v>
      </c>
      <c r="E36">
        <v>270</v>
      </c>
      <c r="F36">
        <v>55826</v>
      </c>
      <c r="G36">
        <v>5.6017186323</v>
      </c>
      <c r="H36">
        <v>2.8354409307</v>
      </c>
      <c r="I36">
        <v>11.066797864</v>
      </c>
      <c r="J36">
        <v>0.1988877085</v>
      </c>
      <c r="K36">
        <v>4.8364561316</v>
      </c>
      <c r="L36">
        <v>0.2943373468</v>
      </c>
      <c r="M36">
        <v>-0.4463</v>
      </c>
      <c r="N36">
        <v>-1.1272</v>
      </c>
      <c r="O36">
        <v>0.2346</v>
      </c>
      <c r="P36">
        <v>0.6399891894</v>
      </c>
      <c r="Q36">
        <v>0.3239455</v>
      </c>
      <c r="R36">
        <v>1.2643675021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80</v>
      </c>
      <c r="D37" t="s">
        <v>24</v>
      </c>
      <c r="E37">
        <v>165</v>
      </c>
      <c r="F37">
        <v>53973</v>
      </c>
      <c r="G37">
        <v>3.2185358269</v>
      </c>
      <c r="H37">
        <v>1.6142027169</v>
      </c>
      <c r="I37">
        <v>6.4173927852</v>
      </c>
      <c r="J37">
        <v>0.0044907951</v>
      </c>
      <c r="K37">
        <v>3.0570840976</v>
      </c>
      <c r="L37">
        <v>0.2379936742</v>
      </c>
      <c r="M37">
        <v>-1.0005</v>
      </c>
      <c r="N37">
        <v>-1.6905</v>
      </c>
      <c r="O37">
        <v>-0.3104</v>
      </c>
      <c r="P37">
        <v>0.3677136019</v>
      </c>
      <c r="Q37">
        <v>0.1844205959</v>
      </c>
      <c r="R37">
        <v>0.7331789182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80</v>
      </c>
      <c r="D38" t="s">
        <v>25</v>
      </c>
      <c r="E38">
        <v>96</v>
      </c>
      <c r="F38">
        <v>53805</v>
      </c>
      <c r="G38">
        <v>1.7974021588</v>
      </c>
      <c r="H38">
        <v>0.8861188668</v>
      </c>
      <c r="I38">
        <v>3.6458477991</v>
      </c>
      <c r="J38">
        <v>1.14924E-05</v>
      </c>
      <c r="K38">
        <v>1.7842207973</v>
      </c>
      <c r="L38">
        <v>0.1821012726</v>
      </c>
      <c r="M38">
        <v>-1.583</v>
      </c>
      <c r="N38">
        <v>-2.2903</v>
      </c>
      <c r="O38">
        <v>-0.8758</v>
      </c>
      <c r="P38">
        <v>0.2053508979</v>
      </c>
      <c r="Q38">
        <v>0.1012379472</v>
      </c>
      <c r="R38">
        <v>0.4165334482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80</v>
      </c>
      <c r="D39" t="s">
        <v>26</v>
      </c>
      <c r="E39">
        <v>65</v>
      </c>
      <c r="F39">
        <v>50548</v>
      </c>
      <c r="G39">
        <v>1.2834497418</v>
      </c>
      <c r="H39">
        <v>0.6183476734</v>
      </c>
      <c r="I39">
        <v>2.6639434583</v>
      </c>
      <c r="J39" s="1">
        <v>2.5676316E-07</v>
      </c>
      <c r="K39">
        <v>1.2859064651</v>
      </c>
      <c r="L39">
        <v>0.1594970671</v>
      </c>
      <c r="M39">
        <v>-1.9198</v>
      </c>
      <c r="N39">
        <v>-2.6501</v>
      </c>
      <c r="O39">
        <v>-1.1896</v>
      </c>
      <c r="P39">
        <v>0.1466324915</v>
      </c>
      <c r="Q39">
        <v>0.0706454309</v>
      </c>
      <c r="R39">
        <v>0.3043521331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80</v>
      </c>
      <c r="D40" t="s">
        <v>27</v>
      </c>
      <c r="E40">
        <v>4155</v>
      </c>
      <c r="F40">
        <v>491691</v>
      </c>
      <c r="G40">
        <v>8.7528332113</v>
      </c>
      <c r="H40" t="s">
        <v>15</v>
      </c>
      <c r="I40" t="s">
        <v>15</v>
      </c>
      <c r="J40" t="s">
        <v>15</v>
      </c>
      <c r="K40">
        <v>8.450429233</v>
      </c>
      <c r="L40">
        <v>0.1310971514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81</v>
      </c>
      <c r="D41" t="s">
        <v>16</v>
      </c>
      <c r="E41">
        <v>30</v>
      </c>
      <c r="F41">
        <v>569</v>
      </c>
      <c r="G41">
        <v>46.286423566</v>
      </c>
      <c r="H41">
        <v>21.090621687</v>
      </c>
      <c r="I41">
        <v>101.58225956</v>
      </c>
      <c r="J41">
        <v>0.0014932465</v>
      </c>
      <c r="K41">
        <v>52.724077329</v>
      </c>
      <c r="L41">
        <v>9.6260554922</v>
      </c>
      <c r="M41">
        <v>1.2737</v>
      </c>
      <c r="N41">
        <v>0.4877</v>
      </c>
      <c r="O41">
        <v>2.0597</v>
      </c>
      <c r="P41">
        <v>3.5740310334</v>
      </c>
      <c r="Q41">
        <v>1.628523671</v>
      </c>
      <c r="R41">
        <v>7.8437286822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81</v>
      </c>
      <c r="D42" t="s">
        <v>17</v>
      </c>
      <c r="E42">
        <v>2231</v>
      </c>
      <c r="F42">
        <v>50866</v>
      </c>
      <c r="G42">
        <v>45.285674784</v>
      </c>
      <c r="H42">
        <v>23.221430763</v>
      </c>
      <c r="I42">
        <v>88.314641834</v>
      </c>
      <c r="J42">
        <v>0.0002392963</v>
      </c>
      <c r="K42">
        <v>43.86033893</v>
      </c>
      <c r="L42">
        <v>0.9285861423</v>
      </c>
      <c r="M42">
        <v>1.2518</v>
      </c>
      <c r="N42">
        <v>0.5839</v>
      </c>
      <c r="O42">
        <v>1.9198</v>
      </c>
      <c r="P42">
        <v>3.4967576793</v>
      </c>
      <c r="Q42">
        <v>1.7930552372</v>
      </c>
      <c r="R42">
        <v>6.8192624598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81</v>
      </c>
      <c r="D43" t="s">
        <v>18</v>
      </c>
      <c r="E43">
        <v>746</v>
      </c>
      <c r="F43">
        <v>37451</v>
      </c>
      <c r="G43">
        <v>20.273645081</v>
      </c>
      <c r="H43">
        <v>10.358082385</v>
      </c>
      <c r="I43">
        <v>39.681156182</v>
      </c>
      <c r="J43">
        <v>0.1908742937</v>
      </c>
      <c r="K43">
        <v>19.919361299</v>
      </c>
      <c r="L43">
        <v>0.7292996333</v>
      </c>
      <c r="M43">
        <v>0.4482</v>
      </c>
      <c r="N43">
        <v>-0.2234</v>
      </c>
      <c r="O43">
        <v>1.1197</v>
      </c>
      <c r="P43">
        <v>1.565440384</v>
      </c>
      <c r="Q43">
        <v>0.7998048896</v>
      </c>
      <c r="R43">
        <v>3.0640017679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81</v>
      </c>
      <c r="D44" t="s">
        <v>19</v>
      </c>
      <c r="E44">
        <v>490</v>
      </c>
      <c r="F44">
        <v>35229</v>
      </c>
      <c r="G44">
        <v>12.671055377</v>
      </c>
      <c r="H44">
        <v>6.4556001155</v>
      </c>
      <c r="I44">
        <v>24.870754306</v>
      </c>
      <c r="J44">
        <v>0.9494016503</v>
      </c>
      <c r="K44">
        <v>13.90899543</v>
      </c>
      <c r="L44">
        <v>0.6283443646</v>
      </c>
      <c r="M44">
        <v>-0.0218</v>
      </c>
      <c r="N44">
        <v>-0.6962</v>
      </c>
      <c r="O44">
        <v>0.6525</v>
      </c>
      <c r="P44">
        <v>0.9784023404</v>
      </c>
      <c r="Q44">
        <v>0.4984726271</v>
      </c>
      <c r="R44">
        <v>1.9204086397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81</v>
      </c>
      <c r="D45" t="s">
        <v>20</v>
      </c>
      <c r="E45">
        <v>403</v>
      </c>
      <c r="F45">
        <v>35802</v>
      </c>
      <c r="G45">
        <v>11.354486637</v>
      </c>
      <c r="H45">
        <v>5.7721883202</v>
      </c>
      <c r="I45">
        <v>22.335440154</v>
      </c>
      <c r="J45">
        <v>0.7031518728</v>
      </c>
      <c r="K45">
        <v>11.256354394</v>
      </c>
      <c r="L45">
        <v>0.5607189515</v>
      </c>
      <c r="M45">
        <v>-0.1315</v>
      </c>
      <c r="N45">
        <v>-0.8081</v>
      </c>
      <c r="O45">
        <v>0.545</v>
      </c>
      <c r="P45">
        <v>0.8767427786</v>
      </c>
      <c r="Q45">
        <v>0.4457026186</v>
      </c>
      <c r="R45">
        <v>1.7246429969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81</v>
      </c>
      <c r="D46" t="s">
        <v>21</v>
      </c>
      <c r="E46">
        <v>236</v>
      </c>
      <c r="F46">
        <v>34950</v>
      </c>
      <c r="G46">
        <v>6.1190441965</v>
      </c>
      <c r="H46">
        <v>3.0878013273</v>
      </c>
      <c r="I46">
        <v>12.126007444</v>
      </c>
      <c r="J46">
        <v>0.0316716064</v>
      </c>
      <c r="K46">
        <v>6.7525035765</v>
      </c>
      <c r="L46">
        <v>0.4395505435</v>
      </c>
      <c r="M46">
        <v>-0.7497</v>
      </c>
      <c r="N46">
        <v>-1.4337</v>
      </c>
      <c r="O46">
        <v>-0.0658</v>
      </c>
      <c r="P46">
        <v>0.4724852812</v>
      </c>
      <c r="Q46">
        <v>0.2384262364</v>
      </c>
      <c r="R46">
        <v>0.9363161717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81</v>
      </c>
      <c r="D47" t="s">
        <v>22</v>
      </c>
      <c r="E47">
        <v>825</v>
      </c>
      <c r="F47">
        <v>58229</v>
      </c>
      <c r="G47">
        <v>15.98447956</v>
      </c>
      <c r="H47">
        <v>8.1704372039</v>
      </c>
      <c r="I47">
        <v>31.271715383</v>
      </c>
      <c r="J47">
        <v>0.5387739713</v>
      </c>
      <c r="K47">
        <v>14.168197977</v>
      </c>
      <c r="L47">
        <v>0.4932733386</v>
      </c>
      <c r="M47">
        <v>0.2105</v>
      </c>
      <c r="N47">
        <v>-0.4606</v>
      </c>
      <c r="O47">
        <v>0.8816</v>
      </c>
      <c r="P47">
        <v>1.2342501666</v>
      </c>
      <c r="Q47">
        <v>0.630884693</v>
      </c>
      <c r="R47">
        <v>2.414662284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81</v>
      </c>
      <c r="D48" t="s">
        <v>23</v>
      </c>
      <c r="E48">
        <v>306</v>
      </c>
      <c r="F48">
        <v>51218</v>
      </c>
      <c r="G48">
        <v>6.4180463992</v>
      </c>
      <c r="H48">
        <v>3.2526241271</v>
      </c>
      <c r="I48">
        <v>12.664026943</v>
      </c>
      <c r="J48">
        <v>0.0429157228</v>
      </c>
      <c r="K48">
        <v>5.9744621032</v>
      </c>
      <c r="L48">
        <v>0.3415372659</v>
      </c>
      <c r="M48">
        <v>-0.702</v>
      </c>
      <c r="N48">
        <v>-1.3817</v>
      </c>
      <c r="O48">
        <v>-0.0224</v>
      </c>
      <c r="P48">
        <v>0.4955728967</v>
      </c>
      <c r="Q48">
        <v>0.2511531174</v>
      </c>
      <c r="R48">
        <v>0.9778596361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81</v>
      </c>
      <c r="D49" t="s">
        <v>24</v>
      </c>
      <c r="E49">
        <v>190</v>
      </c>
      <c r="F49">
        <v>47983</v>
      </c>
      <c r="G49">
        <v>4.1035057853</v>
      </c>
      <c r="H49">
        <v>2.0632302198</v>
      </c>
      <c r="I49">
        <v>8.1613576464</v>
      </c>
      <c r="J49">
        <v>0.0010521466</v>
      </c>
      <c r="K49">
        <v>3.9597357397</v>
      </c>
      <c r="L49">
        <v>0.2872694236</v>
      </c>
      <c r="M49">
        <v>-1.1493</v>
      </c>
      <c r="N49">
        <v>-1.8369</v>
      </c>
      <c r="O49">
        <v>-0.4617</v>
      </c>
      <c r="P49">
        <v>0.3168544012</v>
      </c>
      <c r="Q49">
        <v>0.1593134286</v>
      </c>
      <c r="R49">
        <v>0.6301836101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81</v>
      </c>
      <c r="D50" t="s">
        <v>25</v>
      </c>
      <c r="E50">
        <v>123</v>
      </c>
      <c r="F50">
        <v>46755</v>
      </c>
      <c r="G50">
        <v>2.6400085389</v>
      </c>
      <c r="H50">
        <v>1.312165237</v>
      </c>
      <c r="I50">
        <v>5.3115605328</v>
      </c>
      <c r="J50" s="1">
        <v>8.2469344E-06</v>
      </c>
      <c r="K50">
        <v>2.6307346808</v>
      </c>
      <c r="L50">
        <v>0.2372053579</v>
      </c>
      <c r="M50">
        <v>-1.5904</v>
      </c>
      <c r="N50">
        <v>-2.2895</v>
      </c>
      <c r="O50">
        <v>-0.8913</v>
      </c>
      <c r="P50">
        <v>0.203849676</v>
      </c>
      <c r="Q50">
        <v>0.1013195429</v>
      </c>
      <c r="R50">
        <v>0.4101349968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81</v>
      </c>
      <c r="D51" t="s">
        <v>26</v>
      </c>
      <c r="E51">
        <v>65</v>
      </c>
      <c r="F51">
        <v>44499</v>
      </c>
      <c r="G51">
        <v>1.4049573106</v>
      </c>
      <c r="H51">
        <v>0.675250353</v>
      </c>
      <c r="I51">
        <v>2.923219567</v>
      </c>
      <c r="J51" s="1">
        <v>2.820519E-09</v>
      </c>
      <c r="K51">
        <v>1.4607069822</v>
      </c>
      <c r="L51">
        <v>0.1811784028</v>
      </c>
      <c r="M51">
        <v>-2.2211</v>
      </c>
      <c r="N51">
        <v>-2.9538</v>
      </c>
      <c r="O51">
        <v>-1.4885</v>
      </c>
      <c r="P51">
        <v>0.1084845327</v>
      </c>
      <c r="Q51">
        <v>0.0521398184</v>
      </c>
      <c r="R51">
        <v>0.2257179675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81</v>
      </c>
      <c r="D52" t="s">
        <v>27</v>
      </c>
      <c r="E52">
        <v>5645</v>
      </c>
      <c r="F52">
        <v>443551</v>
      </c>
      <c r="G52">
        <v>12.950761516</v>
      </c>
      <c r="H52" t="s">
        <v>15</v>
      </c>
      <c r="I52" t="s">
        <v>15</v>
      </c>
      <c r="J52" t="s">
        <v>15</v>
      </c>
      <c r="K52">
        <v>12.726834118</v>
      </c>
      <c r="L52">
        <v>0.1693902506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82</v>
      </c>
      <c r="D53" t="s">
        <v>16</v>
      </c>
      <c r="E53">
        <v>39</v>
      </c>
      <c r="F53">
        <v>1723</v>
      </c>
      <c r="G53">
        <v>23.463533934</v>
      </c>
      <c r="H53">
        <v>10.918950725</v>
      </c>
      <c r="I53">
        <v>50.420359843</v>
      </c>
      <c r="J53">
        <v>0.4140551202</v>
      </c>
      <c r="K53">
        <v>22.63493906</v>
      </c>
      <c r="L53">
        <v>3.6244910031</v>
      </c>
      <c r="M53">
        <v>0.3188</v>
      </c>
      <c r="N53">
        <v>-0.4462</v>
      </c>
      <c r="O53">
        <v>1.0837</v>
      </c>
      <c r="P53">
        <v>1.3754453901</v>
      </c>
      <c r="Q53">
        <v>0.6400749555</v>
      </c>
      <c r="R53">
        <v>2.9556694958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82</v>
      </c>
      <c r="D54" t="s">
        <v>17</v>
      </c>
      <c r="E54">
        <v>2290</v>
      </c>
      <c r="F54">
        <v>40356</v>
      </c>
      <c r="G54">
        <v>59.509617939</v>
      </c>
      <c r="H54">
        <v>30.518131801</v>
      </c>
      <c r="I54">
        <v>116.0423138</v>
      </c>
      <c r="J54">
        <v>0.0002453731</v>
      </c>
      <c r="K54">
        <v>56.744969769</v>
      </c>
      <c r="L54">
        <v>1.1857950356</v>
      </c>
      <c r="M54">
        <v>1.2495</v>
      </c>
      <c r="N54">
        <v>0.5817</v>
      </c>
      <c r="O54">
        <v>1.9173</v>
      </c>
      <c r="P54">
        <v>3.4884868533</v>
      </c>
      <c r="Q54">
        <v>1.788989835</v>
      </c>
      <c r="R54">
        <v>6.8024648813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82</v>
      </c>
      <c r="D55" t="s">
        <v>18</v>
      </c>
      <c r="E55">
        <v>1155</v>
      </c>
      <c r="F55">
        <v>30434</v>
      </c>
      <c r="G55">
        <v>37.95003278</v>
      </c>
      <c r="H55">
        <v>19.430305622</v>
      </c>
      <c r="I55">
        <v>74.121581822</v>
      </c>
      <c r="J55">
        <v>0.0192292722</v>
      </c>
      <c r="K55">
        <v>37.950975882</v>
      </c>
      <c r="L55">
        <v>1.1166882742</v>
      </c>
      <c r="M55">
        <v>0.7996</v>
      </c>
      <c r="N55">
        <v>0.1302</v>
      </c>
      <c r="O55">
        <v>1.469</v>
      </c>
      <c r="P55">
        <v>2.2246519978</v>
      </c>
      <c r="Q55">
        <v>1.1390153065</v>
      </c>
      <c r="R55">
        <v>4.3450482911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82</v>
      </c>
      <c r="D56" t="s">
        <v>19</v>
      </c>
      <c r="E56">
        <v>381</v>
      </c>
      <c r="F56">
        <v>28698</v>
      </c>
      <c r="G56">
        <v>12.039425363</v>
      </c>
      <c r="H56">
        <v>6.1172911416</v>
      </c>
      <c r="I56">
        <v>23.69476288</v>
      </c>
      <c r="J56">
        <v>0.313078418</v>
      </c>
      <c r="K56">
        <v>13.276186494</v>
      </c>
      <c r="L56">
        <v>0.6801596382</v>
      </c>
      <c r="M56">
        <v>-0.3485</v>
      </c>
      <c r="N56">
        <v>-1.0256</v>
      </c>
      <c r="O56">
        <v>0.3286</v>
      </c>
      <c r="P56">
        <v>0.7057578011</v>
      </c>
      <c r="Q56">
        <v>0.3585990041</v>
      </c>
      <c r="R56">
        <v>1.3890001593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82</v>
      </c>
      <c r="D57" t="s">
        <v>20</v>
      </c>
      <c r="E57">
        <v>351</v>
      </c>
      <c r="F57">
        <v>27139</v>
      </c>
      <c r="G57">
        <v>11.512402907</v>
      </c>
      <c r="H57">
        <v>5.8436717308</v>
      </c>
      <c r="I57">
        <v>22.680161857</v>
      </c>
      <c r="J57">
        <v>0.2556707358</v>
      </c>
      <c r="K57">
        <v>12.933416854</v>
      </c>
      <c r="L57">
        <v>0.6903347211</v>
      </c>
      <c r="M57">
        <v>-0.3932</v>
      </c>
      <c r="N57">
        <v>-1.0713</v>
      </c>
      <c r="O57">
        <v>0.2848</v>
      </c>
      <c r="P57">
        <v>0.674863452</v>
      </c>
      <c r="Q57">
        <v>0.3425592822</v>
      </c>
      <c r="R57">
        <v>1.3295236839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82</v>
      </c>
      <c r="D58" t="s">
        <v>21</v>
      </c>
      <c r="E58">
        <v>300</v>
      </c>
      <c r="F58">
        <v>28528</v>
      </c>
      <c r="G58">
        <v>9.2311825378</v>
      </c>
      <c r="H58">
        <v>4.6760041624</v>
      </c>
      <c r="I58">
        <v>18.223835584</v>
      </c>
      <c r="J58">
        <v>0.0767941557</v>
      </c>
      <c r="K58">
        <v>10.515984296</v>
      </c>
      <c r="L58">
        <v>0.6071406364</v>
      </c>
      <c r="M58">
        <v>-0.6141</v>
      </c>
      <c r="N58">
        <v>-1.2942</v>
      </c>
      <c r="O58">
        <v>0.0661</v>
      </c>
      <c r="P58">
        <v>0.5411370471</v>
      </c>
      <c r="Q58">
        <v>0.2741099609</v>
      </c>
      <c r="R58">
        <v>1.0682913629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82</v>
      </c>
      <c r="D59" t="s">
        <v>22</v>
      </c>
      <c r="E59">
        <v>744</v>
      </c>
      <c r="F59">
        <v>44955</v>
      </c>
      <c r="G59">
        <v>18.141653899</v>
      </c>
      <c r="H59">
        <v>9.2719130974</v>
      </c>
      <c r="I59">
        <v>35.496407562</v>
      </c>
      <c r="J59">
        <v>0.8573889692</v>
      </c>
      <c r="K59">
        <v>16.549883217</v>
      </c>
      <c r="L59">
        <v>0.6067481569</v>
      </c>
      <c r="M59">
        <v>0.0615</v>
      </c>
      <c r="N59">
        <v>-0.6097</v>
      </c>
      <c r="O59">
        <v>0.7328</v>
      </c>
      <c r="P59">
        <v>1.0634738268</v>
      </c>
      <c r="Q59">
        <v>0.5435246951</v>
      </c>
      <c r="R59">
        <v>2.0808191248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82</v>
      </c>
      <c r="D60" t="s">
        <v>23</v>
      </c>
      <c r="E60">
        <v>277</v>
      </c>
      <c r="F60">
        <v>37814</v>
      </c>
      <c r="G60">
        <v>7.5929435693</v>
      </c>
      <c r="H60">
        <v>3.845164853</v>
      </c>
      <c r="I60">
        <v>14.993581355</v>
      </c>
      <c r="J60">
        <v>0.0197165921</v>
      </c>
      <c r="K60">
        <v>7.3253292431</v>
      </c>
      <c r="L60">
        <v>0.4401363775</v>
      </c>
      <c r="M60">
        <v>-0.8095</v>
      </c>
      <c r="N60">
        <v>-1.4899</v>
      </c>
      <c r="O60">
        <v>-0.129</v>
      </c>
      <c r="P60">
        <v>0.4451025689</v>
      </c>
      <c r="Q60">
        <v>0.2254056992</v>
      </c>
      <c r="R60">
        <v>0.878932066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82</v>
      </c>
      <c r="D61" t="s">
        <v>24</v>
      </c>
      <c r="E61">
        <v>200</v>
      </c>
      <c r="F61">
        <v>35407</v>
      </c>
      <c r="G61">
        <v>5.5932876261</v>
      </c>
      <c r="H61">
        <v>2.8151119824</v>
      </c>
      <c r="I61">
        <v>11.113187207</v>
      </c>
      <c r="J61">
        <v>0.0014559349</v>
      </c>
      <c r="K61">
        <v>5.6486005592</v>
      </c>
      <c r="L61">
        <v>0.399416376</v>
      </c>
      <c r="M61">
        <v>-1.1151</v>
      </c>
      <c r="N61">
        <v>-1.8017</v>
      </c>
      <c r="O61">
        <v>-0.4285</v>
      </c>
      <c r="P61">
        <v>0.327881627</v>
      </c>
      <c r="Q61">
        <v>0.1650234278</v>
      </c>
      <c r="R61">
        <v>0.6514612059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82</v>
      </c>
      <c r="D62" t="s">
        <v>25</v>
      </c>
      <c r="E62">
        <v>115</v>
      </c>
      <c r="F62">
        <v>36059</v>
      </c>
      <c r="G62">
        <v>3.0652855782</v>
      </c>
      <c r="H62">
        <v>1.5202837136</v>
      </c>
      <c r="I62">
        <v>6.1804093485</v>
      </c>
      <c r="J62" s="1">
        <v>1.60523E-06</v>
      </c>
      <c r="K62">
        <v>3.189217671</v>
      </c>
      <c r="L62">
        <v>0.2973960813</v>
      </c>
      <c r="M62">
        <v>-1.7165</v>
      </c>
      <c r="N62">
        <v>-2.4178</v>
      </c>
      <c r="O62">
        <v>-1.0153</v>
      </c>
      <c r="P62">
        <v>0.179688743</v>
      </c>
      <c r="Q62">
        <v>0.0891198756</v>
      </c>
      <c r="R62">
        <v>0.3622990284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82</v>
      </c>
      <c r="D63" t="s">
        <v>26</v>
      </c>
      <c r="E63">
        <v>54</v>
      </c>
      <c r="F63">
        <v>35100</v>
      </c>
      <c r="G63">
        <v>1.3860066325</v>
      </c>
      <c r="H63">
        <v>0.6622952764</v>
      </c>
      <c r="I63">
        <v>2.9005406708</v>
      </c>
      <c r="J63" s="1">
        <v>2.693902E-11</v>
      </c>
      <c r="K63">
        <v>1.5384615385</v>
      </c>
      <c r="L63">
        <v>0.2093580977</v>
      </c>
      <c r="M63">
        <v>-2.5102</v>
      </c>
      <c r="N63">
        <v>-3.2487</v>
      </c>
      <c r="O63">
        <v>-1.7718</v>
      </c>
      <c r="P63">
        <v>0.0812484785</v>
      </c>
      <c r="Q63">
        <v>0.0388241169</v>
      </c>
      <c r="R63">
        <v>0.170031305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82</v>
      </c>
      <c r="D64" t="s">
        <v>27</v>
      </c>
      <c r="E64">
        <v>5906</v>
      </c>
      <c r="F64">
        <v>346213</v>
      </c>
      <c r="G64">
        <v>17.058862608</v>
      </c>
      <c r="H64" t="s">
        <v>15</v>
      </c>
      <c r="I64" t="s">
        <v>15</v>
      </c>
      <c r="J64" t="s">
        <v>15</v>
      </c>
      <c r="K64">
        <v>17.058862608</v>
      </c>
      <c r="L64">
        <v>0.2219746348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64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0.3721884089</v>
      </c>
      <c r="K65" t="s">
        <v>15</v>
      </c>
      <c r="L65" t="s">
        <v>15</v>
      </c>
      <c r="M65">
        <v>0.4412</v>
      </c>
      <c r="N65">
        <v>-0.5279</v>
      </c>
      <c r="O65">
        <v>1.4104</v>
      </c>
      <c r="P65">
        <v>1.5546464844</v>
      </c>
      <c r="Q65">
        <v>0.5898552295</v>
      </c>
      <c r="R65">
        <v>4.0974896388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65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0.3383992373</v>
      </c>
      <c r="K66" t="s">
        <v>15</v>
      </c>
      <c r="L66" t="s">
        <v>15</v>
      </c>
      <c r="M66">
        <v>0.5188</v>
      </c>
      <c r="N66">
        <v>-0.5434</v>
      </c>
      <c r="O66">
        <v>1.5811</v>
      </c>
      <c r="P66">
        <v>1.6800749087</v>
      </c>
      <c r="Q66">
        <v>0.580777095</v>
      </c>
      <c r="R66">
        <v>4.8601291669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66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>
        <v>5.24763E-05</v>
      </c>
      <c r="K67" t="s">
        <v>15</v>
      </c>
      <c r="L67" t="s">
        <v>15</v>
      </c>
      <c r="M67">
        <v>1.4223</v>
      </c>
      <c r="N67">
        <v>0.733</v>
      </c>
      <c r="O67">
        <v>2.1116</v>
      </c>
      <c r="P67">
        <v>4.1466575816</v>
      </c>
      <c r="Q67">
        <v>2.0813641471</v>
      </c>
      <c r="R67">
        <v>8.2612978238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67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>
        <v>1.08993E-05</v>
      </c>
      <c r="K68" t="s">
        <v>15</v>
      </c>
      <c r="L68" t="s">
        <v>15</v>
      </c>
      <c r="M68">
        <v>1.5531</v>
      </c>
      <c r="N68">
        <v>0.861</v>
      </c>
      <c r="O68">
        <v>2.2452</v>
      </c>
      <c r="P68">
        <v>4.7260857745</v>
      </c>
      <c r="Q68">
        <v>2.3656256039</v>
      </c>
      <c r="R68">
        <v>9.4418519612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68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 s="1">
        <v>1.125144E-06</v>
      </c>
      <c r="K69" t="s">
        <v>15</v>
      </c>
      <c r="L69" t="s">
        <v>15</v>
      </c>
      <c r="M69">
        <v>1.7059</v>
      </c>
      <c r="N69">
        <v>1.0191</v>
      </c>
      <c r="O69">
        <v>2.3927</v>
      </c>
      <c r="P69">
        <v>5.5064504376</v>
      </c>
      <c r="Q69">
        <v>2.7707925095</v>
      </c>
      <c r="R69">
        <v>10.943077231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69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s="1">
        <v>1.0134458E-08</v>
      </c>
      <c r="K70" t="s">
        <v>15</v>
      </c>
      <c r="L70" t="s">
        <v>15</v>
      </c>
      <c r="M70">
        <v>2.0016</v>
      </c>
      <c r="N70">
        <v>1.3168</v>
      </c>
      <c r="O70">
        <v>2.6864</v>
      </c>
      <c r="P70">
        <v>7.4007758941</v>
      </c>
      <c r="Q70">
        <v>3.7312860457</v>
      </c>
      <c r="R70">
        <v>14.678982839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70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 s="1">
        <v>8.20418E-08</v>
      </c>
      <c r="K71" t="s">
        <v>15</v>
      </c>
      <c r="L71" t="s">
        <v>15</v>
      </c>
      <c r="M71">
        <v>1.8636</v>
      </c>
      <c r="N71">
        <v>1.1824</v>
      </c>
      <c r="O71">
        <v>2.5447</v>
      </c>
      <c r="P71">
        <v>6.4465866312</v>
      </c>
      <c r="Q71">
        <v>3.262335751</v>
      </c>
      <c r="R71">
        <v>12.738872503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71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1.1947305E-07</v>
      </c>
      <c r="K72" t="s">
        <v>15</v>
      </c>
      <c r="L72" t="s">
        <v>15</v>
      </c>
      <c r="M72">
        <v>2.0529</v>
      </c>
      <c r="N72">
        <v>1.2929</v>
      </c>
      <c r="O72">
        <v>2.813</v>
      </c>
      <c r="P72">
        <v>7.7908155604</v>
      </c>
      <c r="Q72">
        <v>3.6434814031</v>
      </c>
      <c r="R72">
        <v>16.659013834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72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s="1">
        <v>2.4939108E-09</v>
      </c>
      <c r="K73" t="s">
        <v>15</v>
      </c>
      <c r="L73" t="s">
        <v>15</v>
      </c>
      <c r="M73">
        <v>2.2844</v>
      </c>
      <c r="N73">
        <v>1.5334</v>
      </c>
      <c r="O73">
        <v>3.0353</v>
      </c>
      <c r="P73">
        <v>9.8193441566</v>
      </c>
      <c r="Q73">
        <v>4.6337718919</v>
      </c>
      <c r="R73">
        <v>20.807998735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73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1.5627914E-08</v>
      </c>
      <c r="K74" t="s">
        <v>15</v>
      </c>
      <c r="L74" t="s">
        <v>15</v>
      </c>
      <c r="M74">
        <v>2.1204</v>
      </c>
      <c r="N74">
        <v>1.3854</v>
      </c>
      <c r="O74">
        <v>2.8553</v>
      </c>
      <c r="P74">
        <v>8.3343260885</v>
      </c>
      <c r="Q74">
        <v>3.9964970493</v>
      </c>
      <c r="R74">
        <v>17.380468568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74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9.759801E-11</v>
      </c>
      <c r="K75" t="s">
        <v>15</v>
      </c>
      <c r="L75" t="s">
        <v>15</v>
      </c>
      <c r="M75">
        <v>2.4316</v>
      </c>
      <c r="N75">
        <v>1.6951</v>
      </c>
      <c r="O75">
        <v>3.1682</v>
      </c>
      <c r="P75">
        <v>11.377199463</v>
      </c>
      <c r="Q75">
        <v>5.4470376975</v>
      </c>
      <c r="R75">
        <v>23.763497667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75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 s="1">
        <v>1.135642E-11</v>
      </c>
      <c r="K76" t="s">
        <v>15</v>
      </c>
      <c r="L76" t="s">
        <v>15</v>
      </c>
      <c r="M76">
        <v>2.5718</v>
      </c>
      <c r="N76">
        <v>1.8292</v>
      </c>
      <c r="O76">
        <v>3.3143</v>
      </c>
      <c r="P76">
        <v>13.089153741</v>
      </c>
      <c r="Q76">
        <v>6.2290691361</v>
      </c>
      <c r="R76">
        <v>27.504261377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47</v>
      </c>
      <c r="B77" t="s">
        <v>15</v>
      </c>
      <c r="C77" t="s">
        <v>59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6.8209763801</v>
      </c>
      <c r="T77">
        <v>6.0674720391</v>
      </c>
      <c r="U77">
        <v>7.5744807212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47</v>
      </c>
      <c r="B78" t="s">
        <v>15</v>
      </c>
      <c r="C78" t="s">
        <v>60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8.1136303807</v>
      </c>
      <c r="T78">
        <v>7.350476777</v>
      </c>
      <c r="U78">
        <v>8.8767839844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47</v>
      </c>
      <c r="B79" t="s">
        <v>15</v>
      </c>
      <c r="C79" t="s">
        <v>61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9.4132389242</v>
      </c>
      <c r="T79">
        <v>8.5639401277</v>
      </c>
      <c r="U79">
        <v>10.262537721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47</v>
      </c>
      <c r="B80" t="s">
        <v>15</v>
      </c>
      <c r="C80" t="s">
        <v>62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14.579522249</v>
      </c>
      <c r="T80">
        <v>13.503035813</v>
      </c>
      <c r="U80">
        <v>15.656008685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47</v>
      </c>
      <c r="B81" t="s">
        <v>15</v>
      </c>
      <c r="C81" t="s">
        <v>63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16.755647266</v>
      </c>
      <c r="T81">
        <v>15.461953777</v>
      </c>
      <c r="U81">
        <v>18.049340756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4" ht="15">
      <c r="A82" t="s">
        <v>48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2.4564880939</v>
      </c>
      <c r="W82">
        <v>13.00614959</v>
      </c>
      <c r="X82">
        <v>0</v>
      </c>
    </row>
    <row r="83" spans="1:26" ht="15">
      <c r="A83" t="s">
        <v>49</v>
      </c>
      <c r="B83" t="s">
        <v>15</v>
      </c>
      <c r="C83" t="s">
        <v>59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14.576671439</v>
      </c>
      <c r="T83">
        <v>13.225947668</v>
      </c>
      <c r="U83">
        <v>15.927395211</v>
      </c>
      <c r="V83" t="s">
        <v>15</v>
      </c>
      <c r="W83" t="s">
        <v>15</v>
      </c>
      <c r="X83" t="s">
        <v>51</v>
      </c>
      <c r="Z83" t="s">
        <v>15</v>
      </c>
    </row>
    <row r="84" spans="1:26" ht="15">
      <c r="A84" t="s">
        <v>49</v>
      </c>
      <c r="B84" t="s">
        <v>15</v>
      </c>
      <c r="C84" t="s">
        <v>60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15.606063139</v>
      </c>
      <c r="T84">
        <v>14.249467323</v>
      </c>
      <c r="U84">
        <v>16.962658955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49</v>
      </c>
      <c r="B85" t="s">
        <v>15</v>
      </c>
      <c r="C85" t="s">
        <v>61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25.458333535</v>
      </c>
      <c r="T85">
        <v>23.782900109</v>
      </c>
      <c r="U85">
        <v>27.133766962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49</v>
      </c>
      <c r="B86" t="s">
        <v>15</v>
      </c>
      <c r="C86" t="s">
        <v>62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39.166630588</v>
      </c>
      <c r="T86">
        <v>37.183264867</v>
      </c>
      <c r="U86">
        <v>41.149996309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49</v>
      </c>
      <c r="B87" t="s">
        <v>15</v>
      </c>
      <c r="C87" t="s">
        <v>63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50.278435401</v>
      </c>
      <c r="T87">
        <v>47.717308054</v>
      </c>
      <c r="U87">
        <v>52.839562748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50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3.4492398083</v>
      </c>
      <c r="W88">
        <v>24.167101489</v>
      </c>
      <c r="X88">
        <v>0</v>
      </c>
      <c r="Z88" t="s">
        <v>15</v>
      </c>
    </row>
    <row r="89" ht="15">
      <c r="X8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2010-02-24T20:41:08Z</cp:lastPrinted>
  <dcterms:created xsi:type="dcterms:W3CDTF">2009-11-26T17:16:58Z</dcterms:created>
  <dcterms:modified xsi:type="dcterms:W3CDTF">2010-11-05T20:10:35Z</dcterms:modified>
  <cp:category/>
  <cp:version/>
  <cp:contentType/>
  <cp:contentStatus/>
</cp:coreProperties>
</file>