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20" yWindow="1020" windowWidth="12810" windowHeight="12450" tabRatio="786" activeTab="0"/>
  </bookViews>
  <sheets>
    <sheet name="diab_amp_Lorenz_Urban_T1" sheetId="1" r:id="rId1"/>
    <sheet name="diab_amp_Lorenz_Urban_T8" sheetId="2" r:id="rId2"/>
    <sheet name="Urban_data_T1" sheetId="3" r:id="rId3"/>
    <sheet name="Urban_data_T8" sheetId="4" r:id="rId4"/>
    <sheet name="Original_data" sheetId="5" r:id="rId5"/>
  </sheets>
  <definedNames/>
  <calcPr fullCalcOnLoad="1"/>
</workbook>
</file>

<file path=xl/sharedStrings.xml><?xml version="1.0" encoding="utf-8"?>
<sst xmlns="http://schemas.openxmlformats.org/spreadsheetml/2006/main" count="96" uniqueCount="29">
  <si>
    <t>Obs</t>
  </si>
  <si>
    <t>chquint</t>
  </si>
  <si>
    <t>crude_num</t>
  </si>
  <si>
    <t>crude_GINI</t>
  </si>
  <si>
    <t>adjust_num</t>
  </si>
  <si>
    <t>adjust_GINI</t>
  </si>
  <si>
    <t>percent_num</t>
  </si>
  <si>
    <t>crude_cum_percent_num</t>
  </si>
  <si>
    <t>crude_denom</t>
  </si>
  <si>
    <t>percent_denom</t>
  </si>
  <si>
    <t>crude_cum_percent_denom</t>
  </si>
  <si>
    <t>adjust_cum_percent_num</t>
  </si>
  <si>
    <t>fys</t>
  </si>
  <si>
    <t>01: 1984/85-1986/87</t>
  </si>
  <si>
    <t>02: 1987/88-1989/90</t>
  </si>
  <si>
    <t>03: 1990/91-1992/93</t>
  </si>
  <si>
    <t>04: 1993/94-1995/96</t>
  </si>
  <si>
    <t>05: 1996/97-1998/99</t>
  </si>
  <si>
    <t>06: 1999/00-2001/02</t>
  </si>
  <si>
    <t>07: 2002/03-2004/05</t>
  </si>
  <si>
    <t>08: 2005/06-2007/08</t>
  </si>
  <si>
    <t>adj_rate</t>
  </si>
  <si>
    <t>Line of equality</t>
  </si>
  <si>
    <t>Urban: Crude and Adjusted Lorenz Curve and GINI coefficient for Amputations performed on Diabetics (ages &gt;= 19)</t>
  </si>
  <si>
    <t>U1</t>
  </si>
  <si>
    <t>U2</t>
  </si>
  <si>
    <t>U3</t>
  </si>
  <si>
    <t>U4</t>
  </si>
  <si>
    <t>U5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</si>
</sst>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</numFmts>
  <fonts count="43">
    <font>
      <sz val="11"/>
      <color theme="1"/>
      <name val="Calibri"/>
      <family val="2"/>
    </font>
    <font>
      <sz val="10"/>
      <color indexed="8"/>
      <name val="Univers 45 Light"/>
      <family val="2"/>
    </font>
    <font>
      <sz val="12"/>
      <color indexed="8"/>
      <name val="Univers 45 Light"/>
      <family val="0"/>
    </font>
    <font>
      <sz val="11"/>
      <color indexed="8"/>
      <name val="Calibri"/>
      <family val="2"/>
    </font>
    <font>
      <sz val="10"/>
      <color indexed="9"/>
      <name val="Univers 45 Light"/>
      <family val="2"/>
    </font>
    <font>
      <sz val="10"/>
      <color indexed="20"/>
      <name val="Univers 45 Light"/>
      <family val="2"/>
    </font>
    <font>
      <b/>
      <sz val="10"/>
      <color indexed="52"/>
      <name val="Univers 45 Light"/>
      <family val="2"/>
    </font>
    <font>
      <b/>
      <sz val="10"/>
      <color indexed="9"/>
      <name val="Univers 45 Light"/>
      <family val="2"/>
    </font>
    <font>
      <i/>
      <sz val="10"/>
      <color indexed="23"/>
      <name val="Univers 45 Light"/>
      <family val="2"/>
    </font>
    <font>
      <sz val="10"/>
      <color indexed="17"/>
      <name val="Univers 45 Light"/>
      <family val="2"/>
    </font>
    <font>
      <b/>
      <sz val="15"/>
      <color indexed="56"/>
      <name val="Univers 45 Light"/>
      <family val="2"/>
    </font>
    <font>
      <b/>
      <sz val="13"/>
      <color indexed="56"/>
      <name val="Univers 45 Light"/>
      <family val="2"/>
    </font>
    <font>
      <b/>
      <sz val="11"/>
      <color indexed="56"/>
      <name val="Univers 45 Light"/>
      <family val="2"/>
    </font>
    <font>
      <sz val="10"/>
      <color indexed="62"/>
      <name val="Univers 45 Light"/>
      <family val="2"/>
    </font>
    <font>
      <sz val="10"/>
      <color indexed="52"/>
      <name val="Univers 45 Light"/>
      <family val="2"/>
    </font>
    <font>
      <sz val="10"/>
      <color indexed="60"/>
      <name val="Univers 45 Light"/>
      <family val="2"/>
    </font>
    <font>
      <b/>
      <sz val="10"/>
      <color indexed="63"/>
      <name val="Univers 45 Light"/>
      <family val="2"/>
    </font>
    <font>
      <b/>
      <sz val="18"/>
      <color indexed="56"/>
      <name val="Cambria"/>
      <family val="2"/>
    </font>
    <font>
      <b/>
      <sz val="10"/>
      <color indexed="8"/>
      <name val="Univers 45 Light"/>
      <family val="2"/>
    </font>
    <font>
      <sz val="10"/>
      <color indexed="10"/>
      <name val="Univers 45 Light"/>
      <family val="2"/>
    </font>
    <font>
      <b/>
      <sz val="12"/>
      <color indexed="8"/>
      <name val="Univers 45 Light"/>
      <family val="0"/>
    </font>
    <font>
      <sz val="11"/>
      <color indexed="8"/>
      <name val="Univers 45 Light"/>
      <family val="0"/>
    </font>
    <font>
      <b/>
      <sz val="11.9"/>
      <color indexed="8"/>
      <name val="Univers 45 Light"/>
      <family val="0"/>
    </font>
    <font>
      <sz val="8"/>
      <color indexed="8"/>
      <name val="Univers 45 Light"/>
      <family val="0"/>
    </font>
    <font>
      <b/>
      <sz val="11.5"/>
      <color indexed="8"/>
      <name val="Univers 45 Light"/>
      <family val="0"/>
    </font>
    <font>
      <sz val="11.5"/>
      <color indexed="8"/>
      <name val="Univers 45 Light"/>
      <family val="0"/>
    </font>
    <font>
      <sz val="10"/>
      <color theme="1"/>
      <name val="Univers 45 Light"/>
      <family val="2"/>
    </font>
    <font>
      <sz val="10"/>
      <color theme="0"/>
      <name val="Univers 45 Light"/>
      <family val="2"/>
    </font>
    <font>
      <sz val="10"/>
      <color rgb="FF9C0006"/>
      <name val="Univers 45 Light"/>
      <family val="2"/>
    </font>
    <font>
      <b/>
      <sz val="10"/>
      <color rgb="FFFA7D00"/>
      <name val="Univers 45 Light"/>
      <family val="2"/>
    </font>
    <font>
      <b/>
      <sz val="10"/>
      <color theme="0"/>
      <name val="Univers 45 Light"/>
      <family val="2"/>
    </font>
    <font>
      <i/>
      <sz val="10"/>
      <color rgb="FF7F7F7F"/>
      <name val="Univers 45 Light"/>
      <family val="2"/>
    </font>
    <font>
      <sz val="10"/>
      <color rgb="FF006100"/>
      <name val="Univers 45 Light"/>
      <family val="2"/>
    </font>
    <font>
      <b/>
      <sz val="15"/>
      <color theme="3"/>
      <name val="Univers 45 Light"/>
      <family val="2"/>
    </font>
    <font>
      <b/>
      <sz val="13"/>
      <color theme="3"/>
      <name val="Univers 45 Light"/>
      <family val="2"/>
    </font>
    <font>
      <b/>
      <sz val="11"/>
      <color theme="3"/>
      <name val="Univers 45 Light"/>
      <family val="2"/>
    </font>
    <font>
      <sz val="10"/>
      <color rgb="FF3F3F76"/>
      <name val="Univers 45 Light"/>
      <family val="2"/>
    </font>
    <font>
      <sz val="10"/>
      <color rgb="FFFA7D00"/>
      <name val="Univers 45 Light"/>
      <family val="2"/>
    </font>
    <font>
      <sz val="10"/>
      <color rgb="FF9C6500"/>
      <name val="Univers 45 Light"/>
      <family val="2"/>
    </font>
    <font>
      <b/>
      <sz val="10"/>
      <color rgb="FF3F3F3F"/>
      <name val="Univers 45 Light"/>
      <family val="2"/>
    </font>
    <font>
      <b/>
      <sz val="18"/>
      <color theme="3"/>
      <name val="Cambria"/>
      <family val="2"/>
    </font>
    <font>
      <b/>
      <sz val="10"/>
      <color theme="1"/>
      <name val="Univers 45 Light"/>
      <family val="2"/>
    </font>
    <font>
      <sz val="10"/>
      <color rgb="FFFF0000"/>
      <name val="Univers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7125"/>
          <c:w val="0.95225"/>
          <c:h val="0.733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Urban_data_T1!$I$2:$I$7</c:f>
              <c:numCache>
                <c:ptCount val="6"/>
                <c:pt idx="0">
                  <c:v>0</c:v>
                </c:pt>
                <c:pt idx="1">
                  <c:v>0.27065</c:v>
                </c:pt>
                <c:pt idx="2">
                  <c:v>0.50479</c:v>
                </c:pt>
                <c:pt idx="3">
                  <c:v>0.7136</c:v>
                </c:pt>
                <c:pt idx="4">
                  <c:v>0.8589</c:v>
                </c:pt>
                <c:pt idx="5">
                  <c:v>1</c:v>
                </c:pt>
              </c:numCache>
            </c:numRef>
          </c:xVal>
          <c:yVal>
            <c:numRef>
              <c:f>Urban_data_T1!$M$2:$M$7</c:f>
              <c:numCache>
                <c:ptCount val="6"/>
                <c:pt idx="0">
                  <c:v>0</c:v>
                </c:pt>
                <c:pt idx="1">
                  <c:v>0.39243</c:v>
                </c:pt>
                <c:pt idx="2">
                  <c:v>0.6246</c:v>
                </c:pt>
                <c:pt idx="3">
                  <c:v>0.82167</c:v>
                </c:pt>
                <c:pt idx="4">
                  <c:v>0.91906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Urban_data_T8!$Q$2:$Q$7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Urban_data_T8!$Q$2:$Q$7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26150674"/>
        <c:axId val="34029475"/>
      </c:scatterChart>
      <c:valAx>
        <c:axId val="2615067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34029475"/>
        <c:crosses val="autoZero"/>
        <c:crossBetween val="midCat"/>
        <c:dispUnits/>
        <c:majorUnit val="0.2"/>
      </c:valAx>
      <c:valAx>
        <c:axId val="3402947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Amputations Among Residents with Diabetes</a:t>
                </a:r>
              </a:p>
            </c:rich>
          </c:tx>
          <c:layout>
            <c:manualLayout>
              <c:xMode val="factor"/>
              <c:yMode val="factor"/>
              <c:x val="0"/>
              <c:y val="-0.01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50674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575"/>
          <c:y val="0.9215"/>
          <c:w val="0.3795"/>
          <c:h val="0.0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675"/>
          <c:w val="0.9495"/>
          <c:h val="0.7455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Urban_data_T8!$I$2:$I$7</c:f>
              <c:numCache>
                <c:ptCount val="6"/>
                <c:pt idx="0">
                  <c:v>0</c:v>
                </c:pt>
                <c:pt idx="1">
                  <c:v>0.2597</c:v>
                </c:pt>
                <c:pt idx="2">
                  <c:v>0.47697</c:v>
                </c:pt>
                <c:pt idx="3">
                  <c:v>0.67924</c:v>
                </c:pt>
                <c:pt idx="4">
                  <c:v>0.85461</c:v>
                </c:pt>
                <c:pt idx="5">
                  <c:v>1</c:v>
                </c:pt>
              </c:numCache>
            </c:numRef>
          </c:xVal>
          <c:yVal>
            <c:numRef>
              <c:f>Urban_data_T8!$M$2:$M$7</c:f>
              <c:numCache>
                <c:ptCount val="6"/>
                <c:pt idx="0">
                  <c:v>0</c:v>
                </c:pt>
                <c:pt idx="1">
                  <c:v>0.44867</c:v>
                </c:pt>
                <c:pt idx="2">
                  <c:v>0.64025</c:v>
                </c:pt>
                <c:pt idx="3">
                  <c:v>0.77224</c:v>
                </c:pt>
                <c:pt idx="4">
                  <c:v>0.90928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Urban_data_T8!$Q$2:$Q$7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Urban_data_T8!$Q$2:$Q$7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37829820"/>
        <c:axId val="4924061"/>
      </c:scatterChart>
      <c:valAx>
        <c:axId val="3782982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22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4924061"/>
        <c:crosses val="autoZero"/>
        <c:crossBetween val="midCat"/>
        <c:dispUnits/>
        <c:majorUnit val="0.2"/>
      </c:valAx>
      <c:valAx>
        <c:axId val="492406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Amputations Among Residents with Diabetes</a:t>
                </a:r>
              </a:p>
            </c:rich>
          </c:tx>
          <c:layout>
            <c:manualLayout>
              <c:xMode val="factor"/>
              <c:yMode val="factor"/>
              <c:x val="0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29820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725"/>
          <c:y val="0.9185"/>
          <c:w val="0.38"/>
          <c:h val="0.0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0"/>
  </sheetViews>
  <pageMargins left="0.7" right="0.7" top="0.75" bottom="0.75" header="0.3" footer="0.3"/>
  <pageSetup fitToHeight="0" fitToWidth="0" horizontalDpi="1200" verticalDpi="1200" orientation="landscape"/>
  <headerFooter>
    <oddHeader>&amp;CCONFIDENTIAL -- NOT FOR DISTRIBUTION</oddHeader>
    <oddFooter>&amp;L&amp;Z&amp;F&amp;A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pageSetup horizontalDpi="1200" verticalDpi="1200" orientation="landscape"/>
  <headerFooter>
    <oddHeader>&amp;CCONFIDENTIAL -- NOT FOR DISTRIBUTION</oddHeader>
    <oddFooter>&amp;L&amp;Z&amp;F&amp;A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0.7475</cdr:x>
      <cdr:y>0.74375</cdr:y>
    </cdr:from>
    <cdr:to>
      <cdr:x>0.84075</cdr:x>
      <cdr:y>0.795</cdr:y>
    </cdr:to>
    <cdr:sp>
      <cdr:nvSpPr>
        <cdr:cNvPr id="1" name="TextBox 1"/>
        <cdr:cNvSpPr txBox="1">
          <a:spLocks noChangeArrowheads="1"/>
        </cdr:cNvSpPr>
      </cdr:nvSpPr>
      <cdr:spPr>
        <a:xfrm>
          <a:off x="6534150" y="4733925"/>
          <a:ext cx="8191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0.170</a:t>
          </a:r>
        </a:p>
      </cdr:txBody>
    </cdr:sp>
  </cdr:relSizeAnchor>
  <cdr:relSizeAnchor xmlns:cdr="http://schemas.openxmlformats.org/drawingml/2006/chartDrawing">
    <cdr:from>
      <cdr:x>0.688</cdr:x>
      <cdr:y>0.741</cdr:y>
    </cdr:from>
    <cdr:to>
      <cdr:x>0.76525</cdr:x>
      <cdr:y>0.7805</cdr:y>
    </cdr:to>
    <cdr:sp>
      <cdr:nvSpPr>
        <cdr:cNvPr id="2" name="TextBox 2"/>
        <cdr:cNvSpPr txBox="1">
          <a:spLocks noChangeArrowheads="1"/>
        </cdr:cNvSpPr>
      </cdr:nvSpPr>
      <cdr:spPr>
        <a:xfrm>
          <a:off x="6019800" y="4714875"/>
          <a:ext cx="676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GINI =</a:t>
          </a:r>
        </a:p>
      </cdr:txBody>
    </cdr:sp>
  </cdr:relSizeAnchor>
  <cdr:relSizeAnchor xmlns:cdr="http://schemas.openxmlformats.org/drawingml/2006/chartDrawing">
    <cdr:from>
      <cdr:x>0.22525</cdr:x>
      <cdr:y>0.787</cdr:y>
    </cdr:from>
    <cdr:to>
      <cdr:x>0.306</cdr:x>
      <cdr:y>0.86875</cdr:y>
    </cdr:to>
    <cdr:sp textlink="Urban_data_T1!$P$3">
      <cdr:nvSpPr>
        <cdr:cNvPr id="3" name="TextBox 4"/>
        <cdr:cNvSpPr txBox="1">
          <a:spLocks noChangeArrowheads="1"/>
        </cdr:cNvSpPr>
      </cdr:nvSpPr>
      <cdr:spPr>
        <a:xfrm>
          <a:off x="1971675" y="5010150"/>
          <a:ext cx="7048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d04c72a9-f5f0-472c-83b1-aa1023577078}" type="TxLink">
            <a:rPr lang="en-US" cap="none" sz="1200" b="0" i="0" u="none" baseline="0">
              <a:solidFill>
                <a:srgbClr val="000000"/>
              </a:solidFill>
            </a:rPr>
            <a:t>27.1%
U1</a:t>
          </a:fld>
        </a:p>
      </cdr:txBody>
    </cdr:sp>
  </cdr:relSizeAnchor>
  <cdr:relSizeAnchor xmlns:cdr="http://schemas.openxmlformats.org/drawingml/2006/chartDrawing">
    <cdr:from>
      <cdr:x>0.395</cdr:x>
      <cdr:y>0.78825</cdr:y>
    </cdr:from>
    <cdr:to>
      <cdr:x>0.47575</cdr:x>
      <cdr:y>0.85875</cdr:y>
    </cdr:to>
    <cdr:sp textlink="Urban_data_T1!$P$4">
      <cdr:nvSpPr>
        <cdr:cNvPr id="4" name="TextBox 1"/>
        <cdr:cNvSpPr txBox="1">
          <a:spLocks noChangeArrowheads="1"/>
        </cdr:cNvSpPr>
      </cdr:nvSpPr>
      <cdr:spPr>
        <a:xfrm>
          <a:off x="3457575" y="5019675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e978c3f3-0c34-4030-9294-47cb170ee6d7}" type="TxLink">
            <a:rPr lang="en-US" cap="none" sz="1200" b="0" i="0" u="none" baseline="0">
              <a:solidFill>
                <a:srgbClr val="000000"/>
              </a:solidFill>
            </a:rPr>
            <a:t>50.5%
U2</a:t>
          </a:fld>
        </a:p>
      </cdr:txBody>
    </cdr:sp>
  </cdr:relSizeAnchor>
  <cdr:relSizeAnchor xmlns:cdr="http://schemas.openxmlformats.org/drawingml/2006/chartDrawing">
    <cdr:from>
      <cdr:x>0.56625</cdr:x>
      <cdr:y>0.787</cdr:y>
    </cdr:from>
    <cdr:to>
      <cdr:x>0.64725</cdr:x>
      <cdr:y>0.85725</cdr:y>
    </cdr:to>
    <cdr:sp textlink="Urban_data_T1!$P$5">
      <cdr:nvSpPr>
        <cdr:cNvPr id="5" name="TextBox 1"/>
        <cdr:cNvSpPr txBox="1">
          <a:spLocks noChangeArrowheads="1"/>
        </cdr:cNvSpPr>
      </cdr:nvSpPr>
      <cdr:spPr>
        <a:xfrm>
          <a:off x="4953000" y="5010150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1a2d0e9e-cfee-4419-9956-a5d5af347615}" type="TxLink">
            <a:rPr lang="en-US" cap="none" sz="1200" b="0" i="0" u="none" baseline="0">
              <a:solidFill>
                <a:srgbClr val="000000"/>
              </a:solidFill>
            </a:rPr>
            <a:t>71.4%
U3</a:t>
          </a:fld>
        </a:p>
      </cdr:txBody>
    </cdr:sp>
  </cdr:relSizeAnchor>
  <cdr:relSizeAnchor xmlns:cdr="http://schemas.openxmlformats.org/drawingml/2006/chartDrawing">
    <cdr:from>
      <cdr:x>0.736</cdr:x>
      <cdr:y>0.7895</cdr:y>
    </cdr:from>
    <cdr:to>
      <cdr:x>0.81675</cdr:x>
      <cdr:y>0.86</cdr:y>
    </cdr:to>
    <cdr:sp textlink="Urban_data_T1!$P$6">
      <cdr:nvSpPr>
        <cdr:cNvPr id="6" name="TextBox 1"/>
        <cdr:cNvSpPr txBox="1">
          <a:spLocks noChangeArrowheads="1"/>
        </cdr:cNvSpPr>
      </cdr:nvSpPr>
      <cdr:spPr>
        <a:xfrm>
          <a:off x="6438900" y="5029200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fca33253-fd15-4b9a-b391-36e1b2938aaa}" type="TxLink">
            <a:rPr lang="en-US" cap="none" sz="1200" b="0" i="0" u="none" baseline="0">
              <a:solidFill>
                <a:srgbClr val="000000"/>
              </a:solidFill>
            </a:rPr>
            <a:t>85.9%
U4</a:t>
          </a:fld>
        </a:p>
      </cdr:txBody>
    </cdr:sp>
  </cdr:relSizeAnchor>
  <cdr:relSizeAnchor xmlns:cdr="http://schemas.openxmlformats.org/drawingml/2006/chartDrawing">
    <cdr:from>
      <cdr:x>0.903</cdr:x>
      <cdr:y>0.78825</cdr:y>
    </cdr:from>
    <cdr:to>
      <cdr:x>0.99125</cdr:x>
      <cdr:y>0.85875</cdr:y>
    </cdr:to>
    <cdr:sp textlink="Urban_data_T1!$P$7">
      <cdr:nvSpPr>
        <cdr:cNvPr id="7" name="TextBox 1"/>
        <cdr:cNvSpPr txBox="1">
          <a:spLocks noChangeArrowheads="1"/>
        </cdr:cNvSpPr>
      </cdr:nvSpPr>
      <cdr:spPr>
        <a:xfrm>
          <a:off x="7896225" y="5019675"/>
          <a:ext cx="7715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f7468834-9e83-473f-845e-56899e01c705}" type="TxLink">
            <a:rPr lang="en-US" cap="none" sz="1200" b="0" i="0" u="none" baseline="0">
              <a:solidFill>
                <a:srgbClr val="000000"/>
              </a:solidFill>
            </a:rPr>
            <a:t>100.0%
U5</a:t>
          </a:fld>
        </a:p>
      </cdr:txBody>
    </cdr:sp>
  </cdr:relSizeAnchor>
  <cdr:relSizeAnchor xmlns:cdr="http://schemas.openxmlformats.org/drawingml/2006/chartDrawing">
    <cdr:from>
      <cdr:x>0.00075</cdr:x>
      <cdr:y>0.00225</cdr:y>
    </cdr:from>
    <cdr:to>
      <cdr:x>1</cdr:x>
      <cdr:y>0.07975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9525"/>
          <a:ext cx="87439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9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5.13: Adjusted Lorenz Curve for Amputations Among Residents with Diabetes in Urban Areas 1984/85-1986/87</a:t>
          </a:r>
          <a:r>
            <a:rPr lang="en-US" cap="none" sz="119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(2005/06-2007/08) age &amp; sex, residents with diabetes (aged 19+) who had an amputation</a:t>
          </a:r>
          <a:r>
            <a:rPr lang="en-US" cap="none" sz="12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0.79275</cdr:x>
      <cdr:y>0.7425</cdr:y>
    </cdr:from>
    <cdr:to>
      <cdr:x>0.997</cdr:x>
      <cdr:y>0.779</cdr:y>
    </cdr:to>
    <cdr:sp>
      <cdr:nvSpPr>
        <cdr:cNvPr id="9" name="TextBox 1"/>
        <cdr:cNvSpPr txBox="1">
          <a:spLocks noChangeArrowheads="1"/>
        </cdr:cNvSpPr>
      </cdr:nvSpPr>
      <cdr:spPr>
        <a:xfrm>
          <a:off x="6934200" y="4724400"/>
          <a:ext cx="1790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(95% CI 0.090,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0.251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)</a:t>
          </a:r>
        </a:p>
      </cdr:txBody>
    </cdr:sp>
  </cdr:relSizeAnchor>
  <cdr:relSizeAnchor xmlns:cdr="http://schemas.openxmlformats.org/drawingml/2006/chartDrawing">
    <cdr:from>
      <cdr:x>0.719</cdr:x>
      <cdr:y>0.97075</cdr:y>
    </cdr:from>
    <cdr:to>
      <cdr:x>1</cdr:x>
      <cdr:y>1</cdr:y>
    </cdr:to>
    <cdr:sp>
      <cdr:nvSpPr>
        <cdr:cNvPr id="10" name="TextBox 11"/>
        <cdr:cNvSpPr txBox="1">
          <a:spLocks noChangeArrowheads="1"/>
        </cdr:cNvSpPr>
      </cdr:nvSpPr>
      <cdr:spPr>
        <a:xfrm>
          <a:off x="6286500" y="6181725"/>
          <a:ext cx="2457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Centre for Health Policy, 2010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0.24275</cdr:x>
      <cdr:y>0.791</cdr:y>
    </cdr:from>
    <cdr:to>
      <cdr:x>0.3225</cdr:x>
      <cdr:y>0.86125</cdr:y>
    </cdr:to>
    <cdr:sp textlink="Urban_data_T8!$P$3">
      <cdr:nvSpPr>
        <cdr:cNvPr id="1" name="TextBox 1"/>
        <cdr:cNvSpPr txBox="1">
          <a:spLocks noChangeArrowheads="1"/>
        </cdr:cNvSpPr>
      </cdr:nvSpPr>
      <cdr:spPr>
        <a:xfrm>
          <a:off x="2124075" y="5038725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327e8120-d4b2-4896-82ac-09b0f2b71ac5}" type="TxLink">
            <a:rPr lang="en-US" cap="none" sz="1200" b="0" i="0" u="none" baseline="0">
              <a:solidFill>
                <a:srgbClr val="000000"/>
              </a:solidFill>
            </a:rPr>
            <a:t>26.0%
U1</a:t>
          </a:fld>
        </a:p>
      </cdr:txBody>
    </cdr:sp>
  </cdr:relSizeAnchor>
  <cdr:relSizeAnchor xmlns:cdr="http://schemas.openxmlformats.org/drawingml/2006/chartDrawing">
    <cdr:from>
      <cdr:x>0.41025</cdr:x>
      <cdr:y>0.78975</cdr:y>
    </cdr:from>
    <cdr:to>
      <cdr:x>0.49</cdr:x>
      <cdr:y>0.86</cdr:y>
    </cdr:to>
    <cdr:sp textlink="Urban_data_T8!$P$4">
      <cdr:nvSpPr>
        <cdr:cNvPr id="2" name="TextBox 1"/>
        <cdr:cNvSpPr txBox="1">
          <a:spLocks noChangeArrowheads="1"/>
        </cdr:cNvSpPr>
      </cdr:nvSpPr>
      <cdr:spPr>
        <a:xfrm>
          <a:off x="3590925" y="5029200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5a808e4d-29fc-41aa-bb18-a873e408d92e}" type="TxLink">
            <a:rPr lang="en-US" cap="none" sz="1200" b="0" i="0" u="none" baseline="0">
              <a:solidFill>
                <a:srgbClr val="000000"/>
              </a:solidFill>
            </a:rPr>
            <a:t>47.7%
U2</a:t>
          </a:fld>
        </a:p>
      </cdr:txBody>
    </cdr:sp>
  </cdr:relSizeAnchor>
  <cdr:relSizeAnchor xmlns:cdr="http://schemas.openxmlformats.org/drawingml/2006/chartDrawing">
    <cdr:from>
      <cdr:x>0.58025</cdr:x>
      <cdr:y>0.78975</cdr:y>
    </cdr:from>
    <cdr:to>
      <cdr:x>0.66</cdr:x>
      <cdr:y>0.86</cdr:y>
    </cdr:to>
    <cdr:sp textlink="Urban_data_T8!$P$5">
      <cdr:nvSpPr>
        <cdr:cNvPr id="3" name="TextBox 1"/>
        <cdr:cNvSpPr txBox="1">
          <a:spLocks noChangeArrowheads="1"/>
        </cdr:cNvSpPr>
      </cdr:nvSpPr>
      <cdr:spPr>
        <a:xfrm>
          <a:off x="5076825" y="5029200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b43be36b-6e3e-46f2-99ae-e12d1e4dbe52}" type="TxLink">
            <a:rPr lang="en-US" cap="none" sz="1200" b="0" i="0" u="none" baseline="0">
              <a:solidFill>
                <a:srgbClr val="000000"/>
              </a:solidFill>
            </a:rPr>
            <a:t>67.9%
U3</a:t>
          </a:fld>
        </a:p>
      </cdr:txBody>
    </cdr:sp>
  </cdr:relSizeAnchor>
  <cdr:relSizeAnchor xmlns:cdr="http://schemas.openxmlformats.org/drawingml/2006/chartDrawing">
    <cdr:from>
      <cdr:x>0.74775</cdr:x>
      <cdr:y>0.78975</cdr:y>
    </cdr:from>
    <cdr:to>
      <cdr:x>0.8275</cdr:x>
      <cdr:y>0.86</cdr:y>
    </cdr:to>
    <cdr:sp textlink="Urban_data_T8!$P$6">
      <cdr:nvSpPr>
        <cdr:cNvPr id="4" name="TextBox 1"/>
        <cdr:cNvSpPr txBox="1">
          <a:spLocks noChangeArrowheads="1"/>
        </cdr:cNvSpPr>
      </cdr:nvSpPr>
      <cdr:spPr>
        <a:xfrm>
          <a:off x="6543675" y="5029200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4b7ec9a5-ec87-4405-88d5-a76e098d0422}" type="TxLink">
            <a:rPr lang="en-US" cap="none" sz="1200" b="0" i="0" u="none" baseline="0">
              <a:solidFill>
                <a:srgbClr val="000000"/>
              </a:solidFill>
            </a:rPr>
            <a:t>85.5%
U4</a:t>
          </a:fld>
        </a:p>
      </cdr:txBody>
    </cdr:sp>
  </cdr:relSizeAnchor>
  <cdr:relSizeAnchor xmlns:cdr="http://schemas.openxmlformats.org/drawingml/2006/chartDrawing">
    <cdr:from>
      <cdr:x>0.9135</cdr:x>
      <cdr:y>0.7875</cdr:y>
    </cdr:from>
    <cdr:to>
      <cdr:x>1</cdr:x>
      <cdr:y>0.8575</cdr:y>
    </cdr:to>
    <cdr:sp textlink="Urban_data_T8!$P$7">
      <cdr:nvSpPr>
        <cdr:cNvPr id="5" name="TextBox 1"/>
        <cdr:cNvSpPr txBox="1">
          <a:spLocks noChangeArrowheads="1"/>
        </cdr:cNvSpPr>
      </cdr:nvSpPr>
      <cdr:spPr>
        <a:xfrm>
          <a:off x="7991475" y="5010150"/>
          <a:ext cx="7524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242b90b9-5359-4f39-8534-091c0c1b07f1}" type="TxLink">
            <a:rPr lang="en-US" cap="none" sz="1200" b="0" i="0" u="none" baseline="0">
              <a:solidFill>
                <a:srgbClr val="000000"/>
              </a:solidFill>
            </a:rPr>
            <a:t>100.0%
U5</a:t>
          </a:fld>
        </a:p>
      </cdr:txBody>
    </cdr:sp>
  </cdr:relSizeAnchor>
  <cdr:relSizeAnchor xmlns:cdr="http://schemas.openxmlformats.org/drawingml/2006/chartDrawing">
    <cdr:from>
      <cdr:x>0.74775</cdr:x>
      <cdr:y>0.74325</cdr:y>
    </cdr:from>
    <cdr:to>
      <cdr:x>0.832</cdr:x>
      <cdr:y>0.79475</cdr:y>
    </cdr:to>
    <cdr:sp>
      <cdr:nvSpPr>
        <cdr:cNvPr id="6" name="TextBox 1"/>
        <cdr:cNvSpPr txBox="1">
          <a:spLocks noChangeArrowheads="1"/>
        </cdr:cNvSpPr>
      </cdr:nvSpPr>
      <cdr:spPr>
        <a:xfrm>
          <a:off x="6543675" y="4733925"/>
          <a:ext cx="733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0.211</a:t>
          </a:r>
        </a:p>
      </cdr:txBody>
    </cdr:sp>
  </cdr:relSizeAnchor>
  <cdr:relSizeAnchor xmlns:cdr="http://schemas.openxmlformats.org/drawingml/2006/chartDrawing">
    <cdr:from>
      <cdr:x>0.6885</cdr:x>
      <cdr:y>0.73975</cdr:y>
    </cdr:from>
    <cdr:to>
      <cdr:x>0.76475</cdr:x>
      <cdr:y>0.7755</cdr:y>
    </cdr:to>
    <cdr:sp>
      <cdr:nvSpPr>
        <cdr:cNvPr id="7" name="TextBox 2"/>
        <cdr:cNvSpPr txBox="1">
          <a:spLocks noChangeArrowheads="1"/>
        </cdr:cNvSpPr>
      </cdr:nvSpPr>
      <cdr:spPr>
        <a:xfrm>
          <a:off x="6019800" y="4705350"/>
          <a:ext cx="666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GINI =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0.08375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0"/>
          <a:ext cx="87534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5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5.14: Adjusted Lorenz Curve for Amputations Among Residents with Diabetes in Urban Areas 2005/06-2007/08  </a:t>
          </a:r>
          <a:r>
            <a:rPr lang="en-US" cap="none" sz="115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(2005/06-2007/08) age &amp; sex, residents with diabetes (aged 19+) who had an amputation
</a:t>
          </a:r>
        </a:p>
      </cdr:txBody>
    </cdr:sp>
  </cdr:relSizeAnchor>
  <cdr:relSizeAnchor xmlns:cdr="http://schemas.openxmlformats.org/drawingml/2006/chartDrawing">
    <cdr:from>
      <cdr:x>0.79575</cdr:x>
      <cdr:y>0.74125</cdr:y>
    </cdr:from>
    <cdr:to>
      <cdr:x>1</cdr:x>
      <cdr:y>0.777</cdr:y>
    </cdr:to>
    <cdr:sp>
      <cdr:nvSpPr>
        <cdr:cNvPr id="9" name="TextBox 1"/>
        <cdr:cNvSpPr txBox="1">
          <a:spLocks noChangeArrowheads="1"/>
        </cdr:cNvSpPr>
      </cdr:nvSpPr>
      <cdr:spPr>
        <a:xfrm>
          <a:off x="6962775" y="4714875"/>
          <a:ext cx="1790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(95% CI 0.146,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0.277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)</a:t>
          </a:r>
        </a:p>
      </cdr:txBody>
    </cdr:sp>
  </cdr:relSizeAnchor>
  <cdr:relSizeAnchor xmlns:cdr="http://schemas.openxmlformats.org/drawingml/2006/chartDrawing">
    <cdr:from>
      <cdr:x>0.70975</cdr:x>
      <cdr:y>0.96925</cdr:y>
    </cdr:from>
    <cdr:to>
      <cdr:x>1</cdr:x>
      <cdr:y>1</cdr:y>
    </cdr:to>
    <cdr:sp>
      <cdr:nvSpPr>
        <cdr:cNvPr id="10" name="TextBox 10"/>
        <cdr:cNvSpPr txBox="1">
          <a:spLocks noChangeArrowheads="1"/>
        </cdr:cNvSpPr>
      </cdr:nvSpPr>
      <cdr:spPr>
        <a:xfrm>
          <a:off x="6210300" y="6172200"/>
          <a:ext cx="2543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 Source: Manitoba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Centre for Health Policy,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8.140625" style="0" customWidth="1"/>
    <col min="2" max="2" width="18.7109375" style="0" bestFit="1" customWidth="1"/>
    <col min="13" max="13" width="16.8515625" style="0" customWidth="1"/>
  </cols>
  <sheetData>
    <row r="1" spans="1:14" ht="51">
      <c r="A1" s="4" t="str">
        <f>Original_data!A3</f>
        <v>Obs</v>
      </c>
      <c r="B1" s="4" t="str">
        <f>Original_data!B3</f>
        <v>fys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</row>
    <row r="2" spans="1:16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</row>
    <row r="3" spans="1:16" ht="30">
      <c r="A3" s="4">
        <f>Original_data!A4</f>
        <v>1</v>
      </c>
      <c r="B3" s="4" t="str">
        <f>Original_data!B4</f>
        <v>01: 1984/85-1986/87</v>
      </c>
      <c r="C3" s="4" t="str">
        <f>Original_data!C4</f>
        <v>U1</v>
      </c>
      <c r="D3" s="4">
        <f>Original_data!D4</f>
        <v>83</v>
      </c>
      <c r="E3" s="4">
        <f>Original_data!E4</f>
        <v>0.38967</v>
      </c>
      <c r="F3" s="4">
        <f>Original_data!F4</f>
        <v>0.38967</v>
      </c>
      <c r="G3" s="4">
        <f>Original_data!G4</f>
        <v>4433</v>
      </c>
      <c r="H3" s="4">
        <f>Original_data!H4</f>
        <v>0.27065</v>
      </c>
      <c r="I3" s="4">
        <f>Original_data!I4</f>
        <v>0.27065</v>
      </c>
      <c r="J3" s="4">
        <f>Original_data!J4</f>
        <v>0</v>
      </c>
      <c r="K3" s="4">
        <f>Original_data!K4</f>
        <v>18.636</v>
      </c>
      <c r="L3" s="4">
        <f>Original_data!L4</f>
        <v>82.613</v>
      </c>
      <c r="M3" s="4">
        <f>Original_data!M4</f>
        <v>0.39243</v>
      </c>
      <c r="N3" s="4">
        <f>Original_data!N4</f>
        <v>0</v>
      </c>
      <c r="O3" t="str">
        <f>C3</f>
        <v>U1</v>
      </c>
      <c r="P3" s="1" t="str">
        <f>(TEXT(I3,"0.0%")&amp;CHAR(10)&amp;O3)</f>
        <v>27.1%
U1</v>
      </c>
    </row>
    <row r="4" spans="1:16" ht="30">
      <c r="A4" s="4">
        <f>Original_data!A5</f>
        <v>2</v>
      </c>
      <c r="B4" s="4" t="str">
        <f>Original_data!B5</f>
        <v>01: 1984/85-1986/87</v>
      </c>
      <c r="C4" s="4" t="str">
        <f>Original_data!C5</f>
        <v>U2</v>
      </c>
      <c r="D4" s="4">
        <f>Original_data!D5</f>
        <v>50</v>
      </c>
      <c r="E4" s="4">
        <f>Original_data!E5</f>
        <v>0.23474</v>
      </c>
      <c r="F4" s="4">
        <f>Original_data!F5</f>
        <v>0.62441</v>
      </c>
      <c r="G4" s="4">
        <f>Original_data!G5</f>
        <v>3835</v>
      </c>
      <c r="H4" s="4">
        <f>Original_data!H5</f>
        <v>0.23414</v>
      </c>
      <c r="I4" s="4">
        <f>Original_data!I5</f>
        <v>0.50479</v>
      </c>
      <c r="J4" s="4">
        <f>Original_data!J5</f>
        <v>0.0277</v>
      </c>
      <c r="K4" s="4">
        <f>Original_data!K5</f>
        <v>12.7445</v>
      </c>
      <c r="L4" s="4">
        <f>Original_data!L5</f>
        <v>48.875</v>
      </c>
      <c r="M4" s="4">
        <f>Original_data!M5</f>
        <v>0.6246</v>
      </c>
      <c r="N4" s="4">
        <f>Original_data!N5</f>
        <v>0.02905</v>
      </c>
      <c r="O4" t="str">
        <f>C4</f>
        <v>U2</v>
      </c>
      <c r="P4" s="1" t="str">
        <f>(TEXT(I4,"0.0%")&amp;CHAR(10)&amp;O4)</f>
        <v>50.5%
U2</v>
      </c>
    </row>
    <row r="5" spans="1:16" ht="30">
      <c r="A5" s="4">
        <f>Original_data!A6</f>
        <v>3</v>
      </c>
      <c r="B5" s="4" t="str">
        <f>Original_data!B6</f>
        <v>01: 1984/85-1986/87</v>
      </c>
      <c r="C5" s="4" t="str">
        <f>Original_data!C6</f>
        <v>U3</v>
      </c>
      <c r="D5" s="4">
        <f>Original_data!D6</f>
        <v>43</v>
      </c>
      <c r="E5" s="4">
        <f>Original_data!E6</f>
        <v>0.20188</v>
      </c>
      <c r="F5" s="4">
        <f>Original_data!F6</f>
        <v>0.82629</v>
      </c>
      <c r="G5" s="4">
        <f>Original_data!G6</f>
        <v>3420</v>
      </c>
      <c r="H5" s="4">
        <f>Original_data!H6</f>
        <v>0.2088</v>
      </c>
      <c r="I5" s="4">
        <f>Original_data!I6</f>
        <v>0.7136</v>
      </c>
      <c r="J5" s="4">
        <f>Original_data!J6</f>
        <v>0.05618</v>
      </c>
      <c r="K5" s="4">
        <f>Original_data!K6</f>
        <v>12.1305</v>
      </c>
      <c r="L5" s="4">
        <f>Original_data!L6</f>
        <v>41.486</v>
      </c>
      <c r="M5" s="4">
        <f>Original_data!M6</f>
        <v>0.82167</v>
      </c>
      <c r="N5" s="4">
        <f>Original_data!N6</f>
        <v>0.05999</v>
      </c>
      <c r="O5" t="str">
        <f>C5</f>
        <v>U3</v>
      </c>
      <c r="P5" s="1" t="str">
        <f>(TEXT(I5,"0.0%")&amp;CHAR(10)&amp;O5)</f>
        <v>71.4%
U3</v>
      </c>
    </row>
    <row r="6" spans="1:16" ht="30">
      <c r="A6" s="4">
        <f>Original_data!A7</f>
        <v>4</v>
      </c>
      <c r="B6" s="4" t="str">
        <f>Original_data!B7</f>
        <v>01: 1984/85-1986/87</v>
      </c>
      <c r="C6" s="4" t="str">
        <f>Original_data!C7</f>
        <v>U4</v>
      </c>
      <c r="D6" s="4">
        <f>Original_data!D7</f>
        <v>20</v>
      </c>
      <c r="E6" s="4">
        <f>Original_data!E7</f>
        <v>0.0939</v>
      </c>
      <c r="F6" s="4">
        <f>Original_data!F7</f>
        <v>0.92019</v>
      </c>
      <c r="G6" s="4">
        <f>Original_data!G7</f>
        <v>2380</v>
      </c>
      <c r="H6" s="4">
        <f>Original_data!H7</f>
        <v>0.14531</v>
      </c>
      <c r="I6" s="4">
        <f>Original_data!I7</f>
        <v>0.8589</v>
      </c>
      <c r="J6" s="4">
        <f>Original_data!J7</f>
        <v>0.10924</v>
      </c>
      <c r="K6" s="4">
        <f>Original_data!K7</f>
        <v>8.6144</v>
      </c>
      <c r="L6" s="4">
        <f>Original_data!L7</f>
        <v>20.502</v>
      </c>
      <c r="M6" s="4">
        <f>Original_data!M7</f>
        <v>0.91906</v>
      </c>
      <c r="N6" s="4">
        <f>Original_data!N7</f>
        <v>0.10988</v>
      </c>
      <c r="O6" t="str">
        <f>C6</f>
        <v>U4</v>
      </c>
      <c r="P6" s="1" t="str">
        <f>(TEXT(I6,"0.0%")&amp;CHAR(10)&amp;O6)</f>
        <v>85.9%
U4</v>
      </c>
    </row>
    <row r="7" spans="1:16" ht="30">
      <c r="A7" s="4">
        <f>Original_data!A8</f>
        <v>5</v>
      </c>
      <c r="B7" s="4" t="str">
        <f>Original_data!B8</f>
        <v>01: 1984/85-1986/87</v>
      </c>
      <c r="C7" s="4" t="str">
        <f>Original_data!C8</f>
        <v>U5</v>
      </c>
      <c r="D7" s="4">
        <f>Original_data!D8</f>
        <v>17</v>
      </c>
      <c r="E7" s="4">
        <f>Original_data!E8</f>
        <v>0.07981</v>
      </c>
      <c r="F7" s="4">
        <f>Original_data!F8</f>
        <v>1</v>
      </c>
      <c r="G7" s="4">
        <f>Original_data!G8</f>
        <v>2311</v>
      </c>
      <c r="H7" s="4">
        <f>Original_data!H8</f>
        <v>0.1411</v>
      </c>
      <c r="I7" s="4">
        <f>Original_data!I8</f>
        <v>1</v>
      </c>
      <c r="J7" s="4">
        <f>Original_data!J8</f>
        <v>0.17052</v>
      </c>
      <c r="K7" s="4">
        <f>Original_data!K8</f>
        <v>7.3734</v>
      </c>
      <c r="L7" s="4">
        <f>Original_data!L8</f>
        <v>17.04</v>
      </c>
      <c r="M7" s="4">
        <f>Original_data!M8</f>
        <v>1</v>
      </c>
      <c r="N7" s="4">
        <f>Original_data!N8</f>
        <v>0.17004</v>
      </c>
      <c r="O7" t="str">
        <f>C7</f>
        <v>U5</v>
      </c>
      <c r="P7" s="1" t="str">
        <f>(TEXT(I7,"0.0%")&amp;CHAR(10)&amp;O7)</f>
        <v>100.0%
U5</v>
      </c>
    </row>
    <row r="8" ht="15">
      <c r="N8">
        <v>0.169</v>
      </c>
    </row>
    <row r="9" ht="15">
      <c r="A9" s="1"/>
    </row>
    <row r="10" ht="15">
      <c r="A10" s="1"/>
    </row>
    <row r="13" spans="1:12" ht="15.75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A8" sqref="A8"/>
    </sheetView>
  </sheetViews>
  <sheetFormatPr defaultColWidth="9.140625" defaultRowHeight="15"/>
  <cols>
    <col min="9" max="9" width="14.140625" style="0" customWidth="1"/>
    <col min="12" max="12" width="11.57421875" style="0" bestFit="1" customWidth="1"/>
    <col min="13" max="13" width="24.57421875" style="0" bestFit="1" customWidth="1"/>
  </cols>
  <sheetData>
    <row r="1" spans="1:17" ht="38.25">
      <c r="A1" s="4" t="str">
        <f>Original_data!A3</f>
        <v>Obs</v>
      </c>
      <c r="B1" s="4" t="str">
        <f>Original_data!B3</f>
        <v>fys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  <c r="Q1" t="s">
        <v>22</v>
      </c>
    </row>
    <row r="2" spans="1:17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  <c r="Q2">
        <v>0</v>
      </c>
    </row>
    <row r="3" spans="1:17" ht="38.25">
      <c r="A3" s="4">
        <f>Original_data!A39</f>
        <v>36</v>
      </c>
      <c r="B3" s="4" t="str">
        <f>Original_data!B39</f>
        <v>08: 2005/06-2007/08</v>
      </c>
      <c r="C3" s="4" t="str">
        <f>Original_data!C39</f>
        <v>U1</v>
      </c>
      <c r="D3" s="4">
        <f>Original_data!D39</f>
        <v>161</v>
      </c>
      <c r="E3" s="4">
        <f>Original_data!E39</f>
        <v>0.42819</v>
      </c>
      <c r="F3" s="4">
        <f>Original_data!F39</f>
        <v>0.42819</v>
      </c>
      <c r="G3" s="4">
        <f>Original_data!G39</f>
        <v>10825</v>
      </c>
      <c r="H3" s="4">
        <f>Original_data!H39</f>
        <v>0.2597</v>
      </c>
      <c r="I3" s="4">
        <f>Original_data!I39</f>
        <v>0.2597</v>
      </c>
      <c r="J3" s="4">
        <f>Original_data!J39</f>
        <v>0</v>
      </c>
      <c r="K3" s="4">
        <f>Original_data!K39</f>
        <v>15.5346</v>
      </c>
      <c r="L3" s="4">
        <f>Original_data!L39</f>
        <v>168.162</v>
      </c>
      <c r="M3" s="4">
        <f>Original_data!M39</f>
        <v>0.44867</v>
      </c>
      <c r="N3" s="4">
        <f>Original_data!N39</f>
        <v>0</v>
      </c>
      <c r="O3" t="str">
        <f>C3</f>
        <v>U1</v>
      </c>
      <c r="P3" s="1" t="str">
        <f>(TEXT(I3,"0.0%")&amp;CHAR(10)&amp;O3)</f>
        <v>26.0%
U1</v>
      </c>
      <c r="Q3">
        <v>0.2</v>
      </c>
    </row>
    <row r="4" spans="1:17" ht="38.25">
      <c r="A4" s="4">
        <f>Original_data!A40</f>
        <v>37</v>
      </c>
      <c r="B4" s="4" t="str">
        <f>Original_data!B40</f>
        <v>08: 2005/06-2007/08</v>
      </c>
      <c r="C4" s="4" t="str">
        <f>Original_data!C40</f>
        <v>U2</v>
      </c>
      <c r="D4" s="4">
        <f>Original_data!D40</f>
        <v>73</v>
      </c>
      <c r="E4" s="4">
        <f>Original_data!E40</f>
        <v>0.19415</v>
      </c>
      <c r="F4" s="4">
        <f>Original_data!F40</f>
        <v>0.62234</v>
      </c>
      <c r="G4" s="4">
        <f>Original_data!G40</f>
        <v>9056</v>
      </c>
      <c r="H4" s="4">
        <f>Original_data!H40</f>
        <v>0.21726</v>
      </c>
      <c r="I4" s="4">
        <f>Original_data!I40</f>
        <v>0.47697</v>
      </c>
      <c r="J4" s="4">
        <f>Original_data!J40</f>
        <v>0.04261</v>
      </c>
      <c r="K4" s="4">
        <f>Original_data!K40</f>
        <v>7.9288</v>
      </c>
      <c r="L4" s="4">
        <f>Original_data!L40</f>
        <v>71.803</v>
      </c>
      <c r="M4" s="4">
        <f>Original_data!M40</f>
        <v>0.64025</v>
      </c>
      <c r="N4" s="4">
        <f>Original_data!N40</f>
        <v>0.04773</v>
      </c>
      <c r="O4" t="str">
        <f>C4</f>
        <v>U2</v>
      </c>
      <c r="P4" s="1" t="str">
        <f>(TEXT(I4,"0.0%")&amp;CHAR(10)&amp;O4)</f>
        <v>47.7%
U2</v>
      </c>
      <c r="Q4">
        <v>0.4</v>
      </c>
    </row>
    <row r="5" spans="1:17" ht="38.25">
      <c r="A5" s="4">
        <f>Original_data!A41</f>
        <v>38</v>
      </c>
      <c r="B5" s="4" t="str">
        <f>Original_data!B41</f>
        <v>08: 2005/06-2007/08</v>
      </c>
      <c r="C5" s="4" t="str">
        <f>Original_data!C41</f>
        <v>U3</v>
      </c>
      <c r="D5" s="4">
        <f>Original_data!D41</f>
        <v>52</v>
      </c>
      <c r="E5" s="4">
        <f>Original_data!E41</f>
        <v>0.1383</v>
      </c>
      <c r="F5" s="4">
        <f>Original_data!F41</f>
        <v>0.76064</v>
      </c>
      <c r="G5" s="4">
        <f>Original_data!G41</f>
        <v>8431</v>
      </c>
      <c r="H5" s="4">
        <f>Original_data!H41</f>
        <v>0.20227</v>
      </c>
      <c r="I5" s="4">
        <f>Original_data!I41</f>
        <v>0.67924</v>
      </c>
      <c r="J5" s="4">
        <f>Original_data!J41</f>
        <v>0.10253</v>
      </c>
      <c r="K5" s="4">
        <f>Original_data!K41</f>
        <v>5.8677</v>
      </c>
      <c r="L5" s="4">
        <f>Original_data!L41</f>
        <v>49.471</v>
      </c>
      <c r="M5" s="4">
        <f>Original_data!M41</f>
        <v>0.77224</v>
      </c>
      <c r="N5" s="4">
        <f>Original_data!N41</f>
        <v>0.11427</v>
      </c>
      <c r="O5" t="str">
        <f>C5</f>
        <v>U3</v>
      </c>
      <c r="P5" s="1" t="str">
        <f>(TEXT(I5,"0.0%")&amp;CHAR(10)&amp;O5)</f>
        <v>67.9%
U3</v>
      </c>
      <c r="Q5">
        <v>0.6</v>
      </c>
    </row>
    <row r="6" spans="1:17" ht="38.25">
      <c r="A6" s="4">
        <f>Original_data!A42</f>
        <v>39</v>
      </c>
      <c r="B6" s="4" t="str">
        <f>Original_data!B42</f>
        <v>08: 2005/06-2007/08</v>
      </c>
      <c r="C6" s="4" t="str">
        <f>Original_data!C42</f>
        <v>U4</v>
      </c>
      <c r="D6" s="4">
        <f>Original_data!D42</f>
        <v>54</v>
      </c>
      <c r="E6" s="4">
        <f>Original_data!E42</f>
        <v>0.14362</v>
      </c>
      <c r="F6" s="4">
        <f>Original_data!F42</f>
        <v>0.90426</v>
      </c>
      <c r="G6" s="4">
        <f>Original_data!G42</f>
        <v>7310</v>
      </c>
      <c r="H6" s="4">
        <f>Original_data!H42</f>
        <v>0.17538</v>
      </c>
      <c r="I6" s="4">
        <f>Original_data!I42</f>
        <v>0.85461</v>
      </c>
      <c r="J6" s="4">
        <f>Original_data!J42</f>
        <v>0.13837</v>
      </c>
      <c r="K6" s="4">
        <f>Original_data!K42</f>
        <v>7.0263</v>
      </c>
      <c r="L6" s="4">
        <f>Original_data!L42</f>
        <v>51.362</v>
      </c>
      <c r="M6" s="4">
        <f>Original_data!M42</f>
        <v>0.90928</v>
      </c>
      <c r="N6" s="4">
        <f>Original_data!N42</f>
        <v>0.15662</v>
      </c>
      <c r="O6" t="str">
        <f>C6</f>
        <v>U4</v>
      </c>
      <c r="P6" s="1" t="str">
        <f>(TEXT(I6,"0.0%")&amp;CHAR(10)&amp;O6)</f>
        <v>85.5%
U4</v>
      </c>
      <c r="Q6">
        <v>0.8</v>
      </c>
    </row>
    <row r="7" spans="1:17" ht="38.25">
      <c r="A7" s="4">
        <f>Original_data!A43</f>
        <v>40</v>
      </c>
      <c r="B7" s="4" t="str">
        <f>Original_data!B43</f>
        <v>08: 2005/06-2007/08</v>
      </c>
      <c r="C7" s="4" t="str">
        <f>Original_data!C43</f>
        <v>U5</v>
      </c>
      <c r="D7" s="4">
        <f>Original_data!D43</f>
        <v>36</v>
      </c>
      <c r="E7" s="4">
        <f>Original_data!E43</f>
        <v>0.09574</v>
      </c>
      <c r="F7" s="4">
        <f>Original_data!F43</f>
        <v>1</v>
      </c>
      <c r="G7" s="4">
        <f>Original_data!G43</f>
        <v>6060</v>
      </c>
      <c r="H7" s="4">
        <f>Original_data!H43</f>
        <v>0.14539</v>
      </c>
      <c r="I7" s="4">
        <f>Original_data!I43</f>
        <v>1</v>
      </c>
      <c r="J7" s="4">
        <f>Original_data!J43</f>
        <v>0.18802</v>
      </c>
      <c r="K7" s="4">
        <f>Original_data!K43</f>
        <v>5.6106</v>
      </c>
      <c r="L7" s="4">
        <f>Original_data!L43</f>
        <v>34</v>
      </c>
      <c r="M7" s="4">
        <f>Original_data!M43</f>
        <v>1</v>
      </c>
      <c r="N7" s="4">
        <f>Original_data!N43</f>
        <v>0.21129</v>
      </c>
      <c r="O7" t="str">
        <f>C7</f>
        <v>U5</v>
      </c>
      <c r="P7" s="1" t="str">
        <f>(TEXT(I7,"0.0%")&amp;CHAR(10)&amp;O7)</f>
        <v>100.0%
U5</v>
      </c>
      <c r="Q7">
        <v>1</v>
      </c>
    </row>
    <row r="8" spans="1:14" ht="22.5" customHeight="1">
      <c r="A8" s="1"/>
      <c r="N8">
        <v>0.255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selection activeCell="A45" sqref="A45"/>
    </sheetView>
  </sheetViews>
  <sheetFormatPr defaultColWidth="9.140625" defaultRowHeight="15"/>
  <sheetData>
    <row r="1" spans="1:16" ht="15">
      <c r="A1" s="5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5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">
      <c r="A3" s="6" t="s">
        <v>0</v>
      </c>
      <c r="B3" s="6" t="s">
        <v>12</v>
      </c>
      <c r="C3" s="6" t="s">
        <v>1</v>
      </c>
      <c r="D3" s="6" t="s">
        <v>2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3</v>
      </c>
      <c r="K3" s="6" t="s">
        <v>21</v>
      </c>
      <c r="L3" s="6" t="s">
        <v>4</v>
      </c>
      <c r="M3" s="6" t="s">
        <v>11</v>
      </c>
      <c r="N3" s="6" t="s">
        <v>5</v>
      </c>
      <c r="O3" s="5"/>
      <c r="P3" s="5"/>
    </row>
    <row r="4" spans="1:16" ht="15">
      <c r="A4" s="6">
        <v>1</v>
      </c>
      <c r="B4" s="5" t="s">
        <v>13</v>
      </c>
      <c r="C4" s="5" t="s">
        <v>24</v>
      </c>
      <c r="D4" s="5">
        <v>83</v>
      </c>
      <c r="E4" s="5">
        <v>0.38967</v>
      </c>
      <c r="F4" s="5">
        <v>0.38967</v>
      </c>
      <c r="G4" s="5">
        <v>4433</v>
      </c>
      <c r="H4" s="5">
        <v>0.27065</v>
      </c>
      <c r="I4" s="5">
        <v>0.27065</v>
      </c>
      <c r="J4" s="5">
        <v>0</v>
      </c>
      <c r="K4" s="5">
        <v>18.636</v>
      </c>
      <c r="L4" s="5">
        <v>82.613</v>
      </c>
      <c r="M4" s="5">
        <v>0.39243</v>
      </c>
      <c r="N4" s="5">
        <v>0</v>
      </c>
      <c r="O4" s="5"/>
      <c r="P4" s="5"/>
    </row>
    <row r="5" spans="1:16" ht="15">
      <c r="A5" s="6">
        <v>2</v>
      </c>
      <c r="B5" s="5" t="s">
        <v>13</v>
      </c>
      <c r="C5" s="5" t="s">
        <v>25</v>
      </c>
      <c r="D5" s="5">
        <v>50</v>
      </c>
      <c r="E5" s="5">
        <v>0.23474</v>
      </c>
      <c r="F5" s="5">
        <v>0.62441</v>
      </c>
      <c r="G5" s="5">
        <v>3835</v>
      </c>
      <c r="H5" s="5">
        <v>0.23414</v>
      </c>
      <c r="I5" s="5">
        <v>0.50479</v>
      </c>
      <c r="J5" s="5">
        <v>0.0277</v>
      </c>
      <c r="K5" s="5">
        <v>12.7445</v>
      </c>
      <c r="L5" s="5">
        <v>48.875</v>
      </c>
      <c r="M5" s="5">
        <v>0.6246</v>
      </c>
      <c r="N5" s="5">
        <v>0.02905</v>
      </c>
      <c r="O5" s="5"/>
      <c r="P5" s="5"/>
    </row>
    <row r="6" spans="1:16" ht="15">
      <c r="A6" s="6">
        <v>3</v>
      </c>
      <c r="B6" s="5" t="s">
        <v>13</v>
      </c>
      <c r="C6" s="5" t="s">
        <v>26</v>
      </c>
      <c r="D6" s="5">
        <v>43</v>
      </c>
      <c r="E6" s="5">
        <v>0.20188</v>
      </c>
      <c r="F6" s="5">
        <v>0.82629</v>
      </c>
      <c r="G6" s="5">
        <v>3420</v>
      </c>
      <c r="H6" s="5">
        <v>0.2088</v>
      </c>
      <c r="I6" s="5">
        <v>0.7136</v>
      </c>
      <c r="J6" s="5">
        <v>0.05618</v>
      </c>
      <c r="K6" s="5">
        <v>12.1305</v>
      </c>
      <c r="L6" s="5">
        <v>41.486</v>
      </c>
      <c r="M6" s="5">
        <v>0.82167</v>
      </c>
      <c r="N6" s="5">
        <v>0.05999</v>
      </c>
      <c r="O6" s="5"/>
      <c r="P6" s="5"/>
    </row>
    <row r="7" spans="1:16" ht="15">
      <c r="A7" s="6">
        <v>4</v>
      </c>
      <c r="B7" s="5" t="s">
        <v>13</v>
      </c>
      <c r="C7" s="5" t="s">
        <v>27</v>
      </c>
      <c r="D7" s="5">
        <v>20</v>
      </c>
      <c r="E7" s="5">
        <v>0.0939</v>
      </c>
      <c r="F7" s="5">
        <v>0.92019</v>
      </c>
      <c r="G7" s="5">
        <v>2380</v>
      </c>
      <c r="H7" s="5">
        <v>0.14531</v>
      </c>
      <c r="I7" s="5">
        <v>0.8589</v>
      </c>
      <c r="J7" s="5">
        <v>0.10924</v>
      </c>
      <c r="K7" s="5">
        <v>8.6144</v>
      </c>
      <c r="L7" s="5">
        <v>20.502</v>
      </c>
      <c r="M7" s="5">
        <v>0.91906</v>
      </c>
      <c r="N7" s="5">
        <v>0.10988</v>
      </c>
      <c r="O7" s="5"/>
      <c r="P7" s="5"/>
    </row>
    <row r="8" spans="1:16" ht="15">
      <c r="A8" s="6">
        <v>5</v>
      </c>
      <c r="B8" s="5" t="s">
        <v>13</v>
      </c>
      <c r="C8" s="5" t="s">
        <v>28</v>
      </c>
      <c r="D8" s="5">
        <v>17</v>
      </c>
      <c r="E8" s="5">
        <v>0.07981</v>
      </c>
      <c r="F8" s="5">
        <v>1</v>
      </c>
      <c r="G8" s="5">
        <v>2311</v>
      </c>
      <c r="H8" s="5">
        <v>0.1411</v>
      </c>
      <c r="I8" s="5">
        <v>1</v>
      </c>
      <c r="J8" s="5">
        <v>0.17052</v>
      </c>
      <c r="K8" s="5">
        <v>7.3734</v>
      </c>
      <c r="L8" s="5">
        <v>17.04</v>
      </c>
      <c r="M8" s="5">
        <v>1</v>
      </c>
      <c r="N8" s="5">
        <v>0.17004</v>
      </c>
      <c r="O8" s="5"/>
      <c r="P8" s="5"/>
    </row>
    <row r="9" spans="1:16" ht="15">
      <c r="A9" s="6">
        <v>6</v>
      </c>
      <c r="B9" s="5" t="s">
        <v>14</v>
      </c>
      <c r="C9" s="5" t="s">
        <v>24</v>
      </c>
      <c r="D9" s="5">
        <v>76</v>
      </c>
      <c r="E9" s="5">
        <v>0.32759</v>
      </c>
      <c r="F9" s="5">
        <v>0.32759</v>
      </c>
      <c r="G9" s="5">
        <v>5000</v>
      </c>
      <c r="H9" s="5">
        <v>0.27533</v>
      </c>
      <c r="I9" s="5">
        <v>0.27533</v>
      </c>
      <c r="J9" s="5">
        <v>0</v>
      </c>
      <c r="K9" s="5">
        <v>15.1688</v>
      </c>
      <c r="L9" s="5">
        <v>75.844</v>
      </c>
      <c r="M9" s="5">
        <v>0.33021</v>
      </c>
      <c r="N9" s="5">
        <v>0</v>
      </c>
      <c r="O9" s="5"/>
      <c r="P9" s="5"/>
    </row>
    <row r="10" spans="1:16" ht="15">
      <c r="A10" s="6">
        <v>7</v>
      </c>
      <c r="B10" s="5" t="s">
        <v>14</v>
      </c>
      <c r="C10" s="5" t="s">
        <v>25</v>
      </c>
      <c r="D10" s="5">
        <v>70</v>
      </c>
      <c r="E10" s="5">
        <v>0.30172</v>
      </c>
      <c r="F10" s="5">
        <v>0.62931</v>
      </c>
      <c r="G10" s="5">
        <v>4274</v>
      </c>
      <c r="H10" s="5">
        <v>0.23535</v>
      </c>
      <c r="I10" s="5">
        <v>0.51068</v>
      </c>
      <c r="J10" s="5">
        <v>0.00598</v>
      </c>
      <c r="K10" s="5">
        <v>16.0135</v>
      </c>
      <c r="L10" s="5">
        <v>68.442</v>
      </c>
      <c r="M10" s="5">
        <v>0.62819</v>
      </c>
      <c r="N10" s="5">
        <v>0.00433</v>
      </c>
      <c r="O10" s="5"/>
      <c r="P10" s="5"/>
    </row>
    <row r="11" spans="1:16" ht="15">
      <c r="A11" s="6">
        <v>8</v>
      </c>
      <c r="B11" s="5" t="s">
        <v>14</v>
      </c>
      <c r="C11" s="5" t="s">
        <v>26</v>
      </c>
      <c r="D11" s="5">
        <v>58</v>
      </c>
      <c r="E11" s="5">
        <v>0.25</v>
      </c>
      <c r="F11" s="5">
        <v>0.87931</v>
      </c>
      <c r="G11" s="5">
        <v>3705</v>
      </c>
      <c r="H11" s="5">
        <v>0.20402</v>
      </c>
      <c r="I11" s="5">
        <v>0.7147</v>
      </c>
      <c r="J11" s="5">
        <v>0.00525</v>
      </c>
      <c r="K11" s="5">
        <v>15.3818</v>
      </c>
      <c r="L11" s="5">
        <v>56.99</v>
      </c>
      <c r="M11" s="5">
        <v>0.87631</v>
      </c>
      <c r="N11" s="5">
        <v>0.00288</v>
      </c>
      <c r="O11" s="5"/>
      <c r="P11" s="5"/>
    </row>
    <row r="12" spans="1:16" ht="15">
      <c r="A12" s="6">
        <v>9</v>
      </c>
      <c r="B12" s="5" t="s">
        <v>14</v>
      </c>
      <c r="C12" s="5" t="s">
        <v>27</v>
      </c>
      <c r="D12" s="5">
        <v>17</v>
      </c>
      <c r="E12" s="5">
        <v>0.07328</v>
      </c>
      <c r="F12" s="5">
        <v>0.95259</v>
      </c>
      <c r="G12" s="5">
        <v>2678</v>
      </c>
      <c r="H12" s="5">
        <v>0.14747</v>
      </c>
      <c r="I12" s="5">
        <v>0.86217</v>
      </c>
      <c r="J12" s="5">
        <v>0.07204</v>
      </c>
      <c r="K12" s="5">
        <v>6.4739</v>
      </c>
      <c r="L12" s="5">
        <v>17.337</v>
      </c>
      <c r="M12" s="5">
        <v>0.95179</v>
      </c>
      <c r="N12" s="5">
        <v>0.0724</v>
      </c>
      <c r="O12" s="5"/>
      <c r="P12" s="5"/>
    </row>
    <row r="13" spans="1:16" ht="15">
      <c r="A13" s="6">
        <v>10</v>
      </c>
      <c r="B13" s="5" t="s">
        <v>14</v>
      </c>
      <c r="C13" s="5" t="s">
        <v>28</v>
      </c>
      <c r="D13" s="5">
        <v>11</v>
      </c>
      <c r="E13" s="5">
        <v>0.04741</v>
      </c>
      <c r="F13" s="5">
        <v>1</v>
      </c>
      <c r="G13" s="5">
        <v>2503</v>
      </c>
      <c r="H13" s="5">
        <v>0.13783</v>
      </c>
      <c r="I13" s="5">
        <v>1</v>
      </c>
      <c r="J13" s="5">
        <v>0.16246</v>
      </c>
      <c r="K13" s="5">
        <v>4.4239</v>
      </c>
      <c r="L13" s="5">
        <v>11.073</v>
      </c>
      <c r="M13" s="5">
        <v>1</v>
      </c>
      <c r="N13" s="5">
        <v>0.16202</v>
      </c>
      <c r="O13" s="5"/>
      <c r="P13" s="5"/>
    </row>
    <row r="14" spans="1:16" ht="15">
      <c r="A14" s="6">
        <v>11</v>
      </c>
      <c r="B14" s="5" t="s">
        <v>15</v>
      </c>
      <c r="C14" s="5" t="s">
        <v>24</v>
      </c>
      <c r="D14" s="5">
        <v>83</v>
      </c>
      <c r="E14" s="5">
        <v>0.33068</v>
      </c>
      <c r="F14" s="5">
        <v>0.33068</v>
      </c>
      <c r="G14" s="5">
        <v>5487</v>
      </c>
      <c r="H14" s="5">
        <v>0.271</v>
      </c>
      <c r="I14" s="5">
        <v>0.271</v>
      </c>
      <c r="J14" s="5">
        <v>0</v>
      </c>
      <c r="K14" s="5">
        <v>15.1929</v>
      </c>
      <c r="L14" s="5">
        <v>83.363</v>
      </c>
      <c r="M14" s="5">
        <v>0.33462</v>
      </c>
      <c r="N14" s="5">
        <v>0</v>
      </c>
      <c r="O14" s="5"/>
      <c r="P14" s="5"/>
    </row>
    <row r="15" spans="1:16" ht="15">
      <c r="A15" s="6">
        <v>12</v>
      </c>
      <c r="B15" s="5" t="s">
        <v>15</v>
      </c>
      <c r="C15" s="5" t="s">
        <v>25</v>
      </c>
      <c r="D15" s="5">
        <v>63</v>
      </c>
      <c r="E15" s="5">
        <v>0.251</v>
      </c>
      <c r="F15" s="5">
        <v>0.58167</v>
      </c>
      <c r="G15" s="5">
        <v>4637</v>
      </c>
      <c r="H15" s="5">
        <v>0.22902</v>
      </c>
      <c r="I15" s="5">
        <v>0.50002</v>
      </c>
      <c r="J15" s="5">
        <v>0.00771</v>
      </c>
      <c r="K15" s="5">
        <v>13.3972</v>
      </c>
      <c r="L15" s="5">
        <v>62.123</v>
      </c>
      <c r="M15" s="5">
        <v>0.58399</v>
      </c>
      <c r="N15" s="5">
        <v>0.00906</v>
      </c>
      <c r="O15" s="5"/>
      <c r="P15" s="5"/>
    </row>
    <row r="16" spans="1:16" ht="15">
      <c r="A16" s="6">
        <v>13</v>
      </c>
      <c r="B16" s="5" t="s">
        <v>15</v>
      </c>
      <c r="C16" s="5" t="s">
        <v>26</v>
      </c>
      <c r="D16" s="5">
        <v>55</v>
      </c>
      <c r="E16" s="5">
        <v>0.21912</v>
      </c>
      <c r="F16" s="5">
        <v>0.8008</v>
      </c>
      <c r="G16" s="5">
        <v>4156</v>
      </c>
      <c r="H16" s="5">
        <v>0.20526</v>
      </c>
      <c r="I16" s="5">
        <v>0.70529</v>
      </c>
      <c r="J16" s="5">
        <v>0.01754</v>
      </c>
      <c r="K16" s="5">
        <v>12.895</v>
      </c>
      <c r="L16" s="5">
        <v>53.592</v>
      </c>
      <c r="M16" s="5">
        <v>0.79911</v>
      </c>
      <c r="N16" s="5">
        <v>0.02137</v>
      </c>
      <c r="O16" s="5"/>
      <c r="P16" s="5"/>
    </row>
    <row r="17" spans="1:16" ht="15">
      <c r="A17" s="6">
        <v>14</v>
      </c>
      <c r="B17" s="5" t="s">
        <v>15</v>
      </c>
      <c r="C17" s="5" t="s">
        <v>27</v>
      </c>
      <c r="D17" s="5">
        <v>35</v>
      </c>
      <c r="E17" s="5">
        <v>0.13944</v>
      </c>
      <c r="F17" s="5">
        <v>0.94024</v>
      </c>
      <c r="G17" s="5">
        <v>3159</v>
      </c>
      <c r="H17" s="5">
        <v>0.15602</v>
      </c>
      <c r="I17" s="5">
        <v>0.86131</v>
      </c>
      <c r="J17" s="5">
        <v>0.04414</v>
      </c>
      <c r="K17" s="5">
        <v>11.1418</v>
      </c>
      <c r="L17" s="5">
        <v>35.197</v>
      </c>
      <c r="M17" s="5">
        <v>0.94039</v>
      </c>
      <c r="N17" s="5">
        <v>0.0464</v>
      </c>
      <c r="O17" s="5"/>
      <c r="P17" s="5"/>
    </row>
    <row r="18" spans="1:16" ht="15">
      <c r="A18" s="6">
        <v>15</v>
      </c>
      <c r="B18" s="5" t="s">
        <v>15</v>
      </c>
      <c r="C18" s="5" t="s">
        <v>28</v>
      </c>
      <c r="D18" s="5">
        <v>15</v>
      </c>
      <c r="E18" s="5">
        <v>0.05976</v>
      </c>
      <c r="F18" s="5">
        <v>1</v>
      </c>
      <c r="G18" s="5">
        <v>2808</v>
      </c>
      <c r="H18" s="5">
        <v>0.13869</v>
      </c>
      <c r="I18" s="5">
        <v>1</v>
      </c>
      <c r="J18" s="5">
        <v>0.12306</v>
      </c>
      <c r="K18" s="5">
        <v>5.2886</v>
      </c>
      <c r="L18" s="5">
        <v>14.85</v>
      </c>
      <c r="M18" s="5">
        <v>1</v>
      </c>
      <c r="N18" s="5">
        <v>0.12548</v>
      </c>
      <c r="O18" s="5"/>
      <c r="P18" s="5"/>
    </row>
    <row r="19" spans="1:16" ht="15">
      <c r="A19" s="6">
        <v>16</v>
      </c>
      <c r="B19" s="5" t="s">
        <v>16</v>
      </c>
      <c r="C19" s="5" t="s">
        <v>24</v>
      </c>
      <c r="D19" s="5">
        <v>84</v>
      </c>
      <c r="E19" s="5">
        <v>0.32061</v>
      </c>
      <c r="F19" s="5">
        <v>0.32061</v>
      </c>
      <c r="G19" s="5">
        <v>6124</v>
      </c>
      <c r="H19" s="5">
        <v>0.2732</v>
      </c>
      <c r="I19" s="5">
        <v>0.2732</v>
      </c>
      <c r="J19" s="5">
        <v>0</v>
      </c>
      <c r="K19" s="5">
        <v>14.3374</v>
      </c>
      <c r="L19" s="5">
        <v>87.802</v>
      </c>
      <c r="M19" s="5">
        <v>0.33631</v>
      </c>
      <c r="N19" s="5">
        <v>0</v>
      </c>
      <c r="O19" s="5"/>
      <c r="P19" s="5"/>
    </row>
    <row r="20" spans="1:16" ht="15">
      <c r="A20" s="6">
        <v>17</v>
      </c>
      <c r="B20" s="5" t="s">
        <v>16</v>
      </c>
      <c r="C20" s="5" t="s">
        <v>25</v>
      </c>
      <c r="D20" s="5">
        <v>64</v>
      </c>
      <c r="E20" s="5">
        <v>0.24427</v>
      </c>
      <c r="F20" s="5">
        <v>0.56489</v>
      </c>
      <c r="G20" s="5">
        <v>5051</v>
      </c>
      <c r="H20" s="5">
        <v>0.22533</v>
      </c>
      <c r="I20" s="5">
        <v>0.49853</v>
      </c>
      <c r="J20" s="5">
        <v>0.00551</v>
      </c>
      <c r="K20" s="5">
        <v>12.3519</v>
      </c>
      <c r="L20" s="5">
        <v>62.389</v>
      </c>
      <c r="M20" s="5">
        <v>0.57529</v>
      </c>
      <c r="N20" s="5">
        <v>0.01049</v>
      </c>
      <c r="O20" s="5"/>
      <c r="P20" s="5"/>
    </row>
    <row r="21" spans="1:16" ht="15">
      <c r="A21" s="6">
        <v>18</v>
      </c>
      <c r="B21" s="5" t="s">
        <v>16</v>
      </c>
      <c r="C21" s="5" t="s">
        <v>26</v>
      </c>
      <c r="D21" s="5">
        <v>53</v>
      </c>
      <c r="E21" s="5">
        <v>0.20229</v>
      </c>
      <c r="F21" s="5">
        <v>0.76718</v>
      </c>
      <c r="G21" s="5">
        <v>4560</v>
      </c>
      <c r="H21" s="5">
        <v>0.20343</v>
      </c>
      <c r="I21" s="5">
        <v>0.70195</v>
      </c>
      <c r="J21" s="5">
        <v>0.01957</v>
      </c>
      <c r="K21" s="5">
        <v>11.0353</v>
      </c>
      <c r="L21" s="5">
        <v>50.321</v>
      </c>
      <c r="M21" s="5">
        <v>0.76803</v>
      </c>
      <c r="N21" s="5">
        <v>0.03143</v>
      </c>
      <c r="O21" s="5"/>
      <c r="P21" s="5"/>
    </row>
    <row r="22" spans="1:16" ht="15">
      <c r="A22" s="6">
        <v>19</v>
      </c>
      <c r="B22" s="5" t="s">
        <v>16</v>
      </c>
      <c r="C22" s="5" t="s">
        <v>27</v>
      </c>
      <c r="D22" s="5">
        <v>33</v>
      </c>
      <c r="E22" s="5">
        <v>0.12595</v>
      </c>
      <c r="F22" s="5">
        <v>0.89313</v>
      </c>
      <c r="G22" s="5">
        <v>3645</v>
      </c>
      <c r="H22" s="5">
        <v>0.16261</v>
      </c>
      <c r="I22" s="5">
        <v>0.86456</v>
      </c>
      <c r="J22" s="5">
        <v>0.05591</v>
      </c>
      <c r="K22" s="5">
        <v>9.0857</v>
      </c>
      <c r="L22" s="5">
        <v>33.117</v>
      </c>
      <c r="M22" s="5">
        <v>0.89488</v>
      </c>
      <c r="N22" s="5">
        <v>0.06728</v>
      </c>
      <c r="O22" s="5"/>
      <c r="P22" s="5"/>
    </row>
    <row r="23" spans="1:16" ht="15">
      <c r="A23" s="6">
        <v>20</v>
      </c>
      <c r="B23" s="5" t="s">
        <v>16</v>
      </c>
      <c r="C23" s="5" t="s">
        <v>28</v>
      </c>
      <c r="D23" s="5">
        <v>28</v>
      </c>
      <c r="E23" s="5">
        <v>0.10687</v>
      </c>
      <c r="F23" s="5">
        <v>1</v>
      </c>
      <c r="G23" s="5">
        <v>3036</v>
      </c>
      <c r="H23" s="5">
        <v>0.13544</v>
      </c>
      <c r="I23" s="5">
        <v>1</v>
      </c>
      <c r="J23" s="5">
        <v>0.08448</v>
      </c>
      <c r="K23" s="5">
        <v>9.0392</v>
      </c>
      <c r="L23" s="5">
        <v>27.443</v>
      </c>
      <c r="M23" s="5">
        <v>1</v>
      </c>
      <c r="N23" s="5">
        <v>0.0976</v>
      </c>
      <c r="O23" s="5"/>
      <c r="P23" s="5"/>
    </row>
    <row r="24" spans="1:16" ht="15">
      <c r="A24" s="6">
        <v>21</v>
      </c>
      <c r="B24" s="5" t="s">
        <v>17</v>
      </c>
      <c r="C24" s="5" t="s">
        <v>24</v>
      </c>
      <c r="D24" s="5">
        <v>129</v>
      </c>
      <c r="E24" s="5">
        <v>0.37941</v>
      </c>
      <c r="F24" s="5">
        <v>0.37941</v>
      </c>
      <c r="G24" s="5">
        <v>7014</v>
      </c>
      <c r="H24" s="5">
        <v>0.27812</v>
      </c>
      <c r="I24" s="5">
        <v>0.27812</v>
      </c>
      <c r="J24" s="5">
        <v>0</v>
      </c>
      <c r="K24" s="5">
        <v>19.5615</v>
      </c>
      <c r="L24" s="5">
        <v>137.204</v>
      </c>
      <c r="M24" s="5">
        <v>0.40042</v>
      </c>
      <c r="N24" s="5">
        <v>0</v>
      </c>
      <c r="O24" s="5"/>
      <c r="P24" s="5"/>
    </row>
    <row r="25" spans="1:16" ht="15">
      <c r="A25" s="6">
        <v>22</v>
      </c>
      <c r="B25" s="5" t="s">
        <v>17</v>
      </c>
      <c r="C25" s="5" t="s">
        <v>25</v>
      </c>
      <c r="D25" s="5">
        <v>69</v>
      </c>
      <c r="E25" s="5">
        <v>0.20294</v>
      </c>
      <c r="F25" s="5">
        <v>0.58235</v>
      </c>
      <c r="G25" s="5">
        <v>5709</v>
      </c>
      <c r="H25" s="5">
        <v>0.22638</v>
      </c>
      <c r="I25" s="5">
        <v>0.5045</v>
      </c>
      <c r="J25" s="5">
        <v>0.02945</v>
      </c>
      <c r="K25" s="5">
        <v>11.8587</v>
      </c>
      <c r="L25" s="5">
        <v>67.701</v>
      </c>
      <c r="M25" s="5">
        <v>0.598</v>
      </c>
      <c r="N25" s="5">
        <v>0.03569</v>
      </c>
      <c r="O25" s="5"/>
      <c r="P25" s="5"/>
    </row>
    <row r="26" spans="1:16" ht="15">
      <c r="A26" s="6">
        <v>23</v>
      </c>
      <c r="B26" s="5" t="s">
        <v>17</v>
      </c>
      <c r="C26" s="5" t="s">
        <v>26</v>
      </c>
      <c r="D26" s="5">
        <v>57</v>
      </c>
      <c r="E26" s="5">
        <v>0.16765</v>
      </c>
      <c r="F26" s="5">
        <v>0.75</v>
      </c>
      <c r="G26" s="5">
        <v>4974</v>
      </c>
      <c r="H26" s="5">
        <v>0.19723</v>
      </c>
      <c r="I26" s="5">
        <v>0.70173</v>
      </c>
      <c r="J26" s="5">
        <v>0.05973</v>
      </c>
      <c r="K26" s="5">
        <v>11.0065</v>
      </c>
      <c r="L26" s="5">
        <v>54.746</v>
      </c>
      <c r="M26" s="5">
        <v>0.75777</v>
      </c>
      <c r="N26" s="5">
        <v>0.07303</v>
      </c>
      <c r="O26" s="5"/>
      <c r="P26" s="5"/>
    </row>
    <row r="27" spans="1:16" ht="15">
      <c r="A27" s="6">
        <v>24</v>
      </c>
      <c r="B27" s="5" t="s">
        <v>17</v>
      </c>
      <c r="C27" s="5" t="s">
        <v>27</v>
      </c>
      <c r="D27" s="5">
        <v>54</v>
      </c>
      <c r="E27" s="5">
        <v>0.15882</v>
      </c>
      <c r="F27" s="5">
        <v>0.90882</v>
      </c>
      <c r="G27" s="5">
        <v>4195</v>
      </c>
      <c r="H27" s="5">
        <v>0.16634</v>
      </c>
      <c r="I27" s="5">
        <v>0.86808</v>
      </c>
      <c r="J27" s="5">
        <v>0.07303</v>
      </c>
      <c r="K27" s="5">
        <v>12.6382</v>
      </c>
      <c r="L27" s="5">
        <v>53.017</v>
      </c>
      <c r="M27" s="5">
        <v>0.9125</v>
      </c>
      <c r="N27" s="5">
        <v>0.09051</v>
      </c>
      <c r="O27" s="5"/>
      <c r="P27" s="5"/>
    </row>
    <row r="28" spans="1:16" ht="15">
      <c r="A28" s="6">
        <v>25</v>
      </c>
      <c r="B28" s="5" t="s">
        <v>17</v>
      </c>
      <c r="C28" s="5" t="s">
        <v>28</v>
      </c>
      <c r="D28" s="5">
        <v>31</v>
      </c>
      <c r="E28" s="5">
        <v>0.09118</v>
      </c>
      <c r="F28" s="5">
        <v>1</v>
      </c>
      <c r="G28" s="5">
        <v>3327</v>
      </c>
      <c r="H28" s="5">
        <v>0.13192</v>
      </c>
      <c r="I28" s="5">
        <v>1</v>
      </c>
      <c r="J28" s="5">
        <v>0.11378</v>
      </c>
      <c r="K28" s="5">
        <v>9.0122</v>
      </c>
      <c r="L28" s="5">
        <v>29.984</v>
      </c>
      <c r="M28" s="5">
        <v>1</v>
      </c>
      <c r="N28" s="5">
        <v>0.13493</v>
      </c>
      <c r="O28" s="5"/>
      <c r="P28" s="5"/>
    </row>
    <row r="29" spans="1:16" ht="15">
      <c r="A29" s="6">
        <v>26</v>
      </c>
      <c r="B29" s="5" t="s">
        <v>18</v>
      </c>
      <c r="C29" s="5" t="s">
        <v>24</v>
      </c>
      <c r="D29" s="5">
        <v>140</v>
      </c>
      <c r="E29" s="5">
        <v>0.41543</v>
      </c>
      <c r="F29" s="5">
        <v>0.41543</v>
      </c>
      <c r="G29" s="5">
        <v>8342</v>
      </c>
      <c r="H29" s="5">
        <v>0.27048</v>
      </c>
      <c r="I29" s="5">
        <v>0.27048</v>
      </c>
      <c r="J29" s="5">
        <v>0</v>
      </c>
      <c r="K29" s="5">
        <v>17.6221</v>
      </c>
      <c r="L29" s="5">
        <v>147.003</v>
      </c>
      <c r="M29" s="5">
        <v>0.43631</v>
      </c>
      <c r="N29" s="5">
        <v>0</v>
      </c>
      <c r="O29" s="5"/>
      <c r="P29" s="5"/>
    </row>
    <row r="30" spans="1:16" ht="15">
      <c r="A30" s="6">
        <v>27</v>
      </c>
      <c r="B30" s="5" t="s">
        <v>18</v>
      </c>
      <c r="C30" s="5" t="s">
        <v>25</v>
      </c>
      <c r="D30" s="5">
        <v>71</v>
      </c>
      <c r="E30" s="5">
        <v>0.21068</v>
      </c>
      <c r="F30" s="5">
        <v>0.62611</v>
      </c>
      <c r="G30" s="5">
        <v>6779</v>
      </c>
      <c r="H30" s="5">
        <v>0.2198</v>
      </c>
      <c r="I30" s="5">
        <v>0.49027</v>
      </c>
      <c r="J30" s="5">
        <v>0.03433</v>
      </c>
      <c r="K30" s="5">
        <v>10.2559</v>
      </c>
      <c r="L30" s="5">
        <v>69.525</v>
      </c>
      <c r="M30" s="5">
        <v>0.64266</v>
      </c>
      <c r="N30" s="5">
        <v>0.04009</v>
      </c>
      <c r="O30" s="5"/>
      <c r="P30" s="5"/>
    </row>
    <row r="31" spans="1:16" ht="15">
      <c r="A31" s="6">
        <v>28</v>
      </c>
      <c r="B31" s="5" t="s">
        <v>18</v>
      </c>
      <c r="C31" s="5" t="s">
        <v>26</v>
      </c>
      <c r="D31" s="5">
        <v>69</v>
      </c>
      <c r="E31" s="5">
        <v>0.20475</v>
      </c>
      <c r="F31" s="5">
        <v>0.83086</v>
      </c>
      <c r="G31" s="5">
        <v>6248</v>
      </c>
      <c r="H31" s="5">
        <v>0.20258</v>
      </c>
      <c r="I31" s="5">
        <v>0.69285</v>
      </c>
      <c r="J31" s="5">
        <v>0.06078</v>
      </c>
      <c r="K31" s="5">
        <v>10.4721</v>
      </c>
      <c r="L31" s="5">
        <v>65.43</v>
      </c>
      <c r="M31" s="5">
        <v>0.83685</v>
      </c>
      <c r="N31" s="5">
        <v>0.07507</v>
      </c>
      <c r="O31" s="5"/>
      <c r="P31" s="5"/>
    </row>
    <row r="32" spans="1:16" ht="15">
      <c r="A32" s="6">
        <v>29</v>
      </c>
      <c r="B32" s="5" t="s">
        <v>18</v>
      </c>
      <c r="C32" s="5" t="s">
        <v>27</v>
      </c>
      <c r="D32" s="5">
        <v>34</v>
      </c>
      <c r="E32" s="5">
        <v>0.10089</v>
      </c>
      <c r="F32" s="5">
        <v>0.93175</v>
      </c>
      <c r="G32" s="5">
        <v>5240</v>
      </c>
      <c r="H32" s="5">
        <v>0.1699</v>
      </c>
      <c r="I32" s="5">
        <v>0.86275</v>
      </c>
      <c r="J32" s="5">
        <v>0.13204</v>
      </c>
      <c r="K32" s="5">
        <v>6.3108</v>
      </c>
      <c r="L32" s="5">
        <v>33.068</v>
      </c>
      <c r="M32" s="5">
        <v>0.935</v>
      </c>
      <c r="N32" s="5">
        <v>0.14925</v>
      </c>
      <c r="O32" s="5"/>
      <c r="P32" s="5"/>
    </row>
    <row r="33" spans="1:16" ht="15">
      <c r="A33" s="6">
        <v>30</v>
      </c>
      <c r="B33" s="5" t="s">
        <v>18</v>
      </c>
      <c r="C33" s="5" t="s">
        <v>28</v>
      </c>
      <c r="D33" s="5">
        <v>23</v>
      </c>
      <c r="E33" s="5">
        <v>0.06825</v>
      </c>
      <c r="F33" s="5">
        <v>1</v>
      </c>
      <c r="G33" s="5">
        <v>4233</v>
      </c>
      <c r="H33" s="5">
        <v>0.13725</v>
      </c>
      <c r="I33" s="5">
        <v>1</v>
      </c>
      <c r="J33" s="5">
        <v>0.20104</v>
      </c>
      <c r="K33" s="5">
        <v>5.1735</v>
      </c>
      <c r="L33" s="5">
        <v>21.899</v>
      </c>
      <c r="M33" s="5">
        <v>1</v>
      </c>
      <c r="N33" s="5">
        <v>0.2215</v>
      </c>
      <c r="O33" s="5"/>
      <c r="P33" s="5"/>
    </row>
    <row r="34" spans="1:16" ht="15">
      <c r="A34" s="6">
        <v>31</v>
      </c>
      <c r="B34" s="5" t="s">
        <v>19</v>
      </c>
      <c r="C34" s="5" t="s">
        <v>24</v>
      </c>
      <c r="D34" s="5">
        <v>136</v>
      </c>
      <c r="E34" s="5">
        <v>0.37778</v>
      </c>
      <c r="F34" s="5">
        <v>0.37778</v>
      </c>
      <c r="G34" s="5">
        <v>9605</v>
      </c>
      <c r="H34" s="5">
        <v>0.2613</v>
      </c>
      <c r="I34" s="5">
        <v>0.2613</v>
      </c>
      <c r="J34" s="5">
        <v>0</v>
      </c>
      <c r="K34" s="5">
        <v>14.71</v>
      </c>
      <c r="L34" s="5">
        <v>141.29</v>
      </c>
      <c r="M34" s="5">
        <v>0.39452</v>
      </c>
      <c r="N34" s="5">
        <v>0</v>
      </c>
      <c r="O34" s="5"/>
      <c r="P34" s="5"/>
    </row>
    <row r="35" spans="1:16" ht="15">
      <c r="A35" s="6">
        <v>32</v>
      </c>
      <c r="B35" s="5" t="s">
        <v>19</v>
      </c>
      <c r="C35" s="5" t="s">
        <v>25</v>
      </c>
      <c r="D35" s="5">
        <v>91</v>
      </c>
      <c r="E35" s="5">
        <v>0.25278</v>
      </c>
      <c r="F35" s="5">
        <v>0.63056</v>
      </c>
      <c r="G35" s="5">
        <v>7983</v>
      </c>
      <c r="H35" s="5">
        <v>0.21717</v>
      </c>
      <c r="I35" s="5">
        <v>0.47847</v>
      </c>
      <c r="J35" s="5">
        <v>0.01599</v>
      </c>
      <c r="K35" s="5">
        <v>11.2665</v>
      </c>
      <c r="L35" s="5">
        <v>89.941</v>
      </c>
      <c r="M35" s="5">
        <v>0.64567</v>
      </c>
      <c r="N35" s="5">
        <v>0.02006</v>
      </c>
      <c r="O35" s="5"/>
      <c r="P35" s="5"/>
    </row>
    <row r="36" spans="1:16" ht="15">
      <c r="A36" s="6">
        <v>33</v>
      </c>
      <c r="B36" s="5" t="s">
        <v>19</v>
      </c>
      <c r="C36" s="5" t="s">
        <v>26</v>
      </c>
      <c r="D36" s="5">
        <v>70</v>
      </c>
      <c r="E36" s="5">
        <v>0.19444</v>
      </c>
      <c r="F36" s="5">
        <v>0.825</v>
      </c>
      <c r="G36" s="5">
        <v>7524</v>
      </c>
      <c r="H36" s="5">
        <v>0.20468</v>
      </c>
      <c r="I36" s="5">
        <v>0.68315</v>
      </c>
      <c r="J36" s="5">
        <v>0.05202</v>
      </c>
      <c r="K36" s="5">
        <v>8.8151</v>
      </c>
      <c r="L36" s="5">
        <v>66.325</v>
      </c>
      <c r="M36" s="5">
        <v>0.83087</v>
      </c>
      <c r="N36" s="5">
        <v>0.0636</v>
      </c>
      <c r="O36" s="5"/>
      <c r="P36" s="5"/>
    </row>
    <row r="37" spans="1:16" ht="15">
      <c r="A37" s="6">
        <v>34</v>
      </c>
      <c r="B37" s="5" t="s">
        <v>19</v>
      </c>
      <c r="C37" s="5" t="s">
        <v>27</v>
      </c>
      <c r="D37" s="5">
        <v>37</v>
      </c>
      <c r="E37" s="5">
        <v>0.10278</v>
      </c>
      <c r="F37" s="5">
        <v>0.92778</v>
      </c>
      <c r="G37" s="5">
        <v>6473</v>
      </c>
      <c r="H37" s="5">
        <v>0.17609</v>
      </c>
      <c r="I37" s="5">
        <v>0.85925</v>
      </c>
      <c r="J37" s="5">
        <v>0.12709</v>
      </c>
      <c r="K37" s="5">
        <v>5.6037</v>
      </c>
      <c r="L37" s="5">
        <v>36.273</v>
      </c>
      <c r="M37" s="5">
        <v>0.93215</v>
      </c>
      <c r="N37" s="5">
        <v>0.14072</v>
      </c>
      <c r="O37" s="5"/>
      <c r="P37" s="5"/>
    </row>
    <row r="38" spans="1:16" ht="15">
      <c r="A38" s="6">
        <v>35</v>
      </c>
      <c r="B38" s="5" t="s">
        <v>19</v>
      </c>
      <c r="C38" s="5" t="s">
        <v>28</v>
      </c>
      <c r="D38" s="5">
        <v>26</v>
      </c>
      <c r="E38" s="5">
        <v>0.07222</v>
      </c>
      <c r="F38" s="5">
        <v>1</v>
      </c>
      <c r="G38" s="5">
        <v>5174</v>
      </c>
      <c r="H38" s="5">
        <v>0.14075</v>
      </c>
      <c r="I38" s="5">
        <v>1</v>
      </c>
      <c r="J38" s="5">
        <v>0.19562</v>
      </c>
      <c r="K38" s="5">
        <v>4.6963</v>
      </c>
      <c r="L38" s="5">
        <v>24.299</v>
      </c>
      <c r="M38" s="5">
        <v>1</v>
      </c>
      <c r="N38" s="5">
        <v>0.21363</v>
      </c>
      <c r="O38" s="5"/>
      <c r="P38" s="5"/>
    </row>
    <row r="39" spans="1:16" ht="15">
      <c r="A39" s="6">
        <v>36</v>
      </c>
      <c r="B39" s="5" t="s">
        <v>20</v>
      </c>
      <c r="C39" s="5" t="s">
        <v>24</v>
      </c>
      <c r="D39" s="5">
        <v>161</v>
      </c>
      <c r="E39" s="5">
        <v>0.42819</v>
      </c>
      <c r="F39" s="5">
        <v>0.42819</v>
      </c>
      <c r="G39" s="5">
        <v>10825</v>
      </c>
      <c r="H39" s="5">
        <v>0.2597</v>
      </c>
      <c r="I39" s="5">
        <v>0.2597</v>
      </c>
      <c r="J39" s="5">
        <v>0</v>
      </c>
      <c r="K39" s="5">
        <v>15.5346</v>
      </c>
      <c r="L39" s="5">
        <v>168.162</v>
      </c>
      <c r="M39" s="5">
        <v>0.44867</v>
      </c>
      <c r="N39" s="5">
        <v>0</v>
      </c>
      <c r="O39" s="5"/>
      <c r="P39" s="5"/>
    </row>
    <row r="40" spans="1:16" ht="15">
      <c r="A40" s="6">
        <v>37</v>
      </c>
      <c r="B40" s="5" t="s">
        <v>20</v>
      </c>
      <c r="C40" s="5" t="s">
        <v>25</v>
      </c>
      <c r="D40" s="5">
        <v>73</v>
      </c>
      <c r="E40" s="5">
        <v>0.19415</v>
      </c>
      <c r="F40" s="5">
        <v>0.62234</v>
      </c>
      <c r="G40" s="5">
        <v>9056</v>
      </c>
      <c r="H40" s="5">
        <v>0.21726</v>
      </c>
      <c r="I40" s="5">
        <v>0.47697</v>
      </c>
      <c r="J40" s="5">
        <v>0.04261</v>
      </c>
      <c r="K40" s="5">
        <v>7.9288</v>
      </c>
      <c r="L40" s="5">
        <v>71.803</v>
      </c>
      <c r="M40" s="5">
        <v>0.64025</v>
      </c>
      <c r="N40" s="5">
        <v>0.04773</v>
      </c>
      <c r="O40" s="5"/>
      <c r="P40" s="5"/>
    </row>
    <row r="41" spans="1:16" ht="15">
      <c r="A41" s="6">
        <v>38</v>
      </c>
      <c r="B41" s="5" t="s">
        <v>20</v>
      </c>
      <c r="C41" s="5" t="s">
        <v>26</v>
      </c>
      <c r="D41" s="5">
        <v>52</v>
      </c>
      <c r="E41" s="5">
        <v>0.1383</v>
      </c>
      <c r="F41" s="5">
        <v>0.76064</v>
      </c>
      <c r="G41" s="5">
        <v>8431</v>
      </c>
      <c r="H41" s="5">
        <v>0.20227</v>
      </c>
      <c r="I41" s="5">
        <v>0.67924</v>
      </c>
      <c r="J41" s="5">
        <v>0.10253</v>
      </c>
      <c r="K41" s="5">
        <v>5.8677</v>
      </c>
      <c r="L41" s="5">
        <v>49.471</v>
      </c>
      <c r="M41" s="5">
        <v>0.77224</v>
      </c>
      <c r="N41" s="5">
        <v>0.11427</v>
      </c>
      <c r="O41" s="5"/>
      <c r="P41" s="5"/>
    </row>
    <row r="42" spans="1:16" ht="15">
      <c r="A42" s="6">
        <v>39</v>
      </c>
      <c r="B42" s="5" t="s">
        <v>20</v>
      </c>
      <c r="C42" s="5" t="s">
        <v>27</v>
      </c>
      <c r="D42" s="5">
        <v>54</v>
      </c>
      <c r="E42" s="5">
        <v>0.14362</v>
      </c>
      <c r="F42" s="5">
        <v>0.90426</v>
      </c>
      <c r="G42" s="5">
        <v>7310</v>
      </c>
      <c r="H42" s="5">
        <v>0.17538</v>
      </c>
      <c r="I42" s="5">
        <v>0.85461</v>
      </c>
      <c r="J42" s="5">
        <v>0.13837</v>
      </c>
      <c r="K42" s="5">
        <v>7.0263</v>
      </c>
      <c r="L42" s="5">
        <v>51.362</v>
      </c>
      <c r="M42" s="5">
        <v>0.90928</v>
      </c>
      <c r="N42" s="5">
        <v>0.15662</v>
      </c>
      <c r="O42" s="5"/>
      <c r="P42" s="5"/>
    </row>
    <row r="43" spans="1:16" ht="15">
      <c r="A43" s="6">
        <v>40</v>
      </c>
      <c r="B43" s="5" t="s">
        <v>20</v>
      </c>
      <c r="C43" s="5" t="s">
        <v>28</v>
      </c>
      <c r="D43" s="5">
        <v>36</v>
      </c>
      <c r="E43" s="5">
        <v>0.09574</v>
      </c>
      <c r="F43" s="5">
        <v>1</v>
      </c>
      <c r="G43" s="5">
        <v>6060</v>
      </c>
      <c r="H43" s="5">
        <v>0.14539</v>
      </c>
      <c r="I43" s="5">
        <v>1</v>
      </c>
      <c r="J43" s="5">
        <v>0.18802</v>
      </c>
      <c r="K43" s="5">
        <v>5.6106</v>
      </c>
      <c r="L43" s="5">
        <v>34</v>
      </c>
      <c r="M43" s="5">
        <v>1</v>
      </c>
      <c r="N43" s="5">
        <v>0.21129</v>
      </c>
      <c r="O43" s="5"/>
      <c r="P43" s="5"/>
    </row>
    <row r="44" spans="1:16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jennifers</dc:creator>
  <cp:keywords/>
  <dc:description/>
  <cp:lastModifiedBy>Jessica Jarmasz</cp:lastModifiedBy>
  <cp:lastPrinted>2010-02-24T22:02:38Z</cp:lastPrinted>
  <dcterms:created xsi:type="dcterms:W3CDTF">2009-11-25T16:19:17Z</dcterms:created>
  <dcterms:modified xsi:type="dcterms:W3CDTF">2010-11-05T14:35:55Z</dcterms:modified>
  <cp:category/>
  <cp:version/>
  <cp:contentType/>
  <cp:contentStatus/>
</cp:coreProperties>
</file>