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55" yWindow="315" windowWidth="11760" windowHeight="12450" activeTab="0"/>
  </bookViews>
  <sheets>
    <sheet name="dementia_Lorenz_Rural_T1" sheetId="1" r:id="rId1"/>
    <sheet name="dementia_Lorenz_Rural_T5" sheetId="2" r:id="rId2"/>
    <sheet name="Rural_data_T1" sheetId="3" r:id="rId3"/>
    <sheet name="Rural_data_T5" sheetId="4" r:id="rId4"/>
    <sheet name="Original_data" sheetId="5" r:id="rId5"/>
  </sheets>
  <definedNames/>
  <calcPr fullCalcOnLoad="1"/>
</workbook>
</file>

<file path=xl/sharedStrings.xml><?xml version="1.0" encoding="utf-8"?>
<sst xmlns="http://schemas.openxmlformats.org/spreadsheetml/2006/main" count="76" uniqueCount="26">
  <si>
    <t>Obs</t>
  </si>
  <si>
    <t>chquint</t>
  </si>
  <si>
    <t>crude_num</t>
  </si>
  <si>
    <t>crude_GINI</t>
  </si>
  <si>
    <t>adjust_num</t>
  </si>
  <si>
    <t>adjust_GINI</t>
  </si>
  <si>
    <t>percent_num</t>
  </si>
  <si>
    <t>crude_cum_percent_num</t>
  </si>
  <si>
    <t>crude_denom</t>
  </si>
  <si>
    <t>percent_denom</t>
  </si>
  <si>
    <t>crude_cum_percent_denom</t>
  </si>
  <si>
    <t>adjust_cum_percent_num</t>
  </si>
  <si>
    <t>fys</t>
  </si>
  <si>
    <t>adj_rate</t>
  </si>
  <si>
    <t>Line of equality</t>
  </si>
  <si>
    <t>R1</t>
  </si>
  <si>
    <t>R2</t>
  </si>
  <si>
    <t>R3</t>
  </si>
  <si>
    <t>R4</t>
  </si>
  <si>
    <t>R5</t>
  </si>
  <si>
    <t>RURAL: Crude and Adjusted Lorenz Curve and GINI coefficient for Dementia (ages &gt;= 55)</t>
  </si>
  <si>
    <t>01: 1984/85-1988/89</t>
  </si>
  <si>
    <t>02: 1989/90-1993/94</t>
  </si>
  <si>
    <t>03: 1994/95-1998/99</t>
  </si>
  <si>
    <t>04: 1999/00-2003/04</t>
  </si>
  <si>
    <t>05: 2004/05-2008/09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</si>
</sst>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2">
    <font>
      <sz val="11"/>
      <color theme="1"/>
      <name val="Calibri"/>
      <family val="2"/>
    </font>
    <font>
      <sz val="10"/>
      <color indexed="8"/>
      <name val="Univers 45 Light"/>
      <family val="2"/>
    </font>
    <font>
      <sz val="12"/>
      <color indexed="8"/>
      <name val="Univers 45 Light"/>
      <family val="0"/>
    </font>
    <font>
      <sz val="11"/>
      <color indexed="8"/>
      <name val="Univers 45 Light"/>
      <family val="0"/>
    </font>
    <font>
      <sz val="11"/>
      <color indexed="8"/>
      <name val="Calibri"/>
      <family val="2"/>
    </font>
    <font>
      <sz val="10"/>
      <color indexed="9"/>
      <name val="Univers 45 Light"/>
      <family val="2"/>
    </font>
    <font>
      <sz val="10"/>
      <color indexed="20"/>
      <name val="Univers 45 Light"/>
      <family val="2"/>
    </font>
    <font>
      <b/>
      <sz val="10"/>
      <color indexed="52"/>
      <name val="Univers 45 Light"/>
      <family val="2"/>
    </font>
    <font>
      <b/>
      <sz val="10"/>
      <color indexed="9"/>
      <name val="Univers 45 Light"/>
      <family val="2"/>
    </font>
    <font>
      <i/>
      <sz val="10"/>
      <color indexed="23"/>
      <name val="Univers 45 Light"/>
      <family val="2"/>
    </font>
    <font>
      <sz val="10"/>
      <color indexed="17"/>
      <name val="Univers 45 Light"/>
      <family val="2"/>
    </font>
    <font>
      <b/>
      <sz val="15"/>
      <color indexed="56"/>
      <name val="Univers 45 Light"/>
      <family val="2"/>
    </font>
    <font>
      <b/>
      <sz val="13"/>
      <color indexed="56"/>
      <name val="Univers 45 Light"/>
      <family val="2"/>
    </font>
    <font>
      <b/>
      <sz val="11"/>
      <color indexed="56"/>
      <name val="Univers 45 Light"/>
      <family val="2"/>
    </font>
    <font>
      <sz val="10"/>
      <color indexed="62"/>
      <name val="Univers 45 Light"/>
      <family val="2"/>
    </font>
    <font>
      <sz val="10"/>
      <color indexed="52"/>
      <name val="Univers 45 Light"/>
      <family val="2"/>
    </font>
    <font>
      <sz val="10"/>
      <color indexed="60"/>
      <name val="Univers 45 Light"/>
      <family val="2"/>
    </font>
    <font>
      <b/>
      <sz val="10"/>
      <color indexed="63"/>
      <name val="Univers 45 Light"/>
      <family val="2"/>
    </font>
    <font>
      <b/>
      <sz val="18"/>
      <color indexed="56"/>
      <name val="Cambria"/>
      <family val="2"/>
    </font>
    <font>
      <b/>
      <sz val="10"/>
      <color indexed="8"/>
      <name val="Univers 45 Light"/>
      <family val="2"/>
    </font>
    <font>
      <sz val="10"/>
      <color indexed="10"/>
      <name val="Univers 45 Light"/>
      <family val="2"/>
    </font>
    <font>
      <b/>
      <sz val="12"/>
      <color indexed="8"/>
      <name val="Univers 45 Light"/>
      <family val="0"/>
    </font>
    <font>
      <b/>
      <sz val="13"/>
      <color indexed="8"/>
      <name val="Univers 45 Light"/>
      <family val="0"/>
    </font>
    <font>
      <sz val="8"/>
      <color indexed="8"/>
      <name val="Univers 45 Light"/>
      <family val="0"/>
    </font>
    <font>
      <b/>
      <sz val="14.4"/>
      <color indexed="8"/>
      <name val="Univers 45 Light"/>
      <family val="0"/>
    </font>
    <font>
      <sz val="10"/>
      <color theme="1"/>
      <name val="Univers 45 Light"/>
      <family val="2"/>
    </font>
    <font>
      <sz val="10"/>
      <color theme="0"/>
      <name val="Univers 45 Light"/>
      <family val="2"/>
    </font>
    <font>
      <sz val="10"/>
      <color rgb="FF9C0006"/>
      <name val="Univers 45 Light"/>
      <family val="2"/>
    </font>
    <font>
      <b/>
      <sz val="10"/>
      <color rgb="FFFA7D00"/>
      <name val="Univers 45 Light"/>
      <family val="2"/>
    </font>
    <font>
      <b/>
      <sz val="10"/>
      <color theme="0"/>
      <name val="Univers 45 Light"/>
      <family val="2"/>
    </font>
    <font>
      <i/>
      <sz val="10"/>
      <color rgb="FF7F7F7F"/>
      <name val="Univers 45 Light"/>
      <family val="2"/>
    </font>
    <font>
      <sz val="10"/>
      <color rgb="FF006100"/>
      <name val="Univers 45 Light"/>
      <family val="2"/>
    </font>
    <font>
      <b/>
      <sz val="15"/>
      <color theme="3"/>
      <name val="Univers 45 Light"/>
      <family val="2"/>
    </font>
    <font>
      <b/>
      <sz val="13"/>
      <color theme="3"/>
      <name val="Univers 45 Light"/>
      <family val="2"/>
    </font>
    <font>
      <b/>
      <sz val="11"/>
      <color theme="3"/>
      <name val="Univers 45 Light"/>
      <family val="2"/>
    </font>
    <font>
      <sz val="10"/>
      <color rgb="FF3F3F76"/>
      <name val="Univers 45 Light"/>
      <family val="2"/>
    </font>
    <font>
      <sz val="10"/>
      <color rgb="FFFA7D00"/>
      <name val="Univers 45 Light"/>
      <family val="2"/>
    </font>
    <font>
      <sz val="10"/>
      <color rgb="FF9C6500"/>
      <name val="Univers 45 Light"/>
      <family val="2"/>
    </font>
    <font>
      <b/>
      <sz val="10"/>
      <color rgb="FF3F3F3F"/>
      <name val="Univers 45 Light"/>
      <family val="2"/>
    </font>
    <font>
      <b/>
      <sz val="18"/>
      <color theme="3"/>
      <name val="Cambria"/>
      <family val="2"/>
    </font>
    <font>
      <b/>
      <sz val="10"/>
      <color theme="1"/>
      <name val="Univers 45 Light"/>
      <family val="2"/>
    </font>
    <font>
      <sz val="10"/>
      <color rgb="FFFF0000"/>
      <name val="Univers 45 Ligh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40" fillId="0" borderId="0" xfId="0" applyFont="1" applyAlignment="1">
      <alignment horizontal="center" vertical="center" wrapText="1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Figure 7.11: Adjusted Lorenz Curve for Dementia in Rural  Areas 1984/85-1988/89   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Adjusted by (2004/05-2008/09) age, residents aged 55+</a:t>
            </a:r>
          </a:p>
        </c:rich>
      </c:tx>
      <c:layout>
        <c:manualLayout>
          <c:xMode val="factor"/>
          <c:yMode val="factor"/>
          <c:x val="0.02875"/>
          <c:y val="-0.01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"/>
          <c:y val="0.05375"/>
          <c:w val="0.95025"/>
          <c:h val="0.761"/>
        </c:manualLayout>
      </c:layout>
      <c:scatterChart>
        <c:scatterStyle val="smoothMarker"/>
        <c:varyColors val="0"/>
        <c:ser>
          <c:idx val="0"/>
          <c:order val="0"/>
          <c:tx>
            <c:v>Lorenz Curve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dLblPos val="l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Rural_data_T1!$I$2:$I$7</c:f>
              <c:numCache>
                <c:ptCount val="6"/>
                <c:pt idx="0">
                  <c:v>0</c:v>
                </c:pt>
                <c:pt idx="1">
                  <c:v>0.19742</c:v>
                </c:pt>
                <c:pt idx="2">
                  <c:v>0.43512</c:v>
                </c:pt>
                <c:pt idx="3">
                  <c:v>0.66879</c:v>
                </c:pt>
                <c:pt idx="4">
                  <c:v>0.86586</c:v>
                </c:pt>
                <c:pt idx="5">
                  <c:v>1</c:v>
                </c:pt>
              </c:numCache>
            </c:numRef>
          </c:xVal>
          <c:yVal>
            <c:numRef>
              <c:f>Rural_data_T1!$M$2:$M$7</c:f>
              <c:numCache>
                <c:ptCount val="6"/>
                <c:pt idx="0">
                  <c:v>0</c:v>
                </c:pt>
                <c:pt idx="1">
                  <c:v>0.19975</c:v>
                </c:pt>
                <c:pt idx="2">
                  <c:v>0.43784</c:v>
                </c:pt>
                <c:pt idx="3">
                  <c:v>0.68146</c:v>
                </c:pt>
                <c:pt idx="4">
                  <c:v>0.874</c:v>
                </c:pt>
                <c:pt idx="5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Line of Equality</c:v>
          </c:tx>
          <c:spPr>
            <a:ln w="25400">
              <a:solidFill>
                <a:srgbClr val="8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Rural_data_T5!$Q$2:$Q$7</c:f>
              <c:numCach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xVal>
          <c:yVal>
            <c:numRef>
              <c:f>Rural_data_T5!$Q$2:$Q$7</c:f>
              <c:numCach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yVal>
          <c:smooth val="1"/>
        </c:ser>
        <c:axId val="47744379"/>
        <c:axId val="27046228"/>
      </c:scatterChart>
      <c:valAx>
        <c:axId val="47744379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Cumulative Percent of the Population</a:t>
                </a:r>
              </a:p>
            </c:rich>
          </c:tx>
          <c:layout>
            <c:manualLayout>
              <c:xMode val="factor"/>
              <c:yMode val="factor"/>
              <c:x val="-0.022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one"/>
        <c:crossAx val="27046228"/>
        <c:crosses val="autoZero"/>
        <c:crossBetween val="midCat"/>
        <c:dispUnits/>
        <c:majorUnit val="0.2"/>
      </c:valAx>
      <c:valAx>
        <c:axId val="27046228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Cumulative Percent of Dementia</a:t>
                </a:r>
              </a:p>
            </c:rich>
          </c:tx>
          <c:layout>
            <c:manualLayout>
              <c:xMode val="factor"/>
              <c:yMode val="factor"/>
              <c:x val="0.000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744379"/>
        <c:crosses val="autoZero"/>
        <c:crossBetween val="midCat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75"/>
          <c:y val="0.911"/>
          <c:w val="0.35675"/>
          <c:h val="0.03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Figure 7.12: Adjusted Lorenz Curve for </a:t>
            </a:r>
            <a:r>
              <a:rPr lang="en-US" cap="none" sz="1440" b="1" i="0" u="none" baseline="0">
                <a:solidFill>
                  <a:srgbClr val="000000"/>
                </a:solidFill>
              </a:rPr>
              <a:t>Dementia 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in Rural Areas 2004/05-2008/09  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Adjusted by (2004/05-2008/09) age, residents aged 55+</a:t>
            </a:r>
          </a:p>
        </c:rich>
      </c:tx>
      <c:layout>
        <c:manualLayout>
          <c:xMode val="factor"/>
          <c:yMode val="factor"/>
          <c:x val="0.023"/>
          <c:y val="-0.01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25"/>
          <c:y val="0.0575"/>
          <c:w val="0.949"/>
          <c:h val="0.75875"/>
        </c:manualLayout>
      </c:layout>
      <c:scatterChart>
        <c:scatterStyle val="smoothMarker"/>
        <c:varyColors val="0"/>
        <c:ser>
          <c:idx val="0"/>
          <c:order val="0"/>
          <c:tx>
            <c:v>Lorenz Curve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dLblPos val="l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Rural_data_T5!$I$2:$I$7</c:f>
              <c:numCache>
                <c:ptCount val="6"/>
                <c:pt idx="0">
                  <c:v>0</c:v>
                </c:pt>
                <c:pt idx="1">
                  <c:v>0.16895</c:v>
                </c:pt>
                <c:pt idx="2">
                  <c:v>0.39052</c:v>
                </c:pt>
                <c:pt idx="3">
                  <c:v>0.61336</c:v>
                </c:pt>
                <c:pt idx="4">
                  <c:v>0.8244</c:v>
                </c:pt>
                <c:pt idx="5">
                  <c:v>1</c:v>
                </c:pt>
              </c:numCache>
            </c:numRef>
          </c:xVal>
          <c:yVal>
            <c:numRef>
              <c:f>Rural_data_T5!$M$2:$M$7</c:f>
              <c:numCache>
                <c:ptCount val="6"/>
                <c:pt idx="0">
                  <c:v>0</c:v>
                </c:pt>
                <c:pt idx="1">
                  <c:v>0.17016</c:v>
                </c:pt>
                <c:pt idx="2">
                  <c:v>0.3803</c:v>
                </c:pt>
                <c:pt idx="3">
                  <c:v>0.61329</c:v>
                </c:pt>
                <c:pt idx="4">
                  <c:v>0.82766</c:v>
                </c:pt>
                <c:pt idx="5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Line of Equality</c:v>
          </c:tx>
          <c:spPr>
            <a:ln w="25400">
              <a:solidFill>
                <a:srgbClr val="8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Rural_data_T5!$Q$2:$Q$7</c:f>
              <c:numCach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xVal>
          <c:yVal>
            <c:numRef>
              <c:f>Rural_data_T5!$Q$2:$Q$7</c:f>
              <c:numCach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yVal>
          <c:smooth val="1"/>
        </c:ser>
        <c:axId val="42089461"/>
        <c:axId val="43260830"/>
      </c:scatterChart>
      <c:valAx>
        <c:axId val="42089461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Cumulative Percent of the Population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one"/>
        <c:crossAx val="43260830"/>
        <c:crosses val="autoZero"/>
        <c:crossBetween val="midCat"/>
        <c:dispUnits/>
        <c:majorUnit val="0.2"/>
      </c:valAx>
      <c:valAx>
        <c:axId val="43260830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Cumulative Percent of Dementia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089461"/>
        <c:crosses val="autoZero"/>
        <c:crossBetween val="midCat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9"/>
          <c:y val="0.911"/>
          <c:w val="0.35625"/>
          <c:h val="0.03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1"/>
  </sheetViews>
  <pageMargins left="0.7" right="0.7" top="0.75" bottom="0.75" header="0.3" footer="0.3"/>
  <pageSetup fitToHeight="0" fitToWidth="0" horizontalDpi="600" verticalDpi="600" orientation="landscape"/>
  <headerFooter>
    <oddHeader>&amp;CCONFIDENTIAL -- NOT FOR DISTRIBUTION</oddHeader>
    <oddFooter>&amp;L&amp;Z&amp;F&amp;A
February 24, 2010 lr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1"/>
  </sheetViews>
  <pageMargins left="0.7" right="0.7" top="0.75" bottom="0.75" header="0.3" footer="0.3"/>
  <pageSetup fitToHeight="0" fitToWidth="0" horizontalDpi="600" verticalDpi="600" orientation="landscape"/>
  <headerFooter>
    <oddHeader>&amp;CCONFIDENTIAL -- NOT FOR DISTRIBUTION</oddHeader>
    <oddFooter>&amp;L&amp;Z&amp;F&amp;A
February 24, 2010 lr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0.7255</cdr:x>
      <cdr:y>0.7405</cdr:y>
    </cdr:from>
    <cdr:to>
      <cdr:x>0.8195</cdr:x>
      <cdr:y>0.7915</cdr:y>
    </cdr:to>
    <cdr:sp textlink="Rural_data_T1!$N$8">
      <cdr:nvSpPr>
        <cdr:cNvPr id="1" name="TextBox 1"/>
        <cdr:cNvSpPr txBox="1">
          <a:spLocks noChangeArrowheads="1"/>
        </cdr:cNvSpPr>
      </cdr:nvSpPr>
      <cdr:spPr>
        <a:xfrm>
          <a:off x="6343650" y="4714875"/>
          <a:ext cx="8191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a5c795b6-12b5-4da8-8862-178c31a8d989}" type="TxLink">
            <a:rPr lang="en-US" cap="none" sz="1200" b="0" i="0" u="none" baseline="0">
              <a:solidFill>
                <a:srgbClr val="000000"/>
              </a:solidFill>
            </a:rPr>
            <a:t>0.010</a:t>
          </a:fld>
        </a:p>
      </cdr:txBody>
    </cdr:sp>
  </cdr:relSizeAnchor>
  <cdr:relSizeAnchor xmlns:cdr="http://schemas.openxmlformats.org/drawingml/2006/chartDrawing">
    <cdr:from>
      <cdr:x>0.66075</cdr:x>
      <cdr:y>0.7405</cdr:y>
    </cdr:from>
    <cdr:to>
      <cdr:x>0.738</cdr:x>
      <cdr:y>0.78</cdr:y>
    </cdr:to>
    <cdr:sp>
      <cdr:nvSpPr>
        <cdr:cNvPr id="2" name="TextBox 2"/>
        <cdr:cNvSpPr txBox="1">
          <a:spLocks noChangeArrowheads="1"/>
        </cdr:cNvSpPr>
      </cdr:nvSpPr>
      <cdr:spPr>
        <a:xfrm>
          <a:off x="5772150" y="4714875"/>
          <a:ext cx="6762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GINI =</a:t>
          </a:r>
        </a:p>
      </cdr:txBody>
    </cdr:sp>
  </cdr:relSizeAnchor>
  <cdr:relSizeAnchor xmlns:cdr="http://schemas.openxmlformats.org/drawingml/2006/chartDrawing">
    <cdr:from>
      <cdr:x>0.22425</cdr:x>
      <cdr:y>0.7865</cdr:y>
    </cdr:from>
    <cdr:to>
      <cdr:x>0.306</cdr:x>
      <cdr:y>0.86475</cdr:y>
    </cdr:to>
    <cdr:sp textlink="Rural_data_T1!$P$3">
      <cdr:nvSpPr>
        <cdr:cNvPr id="3" name="TextBox 4"/>
        <cdr:cNvSpPr txBox="1">
          <a:spLocks noChangeArrowheads="1"/>
        </cdr:cNvSpPr>
      </cdr:nvSpPr>
      <cdr:spPr>
        <a:xfrm>
          <a:off x="1952625" y="5010150"/>
          <a:ext cx="71437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55c8fac7-b78c-4f53-ba85-aca418ad3c0c}" type="TxLink">
            <a:rPr lang="en-US" cap="none" sz="1200" b="0" i="0" u="none" baseline="0">
              <a:solidFill>
                <a:srgbClr val="000000"/>
              </a:solidFill>
            </a:rPr>
            <a:t>19.7%
R1</a:t>
          </a:fld>
        </a:p>
      </cdr:txBody>
    </cdr:sp>
  </cdr:relSizeAnchor>
  <cdr:relSizeAnchor xmlns:cdr="http://schemas.openxmlformats.org/drawingml/2006/chartDrawing">
    <cdr:from>
      <cdr:x>0.3945</cdr:x>
      <cdr:y>0.788</cdr:y>
    </cdr:from>
    <cdr:to>
      <cdr:x>0.47525</cdr:x>
      <cdr:y>0.8585</cdr:y>
    </cdr:to>
    <cdr:sp textlink="Rural_data_T1!$P$4">
      <cdr:nvSpPr>
        <cdr:cNvPr id="4" name="TextBox 1"/>
        <cdr:cNvSpPr txBox="1">
          <a:spLocks noChangeArrowheads="1"/>
        </cdr:cNvSpPr>
      </cdr:nvSpPr>
      <cdr:spPr>
        <a:xfrm>
          <a:off x="3448050" y="5019675"/>
          <a:ext cx="7048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7a12d9e6-ac87-4a21-a6ac-8800f770c619}" type="TxLink">
            <a:rPr lang="en-US" cap="none" sz="1200" b="0" i="0" u="none" baseline="0">
              <a:solidFill>
                <a:srgbClr val="000000"/>
              </a:solidFill>
            </a:rPr>
            <a:t>43.5%
R2</a:t>
          </a:fld>
        </a:p>
      </cdr:txBody>
    </cdr:sp>
  </cdr:relSizeAnchor>
  <cdr:relSizeAnchor xmlns:cdr="http://schemas.openxmlformats.org/drawingml/2006/chartDrawing">
    <cdr:from>
      <cdr:x>0.56675</cdr:x>
      <cdr:y>0.7865</cdr:y>
    </cdr:from>
    <cdr:to>
      <cdr:x>0.6475</cdr:x>
      <cdr:y>0.85725</cdr:y>
    </cdr:to>
    <cdr:sp textlink="Rural_data_T1!$P$5">
      <cdr:nvSpPr>
        <cdr:cNvPr id="5" name="TextBox 1"/>
        <cdr:cNvSpPr txBox="1">
          <a:spLocks noChangeArrowheads="1"/>
        </cdr:cNvSpPr>
      </cdr:nvSpPr>
      <cdr:spPr>
        <a:xfrm>
          <a:off x="4953000" y="5010150"/>
          <a:ext cx="7048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35f928bc-345e-4126-bf85-3982ca5139e5}" type="TxLink">
            <a:rPr lang="en-US" cap="none" sz="1200" b="0" i="0" u="none" baseline="0">
              <a:solidFill>
                <a:srgbClr val="000000"/>
              </a:solidFill>
            </a:rPr>
            <a:t>66.9%
R3</a:t>
          </a:fld>
        </a:p>
      </cdr:txBody>
    </cdr:sp>
  </cdr:relSizeAnchor>
  <cdr:relSizeAnchor xmlns:cdr="http://schemas.openxmlformats.org/drawingml/2006/chartDrawing">
    <cdr:from>
      <cdr:x>0.737</cdr:x>
      <cdr:y>0.7895</cdr:y>
    </cdr:from>
    <cdr:to>
      <cdr:x>0.81775</cdr:x>
      <cdr:y>0.85975</cdr:y>
    </cdr:to>
    <cdr:sp textlink="Rural_data_T1!$P$6">
      <cdr:nvSpPr>
        <cdr:cNvPr id="6" name="TextBox 1"/>
        <cdr:cNvSpPr txBox="1">
          <a:spLocks noChangeArrowheads="1"/>
        </cdr:cNvSpPr>
      </cdr:nvSpPr>
      <cdr:spPr>
        <a:xfrm>
          <a:off x="6438900" y="5029200"/>
          <a:ext cx="7048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5053f78f-22cd-445c-b1f8-f0e2dee86516}" type="TxLink">
            <a:rPr lang="en-US" cap="none" sz="1200" b="0" i="0" u="none" baseline="0">
              <a:solidFill>
                <a:srgbClr val="000000"/>
              </a:solidFill>
            </a:rPr>
            <a:t>86.6%
R4</a:t>
          </a:fld>
        </a:p>
      </cdr:txBody>
    </cdr:sp>
  </cdr:relSizeAnchor>
  <cdr:relSizeAnchor xmlns:cdr="http://schemas.openxmlformats.org/drawingml/2006/chartDrawing">
    <cdr:from>
      <cdr:x>0.904</cdr:x>
      <cdr:y>0.788</cdr:y>
    </cdr:from>
    <cdr:to>
      <cdr:x>0.99175</cdr:x>
      <cdr:y>0.8585</cdr:y>
    </cdr:to>
    <cdr:sp textlink="Rural_data_T1!$P$7">
      <cdr:nvSpPr>
        <cdr:cNvPr id="7" name="TextBox 1"/>
        <cdr:cNvSpPr txBox="1">
          <a:spLocks noChangeArrowheads="1"/>
        </cdr:cNvSpPr>
      </cdr:nvSpPr>
      <cdr:spPr>
        <a:xfrm>
          <a:off x="7896225" y="5019675"/>
          <a:ext cx="7715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ab087942-e0f9-49a3-af71-15bb6f010f25}" type="TxLink">
            <a:rPr lang="en-US" cap="none" sz="1200" b="0" i="0" u="none" baseline="0">
              <a:solidFill>
                <a:srgbClr val="000000"/>
              </a:solidFill>
            </a:rPr>
            <a:t>100%
R5</a:t>
          </a:fld>
        </a:p>
      </cdr:txBody>
    </cdr:sp>
  </cdr:relSizeAnchor>
  <cdr:relSizeAnchor xmlns:cdr="http://schemas.openxmlformats.org/drawingml/2006/chartDrawing">
    <cdr:from>
      <cdr:x>0.77625</cdr:x>
      <cdr:y>0.73925</cdr:y>
    </cdr:from>
    <cdr:to>
      <cdr:x>0.981</cdr:x>
      <cdr:y>0.77575</cdr:y>
    </cdr:to>
    <cdr:sp>
      <cdr:nvSpPr>
        <cdr:cNvPr id="8" name="TextBox 1"/>
        <cdr:cNvSpPr txBox="1">
          <a:spLocks noChangeArrowheads="1"/>
        </cdr:cNvSpPr>
      </cdr:nvSpPr>
      <cdr:spPr>
        <a:xfrm>
          <a:off x="6781800" y="4705350"/>
          <a:ext cx="17907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(95% CI 0,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0.029, NS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)</a:t>
          </a:r>
        </a:p>
      </cdr:txBody>
    </cdr:sp>
  </cdr:relSizeAnchor>
  <cdr:relSizeAnchor xmlns:cdr="http://schemas.openxmlformats.org/drawingml/2006/chartDrawing">
    <cdr:from>
      <cdr:x>0.7175</cdr:x>
      <cdr:y>0.9715</cdr:y>
    </cdr:from>
    <cdr:to>
      <cdr:x>1</cdr:x>
      <cdr:y>1</cdr:y>
    </cdr:to>
    <cdr:sp>
      <cdr:nvSpPr>
        <cdr:cNvPr id="9" name="TextBox 1"/>
        <cdr:cNvSpPr txBox="1">
          <a:spLocks noChangeArrowheads="1"/>
        </cdr:cNvSpPr>
      </cdr:nvSpPr>
      <cdr:spPr>
        <a:xfrm>
          <a:off x="6267450" y="6181725"/>
          <a:ext cx="24669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 Source: Manitoba Centre for Health Policy,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2010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43950" cy="6372225"/>
    <xdr:graphicFrame>
      <xdr:nvGraphicFramePr>
        <xdr:cNvPr id="1" name="Shape 1025"/>
        <xdr:cNvGraphicFramePr/>
      </xdr:nvGraphicFramePr>
      <xdr:xfrm>
        <a:off x="0" y="19050"/>
        <a:ext cx="8743950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0.24325</cdr:x>
      <cdr:y>0.79325</cdr:y>
    </cdr:from>
    <cdr:to>
      <cdr:x>0.323</cdr:x>
      <cdr:y>0.8625</cdr:y>
    </cdr:to>
    <cdr:sp textlink="Rural_data_T5!$P$3">
      <cdr:nvSpPr>
        <cdr:cNvPr id="1" name="TextBox 1"/>
        <cdr:cNvSpPr txBox="1">
          <a:spLocks noChangeArrowheads="1"/>
        </cdr:cNvSpPr>
      </cdr:nvSpPr>
      <cdr:spPr>
        <a:xfrm>
          <a:off x="2124075" y="5048250"/>
          <a:ext cx="69532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dfda53e1-fbd3-4664-bad9-ae423f95b5c0}" type="TxLink">
            <a:rPr lang="en-US" cap="none" sz="1200" b="0" i="0" u="none" baseline="0">
              <a:solidFill>
                <a:srgbClr val="000000"/>
              </a:solidFill>
            </a:rPr>
            <a:t>16.9%
R1</a:t>
          </a:fld>
        </a:p>
      </cdr:txBody>
    </cdr:sp>
  </cdr:relSizeAnchor>
  <cdr:relSizeAnchor xmlns:cdr="http://schemas.openxmlformats.org/drawingml/2006/chartDrawing">
    <cdr:from>
      <cdr:x>0.40975</cdr:x>
      <cdr:y>0.792</cdr:y>
    </cdr:from>
    <cdr:to>
      <cdr:x>0.4895</cdr:x>
      <cdr:y>0.86125</cdr:y>
    </cdr:to>
    <cdr:sp textlink="Rural_data_T5!$P$4">
      <cdr:nvSpPr>
        <cdr:cNvPr id="2" name="TextBox 1"/>
        <cdr:cNvSpPr txBox="1">
          <a:spLocks noChangeArrowheads="1"/>
        </cdr:cNvSpPr>
      </cdr:nvSpPr>
      <cdr:spPr>
        <a:xfrm>
          <a:off x="3581400" y="5038725"/>
          <a:ext cx="69532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f9cf1b95-cf84-475a-95d7-6f974db80bdf}" type="TxLink">
            <a:rPr lang="en-US" cap="none" sz="1200" b="0" i="0" u="none" baseline="0">
              <a:solidFill>
                <a:srgbClr val="000000"/>
              </a:solidFill>
            </a:rPr>
            <a:t>39.1%
R2</a:t>
          </a:fld>
        </a:p>
      </cdr:txBody>
    </cdr:sp>
  </cdr:relSizeAnchor>
  <cdr:relSizeAnchor xmlns:cdr="http://schemas.openxmlformats.org/drawingml/2006/chartDrawing">
    <cdr:from>
      <cdr:x>0.58075</cdr:x>
      <cdr:y>0.792</cdr:y>
    </cdr:from>
    <cdr:to>
      <cdr:x>0.6605</cdr:x>
      <cdr:y>0.86125</cdr:y>
    </cdr:to>
    <cdr:sp textlink="Rural_data_T5!$P$5">
      <cdr:nvSpPr>
        <cdr:cNvPr id="3" name="TextBox 1"/>
        <cdr:cNvSpPr txBox="1">
          <a:spLocks noChangeArrowheads="1"/>
        </cdr:cNvSpPr>
      </cdr:nvSpPr>
      <cdr:spPr>
        <a:xfrm>
          <a:off x="5076825" y="5038725"/>
          <a:ext cx="69532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c49b1aed-9839-41c7-9559-fdc504e35691}" type="TxLink">
            <a:rPr lang="en-US" cap="none" sz="1200" b="0" i="0" u="none" baseline="0">
              <a:solidFill>
                <a:srgbClr val="000000"/>
              </a:solidFill>
            </a:rPr>
            <a:t>61.3%
R3</a:t>
          </a:fld>
        </a:p>
      </cdr:txBody>
    </cdr:sp>
  </cdr:relSizeAnchor>
  <cdr:relSizeAnchor xmlns:cdr="http://schemas.openxmlformats.org/drawingml/2006/chartDrawing">
    <cdr:from>
      <cdr:x>0.748</cdr:x>
      <cdr:y>0.792</cdr:y>
    </cdr:from>
    <cdr:to>
      <cdr:x>0.82775</cdr:x>
      <cdr:y>0.86125</cdr:y>
    </cdr:to>
    <cdr:sp textlink="Rural_data_T5!$P$6">
      <cdr:nvSpPr>
        <cdr:cNvPr id="4" name="TextBox 1"/>
        <cdr:cNvSpPr txBox="1">
          <a:spLocks noChangeArrowheads="1"/>
        </cdr:cNvSpPr>
      </cdr:nvSpPr>
      <cdr:spPr>
        <a:xfrm>
          <a:off x="6543675" y="5038725"/>
          <a:ext cx="69532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f69f0316-e996-4314-9ccf-16eabef2f9ca}" type="TxLink">
            <a:rPr lang="en-US" cap="none" sz="1200" b="0" i="0" u="none" baseline="0">
              <a:solidFill>
                <a:srgbClr val="000000"/>
              </a:solidFill>
            </a:rPr>
            <a:t>82.4%
R4</a:t>
          </a:fld>
        </a:p>
      </cdr:txBody>
    </cdr:sp>
  </cdr:relSizeAnchor>
  <cdr:relSizeAnchor xmlns:cdr="http://schemas.openxmlformats.org/drawingml/2006/chartDrawing">
    <cdr:from>
      <cdr:x>0.91375</cdr:x>
      <cdr:y>0.789</cdr:y>
    </cdr:from>
    <cdr:to>
      <cdr:x>1</cdr:x>
      <cdr:y>0.859</cdr:y>
    </cdr:to>
    <cdr:sp textlink="Rural_data_T5!$P$7">
      <cdr:nvSpPr>
        <cdr:cNvPr id="5" name="TextBox 1"/>
        <cdr:cNvSpPr txBox="1">
          <a:spLocks noChangeArrowheads="1"/>
        </cdr:cNvSpPr>
      </cdr:nvSpPr>
      <cdr:spPr>
        <a:xfrm>
          <a:off x="7991475" y="5019675"/>
          <a:ext cx="7524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2f07024c-f4f8-4510-a17f-e82189ad418b}" type="TxLink">
            <a:rPr lang="en-US" cap="none" sz="1200" b="0" i="0" u="none" baseline="0">
              <a:solidFill>
                <a:srgbClr val="000000"/>
              </a:solidFill>
            </a:rPr>
            <a:t>100%
R5</a:t>
          </a:fld>
        </a:p>
      </cdr:txBody>
    </cdr:sp>
  </cdr:relSizeAnchor>
  <cdr:relSizeAnchor xmlns:cdr="http://schemas.openxmlformats.org/drawingml/2006/chartDrawing">
    <cdr:from>
      <cdr:x>0.74625</cdr:x>
      <cdr:y>0.74525</cdr:y>
    </cdr:from>
    <cdr:to>
      <cdr:x>0.8305</cdr:x>
      <cdr:y>0.79675</cdr:y>
    </cdr:to>
    <cdr:sp textlink="Rural_data_T5!$N$8">
      <cdr:nvSpPr>
        <cdr:cNvPr id="6" name="TextBox 1"/>
        <cdr:cNvSpPr txBox="1">
          <a:spLocks noChangeArrowheads="1"/>
        </cdr:cNvSpPr>
      </cdr:nvSpPr>
      <cdr:spPr>
        <a:xfrm>
          <a:off x="6524625" y="4743450"/>
          <a:ext cx="7334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77651c64-da6d-4858-9610-db44fd7292e5}" type="TxLink">
            <a:rPr lang="en-US" cap="none" sz="1200" b="0" i="0" u="none" baseline="0">
              <a:solidFill>
                <a:srgbClr val="000000"/>
              </a:solidFill>
            </a:rPr>
            <a:t>0.003</a:t>
          </a:fld>
        </a:p>
      </cdr:txBody>
    </cdr:sp>
  </cdr:relSizeAnchor>
  <cdr:relSizeAnchor xmlns:cdr="http://schemas.openxmlformats.org/drawingml/2006/chartDrawing">
    <cdr:from>
      <cdr:x>0.6915</cdr:x>
      <cdr:y>0.7475</cdr:y>
    </cdr:from>
    <cdr:to>
      <cdr:x>0.7685</cdr:x>
      <cdr:y>0.784</cdr:y>
    </cdr:to>
    <cdr:sp>
      <cdr:nvSpPr>
        <cdr:cNvPr id="7" name="TextBox 2"/>
        <cdr:cNvSpPr txBox="1">
          <a:spLocks noChangeArrowheads="1"/>
        </cdr:cNvSpPr>
      </cdr:nvSpPr>
      <cdr:spPr>
        <a:xfrm>
          <a:off x="6048375" y="4762500"/>
          <a:ext cx="6762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GINI =</a:t>
          </a:r>
        </a:p>
      </cdr:txBody>
    </cdr:sp>
  </cdr:relSizeAnchor>
  <cdr:relSizeAnchor xmlns:cdr="http://schemas.openxmlformats.org/drawingml/2006/chartDrawing">
    <cdr:from>
      <cdr:x>0.796</cdr:x>
      <cdr:y>0.7475</cdr:y>
    </cdr:from>
    <cdr:to>
      <cdr:x>1</cdr:x>
      <cdr:y>0.784</cdr:y>
    </cdr:to>
    <cdr:sp>
      <cdr:nvSpPr>
        <cdr:cNvPr id="8" name="TextBox 1"/>
        <cdr:cNvSpPr txBox="1">
          <a:spLocks noChangeArrowheads="1"/>
        </cdr:cNvSpPr>
      </cdr:nvSpPr>
      <cdr:spPr>
        <a:xfrm>
          <a:off x="6962775" y="4762500"/>
          <a:ext cx="17811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(95% CI 0, 0.013, NS)</a:t>
          </a:r>
        </a:p>
      </cdr:txBody>
    </cdr:sp>
  </cdr:relSizeAnchor>
  <cdr:relSizeAnchor xmlns:cdr="http://schemas.openxmlformats.org/drawingml/2006/chartDrawing">
    <cdr:from>
      <cdr:x>0.718</cdr:x>
      <cdr:y>0.97225</cdr:y>
    </cdr:from>
    <cdr:to>
      <cdr:x>1</cdr:x>
      <cdr:y>1</cdr:y>
    </cdr:to>
    <cdr:sp>
      <cdr:nvSpPr>
        <cdr:cNvPr id="9" name="TextBox 1"/>
        <cdr:cNvSpPr txBox="1">
          <a:spLocks noChangeArrowheads="1"/>
        </cdr:cNvSpPr>
      </cdr:nvSpPr>
      <cdr:spPr>
        <a:xfrm>
          <a:off x="6276975" y="6191250"/>
          <a:ext cx="24669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 Source: Manitoba Centre for Health Policy,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2010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72225"/>
    <xdr:graphicFrame>
      <xdr:nvGraphicFramePr>
        <xdr:cNvPr id="1" name="Shape 1025"/>
        <xdr:cNvGraphicFramePr/>
      </xdr:nvGraphicFramePr>
      <xdr:xfrm>
        <a:off x="0" y="0"/>
        <a:ext cx="87534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18.140625" style="0" customWidth="1"/>
    <col min="2" max="2" width="18.7109375" style="0" bestFit="1" customWidth="1"/>
    <col min="13" max="13" width="16.8515625" style="0" customWidth="1"/>
  </cols>
  <sheetData>
    <row r="1" spans="1:14" ht="51">
      <c r="A1" s="4" t="str">
        <f>Original_data!A3</f>
        <v>Obs</v>
      </c>
      <c r="B1" s="4" t="str">
        <f>Original_data!B3</f>
        <v>fys</v>
      </c>
      <c r="C1" s="4" t="str">
        <f>Original_data!C3</f>
        <v>chquint</v>
      </c>
      <c r="D1" s="4" t="str">
        <f>Original_data!D3</f>
        <v>crude_num</v>
      </c>
      <c r="E1" s="4" t="str">
        <f>Original_data!E3</f>
        <v>percent_num</v>
      </c>
      <c r="F1" s="4" t="str">
        <f>Original_data!F3</f>
        <v>crude_cum_percent_num</v>
      </c>
      <c r="G1" s="4" t="str">
        <f>Original_data!G3</f>
        <v>crude_denom</v>
      </c>
      <c r="H1" s="4" t="str">
        <f>Original_data!H3</f>
        <v>percent_denom</v>
      </c>
      <c r="I1" s="4" t="str">
        <f>Original_data!I3</f>
        <v>crude_cum_percent_denom</v>
      </c>
      <c r="J1" s="4" t="str">
        <f>Original_data!J3</f>
        <v>crude_GINI</v>
      </c>
      <c r="K1" s="4" t="str">
        <f>Original_data!K3</f>
        <v>adj_rate</v>
      </c>
      <c r="L1" s="4" t="str">
        <f>Original_data!L3</f>
        <v>adjust_num</v>
      </c>
      <c r="M1" s="4" t="str">
        <f>Original_data!M3</f>
        <v>adjust_cum_percent_num</v>
      </c>
      <c r="N1" s="4" t="str">
        <f>Original_data!N3</f>
        <v>adjust_GINI</v>
      </c>
    </row>
    <row r="2" spans="1:16" ht="15">
      <c r="A2" s="4"/>
      <c r="B2" s="4"/>
      <c r="C2" s="4"/>
      <c r="D2" s="4"/>
      <c r="E2" s="4"/>
      <c r="F2" s="4"/>
      <c r="G2" s="4"/>
      <c r="H2" s="4"/>
      <c r="I2" s="4">
        <v>0</v>
      </c>
      <c r="J2" s="4"/>
      <c r="K2" s="4"/>
      <c r="L2" s="4"/>
      <c r="M2" s="4">
        <v>0</v>
      </c>
      <c r="P2">
        <v>0</v>
      </c>
    </row>
    <row r="3" spans="1:16" ht="30">
      <c r="A3" s="4">
        <f>Original_data!A4</f>
        <v>1</v>
      </c>
      <c r="B3" s="4" t="str">
        <f>Original_data!B4</f>
        <v>01: 1984/85-1988/89</v>
      </c>
      <c r="C3" s="4" t="str">
        <f>Original_data!C4</f>
        <v>R1</v>
      </c>
      <c r="D3" s="4">
        <f>Original_data!D4</f>
        <v>935</v>
      </c>
      <c r="E3" s="4">
        <f>Original_data!E4</f>
        <v>0.18851</v>
      </c>
      <c r="F3" s="4">
        <f>Original_data!F4</f>
        <v>0.18851</v>
      </c>
      <c r="G3" s="4">
        <f>Original_data!G4</f>
        <v>18222</v>
      </c>
      <c r="H3" s="4">
        <f>Original_data!H4</f>
        <v>0.19742</v>
      </c>
      <c r="I3" s="4">
        <f>Original_data!I4</f>
        <v>0.19742</v>
      </c>
      <c r="J3" s="4">
        <f>Original_data!J4</f>
        <v>0</v>
      </c>
      <c r="K3" s="4">
        <f>Original_data!K4</f>
        <v>6.6296</v>
      </c>
      <c r="L3" s="4">
        <f>Original_data!L4</f>
        <v>1208.04</v>
      </c>
      <c r="M3" s="4">
        <f>Original_data!M4</f>
        <v>0.19975</v>
      </c>
      <c r="N3" s="4">
        <f>Original_data!N4</f>
        <v>0</v>
      </c>
      <c r="O3" t="s">
        <v>15</v>
      </c>
      <c r="P3" s="1" t="str">
        <f>(TEXT(I3,"0.0%")&amp;CHAR(10)&amp;O3)</f>
        <v>19.7%
R1</v>
      </c>
    </row>
    <row r="4" spans="1:16" ht="30">
      <c r="A4" s="4">
        <f>Original_data!A5</f>
        <v>2</v>
      </c>
      <c r="B4" s="4" t="str">
        <f>Original_data!B5</f>
        <v>01: 1984/85-1988/89</v>
      </c>
      <c r="C4" s="4" t="str">
        <f>Original_data!C5</f>
        <v>R2</v>
      </c>
      <c r="D4" s="4">
        <f>Original_data!D5</f>
        <v>1255</v>
      </c>
      <c r="E4" s="4">
        <f>Original_data!E5</f>
        <v>0.25302</v>
      </c>
      <c r="F4" s="4">
        <f>Original_data!F5</f>
        <v>0.44153</v>
      </c>
      <c r="G4" s="4">
        <f>Original_data!G5</f>
        <v>21940</v>
      </c>
      <c r="H4" s="4">
        <f>Original_data!H5</f>
        <v>0.2377</v>
      </c>
      <c r="I4" s="4">
        <f>Original_data!I5</f>
        <v>0.43512</v>
      </c>
      <c r="J4" s="4">
        <f>Original_data!J5</f>
        <v>0.005143</v>
      </c>
      <c r="K4" s="4">
        <f>Original_data!K5</f>
        <v>6.563</v>
      </c>
      <c r="L4" s="4">
        <f>Original_data!L5</f>
        <v>1439.91</v>
      </c>
      <c r="M4" s="4">
        <f>Original_data!M5</f>
        <v>0.43784</v>
      </c>
      <c r="N4" s="4">
        <f>Original_data!N5</f>
        <v>0.000477</v>
      </c>
      <c r="O4" t="s">
        <v>16</v>
      </c>
      <c r="P4" s="1" t="str">
        <f>(TEXT(I4,"0.0%")&amp;CHAR(10)&amp;O4)</f>
        <v>43.5%
R2</v>
      </c>
    </row>
    <row r="5" spans="1:16" ht="30">
      <c r="A5" s="4">
        <f>Original_data!A6</f>
        <v>3</v>
      </c>
      <c r="B5" s="4" t="str">
        <f>Original_data!B6</f>
        <v>01: 1984/85-1988/89</v>
      </c>
      <c r="C5" s="4" t="str">
        <f>Original_data!C6</f>
        <v>R3</v>
      </c>
      <c r="D5" s="4">
        <f>Original_data!D6</f>
        <v>1361</v>
      </c>
      <c r="E5" s="4">
        <f>Original_data!E6</f>
        <v>0.2744</v>
      </c>
      <c r="F5" s="4">
        <f>Original_data!F6</f>
        <v>0.71593</v>
      </c>
      <c r="G5" s="4">
        <f>Original_data!G6</f>
        <v>21569</v>
      </c>
      <c r="H5" s="4">
        <f>Original_data!H6</f>
        <v>0.23368</v>
      </c>
      <c r="I5" s="4">
        <f>Original_data!I6</f>
        <v>0.66879</v>
      </c>
      <c r="J5" s="4">
        <f>Original_data!J6</f>
        <v>0.02136</v>
      </c>
      <c r="K5" s="4">
        <f>Original_data!K6</f>
        <v>6.8306</v>
      </c>
      <c r="L5" s="4">
        <f>Original_data!L6</f>
        <v>1473.29</v>
      </c>
      <c r="M5" s="4">
        <f>Original_data!M6</f>
        <v>0.68146</v>
      </c>
      <c r="N5" s="4">
        <f>Original_data!N6</f>
        <v>0.003207</v>
      </c>
      <c r="O5" t="s">
        <v>17</v>
      </c>
      <c r="P5" s="1" t="str">
        <f>(TEXT(I5,"0.0%")&amp;CHAR(10)&amp;O5)</f>
        <v>66.9%
R3</v>
      </c>
    </row>
    <row r="6" spans="1:16" ht="30">
      <c r="A6" s="4">
        <f>Original_data!A7</f>
        <v>4</v>
      </c>
      <c r="B6" s="4" t="str">
        <f>Original_data!B7</f>
        <v>01: 1984/85-1988/89</v>
      </c>
      <c r="C6" s="4" t="str">
        <f>Original_data!C7</f>
        <v>R4</v>
      </c>
      <c r="D6" s="4">
        <f>Original_data!D7</f>
        <v>957</v>
      </c>
      <c r="E6" s="4">
        <f>Original_data!E7</f>
        <v>0.19294</v>
      </c>
      <c r="F6" s="4">
        <f>Original_data!F7</f>
        <v>0.90887</v>
      </c>
      <c r="G6" s="4">
        <f>Original_data!G7</f>
        <v>18190</v>
      </c>
      <c r="H6" s="4">
        <f>Original_data!H7</f>
        <v>0.19707</v>
      </c>
      <c r="I6" s="4">
        <f>Original_data!I7</f>
        <v>0.86586</v>
      </c>
      <c r="J6" s="4">
        <f>Original_data!J7</f>
        <v>0.009311</v>
      </c>
      <c r="K6" s="4">
        <f>Original_data!K7</f>
        <v>6.4017</v>
      </c>
      <c r="L6" s="4">
        <f>Original_data!L7</f>
        <v>1164.47</v>
      </c>
      <c r="M6" s="4">
        <f>Original_data!M7</f>
        <v>0.874</v>
      </c>
      <c r="N6" s="4">
        <f>Original_data!N7</f>
        <v>0.002313</v>
      </c>
      <c r="O6" t="s">
        <v>18</v>
      </c>
      <c r="P6" s="1" t="str">
        <f>(TEXT(I6,"0.0%")&amp;CHAR(10)&amp;O6)</f>
        <v>86.6%
R4</v>
      </c>
    </row>
    <row r="7" spans="1:16" ht="30">
      <c r="A7" s="4">
        <f>Original_data!A8</f>
        <v>5</v>
      </c>
      <c r="B7" s="4" t="str">
        <f>Original_data!B8</f>
        <v>01: 1984/85-1988/89</v>
      </c>
      <c r="C7" s="4" t="str">
        <f>Original_data!C8</f>
        <v>R5</v>
      </c>
      <c r="D7" s="4">
        <f>Original_data!D8</f>
        <v>452</v>
      </c>
      <c r="E7" s="4">
        <f>Original_data!E8</f>
        <v>0.09113</v>
      </c>
      <c r="F7" s="4">
        <f>Original_data!F8</f>
        <v>1</v>
      </c>
      <c r="G7" s="4">
        <f>Original_data!G8</f>
        <v>12381</v>
      </c>
      <c r="H7" s="4">
        <f>Original_data!H8</f>
        <v>0.13414</v>
      </c>
      <c r="I7" s="4">
        <f>Original_data!I8</f>
        <v>1</v>
      </c>
      <c r="J7" s="4">
        <f>Original_data!J8</f>
        <v>0.033695</v>
      </c>
      <c r="K7" s="4">
        <f>Original_data!K8</f>
        <v>6.1545</v>
      </c>
      <c r="L7" s="4">
        <f>Original_data!L8</f>
        <v>761.99</v>
      </c>
      <c r="M7" s="4">
        <f>Original_data!M8</f>
        <v>1</v>
      </c>
      <c r="N7" s="4">
        <f>Original_data!N8</f>
        <v>0.010452</v>
      </c>
      <c r="O7" t="s">
        <v>19</v>
      </c>
      <c r="P7" s="1" t="str">
        <f>(TEXT(I7,"0%")&amp;CHAR(10)&amp;O7)</f>
        <v>100%
R5</v>
      </c>
    </row>
    <row r="8" ht="15">
      <c r="N8" t="str">
        <f>FIXED(N7,3)</f>
        <v>0.010</v>
      </c>
    </row>
    <row r="9" ht="15">
      <c r="A9" s="1">
        <f>Original_data!A45</f>
        <v>0</v>
      </c>
    </row>
    <row r="10" ht="15">
      <c r="A10" s="1"/>
    </row>
    <row r="13" spans="1:12" ht="15.75" thickBo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ht="15.75" thickTop="1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"/>
  <sheetViews>
    <sheetView zoomScalePageLayoutView="0" workbookViewId="0" topLeftCell="A1">
      <selection activeCell="A8" sqref="A8"/>
    </sheetView>
  </sheetViews>
  <sheetFormatPr defaultColWidth="9.140625" defaultRowHeight="15"/>
  <cols>
    <col min="9" max="9" width="14.140625" style="0" customWidth="1"/>
    <col min="12" max="12" width="11.57421875" style="0" bestFit="1" customWidth="1"/>
    <col min="13" max="13" width="24.57421875" style="0" bestFit="1" customWidth="1"/>
  </cols>
  <sheetData>
    <row r="1" spans="1:17" ht="38.25">
      <c r="A1" s="4" t="str">
        <f>Original_data!A3</f>
        <v>Obs</v>
      </c>
      <c r="B1" s="4" t="str">
        <f>Original_data!B3</f>
        <v>fys</v>
      </c>
      <c r="C1" s="4" t="str">
        <f>Original_data!C3</f>
        <v>chquint</v>
      </c>
      <c r="D1" s="4" t="str">
        <f>Original_data!D3</f>
        <v>crude_num</v>
      </c>
      <c r="E1" s="4" t="str">
        <f>Original_data!E3</f>
        <v>percent_num</v>
      </c>
      <c r="F1" s="4" t="str">
        <f>Original_data!F3</f>
        <v>crude_cum_percent_num</v>
      </c>
      <c r="G1" s="4" t="str">
        <f>Original_data!G3</f>
        <v>crude_denom</v>
      </c>
      <c r="H1" s="4" t="str">
        <f>Original_data!H3</f>
        <v>percent_denom</v>
      </c>
      <c r="I1" s="4" t="str">
        <f>Original_data!I3</f>
        <v>crude_cum_percent_denom</v>
      </c>
      <c r="J1" s="4" t="str">
        <f>Original_data!J3</f>
        <v>crude_GINI</v>
      </c>
      <c r="K1" s="4" t="str">
        <f>Original_data!K3</f>
        <v>adj_rate</v>
      </c>
      <c r="L1" s="4" t="str">
        <f>Original_data!L3</f>
        <v>adjust_num</v>
      </c>
      <c r="M1" s="4" t="str">
        <f>Original_data!M3</f>
        <v>adjust_cum_percent_num</v>
      </c>
      <c r="N1" s="4" t="str">
        <f>Original_data!N3</f>
        <v>adjust_GINI</v>
      </c>
      <c r="Q1" t="s">
        <v>14</v>
      </c>
    </row>
    <row r="2" spans="1:17" ht="15">
      <c r="A2" s="4"/>
      <c r="B2" s="4"/>
      <c r="C2" s="4"/>
      <c r="D2" s="4"/>
      <c r="E2" s="4"/>
      <c r="F2" s="4"/>
      <c r="G2" s="4"/>
      <c r="H2" s="4"/>
      <c r="I2" s="4">
        <v>0</v>
      </c>
      <c r="J2" s="4"/>
      <c r="K2" s="4"/>
      <c r="L2" s="4"/>
      <c r="M2" s="4">
        <v>0</v>
      </c>
      <c r="P2">
        <v>0</v>
      </c>
      <c r="Q2">
        <v>0</v>
      </c>
    </row>
    <row r="3" spans="1:17" ht="38.25">
      <c r="A3" s="4">
        <f>Original_data!A24</f>
        <v>21</v>
      </c>
      <c r="B3" s="4" t="str">
        <f>Original_data!B24</f>
        <v>05: 2004/05-2008/09</v>
      </c>
      <c r="C3" s="4" t="str">
        <f>Original_data!C24</f>
        <v>R1</v>
      </c>
      <c r="D3" s="4">
        <f>Original_data!D24</f>
        <v>1631</v>
      </c>
      <c r="E3" s="4">
        <f>Original_data!E24</f>
        <v>0.18336</v>
      </c>
      <c r="F3" s="4">
        <f>Original_data!F24</f>
        <v>0.18336</v>
      </c>
      <c r="G3" s="4">
        <f>Original_data!G24</f>
        <v>18660</v>
      </c>
      <c r="H3" s="4">
        <f>Original_data!H24</f>
        <v>0.16895</v>
      </c>
      <c r="I3" s="4">
        <f>Original_data!I24</f>
        <v>0.16895</v>
      </c>
      <c r="J3" s="4">
        <f>Original_data!J24</f>
        <v>0</v>
      </c>
      <c r="K3" s="4">
        <f>Original_data!K24</f>
        <v>8.9586</v>
      </c>
      <c r="L3" s="4">
        <f>Original_data!L24</f>
        <v>1671.68</v>
      </c>
      <c r="M3" s="4">
        <f>Original_data!M24</f>
        <v>0.17016</v>
      </c>
      <c r="N3" s="4">
        <f>Original_data!N24</f>
        <v>0</v>
      </c>
      <c r="O3" t="s">
        <v>15</v>
      </c>
      <c r="P3" s="1" t="str">
        <f>(TEXT(I3,"0.0%")&amp;CHAR(10)&amp;O3)</f>
        <v>16.9%
R1</v>
      </c>
      <c r="Q3">
        <v>0.2</v>
      </c>
    </row>
    <row r="4" spans="1:17" ht="38.25">
      <c r="A4" s="4">
        <f>Original_data!A25</f>
        <v>22</v>
      </c>
      <c r="B4" s="4" t="str">
        <f>Original_data!B25</f>
        <v>05: 2004/05-2008/09</v>
      </c>
      <c r="C4" s="4" t="str">
        <f>Original_data!C25</f>
        <v>R2</v>
      </c>
      <c r="D4" s="4">
        <f>Original_data!D25</f>
        <v>2164</v>
      </c>
      <c r="E4" s="4">
        <f>Original_data!E25</f>
        <v>0.24328</v>
      </c>
      <c r="F4" s="4">
        <f>Original_data!F25</f>
        <v>0.42664</v>
      </c>
      <c r="G4" s="4">
        <f>Original_data!G25</f>
        <v>24472</v>
      </c>
      <c r="H4" s="4">
        <f>Original_data!H25</f>
        <v>0.22157</v>
      </c>
      <c r="I4" s="4">
        <f>Original_data!I25</f>
        <v>0.39052</v>
      </c>
      <c r="J4" s="4">
        <f>Original_data!J25</f>
        <v>0.000475</v>
      </c>
      <c r="K4" s="4">
        <f>Original_data!K25</f>
        <v>8.4357</v>
      </c>
      <c r="L4" s="4">
        <f>Original_data!L25</f>
        <v>2064.39</v>
      </c>
      <c r="M4" s="4">
        <f>Original_data!M25</f>
        <v>0.3803</v>
      </c>
      <c r="N4" s="4">
        <f>Original_data!N25</f>
        <v>0.002201</v>
      </c>
      <c r="O4" t="s">
        <v>16</v>
      </c>
      <c r="P4" s="1" t="str">
        <f>(TEXT(I4,"0.0%")&amp;CHAR(10)&amp;O4)</f>
        <v>39.1%
R2</v>
      </c>
      <c r="Q4">
        <v>0.4</v>
      </c>
    </row>
    <row r="5" spans="1:17" ht="38.25">
      <c r="A5" s="4">
        <f>Original_data!A26</f>
        <v>23</v>
      </c>
      <c r="B5" s="4" t="str">
        <f>Original_data!B26</f>
        <v>05: 2004/05-2008/09</v>
      </c>
      <c r="C5" s="4" t="str">
        <f>Original_data!C26</f>
        <v>R3</v>
      </c>
      <c r="D5" s="4">
        <f>Original_data!D26</f>
        <v>2317</v>
      </c>
      <c r="E5" s="4">
        <f>Original_data!E26</f>
        <v>0.26048</v>
      </c>
      <c r="F5" s="4">
        <f>Original_data!F26</f>
        <v>0.68713</v>
      </c>
      <c r="G5" s="4">
        <f>Original_data!G26</f>
        <v>24612</v>
      </c>
      <c r="H5" s="4">
        <f>Original_data!H26</f>
        <v>0.22284</v>
      </c>
      <c r="I5" s="4">
        <f>Original_data!I26</f>
        <v>0.61336</v>
      </c>
      <c r="J5" s="4">
        <f>Original_data!J26</f>
        <v>0.007126</v>
      </c>
      <c r="K5" s="4">
        <f>Original_data!K26</f>
        <v>9.2998</v>
      </c>
      <c r="L5" s="4">
        <f>Original_data!L26</f>
        <v>2288.86</v>
      </c>
      <c r="M5" s="4">
        <f>Original_data!M26</f>
        <v>0.61329</v>
      </c>
      <c r="N5" s="4">
        <f>Original_data!N26</f>
        <v>0.00404</v>
      </c>
      <c r="O5" t="s">
        <v>17</v>
      </c>
      <c r="P5" s="1" t="str">
        <f>(TEXT(I5,"0.0%")&amp;CHAR(10)&amp;O5)</f>
        <v>61.3%
R3</v>
      </c>
      <c r="Q5">
        <v>0.6</v>
      </c>
    </row>
    <row r="6" spans="1:17" ht="38.25">
      <c r="A6" s="4">
        <f>Original_data!A27</f>
        <v>24</v>
      </c>
      <c r="B6" s="4" t="str">
        <f>Original_data!B27</f>
        <v>05: 2004/05-2008/09</v>
      </c>
      <c r="C6" s="4" t="str">
        <f>Original_data!C27</f>
        <v>R4</v>
      </c>
      <c r="D6" s="4">
        <f>Original_data!D27</f>
        <v>1728</v>
      </c>
      <c r="E6" s="4">
        <f>Original_data!E27</f>
        <v>0.19427</v>
      </c>
      <c r="F6" s="4">
        <f>Original_data!F27</f>
        <v>0.88139</v>
      </c>
      <c r="G6" s="4">
        <f>Original_data!G27</f>
        <v>23308</v>
      </c>
      <c r="H6" s="4">
        <f>Original_data!H27</f>
        <v>0.21103</v>
      </c>
      <c r="I6" s="4">
        <f>Original_data!I27</f>
        <v>0.8244</v>
      </c>
      <c r="J6" s="4">
        <f>Original_data!J27</f>
        <v>0.018725</v>
      </c>
      <c r="K6" s="4">
        <f>Original_data!K27</f>
        <v>9.0353</v>
      </c>
      <c r="L6" s="4">
        <f>Original_data!L27</f>
        <v>2105.94</v>
      </c>
      <c r="M6" s="4">
        <f>Original_data!M27</f>
        <v>0.82766</v>
      </c>
      <c r="N6" s="4">
        <f>Original_data!N27</f>
        <v>0.0061</v>
      </c>
      <c r="O6" t="s">
        <v>18</v>
      </c>
      <c r="P6" s="1" t="str">
        <f>(TEXT(I6,"0.0%")&amp;CHAR(10)&amp;O6)</f>
        <v>82.4%
R4</v>
      </c>
      <c r="Q6">
        <v>0.8</v>
      </c>
    </row>
    <row r="7" spans="1:17" ht="38.25">
      <c r="A7" s="4">
        <f>Original_data!A28</f>
        <v>25</v>
      </c>
      <c r="B7" s="4" t="str">
        <f>Original_data!B28</f>
        <v>05: 2004/05-2008/09</v>
      </c>
      <c r="C7" s="4" t="str">
        <f>Original_data!C28</f>
        <v>R5</v>
      </c>
      <c r="D7" s="4">
        <f>Original_data!D28</f>
        <v>1055</v>
      </c>
      <c r="E7" s="4">
        <f>Original_data!E28</f>
        <v>0.11861</v>
      </c>
      <c r="F7" s="4">
        <f>Original_data!F28</f>
        <v>1</v>
      </c>
      <c r="G7" s="4">
        <f>Original_data!G28</f>
        <v>19395</v>
      </c>
      <c r="H7" s="4">
        <f>Original_data!H28</f>
        <v>0.1756</v>
      </c>
      <c r="I7" s="4">
        <f>Original_data!I28</f>
        <v>1</v>
      </c>
      <c r="J7" s="4">
        <f>Original_data!J28</f>
        <v>0.075724</v>
      </c>
      <c r="K7" s="4">
        <f>Original_data!K28</f>
        <v>8.7293</v>
      </c>
      <c r="L7" s="4">
        <f>Original_data!L28</f>
        <v>1693.05</v>
      </c>
      <c r="M7" s="4">
        <f>Original_data!M28</f>
        <v>1</v>
      </c>
      <c r="N7" s="4">
        <f>Original_data!N28</f>
        <v>0.002835</v>
      </c>
      <c r="O7" t="s">
        <v>19</v>
      </c>
      <c r="P7" s="1" t="str">
        <f>(TEXT(I7,"0%")&amp;CHAR(10)&amp;O7)</f>
        <v>100%
R5</v>
      </c>
      <c r="Q7">
        <v>1</v>
      </c>
    </row>
    <row r="8" spans="1:14" ht="22.5" customHeight="1">
      <c r="A8" s="1">
        <f>Original_data!A45</f>
        <v>0</v>
      </c>
      <c r="N8" t="str">
        <f>FIXED(N7,3)</f>
        <v>0.003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B36" sqref="B36"/>
    </sheetView>
  </sheetViews>
  <sheetFormatPr defaultColWidth="9.140625" defaultRowHeight="15"/>
  <cols>
    <col min="1" max="2" width="19.57421875" style="0" customWidth="1"/>
    <col min="3" max="3" width="7.8515625" style="0" bestFit="1" customWidth="1"/>
    <col min="4" max="4" width="11.00390625" style="0" bestFit="1" customWidth="1"/>
    <col min="5" max="5" width="12.7109375" style="0" bestFit="1" customWidth="1"/>
    <col min="6" max="6" width="18.8515625" style="0" bestFit="1" customWidth="1"/>
    <col min="7" max="7" width="13.28125" style="0" bestFit="1" customWidth="1"/>
    <col min="8" max="8" width="15.00390625" style="0" bestFit="1" customWidth="1"/>
    <col min="9" max="9" width="18.8515625" style="0" bestFit="1" customWidth="1"/>
    <col min="10" max="10" width="11.00390625" style="0" bestFit="1" customWidth="1"/>
    <col min="11" max="11" width="8.140625" style="0" bestFit="1" customWidth="1"/>
    <col min="12" max="12" width="11.57421875" style="0" bestFit="1" customWidth="1"/>
    <col min="13" max="13" width="19.421875" style="0" bestFit="1" customWidth="1"/>
    <col min="14" max="14" width="11.57421875" style="0" bestFit="1" customWidth="1"/>
    <col min="15" max="16384" width="19.57421875" style="0" customWidth="1"/>
  </cols>
  <sheetData>
    <row r="1" ht="15">
      <c r="A1" s="5" t="s">
        <v>20</v>
      </c>
    </row>
    <row r="2" ht="15">
      <c r="A2" s="2"/>
    </row>
    <row r="3" spans="1:14" ht="25.5">
      <c r="A3" s="4" t="s">
        <v>0</v>
      </c>
      <c r="B3" s="4" t="s">
        <v>12</v>
      </c>
      <c r="C3" s="4" t="s">
        <v>1</v>
      </c>
      <c r="D3" s="4" t="s">
        <v>2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3</v>
      </c>
      <c r="K3" s="4" t="s">
        <v>13</v>
      </c>
      <c r="L3" s="4" t="s">
        <v>4</v>
      </c>
      <c r="M3" s="4" t="s">
        <v>11</v>
      </c>
      <c r="N3" s="4" t="s">
        <v>5</v>
      </c>
    </row>
    <row r="4" spans="1:14" ht="15">
      <c r="A4" s="4">
        <v>1</v>
      </c>
      <c r="B4" s="1" t="s">
        <v>21</v>
      </c>
      <c r="C4" s="1" t="s">
        <v>15</v>
      </c>
      <c r="D4" s="1">
        <v>935</v>
      </c>
      <c r="E4" s="1">
        <v>0.18851</v>
      </c>
      <c r="F4" s="1">
        <v>0.18851</v>
      </c>
      <c r="G4" s="1">
        <v>18222</v>
      </c>
      <c r="H4" s="1">
        <v>0.19742</v>
      </c>
      <c r="I4" s="1">
        <v>0.19742</v>
      </c>
      <c r="J4" s="1">
        <v>0</v>
      </c>
      <c r="K4" s="1">
        <v>6.6296</v>
      </c>
      <c r="L4" s="1">
        <v>1208.04</v>
      </c>
      <c r="M4" s="1">
        <v>0.19975</v>
      </c>
      <c r="N4" s="1">
        <v>0</v>
      </c>
    </row>
    <row r="5" spans="1:14" ht="15">
      <c r="A5" s="4">
        <v>2</v>
      </c>
      <c r="B5" s="1" t="s">
        <v>21</v>
      </c>
      <c r="C5" s="1" t="s">
        <v>16</v>
      </c>
      <c r="D5" s="1">
        <v>1255</v>
      </c>
      <c r="E5" s="1">
        <v>0.25302</v>
      </c>
      <c r="F5" s="1">
        <v>0.44153</v>
      </c>
      <c r="G5" s="1">
        <v>21940</v>
      </c>
      <c r="H5" s="1">
        <v>0.2377</v>
      </c>
      <c r="I5" s="1">
        <v>0.43512</v>
      </c>
      <c r="J5" s="1">
        <v>0.005143</v>
      </c>
      <c r="K5" s="1">
        <v>6.563</v>
      </c>
      <c r="L5" s="1">
        <v>1439.91</v>
      </c>
      <c r="M5" s="1">
        <v>0.43784</v>
      </c>
      <c r="N5" s="1">
        <v>0.000477</v>
      </c>
    </row>
    <row r="6" spans="1:14" ht="15">
      <c r="A6" s="4">
        <v>3</v>
      </c>
      <c r="B6" s="1" t="s">
        <v>21</v>
      </c>
      <c r="C6" s="1" t="s">
        <v>17</v>
      </c>
      <c r="D6" s="1">
        <v>1361</v>
      </c>
      <c r="E6" s="1">
        <v>0.2744</v>
      </c>
      <c r="F6" s="1">
        <v>0.71593</v>
      </c>
      <c r="G6" s="1">
        <v>21569</v>
      </c>
      <c r="H6" s="1">
        <v>0.23368</v>
      </c>
      <c r="I6" s="1">
        <v>0.66879</v>
      </c>
      <c r="J6" s="1">
        <v>0.02136</v>
      </c>
      <c r="K6" s="1">
        <v>6.8306</v>
      </c>
      <c r="L6" s="1">
        <v>1473.29</v>
      </c>
      <c r="M6" s="1">
        <v>0.68146</v>
      </c>
      <c r="N6" s="1">
        <v>0.003207</v>
      </c>
    </row>
    <row r="7" spans="1:14" ht="15">
      <c r="A7" s="4">
        <v>4</v>
      </c>
      <c r="B7" s="1" t="s">
        <v>21</v>
      </c>
      <c r="C7" s="1" t="s">
        <v>18</v>
      </c>
      <c r="D7" s="1">
        <v>957</v>
      </c>
      <c r="E7" s="1">
        <v>0.19294</v>
      </c>
      <c r="F7" s="1">
        <v>0.90887</v>
      </c>
      <c r="G7" s="1">
        <v>18190</v>
      </c>
      <c r="H7" s="1">
        <v>0.19707</v>
      </c>
      <c r="I7" s="1">
        <v>0.86586</v>
      </c>
      <c r="J7" s="1">
        <v>0.009311</v>
      </c>
      <c r="K7" s="1">
        <v>6.4017</v>
      </c>
      <c r="L7" s="1">
        <v>1164.47</v>
      </c>
      <c r="M7" s="1">
        <v>0.874</v>
      </c>
      <c r="N7" s="1">
        <v>0.002313</v>
      </c>
    </row>
    <row r="8" spans="1:14" ht="15">
      <c r="A8" s="4">
        <v>5</v>
      </c>
      <c r="B8" s="1" t="s">
        <v>21</v>
      </c>
      <c r="C8" s="1" t="s">
        <v>19</v>
      </c>
      <c r="D8" s="1">
        <v>452</v>
      </c>
      <c r="E8" s="1">
        <v>0.09113</v>
      </c>
      <c r="F8" s="1">
        <v>1</v>
      </c>
      <c r="G8" s="1">
        <v>12381</v>
      </c>
      <c r="H8" s="1">
        <v>0.13414</v>
      </c>
      <c r="I8" s="1">
        <v>1</v>
      </c>
      <c r="J8" s="1">
        <v>0.033695</v>
      </c>
      <c r="K8" s="1">
        <v>6.1545</v>
      </c>
      <c r="L8" s="1">
        <v>761.99</v>
      </c>
      <c r="M8" s="1">
        <v>1</v>
      </c>
      <c r="N8" s="1">
        <v>0.010452</v>
      </c>
    </row>
    <row r="9" spans="1:14" ht="15">
      <c r="A9" s="4">
        <v>6</v>
      </c>
      <c r="B9" s="1" t="s">
        <v>22</v>
      </c>
      <c r="C9" s="1" t="s">
        <v>15</v>
      </c>
      <c r="D9" s="1">
        <v>1021</v>
      </c>
      <c r="E9" s="1">
        <v>0.19271</v>
      </c>
      <c r="F9" s="1">
        <v>0.19271</v>
      </c>
      <c r="G9" s="1">
        <v>18701</v>
      </c>
      <c r="H9" s="1">
        <v>0.20012</v>
      </c>
      <c r="I9" s="1">
        <v>0.20012</v>
      </c>
      <c r="J9" s="1">
        <v>0</v>
      </c>
      <c r="K9" s="1">
        <v>6.3477</v>
      </c>
      <c r="L9" s="1">
        <v>1187.09</v>
      </c>
      <c r="M9" s="1">
        <v>0.20023</v>
      </c>
      <c r="N9" s="1">
        <v>0</v>
      </c>
    </row>
    <row r="10" spans="1:14" ht="15">
      <c r="A10" s="4">
        <v>7</v>
      </c>
      <c r="B10" s="1" t="s">
        <v>22</v>
      </c>
      <c r="C10" s="1" t="s">
        <v>16</v>
      </c>
      <c r="D10" s="1">
        <v>1671</v>
      </c>
      <c r="E10" s="1">
        <v>0.3154</v>
      </c>
      <c r="F10" s="1">
        <v>0.50812</v>
      </c>
      <c r="G10" s="1">
        <v>23406</v>
      </c>
      <c r="H10" s="1">
        <v>0.25047</v>
      </c>
      <c r="I10" s="1">
        <v>0.45058</v>
      </c>
      <c r="J10" s="1">
        <v>0.014849</v>
      </c>
      <c r="K10" s="1">
        <v>6.9355</v>
      </c>
      <c r="L10" s="1">
        <v>1623.31</v>
      </c>
      <c r="M10" s="1">
        <v>0.47404</v>
      </c>
      <c r="N10" s="1">
        <v>0.004643</v>
      </c>
    </row>
    <row r="11" spans="1:14" ht="15">
      <c r="A11" s="4">
        <v>8</v>
      </c>
      <c r="B11" s="1" t="s">
        <v>22</v>
      </c>
      <c r="C11" s="1" t="s">
        <v>17</v>
      </c>
      <c r="D11" s="1">
        <v>1296</v>
      </c>
      <c r="E11" s="1">
        <v>0.24462</v>
      </c>
      <c r="F11" s="1">
        <v>0.75274</v>
      </c>
      <c r="G11" s="1">
        <v>21676</v>
      </c>
      <c r="H11" s="1">
        <v>0.23195</v>
      </c>
      <c r="I11" s="1">
        <v>0.68254</v>
      </c>
      <c r="J11" s="1">
        <v>0.007212</v>
      </c>
      <c r="K11" s="1">
        <v>6.121</v>
      </c>
      <c r="L11" s="1">
        <v>1326.78</v>
      </c>
      <c r="M11" s="1">
        <v>0.69784</v>
      </c>
      <c r="N11" s="1">
        <v>0.004475</v>
      </c>
    </row>
    <row r="12" spans="1:14" ht="15">
      <c r="A12" s="4">
        <v>9</v>
      </c>
      <c r="B12" s="1" t="s">
        <v>22</v>
      </c>
      <c r="C12" s="1" t="s">
        <v>18</v>
      </c>
      <c r="D12" s="1">
        <v>868</v>
      </c>
      <c r="E12" s="1">
        <v>0.16384</v>
      </c>
      <c r="F12" s="1">
        <v>0.91657</v>
      </c>
      <c r="G12" s="1">
        <v>18014</v>
      </c>
      <c r="H12" s="1">
        <v>0.19277</v>
      </c>
      <c r="I12" s="1">
        <v>0.8753</v>
      </c>
      <c r="J12" s="1">
        <v>0.026066</v>
      </c>
      <c r="K12" s="1">
        <v>6.2381</v>
      </c>
      <c r="L12" s="1">
        <v>1123.73</v>
      </c>
      <c r="M12" s="1">
        <v>0.88738</v>
      </c>
      <c r="N12" s="1">
        <v>0.009623</v>
      </c>
    </row>
    <row r="13" spans="1:14" ht="15">
      <c r="A13" s="4">
        <v>10</v>
      </c>
      <c r="B13" s="1" t="s">
        <v>22</v>
      </c>
      <c r="C13" s="1" t="s">
        <v>19</v>
      </c>
      <c r="D13" s="1">
        <v>442</v>
      </c>
      <c r="E13" s="1">
        <v>0.08343</v>
      </c>
      <c r="F13" s="1">
        <v>1</v>
      </c>
      <c r="G13" s="1">
        <v>11653</v>
      </c>
      <c r="H13" s="1">
        <v>0.1247</v>
      </c>
      <c r="I13" s="1">
        <v>1</v>
      </c>
      <c r="J13" s="1">
        <v>0.067336</v>
      </c>
      <c r="K13" s="1">
        <v>5.7297</v>
      </c>
      <c r="L13" s="1">
        <v>667.68</v>
      </c>
      <c r="M13" s="1">
        <v>1</v>
      </c>
      <c r="N13" s="1">
        <v>0.021701</v>
      </c>
    </row>
    <row r="14" spans="1:14" ht="15">
      <c r="A14" s="4">
        <v>11</v>
      </c>
      <c r="B14" s="1" t="s">
        <v>23</v>
      </c>
      <c r="C14" s="1" t="s">
        <v>15</v>
      </c>
      <c r="D14" s="1">
        <v>1449</v>
      </c>
      <c r="E14" s="1">
        <v>0.20819</v>
      </c>
      <c r="F14" s="1">
        <v>0.20819</v>
      </c>
      <c r="G14" s="1">
        <v>19602</v>
      </c>
      <c r="H14" s="1">
        <v>0.20492</v>
      </c>
      <c r="I14" s="1">
        <v>0.20492</v>
      </c>
      <c r="J14" s="1">
        <v>0</v>
      </c>
      <c r="K14" s="1">
        <v>7.6092</v>
      </c>
      <c r="L14" s="1">
        <v>1491.55</v>
      </c>
      <c r="M14" s="1">
        <v>0.20206</v>
      </c>
      <c r="N14" s="1">
        <v>0</v>
      </c>
    </row>
    <row r="15" spans="1:14" ht="15">
      <c r="A15" s="4">
        <v>12</v>
      </c>
      <c r="B15" s="1" t="s">
        <v>23</v>
      </c>
      <c r="C15" s="1" t="s">
        <v>16</v>
      </c>
      <c r="D15" s="1">
        <v>2014</v>
      </c>
      <c r="E15" s="1">
        <v>0.28937</v>
      </c>
      <c r="F15" s="1">
        <v>0.49756</v>
      </c>
      <c r="G15" s="1">
        <v>21363</v>
      </c>
      <c r="H15" s="1">
        <v>0.22333</v>
      </c>
      <c r="I15" s="1">
        <v>0.42824</v>
      </c>
      <c r="J15" s="1">
        <v>0.012802</v>
      </c>
      <c r="K15" s="1">
        <v>8.9413</v>
      </c>
      <c r="L15" s="1">
        <v>1910.12</v>
      </c>
      <c r="M15" s="1">
        <v>0.46082</v>
      </c>
      <c r="N15" s="1">
        <v>0.0079</v>
      </c>
    </row>
    <row r="16" spans="1:14" ht="15">
      <c r="A16" s="4">
        <v>13</v>
      </c>
      <c r="B16" s="1" t="s">
        <v>23</v>
      </c>
      <c r="C16" s="1" t="s">
        <v>17</v>
      </c>
      <c r="D16" s="1">
        <v>1761</v>
      </c>
      <c r="E16" s="1">
        <v>0.25302</v>
      </c>
      <c r="F16" s="1">
        <v>0.75057</v>
      </c>
      <c r="G16" s="1">
        <v>22892</v>
      </c>
      <c r="H16" s="1">
        <v>0.23931</v>
      </c>
      <c r="I16" s="1">
        <v>0.66756</v>
      </c>
      <c r="J16" s="1">
        <v>0.002084</v>
      </c>
      <c r="K16" s="1">
        <v>7.5315</v>
      </c>
      <c r="L16" s="1">
        <v>1724.11</v>
      </c>
      <c r="M16" s="1">
        <v>0.69438</v>
      </c>
      <c r="N16" s="1">
        <v>0.002357</v>
      </c>
    </row>
    <row r="17" spans="1:14" ht="15">
      <c r="A17" s="4">
        <v>14</v>
      </c>
      <c r="B17" s="1" t="s">
        <v>23</v>
      </c>
      <c r="C17" s="1" t="s">
        <v>18</v>
      </c>
      <c r="D17" s="1">
        <v>1006</v>
      </c>
      <c r="E17" s="1">
        <v>0.14454</v>
      </c>
      <c r="F17" s="1">
        <v>0.89511</v>
      </c>
      <c r="G17" s="1">
        <v>17155</v>
      </c>
      <c r="H17" s="1">
        <v>0.17934</v>
      </c>
      <c r="I17" s="1">
        <v>0.84689</v>
      </c>
      <c r="J17" s="1">
        <v>0.036033</v>
      </c>
      <c r="K17" s="1">
        <v>6.8352</v>
      </c>
      <c r="L17" s="1">
        <v>1172.57</v>
      </c>
      <c r="M17" s="1">
        <v>0.85323</v>
      </c>
      <c r="N17" s="1">
        <v>0.020847</v>
      </c>
    </row>
    <row r="18" spans="1:14" ht="15">
      <c r="A18" s="4">
        <v>15</v>
      </c>
      <c r="B18" s="1" t="s">
        <v>23</v>
      </c>
      <c r="C18" s="1" t="s">
        <v>19</v>
      </c>
      <c r="D18" s="1">
        <v>730</v>
      </c>
      <c r="E18" s="1">
        <v>0.10489</v>
      </c>
      <c r="F18" s="1">
        <v>1</v>
      </c>
      <c r="G18" s="1">
        <v>14646</v>
      </c>
      <c r="H18" s="1">
        <v>0.15311</v>
      </c>
      <c r="I18" s="1">
        <v>1</v>
      </c>
      <c r="J18" s="1">
        <v>0.084255</v>
      </c>
      <c r="K18" s="1">
        <v>7.3974</v>
      </c>
      <c r="L18" s="1">
        <v>1083.42</v>
      </c>
      <c r="M18" s="1">
        <v>1</v>
      </c>
      <c r="N18" s="1">
        <v>0.027185</v>
      </c>
    </row>
    <row r="19" spans="1:14" ht="15">
      <c r="A19" s="4">
        <v>16</v>
      </c>
      <c r="B19" s="1" t="s">
        <v>24</v>
      </c>
      <c r="C19" s="1" t="s">
        <v>15</v>
      </c>
      <c r="D19" s="1">
        <v>1370</v>
      </c>
      <c r="E19" s="1">
        <v>0.16687</v>
      </c>
      <c r="F19" s="1">
        <v>0.16687</v>
      </c>
      <c r="G19" s="1">
        <v>18100</v>
      </c>
      <c r="H19" s="1">
        <v>0.18077</v>
      </c>
      <c r="I19" s="1">
        <v>0.18077</v>
      </c>
      <c r="J19" s="1">
        <v>0</v>
      </c>
      <c r="K19" s="1">
        <v>8.0851</v>
      </c>
      <c r="L19" s="1">
        <v>1463.4</v>
      </c>
      <c r="M19" s="1">
        <v>0.16696</v>
      </c>
      <c r="N19" s="1">
        <v>0</v>
      </c>
    </row>
    <row r="20" spans="1:14" ht="15">
      <c r="A20" s="4">
        <v>17</v>
      </c>
      <c r="B20" s="1" t="s">
        <v>24</v>
      </c>
      <c r="C20" s="1" t="s">
        <v>16</v>
      </c>
      <c r="D20" s="1">
        <v>2234</v>
      </c>
      <c r="E20" s="1">
        <v>0.27211</v>
      </c>
      <c r="F20" s="1">
        <v>0.43898</v>
      </c>
      <c r="G20" s="1">
        <v>20880</v>
      </c>
      <c r="H20" s="1">
        <v>0.20853</v>
      </c>
      <c r="I20" s="1">
        <v>0.3893</v>
      </c>
      <c r="J20" s="1">
        <v>0.01439</v>
      </c>
      <c r="K20" s="1">
        <v>10.3325</v>
      </c>
      <c r="L20" s="1">
        <v>2157.43</v>
      </c>
      <c r="M20" s="1">
        <v>0.41311</v>
      </c>
      <c r="N20" s="1">
        <v>0.009678</v>
      </c>
    </row>
    <row r="21" spans="1:14" ht="15">
      <c r="A21" s="4">
        <v>18</v>
      </c>
      <c r="B21" s="1" t="s">
        <v>24</v>
      </c>
      <c r="C21" s="1" t="s">
        <v>17</v>
      </c>
      <c r="D21" s="1">
        <v>2089</v>
      </c>
      <c r="E21" s="1">
        <v>0.25445</v>
      </c>
      <c r="F21" s="1">
        <v>0.69342</v>
      </c>
      <c r="G21" s="1">
        <v>22851</v>
      </c>
      <c r="H21" s="1">
        <v>0.22822</v>
      </c>
      <c r="I21" s="1">
        <v>0.61751</v>
      </c>
      <c r="J21" s="1">
        <v>0.013264</v>
      </c>
      <c r="K21" s="1">
        <v>8.869</v>
      </c>
      <c r="L21" s="1">
        <v>2026.65</v>
      </c>
      <c r="M21" s="1">
        <v>0.64434</v>
      </c>
      <c r="N21" s="1">
        <v>0.005416</v>
      </c>
    </row>
    <row r="22" spans="1:14" ht="15">
      <c r="A22" s="4">
        <v>19</v>
      </c>
      <c r="B22" s="1" t="s">
        <v>24</v>
      </c>
      <c r="C22" s="1" t="s">
        <v>18</v>
      </c>
      <c r="D22" s="1">
        <v>1607</v>
      </c>
      <c r="E22" s="1">
        <v>0.19574</v>
      </c>
      <c r="F22" s="1">
        <v>0.88916</v>
      </c>
      <c r="G22" s="1">
        <v>20080</v>
      </c>
      <c r="H22" s="1">
        <v>0.20054</v>
      </c>
      <c r="I22" s="1">
        <v>0.81805</v>
      </c>
      <c r="J22" s="1">
        <v>0.004925</v>
      </c>
      <c r="K22" s="1">
        <v>8.6406</v>
      </c>
      <c r="L22" s="1">
        <v>1735.03</v>
      </c>
      <c r="M22" s="1">
        <v>0.84229</v>
      </c>
      <c r="N22" s="1">
        <v>0.001561</v>
      </c>
    </row>
    <row r="23" spans="1:14" ht="15">
      <c r="A23" s="4">
        <v>20</v>
      </c>
      <c r="B23" s="1" t="s">
        <v>24</v>
      </c>
      <c r="C23" s="1" t="s">
        <v>19</v>
      </c>
      <c r="D23" s="1">
        <v>910</v>
      </c>
      <c r="E23" s="1">
        <v>0.11084</v>
      </c>
      <c r="F23" s="1">
        <v>1</v>
      </c>
      <c r="G23" s="1">
        <v>18218</v>
      </c>
      <c r="H23" s="1">
        <v>0.18195</v>
      </c>
      <c r="I23" s="1">
        <v>1</v>
      </c>
      <c r="J23" s="1">
        <v>0.07603</v>
      </c>
      <c r="K23" s="1">
        <v>7.5874</v>
      </c>
      <c r="L23" s="1">
        <v>1382.28</v>
      </c>
      <c r="M23" s="1">
        <v>1</v>
      </c>
      <c r="N23" s="1">
        <v>0.025798</v>
      </c>
    </row>
    <row r="24" spans="1:14" ht="15">
      <c r="A24" s="4">
        <v>21</v>
      </c>
      <c r="B24" s="1" t="s">
        <v>25</v>
      </c>
      <c r="C24" s="1" t="s">
        <v>15</v>
      </c>
      <c r="D24" s="1">
        <v>1631</v>
      </c>
      <c r="E24" s="1">
        <v>0.18336</v>
      </c>
      <c r="F24" s="1">
        <v>0.18336</v>
      </c>
      <c r="G24" s="1">
        <v>18660</v>
      </c>
      <c r="H24" s="1">
        <v>0.16895</v>
      </c>
      <c r="I24" s="1">
        <v>0.16895</v>
      </c>
      <c r="J24" s="1">
        <v>0</v>
      </c>
      <c r="K24" s="1">
        <v>8.9586</v>
      </c>
      <c r="L24" s="1">
        <v>1671.68</v>
      </c>
      <c r="M24" s="1">
        <v>0.17016</v>
      </c>
      <c r="N24" s="1">
        <v>0</v>
      </c>
    </row>
    <row r="25" spans="1:14" ht="15">
      <c r="A25" s="4">
        <v>22</v>
      </c>
      <c r="B25" s="1" t="s">
        <v>25</v>
      </c>
      <c r="C25" s="1" t="s">
        <v>16</v>
      </c>
      <c r="D25" s="1">
        <v>2164</v>
      </c>
      <c r="E25" s="1">
        <v>0.24328</v>
      </c>
      <c r="F25" s="1">
        <v>0.42664</v>
      </c>
      <c r="G25" s="1">
        <v>24472</v>
      </c>
      <c r="H25" s="1">
        <v>0.22157</v>
      </c>
      <c r="I25" s="1">
        <v>0.39052</v>
      </c>
      <c r="J25" s="1">
        <v>0.000475</v>
      </c>
      <c r="K25" s="1">
        <v>8.4357</v>
      </c>
      <c r="L25" s="1">
        <v>2064.39</v>
      </c>
      <c r="M25" s="1">
        <v>0.3803</v>
      </c>
      <c r="N25" s="1">
        <v>0.002201</v>
      </c>
    </row>
    <row r="26" spans="1:14" ht="15">
      <c r="A26" s="4">
        <v>23</v>
      </c>
      <c r="B26" s="1" t="s">
        <v>25</v>
      </c>
      <c r="C26" s="1" t="s">
        <v>17</v>
      </c>
      <c r="D26" s="1">
        <v>2317</v>
      </c>
      <c r="E26" s="1">
        <v>0.26048</v>
      </c>
      <c r="F26" s="1">
        <v>0.68713</v>
      </c>
      <c r="G26" s="1">
        <v>24612</v>
      </c>
      <c r="H26" s="1">
        <v>0.22284</v>
      </c>
      <c r="I26" s="1">
        <v>0.61336</v>
      </c>
      <c r="J26" s="1">
        <v>0.007126</v>
      </c>
      <c r="K26" s="1">
        <v>9.2998</v>
      </c>
      <c r="L26" s="1">
        <v>2288.86</v>
      </c>
      <c r="M26" s="1">
        <v>0.61329</v>
      </c>
      <c r="N26" s="1">
        <v>0.00404</v>
      </c>
    </row>
    <row r="27" spans="1:14" ht="15">
      <c r="A27" s="4">
        <v>24</v>
      </c>
      <c r="B27" s="1" t="s">
        <v>25</v>
      </c>
      <c r="C27" s="1" t="s">
        <v>18</v>
      </c>
      <c r="D27" s="1">
        <v>1728</v>
      </c>
      <c r="E27" s="1">
        <v>0.19427</v>
      </c>
      <c r="F27" s="1">
        <v>0.88139</v>
      </c>
      <c r="G27" s="1">
        <v>23308</v>
      </c>
      <c r="H27" s="1">
        <v>0.21103</v>
      </c>
      <c r="I27" s="1">
        <v>0.8244</v>
      </c>
      <c r="J27" s="1">
        <v>0.018725</v>
      </c>
      <c r="K27" s="1">
        <v>9.0353</v>
      </c>
      <c r="L27" s="1">
        <v>2105.94</v>
      </c>
      <c r="M27" s="1">
        <v>0.82766</v>
      </c>
      <c r="N27" s="1">
        <v>0.0061</v>
      </c>
    </row>
    <row r="28" spans="1:14" ht="15">
      <c r="A28" s="4">
        <v>25</v>
      </c>
      <c r="B28" s="1" t="s">
        <v>25</v>
      </c>
      <c r="C28" s="1" t="s">
        <v>19</v>
      </c>
      <c r="D28" s="1">
        <v>1055</v>
      </c>
      <c r="E28" s="1">
        <v>0.11861</v>
      </c>
      <c r="F28" s="1">
        <v>1</v>
      </c>
      <c r="G28" s="1">
        <v>19395</v>
      </c>
      <c r="H28" s="1">
        <v>0.1756</v>
      </c>
      <c r="I28" s="1">
        <v>1</v>
      </c>
      <c r="J28" s="1">
        <v>0.075724</v>
      </c>
      <c r="K28" s="1">
        <v>8.7293</v>
      </c>
      <c r="L28" s="1">
        <v>1693.05</v>
      </c>
      <c r="M28" s="1">
        <v>1</v>
      </c>
      <c r="N28" s="1">
        <v>0.002835</v>
      </c>
    </row>
    <row r="30" ht="15">
      <c r="A30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jennifers</dc:creator>
  <cp:keywords/>
  <dc:description/>
  <cp:lastModifiedBy>Jessica Jarmasz</cp:lastModifiedBy>
  <cp:lastPrinted>2010-02-11T20:14:31Z</cp:lastPrinted>
  <dcterms:created xsi:type="dcterms:W3CDTF">2009-11-25T16:19:17Z</dcterms:created>
  <dcterms:modified xsi:type="dcterms:W3CDTF">2010-11-05T19:23:46Z</dcterms:modified>
  <cp:category/>
  <cp:version/>
  <cp:contentType/>
  <cp:contentStatus/>
</cp:coreProperties>
</file>