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20" windowWidth="13455" windowHeight="12450" activeTab="0"/>
  </bookViews>
  <sheets>
    <sheet name="dementia_Lorenz_urban_T1" sheetId="1" r:id="rId1"/>
    <sheet name="dementia_Lorenz_urban_T5" sheetId="2" r:id="rId2"/>
    <sheet name="urban_data_T1" sheetId="3" r:id="rId3"/>
    <sheet name="urban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<sst xmlns="http://schemas.openxmlformats.org/spreadsheetml/2006/main" count="71" uniqueCount="26">
  <si>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</si>
  <si>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</si>
  <si>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</si>
  <si>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</si>
  <si>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</si>
  <si>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</si>
  <si>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</si>
  <si>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</si>
  <si>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</si>
  <si>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</si>
  <si>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</si>
  <si>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</si>
  <si>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</si>
  <si>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adj_rate</t>
  </si>
  <si>
    <t>Line of equality</t>
  </si>
  <si>
    <t>U1</t>
  </si>
  <si>
    <t>U2</t>
  </si>
  <si>
    <t>U3</t>
  </si>
  <si>
    <t>U4</t>
  </si>
  <si>
    <t>U5</t>
  </si>
  <si>
    <t>Urban: Crude and Adjusted Lorenz Curve and GINI coefficient for Dementia (ages &gt;= 55)</t>
  </si>
  <si>
    <t>01: 1984/85-1988/89</t>
  </si>
  <si>
    <t>02: 1989/90-1993/94</t>
  </si>
  <si>
    <t>03: 1994/95-1998/99</t>
  </si>
  <si>
    <t>04: 1999/00-2003/04</t>
  </si>
  <si>
    <t>05: 2004/05-2008/09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</si>
</sst>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0"/>
      <color indexed="8"/>
      <name val="Franklin Gothic Book"/>
      <family val="2"/>
    </font>
    <font>
      <b/>
      <sz val="10"/>
      <color indexed="8"/>
      <name val="Univers 45 Light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Univers 45 Light"/>
      <family val="0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1"/>
      <color indexed="8"/>
      <name val="Univers 45 Light"/>
      <family val="0"/>
    </font>
    <font>
      <sz val="8"/>
      <color indexed="8"/>
      <name val="Univers 45 Light"/>
      <family val="0"/>
    </font>
    <font>
      <b/>
      <sz val="14.4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Cambria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7.13: Adjusted Lorenz Curve for Dementia in Urban Areas 1984/85-1988/89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(2004/05-2008/09) age, residents aged 55+</a:t>
            </a:r>
          </a:p>
        </c:rich>
      </c:tx>
      <c:layout>
        <c:manualLayout>
          <c:xMode val="factor"/>
          <c:yMode val="factor"/>
          <c:x val="0.029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5425"/>
          <c:w val="0.95775"/>
          <c:h val="0.750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0.23114</c:v>
                </c:pt>
                <c:pt idx="2">
                  <c:v>0.46462</c:v>
                </c:pt>
                <c:pt idx="3">
                  <c:v>0.68289</c:v>
                </c:pt>
                <c:pt idx="4">
                  <c:v>0.83494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0.26684</c:v>
                </c:pt>
                <c:pt idx="2">
                  <c:v>0.50078</c:v>
                </c:pt>
                <c:pt idx="3">
                  <c:v>0.71696</c:v>
                </c:pt>
                <c:pt idx="4">
                  <c:v>0.84776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52628602"/>
        <c:axId val="3895371"/>
      </c:scatterChart>
      <c:valAx>
        <c:axId val="526286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895371"/>
        <c:crosses val="autoZero"/>
        <c:crossBetween val="midCat"/>
        <c:dispUnits/>
        <c:majorUnit val="0.2"/>
      </c:valAx>
      <c:valAx>
        <c:axId val="38953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Dementia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60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1"/>
          <c:y val="0.91975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7.14: Adjusted Lorenz Curve for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Dementia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in Urban Areas 2004/05-2008/09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(2004/05-2008/09) age, residents aged 55+</a:t>
            </a:r>
          </a:p>
        </c:rich>
      </c:tx>
      <c:layout>
        <c:manualLayout>
          <c:xMode val="factor"/>
          <c:yMode val="factor"/>
          <c:x val="0.02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575"/>
          <c:w val="0.958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0.20438</c:v>
                </c:pt>
                <c:pt idx="2">
                  <c:v>0.3998</c:v>
                </c:pt>
                <c:pt idx="3">
                  <c:v>0.61214</c:v>
                </c:pt>
                <c:pt idx="4">
                  <c:v>0.80714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0.26075</c:v>
                </c:pt>
                <c:pt idx="2">
                  <c:v>0.44852</c:v>
                </c:pt>
                <c:pt idx="3">
                  <c:v>0.64562</c:v>
                </c:pt>
                <c:pt idx="4">
                  <c:v>0.80829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5058340"/>
        <c:axId val="47089605"/>
      </c:scatterChart>
      <c:valAx>
        <c:axId val="350583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7089605"/>
        <c:crosses val="autoZero"/>
        <c:crossBetween val="midCat"/>
        <c:dispUnits/>
        <c:majorUnit val="0.2"/>
      </c:valAx>
      <c:valAx>
        <c:axId val="470896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Dementia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58340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5"/>
          <c:y val="0.9185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0.74325</cdr:y>
    </cdr:from>
    <cdr:to>
      <cdr:x>0.8405</cdr:x>
      <cdr:y>0.79475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6534150" y="4733925"/>
          <a:ext cx="809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bdf7570-0fc3-4322-8af3-1ee4e3c7ee76}" type="TxLink">
            <a:rPr lang="en-US" cap="none" sz="1200" b="0" i="0" u="none" baseline="0">
              <a:solidFill>
                <a:srgbClr val="000000"/>
              </a:solidFill>
            </a:rPr>
            <a:t>0.050</a:t>
          </a:fld>
        </a:p>
      </cdr:txBody>
    </cdr:sp>
  </cdr:relSizeAnchor>
  <cdr:relSizeAnchor xmlns:cdr="http://schemas.openxmlformats.org/drawingml/2006/chartDrawing">
    <cdr:from>
      <cdr:x>0.68225</cdr:x>
      <cdr:y>0.7425</cdr:y>
    </cdr:from>
    <cdr:to>
      <cdr:x>0.76</cdr:x>
      <cdr:y>0.7815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472440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0.22425</cdr:x>
      <cdr:y>0.78725</cdr:y>
    </cdr:from>
    <cdr:to>
      <cdr:x>0.3055</cdr:x>
      <cdr:y>0.86525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62150" y="5010150"/>
          <a:ext cx="714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8a8cf8e-4a6a-4921-9722-f1c7b1c7fb5d}" type="TxLink">
            <a:rPr lang="en-US" cap="none" sz="1200" b="0" i="0" u="none" baseline="0">
              <a:solidFill>
                <a:srgbClr val="000000"/>
              </a:solidFill>
            </a:rPr>
            <a:t>23.1%
U1</a:t>
          </a:fld>
        </a:p>
      </cdr:txBody>
    </cdr:sp>
  </cdr:relSizeAnchor>
  <cdr:relSizeAnchor xmlns:cdr="http://schemas.openxmlformats.org/drawingml/2006/chartDrawing">
    <cdr:from>
      <cdr:x>0.39425</cdr:x>
      <cdr:y>0.7885</cdr:y>
    </cdr:from>
    <cdr:to>
      <cdr:x>0.47475</cdr:x>
      <cdr:y>0.859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d463619-7bef-44f3-8f23-f6e36af1fd05}" type="TxLink">
            <a:rPr lang="en-US" cap="none" sz="1200" b="0" i="0" u="none" baseline="0">
              <a:solidFill>
                <a:srgbClr val="000000"/>
              </a:solidFill>
            </a:rPr>
            <a:t>46.5%
U2</a:t>
          </a:fld>
        </a:p>
      </cdr:txBody>
    </cdr:sp>
  </cdr:relSizeAnchor>
  <cdr:relSizeAnchor xmlns:cdr="http://schemas.openxmlformats.org/drawingml/2006/chartDrawing">
    <cdr:from>
      <cdr:x>0.566</cdr:x>
      <cdr:y>0.78725</cdr:y>
    </cdr:from>
    <cdr:to>
      <cdr:x>0.6465</cdr:x>
      <cdr:y>0.8575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328468a-2e24-454b-b976-f29e4a996d8f}" type="TxLink">
            <a:rPr lang="en-US" cap="none" sz="1200" b="0" i="0" u="none" baseline="0">
              <a:solidFill>
                <a:srgbClr val="000000"/>
              </a:solidFill>
            </a:rPr>
            <a:t>68.3%
U3</a:t>
          </a:fld>
        </a:p>
      </cdr:txBody>
    </cdr:sp>
  </cdr:relSizeAnchor>
  <cdr:relSizeAnchor xmlns:cdr="http://schemas.openxmlformats.org/drawingml/2006/chartDrawing">
    <cdr:from>
      <cdr:x>0.73675</cdr:x>
      <cdr:y>0.78975</cdr:y>
    </cdr:from>
    <cdr:to>
      <cdr:x>0.81725</cdr:x>
      <cdr:y>0.86025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484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17e3282-2a57-4297-8d85-bf66fc9ad86e}" type="TxLink">
            <a:rPr lang="en-US" cap="none" sz="1200" b="0" i="0" u="none" baseline="0">
              <a:solidFill>
                <a:srgbClr val="000000"/>
              </a:solidFill>
            </a:rPr>
            <a:t>83.5%
U4</a:t>
          </a:fld>
        </a:p>
      </cdr:txBody>
    </cdr:sp>
  </cdr:relSizeAnchor>
  <cdr:relSizeAnchor xmlns:cdr="http://schemas.openxmlformats.org/drawingml/2006/chartDrawing">
    <cdr:from>
      <cdr:x>0.90225</cdr:x>
      <cdr:y>0.7885</cdr:y>
    </cdr:from>
    <cdr:to>
      <cdr:x>0.99075</cdr:x>
      <cdr:y>0.859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896225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b634705-5768-4729-af4f-f90faa6e0801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0.795</cdr:x>
      <cdr:y>0.74325</cdr:y>
    </cdr:from>
    <cdr:to>
      <cdr:x>1</cdr:x>
      <cdr:y>0.78</cdr:y>
    </cdr:to>
    <cdr:sp>
      <cdr:nvSpPr>
        <cdr:cNvPr id="8" name="TextBox 1"/>
        <cdr:cNvSpPr txBox="1">
          <a:spLocks noChangeArrowheads="1"/>
        </cdr:cNvSpPr>
      </cdr:nvSpPr>
      <cdr:spPr>
        <a:xfrm>
          <a:off x="6953250" y="473392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0.032, 0.067)</a:t>
          </a:r>
        </a:p>
      </cdr:txBody>
    </cdr:sp>
  </cdr:relSizeAnchor>
  <cdr:relSizeAnchor xmlns:cdr="http://schemas.openxmlformats.org/drawingml/2006/chartDrawing">
    <cdr:from>
      <cdr:x>0.717</cdr:x>
      <cdr:y>0.97075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67450" y="6181725"/>
          <a:ext cx="2476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0.79325</cdr:y>
    </cdr:from>
    <cdr:to>
      <cdr:x>0.322</cdr:x>
      <cdr:y>0.8625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14550" y="5048250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7ee18b8-d903-436f-8a2a-93bd4ac4d081}" type="TxLink">
            <a:rPr lang="en-US" cap="none" sz="1200" b="0" i="0" u="none" baseline="0">
              <a:solidFill>
                <a:srgbClr val="000000"/>
              </a:solidFill>
            </a:rPr>
            <a:t>20.4%
U1</a:t>
          </a:fld>
        </a:p>
      </cdr:txBody>
    </cdr:sp>
  </cdr:relSizeAnchor>
  <cdr:relSizeAnchor xmlns:cdr="http://schemas.openxmlformats.org/drawingml/2006/chartDrawing">
    <cdr:from>
      <cdr:x>0.40975</cdr:x>
      <cdr:y>0.792</cdr:y>
    </cdr:from>
    <cdr:to>
      <cdr:x>0.48925</cdr:x>
      <cdr:y>0.86125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7e711c2-1508-489b-8e16-2395165b1d75}" type="TxLink">
            <a:rPr lang="en-US" cap="none" sz="1200" b="0" i="0" u="none" baseline="0">
              <a:solidFill>
                <a:srgbClr val="000000"/>
              </a:solidFill>
            </a:rPr>
            <a:t>40.0%
U2</a:t>
          </a:fld>
        </a:p>
      </cdr:txBody>
    </cdr:sp>
  </cdr:relSizeAnchor>
  <cdr:relSizeAnchor xmlns:cdr="http://schemas.openxmlformats.org/drawingml/2006/chartDrawing">
    <cdr:from>
      <cdr:x>0.57975</cdr:x>
      <cdr:y>0.792</cdr:y>
    </cdr:from>
    <cdr:to>
      <cdr:x>0.6605</cdr:x>
      <cdr:y>0.86125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067300" y="5038725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0889199-cc5d-41dd-87d0-bd369da6ebae}" type="TxLink">
            <a:rPr lang="en-US" cap="none" sz="1200" b="0" i="0" u="none" baseline="0">
              <a:solidFill>
                <a:srgbClr val="000000"/>
              </a:solidFill>
            </a:rPr>
            <a:t>61.2%
U3</a:t>
          </a:fld>
        </a:p>
      </cdr:txBody>
    </cdr:sp>
  </cdr:relSizeAnchor>
  <cdr:relSizeAnchor xmlns:cdr="http://schemas.openxmlformats.org/drawingml/2006/chartDrawing">
    <cdr:from>
      <cdr:x>0.74725</cdr:x>
      <cdr:y>0.792</cdr:y>
    </cdr:from>
    <cdr:to>
      <cdr:x>0.827</cdr:x>
      <cdr:y>0.86125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34150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03444d5-65ab-4718-9b8e-bf9cf6a6a2d8}" type="TxLink">
            <a:rPr lang="en-US" cap="none" sz="1200" b="0" i="0" u="none" baseline="0">
              <a:solidFill>
                <a:srgbClr val="000000"/>
              </a:solidFill>
            </a:rPr>
            <a:t>80.7%
U4</a:t>
          </a:fld>
        </a:p>
      </cdr:txBody>
    </cdr:sp>
  </cdr:relSizeAnchor>
  <cdr:relSizeAnchor xmlns:cdr="http://schemas.openxmlformats.org/drawingml/2006/chartDrawing">
    <cdr:from>
      <cdr:x>0.91375</cdr:x>
      <cdr:y>0.789</cdr:y>
    </cdr:from>
    <cdr:to>
      <cdr:x>1</cdr:x>
      <cdr:y>0.859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a57cd52-cdbe-4e7a-b4d6-c69eeb378f14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0.7455</cdr:x>
      <cdr:y>0.74525</cdr:y>
    </cdr:from>
    <cdr:to>
      <cdr:x>0.82975</cdr:x>
      <cdr:y>0.79675</cdr:y>
    </cdr:to>
    <cdr:sp textlink="urban_data_T5!$N$8">
      <cdr:nvSpPr>
        <cdr:cNvPr id="6" name="TextBox 1"/>
        <cdr:cNvSpPr txBox="1">
          <a:spLocks noChangeArrowheads="1"/>
        </cdr:cNvSpPr>
      </cdr:nvSpPr>
      <cdr:spPr>
        <a:xfrm>
          <a:off x="6524625" y="4743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26783a4-eff8-40d6-ad05-e254ee21ccc5}" type="TxLink">
            <a:rPr lang="en-US" cap="none" sz="1200" b="0" i="0" u="none" baseline="0">
              <a:solidFill>
                <a:srgbClr val="000000"/>
              </a:solidFill>
            </a:rPr>
            <a:t>0.056</a:t>
          </a:fld>
        </a:p>
      </cdr:txBody>
    </cdr:sp>
  </cdr:relSizeAnchor>
  <cdr:relSizeAnchor xmlns:cdr="http://schemas.openxmlformats.org/drawingml/2006/chartDrawing">
    <cdr:from>
      <cdr:x>0.69075</cdr:x>
      <cdr:y>0.7475</cdr:y>
    </cdr:from>
    <cdr:to>
      <cdr:x>0.768</cdr:x>
      <cdr:y>0.784</cdr:y>
    </cdr:to>
    <cdr:sp>
      <cdr:nvSpPr>
        <cdr:cNvPr id="7" name="TextBox 2"/>
        <cdr:cNvSpPr txBox="1">
          <a:spLocks noChangeArrowheads="1"/>
        </cdr:cNvSpPr>
      </cdr:nvSpPr>
      <cdr:spPr>
        <a:xfrm>
          <a:off x="6038850" y="476250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0.79575</cdr:x>
      <cdr:y>0.7475</cdr:y>
    </cdr:from>
    <cdr:to>
      <cdr:x>1</cdr:x>
      <cdr:y>0.784</cdr:y>
    </cdr:to>
    <cdr:sp>
      <cdr:nvSpPr>
        <cdr:cNvPr id="8" name="TextBox 1"/>
        <cdr:cNvSpPr txBox="1">
          <a:spLocks noChangeArrowheads="1"/>
        </cdr:cNvSpPr>
      </cdr:nvSpPr>
      <cdr:spPr>
        <a:xfrm>
          <a:off x="6962775" y="476250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0.040, 0.073)</a:t>
          </a:r>
        </a:p>
      </cdr:txBody>
    </cdr:sp>
  </cdr:relSizeAnchor>
  <cdr:relSizeAnchor xmlns:cdr="http://schemas.openxmlformats.org/drawingml/2006/chartDrawing">
    <cdr:from>
      <cdr:x>0.71775</cdr:x>
      <cdr:y>0.971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76975" y="618172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1984/85-1988/89</v>
      </c>
      <c r="C3" s="4" t="str">
        <f>Original_data!C4</f>
        <v>U1</v>
      </c>
      <c r="D3" s="4">
        <f>Original_data!D4</f>
        <v>1928</v>
      </c>
      <c r="E3" s="4">
        <f>Original_data!E4</f>
        <v>0.32344</v>
      </c>
      <c r="F3" s="4">
        <f>Original_data!F4</f>
        <v>0.32344</v>
      </c>
      <c r="G3" s="4">
        <f>Original_data!G4</f>
        <v>32243</v>
      </c>
      <c r="H3" s="4">
        <f>Original_data!H4</f>
        <v>0.23114</v>
      </c>
      <c r="I3" s="4">
        <f>Original_data!I4</f>
        <v>0.23114</v>
      </c>
      <c r="J3" s="4">
        <f>Original_data!J4</f>
        <v>0</v>
      </c>
      <c r="K3" s="4">
        <f>Original_data!K4</f>
        <v>6.9343</v>
      </c>
      <c r="L3" s="4">
        <f>Original_data!L4</f>
        <v>2235.82</v>
      </c>
      <c r="M3" s="4">
        <f>Original_data!M4</f>
        <v>0.26684</v>
      </c>
      <c r="N3" s="4">
        <f>Original_data!N4</f>
        <v>0</v>
      </c>
      <c r="O3" t="s">
        <v>15</v>
      </c>
      <c r="P3" s="1" t="str">
        <f>(TEXT(I3,"0.0%")&amp;CHAR(10)&amp;O3)</f>
        <v>23.1%
U1</v>
      </c>
    </row>
    <row r="4" spans="1:16" ht="30">
      <c r="A4" s="4">
        <f>Original_data!A5</f>
        <v>2</v>
      </c>
      <c r="B4" s="4" t="str">
        <f>Original_data!B5</f>
        <v>01: 1984/85-1988/89</v>
      </c>
      <c r="C4" s="4" t="str">
        <f>Original_data!C5</f>
        <v>U2</v>
      </c>
      <c r="D4" s="4">
        <f>Original_data!D5</f>
        <v>1409</v>
      </c>
      <c r="E4" s="4">
        <f>Original_data!E5</f>
        <v>0.23637</v>
      </c>
      <c r="F4" s="4">
        <f>Original_data!F5</f>
        <v>0.55981</v>
      </c>
      <c r="G4" s="4">
        <f>Original_data!G5</f>
        <v>32568</v>
      </c>
      <c r="H4" s="4">
        <f>Original_data!H5</f>
        <v>0.23347</v>
      </c>
      <c r="I4" s="4">
        <f>Original_data!I5</f>
        <v>0.46462</v>
      </c>
      <c r="J4" s="4">
        <f>Original_data!J5</f>
        <v>0.02088</v>
      </c>
      <c r="K4" s="4">
        <f>Original_data!K5</f>
        <v>6.0187</v>
      </c>
      <c r="L4" s="4">
        <f>Original_data!L5</f>
        <v>1960.17</v>
      </c>
      <c r="M4" s="4">
        <f>Original_data!M5</f>
        <v>0.50078</v>
      </c>
      <c r="N4" s="4">
        <f>Original_data!N5</f>
        <v>0.008226</v>
      </c>
      <c r="O4" t="s">
        <v>16</v>
      </c>
      <c r="P4" s="1" t="str">
        <f>(TEXT(I4,"0.0%")&amp;CHAR(10)&amp;O4)</f>
        <v>46.5%
U2</v>
      </c>
    </row>
    <row r="5" spans="1:16" ht="30">
      <c r="A5" s="4">
        <f>Original_data!A6</f>
        <v>3</v>
      </c>
      <c r="B5" s="4" t="str">
        <f>Original_data!B6</f>
        <v>01: 1984/85-1988/89</v>
      </c>
      <c r="C5" s="4" t="str">
        <f>Original_data!C6</f>
        <v>U3</v>
      </c>
      <c r="D5" s="4">
        <f>Original_data!D6</f>
        <v>1358</v>
      </c>
      <c r="E5" s="4">
        <f>Original_data!E6</f>
        <v>0.22781</v>
      </c>
      <c r="F5" s="4">
        <f>Original_data!F6</f>
        <v>0.78762</v>
      </c>
      <c r="G5" s="4">
        <f>Original_data!G6</f>
        <v>30448</v>
      </c>
      <c r="H5" s="4">
        <f>Original_data!H6</f>
        <v>0.21828</v>
      </c>
      <c r="I5" s="4">
        <f>Original_data!I6</f>
        <v>0.68289</v>
      </c>
      <c r="J5" s="4">
        <f>Original_data!J6</f>
        <v>0.03722</v>
      </c>
      <c r="K5" s="4">
        <f>Original_data!K6</f>
        <v>5.949</v>
      </c>
      <c r="L5" s="4">
        <f>Original_data!L6</f>
        <v>1811.36</v>
      </c>
      <c r="M5" s="4">
        <f>Original_data!M6</f>
        <v>0.71696</v>
      </c>
      <c r="N5" s="4">
        <f>Original_data!N6</f>
        <v>0.017093</v>
      </c>
      <c r="O5" t="s">
        <v>17</v>
      </c>
      <c r="P5" s="1" t="str">
        <f>(TEXT(I5,"0.0%")&amp;CHAR(10)&amp;O5)</f>
        <v>68.3%
U3</v>
      </c>
    </row>
    <row r="6" spans="1:16" ht="30">
      <c r="A6" s="4">
        <f>Original_data!A7</f>
        <v>4</v>
      </c>
      <c r="B6" s="4" t="str">
        <f>Original_data!B7</f>
        <v>01: 1984/85-1988/89</v>
      </c>
      <c r="C6" s="4" t="str">
        <f>Original_data!C7</f>
        <v>U4</v>
      </c>
      <c r="D6" s="4">
        <f>Original_data!D7</f>
        <v>607</v>
      </c>
      <c r="E6" s="4">
        <f>Original_data!E7</f>
        <v>0.10183</v>
      </c>
      <c r="F6" s="4">
        <f>Original_data!F7</f>
        <v>0.88945</v>
      </c>
      <c r="G6" s="4">
        <f>Original_data!G7</f>
        <v>21209</v>
      </c>
      <c r="H6" s="4">
        <f>Original_data!H7</f>
        <v>0.15204</v>
      </c>
      <c r="I6" s="4">
        <f>Original_data!I7</f>
        <v>0.83494</v>
      </c>
      <c r="J6" s="4">
        <f>Original_data!J7</f>
        <v>0.08744</v>
      </c>
      <c r="K6" s="4">
        <f>Original_data!K7</f>
        <v>5.1677</v>
      </c>
      <c r="L6" s="4">
        <f>Original_data!L7</f>
        <v>1096.01</v>
      </c>
      <c r="M6" s="4">
        <f>Original_data!M7</f>
        <v>0.84776</v>
      </c>
      <c r="N6" s="4">
        <f>Original_data!N7</f>
        <v>0.036775</v>
      </c>
      <c r="O6" t="s">
        <v>18</v>
      </c>
      <c r="P6" s="1" t="str">
        <f>(TEXT(I6,"0.0%")&amp;CHAR(10)&amp;O6)</f>
        <v>83.5%
U4</v>
      </c>
    </row>
    <row r="7" spans="1:16" ht="30">
      <c r="A7" s="4">
        <f>Original_data!A8</f>
        <v>5</v>
      </c>
      <c r="B7" s="4" t="str">
        <f>Original_data!B8</f>
        <v>01: 1984/85-1988/89</v>
      </c>
      <c r="C7" s="4" t="str">
        <f>Original_data!C8</f>
        <v>U5</v>
      </c>
      <c r="D7" s="4">
        <f>Original_data!D8</f>
        <v>659</v>
      </c>
      <c r="E7" s="4">
        <f>Original_data!E8</f>
        <v>0.11055</v>
      </c>
      <c r="F7" s="4">
        <f>Original_data!F8</f>
        <v>1</v>
      </c>
      <c r="G7" s="4">
        <f>Original_data!G8</f>
        <v>23025</v>
      </c>
      <c r="H7" s="4">
        <f>Original_data!H8</f>
        <v>0.16506</v>
      </c>
      <c r="I7" s="4">
        <f>Original_data!I8</f>
        <v>1</v>
      </c>
      <c r="J7" s="4">
        <f>Original_data!J8</f>
        <v>0.14195</v>
      </c>
      <c r="K7" s="4">
        <f>Original_data!K8</f>
        <v>5.5401</v>
      </c>
      <c r="L7" s="4">
        <f>Original_data!L8</f>
        <v>1275.6</v>
      </c>
      <c r="M7" s="4">
        <f>Original_data!M8</f>
        <v>1</v>
      </c>
      <c r="N7" s="4">
        <f>Original_data!N8</f>
        <v>0.049599</v>
      </c>
      <c r="O7" t="s">
        <v>19</v>
      </c>
      <c r="P7" s="1" t="str">
        <f>(TEXT(I7,"0%")&amp;CHAR(10)&amp;O7)</f>
        <v>100%
U5</v>
      </c>
    </row>
    <row r="8" ht="15">
      <c r="N8" t="str">
        <f>FIXED(N7,3)</f>
        <v>0.050</v>
      </c>
    </row>
    <row r="9" ht="15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C1">
      <selection activeCell="M10" sqref="M10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14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Original_data!A39</f>
        <v>0</v>
      </c>
      <c r="B3" s="4">
        <f>Original_data!B39</f>
        <v>0</v>
      </c>
      <c r="C3" s="4" t="str">
        <f>Original_data!C24</f>
        <v>U1</v>
      </c>
      <c r="D3" s="4">
        <f>Original_data!D24</f>
        <v>4866</v>
      </c>
      <c r="E3" s="4">
        <f>Original_data!E24</f>
        <v>0.322</v>
      </c>
      <c r="F3" s="4">
        <f>Original_data!F24</f>
        <v>0.322</v>
      </c>
      <c r="G3" s="4">
        <f>Original_data!G24</f>
        <v>35503</v>
      </c>
      <c r="H3" s="4">
        <f>Original_data!H24</f>
        <v>0.20438</v>
      </c>
      <c r="I3" s="4">
        <f>Original_data!I24</f>
        <v>0.20438</v>
      </c>
      <c r="J3" s="4">
        <f>Original_data!J24</f>
        <v>0</v>
      </c>
      <c r="K3" s="4">
        <f>Original_data!K24</f>
        <v>12.365</v>
      </c>
      <c r="L3" s="4">
        <f>Original_data!L24</f>
        <v>4389.94</v>
      </c>
      <c r="M3" s="4">
        <f>Original_data!M24</f>
        <v>0.26075</v>
      </c>
      <c r="N3" s="4">
        <f>Original_data!N24</f>
        <v>0</v>
      </c>
      <c r="O3" t="str">
        <f>C3</f>
        <v>U1</v>
      </c>
      <c r="P3" s="1" t="str">
        <f>(TEXT(I3,"0.0%")&amp;CHAR(10)&amp;O3)</f>
        <v>20.4%
U1</v>
      </c>
      <c r="Q3">
        <v>0.2</v>
      </c>
    </row>
    <row r="4" spans="1:17" ht="30">
      <c r="A4" s="4">
        <f>Original_data!A40</f>
        <v>0</v>
      </c>
      <c r="B4" s="4">
        <f>Original_data!B40</f>
        <v>0</v>
      </c>
      <c r="C4" s="4" t="str">
        <f>Original_data!C25</f>
        <v>U2</v>
      </c>
      <c r="D4" s="4">
        <f>Original_data!D25</f>
        <v>2939</v>
      </c>
      <c r="E4" s="4">
        <f>Original_data!E25</f>
        <v>0.19448</v>
      </c>
      <c r="F4" s="4">
        <f>Original_data!F25</f>
        <v>0.51648</v>
      </c>
      <c r="G4" s="4">
        <f>Original_data!G25</f>
        <v>33945</v>
      </c>
      <c r="H4" s="4">
        <f>Original_data!H25</f>
        <v>0.19541</v>
      </c>
      <c r="I4" s="4">
        <f>Original_data!I25</f>
        <v>0.3998</v>
      </c>
      <c r="J4" s="4">
        <f>Original_data!J25</f>
        <v>0.02317</v>
      </c>
      <c r="K4" s="4">
        <f>Original_data!K25</f>
        <v>9.3126</v>
      </c>
      <c r="L4" s="4">
        <f>Original_data!L25</f>
        <v>3161.17</v>
      </c>
      <c r="M4" s="4">
        <f>Original_data!M25</f>
        <v>0.44852</v>
      </c>
      <c r="N4" s="4">
        <f>Original_data!N25</f>
        <v>0.012578</v>
      </c>
      <c r="O4" t="str">
        <f>C4</f>
        <v>U2</v>
      </c>
      <c r="P4" s="1" t="str">
        <f>(TEXT(I4,"0.0%")&amp;CHAR(10)&amp;O4)</f>
        <v>40.0%
U2</v>
      </c>
      <c r="Q4">
        <v>0.4</v>
      </c>
    </row>
    <row r="5" spans="1:17" ht="30">
      <c r="A5" s="4">
        <f>Original_data!A41</f>
        <v>0</v>
      </c>
      <c r="B5" s="4">
        <f>Original_data!B41</f>
        <v>0</v>
      </c>
      <c r="C5" s="4" t="str">
        <f>Original_data!C26</f>
        <v>U3</v>
      </c>
      <c r="D5" s="4">
        <f>Original_data!D26</f>
        <v>2890</v>
      </c>
      <c r="E5" s="4">
        <f>Original_data!E26</f>
        <v>0.19124</v>
      </c>
      <c r="F5" s="4">
        <f>Original_data!F26</f>
        <v>0.70772</v>
      </c>
      <c r="G5" s="4">
        <f>Original_data!G26</f>
        <v>36887</v>
      </c>
      <c r="H5" s="4">
        <f>Original_data!H26</f>
        <v>0.21235</v>
      </c>
      <c r="I5" s="4">
        <f>Original_data!I26</f>
        <v>0.61214</v>
      </c>
      <c r="J5" s="4">
        <f>Original_data!J26</f>
        <v>0.05639</v>
      </c>
      <c r="K5" s="4">
        <f>Original_data!K26</f>
        <v>8.9956</v>
      </c>
      <c r="L5" s="4">
        <f>Original_data!L26</f>
        <v>3318.2</v>
      </c>
      <c r="M5" s="4">
        <f>Original_data!M26</f>
        <v>0.64562</v>
      </c>
      <c r="N5" s="4">
        <f>Original_data!N26</f>
        <v>0.029024</v>
      </c>
      <c r="O5" t="str">
        <f>C5</f>
        <v>U3</v>
      </c>
      <c r="P5" s="1" t="str">
        <f>(TEXT(I5,"0.0%")&amp;CHAR(10)&amp;O5)</f>
        <v>61.2%
U3</v>
      </c>
      <c r="Q5">
        <v>0.6</v>
      </c>
    </row>
    <row r="6" spans="1:17" ht="30">
      <c r="A6" s="4">
        <f>Original_data!A42</f>
        <v>0</v>
      </c>
      <c r="B6" s="4">
        <f>Original_data!B42</f>
        <v>0</v>
      </c>
      <c r="C6" s="4" t="str">
        <f>Original_data!C27</f>
        <v>U4</v>
      </c>
      <c r="D6" s="4">
        <f>Original_data!D27</f>
        <v>1898</v>
      </c>
      <c r="E6" s="4">
        <f>Original_data!E27</f>
        <v>0.1256</v>
      </c>
      <c r="F6" s="4">
        <f>Original_data!F27</f>
        <v>0.83331</v>
      </c>
      <c r="G6" s="4">
        <f>Original_data!G27</f>
        <v>33873</v>
      </c>
      <c r="H6" s="4">
        <f>Original_data!H27</f>
        <v>0.195</v>
      </c>
      <c r="I6" s="4">
        <f>Original_data!I27</f>
        <v>0.80714</v>
      </c>
      <c r="J6" s="4">
        <f>Original_data!J27</f>
        <v>0.11751</v>
      </c>
      <c r="K6" s="4">
        <f>Original_data!K27</f>
        <v>8.085</v>
      </c>
      <c r="L6" s="4">
        <f>Original_data!L27</f>
        <v>2738.63</v>
      </c>
      <c r="M6" s="4">
        <f>Original_data!M27</f>
        <v>0.80829</v>
      </c>
      <c r="N6" s="4">
        <f>Original_data!N27</f>
        <v>0.055341</v>
      </c>
      <c r="O6" t="str">
        <f>C6</f>
        <v>U4</v>
      </c>
      <c r="P6" s="1" t="str">
        <f>(TEXT(I6,"0.0%")&amp;CHAR(10)&amp;O6)</f>
        <v>80.7%
U4</v>
      </c>
      <c r="Q6">
        <v>0.8</v>
      </c>
    </row>
    <row r="7" spans="1:17" ht="30">
      <c r="A7" s="4">
        <f>Original_data!A43</f>
        <v>0</v>
      </c>
      <c r="B7" s="4">
        <f>Original_data!B43</f>
        <v>0</v>
      </c>
      <c r="C7" s="4" t="str">
        <f>Original_data!C28</f>
        <v>U5</v>
      </c>
      <c r="D7" s="4">
        <f>Original_data!D28</f>
        <v>2519</v>
      </c>
      <c r="E7" s="4">
        <f>Original_data!E28</f>
        <v>0.16669</v>
      </c>
      <c r="F7" s="4">
        <f>Original_data!F28</f>
        <v>1</v>
      </c>
      <c r="G7" s="4">
        <f>Original_data!G28</f>
        <v>33501</v>
      </c>
      <c r="H7" s="4">
        <f>Original_data!H28</f>
        <v>0.19286</v>
      </c>
      <c r="I7" s="4">
        <f>Original_data!I28</f>
        <v>1</v>
      </c>
      <c r="J7" s="4">
        <f>Original_data!J28</f>
        <v>0.14368</v>
      </c>
      <c r="K7" s="4">
        <f>Original_data!K28</f>
        <v>9.6344</v>
      </c>
      <c r="L7" s="4">
        <f>Original_data!L28</f>
        <v>3227.61</v>
      </c>
      <c r="M7" s="4">
        <f>Original_data!M28</f>
        <v>1</v>
      </c>
      <c r="N7" s="4">
        <f>Original_data!N28</f>
        <v>0.056484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1">
        <f>Original_data!A45</f>
        <v>0</v>
      </c>
      <c r="N8" t="str">
        <f>FIXED(N7,3)</f>
        <v>0.056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12.57421875" style="0" customWidth="1"/>
    <col min="2" max="2" width="20.0039062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15">
      <c r="A1" s="5" t="s">
        <v>20</v>
      </c>
    </row>
    <row r="2" ht="15">
      <c r="A2" s="2"/>
    </row>
    <row r="3" spans="1:14" ht="15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13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15</v>
      </c>
      <c r="D4" s="1">
        <v>1928</v>
      </c>
      <c r="E4" s="1">
        <v>0.32344</v>
      </c>
      <c r="F4" s="1">
        <v>0.32344</v>
      </c>
      <c r="G4" s="1">
        <v>32243</v>
      </c>
      <c r="H4" s="1">
        <v>0.23114</v>
      </c>
      <c r="I4" s="1">
        <v>0.23114</v>
      </c>
      <c r="J4" s="1">
        <v>0</v>
      </c>
      <c r="K4" s="1">
        <v>6.9343</v>
      </c>
      <c r="L4" s="1">
        <v>2235.82</v>
      </c>
      <c r="M4" s="1">
        <v>0.26684</v>
      </c>
      <c r="N4" s="1">
        <v>0</v>
      </c>
    </row>
    <row r="5" spans="1:14" ht="15">
      <c r="A5" s="4">
        <v>2</v>
      </c>
      <c r="B5" s="1" t="s">
        <v>21</v>
      </c>
      <c r="C5" s="1" t="s">
        <v>16</v>
      </c>
      <c r="D5" s="1">
        <v>1409</v>
      </c>
      <c r="E5" s="1">
        <v>0.23637</v>
      </c>
      <c r="F5" s="1">
        <v>0.55981</v>
      </c>
      <c r="G5" s="1">
        <v>32568</v>
      </c>
      <c r="H5" s="1">
        <v>0.23347</v>
      </c>
      <c r="I5" s="1">
        <v>0.46462</v>
      </c>
      <c r="J5" s="1">
        <v>0.02088</v>
      </c>
      <c r="K5" s="1">
        <v>6.0187</v>
      </c>
      <c r="L5" s="1">
        <v>1960.17</v>
      </c>
      <c r="M5" s="1">
        <v>0.50078</v>
      </c>
      <c r="N5" s="1">
        <v>0.008226</v>
      </c>
    </row>
    <row r="6" spans="1:14" ht="15">
      <c r="A6" s="4">
        <v>3</v>
      </c>
      <c r="B6" s="1" t="s">
        <v>21</v>
      </c>
      <c r="C6" s="1" t="s">
        <v>17</v>
      </c>
      <c r="D6" s="1">
        <v>1358</v>
      </c>
      <c r="E6" s="1">
        <v>0.22781</v>
      </c>
      <c r="F6" s="1">
        <v>0.78762</v>
      </c>
      <c r="G6" s="1">
        <v>30448</v>
      </c>
      <c r="H6" s="1">
        <v>0.21828</v>
      </c>
      <c r="I6" s="1">
        <v>0.68289</v>
      </c>
      <c r="J6" s="1">
        <v>0.03722</v>
      </c>
      <c r="K6" s="1">
        <v>5.949</v>
      </c>
      <c r="L6" s="1">
        <v>1811.36</v>
      </c>
      <c r="M6" s="1">
        <v>0.71696</v>
      </c>
      <c r="N6" s="1">
        <v>0.017093</v>
      </c>
    </row>
    <row r="7" spans="1:14" ht="15">
      <c r="A7" s="4">
        <v>4</v>
      </c>
      <c r="B7" s="1" t="s">
        <v>21</v>
      </c>
      <c r="C7" s="1" t="s">
        <v>18</v>
      </c>
      <c r="D7" s="1">
        <v>607</v>
      </c>
      <c r="E7" s="1">
        <v>0.10183</v>
      </c>
      <c r="F7" s="1">
        <v>0.88945</v>
      </c>
      <c r="G7" s="1">
        <v>21209</v>
      </c>
      <c r="H7" s="1">
        <v>0.15204</v>
      </c>
      <c r="I7" s="1">
        <v>0.83494</v>
      </c>
      <c r="J7" s="1">
        <v>0.08744</v>
      </c>
      <c r="K7" s="1">
        <v>5.1677</v>
      </c>
      <c r="L7" s="1">
        <v>1096.01</v>
      </c>
      <c r="M7" s="1">
        <v>0.84776</v>
      </c>
      <c r="N7" s="1">
        <v>0.036775</v>
      </c>
    </row>
    <row r="8" spans="1:14" ht="15">
      <c r="A8" s="4">
        <v>5</v>
      </c>
      <c r="B8" s="1" t="s">
        <v>21</v>
      </c>
      <c r="C8" s="1" t="s">
        <v>19</v>
      </c>
      <c r="D8" s="1">
        <v>659</v>
      </c>
      <c r="E8" s="1">
        <v>0.11055</v>
      </c>
      <c r="F8" s="1">
        <v>1</v>
      </c>
      <c r="G8" s="1">
        <v>23025</v>
      </c>
      <c r="H8" s="1">
        <v>0.16506</v>
      </c>
      <c r="I8" s="1">
        <v>1</v>
      </c>
      <c r="J8" s="1">
        <v>0.14195</v>
      </c>
      <c r="K8" s="1">
        <v>5.5401</v>
      </c>
      <c r="L8" s="1">
        <v>1275.6</v>
      </c>
      <c r="M8" s="1">
        <v>1</v>
      </c>
      <c r="N8" s="1">
        <v>0.049599</v>
      </c>
    </row>
    <row r="9" spans="1:14" ht="15">
      <c r="A9" s="4">
        <v>6</v>
      </c>
      <c r="B9" s="1" t="s">
        <v>22</v>
      </c>
      <c r="C9" s="1" t="s">
        <v>15</v>
      </c>
      <c r="D9" s="1">
        <v>2111</v>
      </c>
      <c r="E9" s="1">
        <v>0.32131</v>
      </c>
      <c r="F9" s="1">
        <v>0.32131</v>
      </c>
      <c r="G9" s="1">
        <v>32299</v>
      </c>
      <c r="H9" s="1">
        <v>0.22549</v>
      </c>
      <c r="I9" s="1">
        <v>0.22549</v>
      </c>
      <c r="J9" s="1">
        <v>0</v>
      </c>
      <c r="K9" s="1">
        <v>6.6221</v>
      </c>
      <c r="L9" s="1">
        <v>2138.88</v>
      </c>
      <c r="M9" s="1">
        <v>0.25031</v>
      </c>
      <c r="N9" s="1">
        <v>0</v>
      </c>
    </row>
    <row r="10" spans="1:14" ht="15">
      <c r="A10" s="4">
        <v>7</v>
      </c>
      <c r="B10" s="1" t="s">
        <v>22</v>
      </c>
      <c r="C10" s="1" t="s">
        <v>16</v>
      </c>
      <c r="D10" s="1">
        <v>1553</v>
      </c>
      <c r="E10" s="1">
        <v>0.23638</v>
      </c>
      <c r="F10" s="1">
        <v>0.55769</v>
      </c>
      <c r="G10" s="1">
        <v>32665</v>
      </c>
      <c r="H10" s="1">
        <v>0.22804</v>
      </c>
      <c r="I10" s="1">
        <v>0.45353</v>
      </c>
      <c r="J10" s="1">
        <v>0.01997</v>
      </c>
      <c r="K10" s="1">
        <v>5.9338</v>
      </c>
      <c r="L10" s="1">
        <v>1938.26</v>
      </c>
      <c r="M10" s="1">
        <v>0.47714</v>
      </c>
      <c r="N10" s="1">
        <v>0.005934</v>
      </c>
    </row>
    <row r="11" spans="1:14" ht="15">
      <c r="A11" s="4">
        <v>8</v>
      </c>
      <c r="B11" s="1" t="s">
        <v>22</v>
      </c>
      <c r="C11" s="1" t="s">
        <v>17</v>
      </c>
      <c r="D11" s="1">
        <v>1498</v>
      </c>
      <c r="E11" s="1">
        <v>0.22801</v>
      </c>
      <c r="F11" s="1">
        <v>0.78569</v>
      </c>
      <c r="G11" s="1">
        <v>30832</v>
      </c>
      <c r="H11" s="1">
        <v>0.21525</v>
      </c>
      <c r="I11" s="1">
        <v>0.66878</v>
      </c>
      <c r="J11" s="1">
        <v>0.0366</v>
      </c>
      <c r="K11" s="1">
        <v>6.347</v>
      </c>
      <c r="L11" s="1">
        <v>1956.92</v>
      </c>
      <c r="M11" s="1">
        <v>0.70616</v>
      </c>
      <c r="N11" s="1">
        <v>0.004771</v>
      </c>
    </row>
    <row r="12" spans="1:14" ht="15">
      <c r="A12" s="4">
        <v>9</v>
      </c>
      <c r="B12" s="1" t="s">
        <v>22</v>
      </c>
      <c r="C12" s="1" t="s">
        <v>18</v>
      </c>
      <c r="D12" s="1">
        <v>684</v>
      </c>
      <c r="E12" s="1">
        <v>0.10411</v>
      </c>
      <c r="F12" s="1">
        <v>0.8898</v>
      </c>
      <c r="G12" s="1">
        <v>22936</v>
      </c>
      <c r="H12" s="1">
        <v>0.16012</v>
      </c>
      <c r="I12" s="1">
        <v>0.8289</v>
      </c>
      <c r="J12" s="1">
        <v>0.09279</v>
      </c>
      <c r="K12" s="1">
        <v>5.3267</v>
      </c>
      <c r="L12" s="1">
        <v>1221.74</v>
      </c>
      <c r="M12" s="1">
        <v>0.84913</v>
      </c>
      <c r="N12" s="1">
        <v>0.022222</v>
      </c>
    </row>
    <row r="13" spans="1:14" ht="15">
      <c r="A13" s="4">
        <v>10</v>
      </c>
      <c r="B13" s="1" t="s">
        <v>22</v>
      </c>
      <c r="C13" s="1" t="s">
        <v>19</v>
      </c>
      <c r="D13" s="1">
        <v>724</v>
      </c>
      <c r="E13" s="1">
        <v>0.1102</v>
      </c>
      <c r="F13" s="1">
        <v>1</v>
      </c>
      <c r="G13" s="1">
        <v>24508</v>
      </c>
      <c r="H13" s="1">
        <v>0.1711</v>
      </c>
      <c r="I13" s="1">
        <v>1</v>
      </c>
      <c r="J13" s="1">
        <v>0.15368</v>
      </c>
      <c r="K13" s="1">
        <v>5.2601</v>
      </c>
      <c r="L13" s="1">
        <v>1289.15</v>
      </c>
      <c r="M13" s="1">
        <v>1</v>
      </c>
      <c r="N13" s="1">
        <v>0.042453</v>
      </c>
    </row>
    <row r="14" spans="1:14" ht="15">
      <c r="A14" s="4">
        <v>11</v>
      </c>
      <c r="B14" s="1" t="s">
        <v>23</v>
      </c>
      <c r="C14" s="1" t="s">
        <v>15</v>
      </c>
      <c r="D14" s="1">
        <v>3240</v>
      </c>
      <c r="E14" s="1">
        <v>0.32592</v>
      </c>
      <c r="F14" s="1">
        <v>0.32592</v>
      </c>
      <c r="G14" s="1">
        <v>31917</v>
      </c>
      <c r="H14" s="1">
        <v>0.21894</v>
      </c>
      <c r="I14" s="1">
        <v>0.21894</v>
      </c>
      <c r="J14" s="1">
        <v>0</v>
      </c>
      <c r="K14" s="1">
        <v>9.3843</v>
      </c>
      <c r="L14" s="1">
        <v>2995.17</v>
      </c>
      <c r="M14" s="1">
        <v>0.25169</v>
      </c>
      <c r="N14" s="1">
        <v>0</v>
      </c>
    </row>
    <row r="15" spans="1:14" ht="15">
      <c r="A15" s="4">
        <v>12</v>
      </c>
      <c r="B15" s="1" t="s">
        <v>23</v>
      </c>
      <c r="C15" s="1" t="s">
        <v>16</v>
      </c>
      <c r="D15" s="1">
        <v>2338</v>
      </c>
      <c r="E15" s="1">
        <v>0.23519</v>
      </c>
      <c r="F15" s="1">
        <v>0.56111</v>
      </c>
      <c r="G15" s="1">
        <v>33009</v>
      </c>
      <c r="H15" s="1">
        <v>0.22643</v>
      </c>
      <c r="I15" s="1">
        <v>0.44537</v>
      </c>
      <c r="J15" s="1">
        <v>0.02231</v>
      </c>
      <c r="K15" s="1">
        <v>7.6366</v>
      </c>
      <c r="L15" s="1">
        <v>2520.77</v>
      </c>
      <c r="M15" s="1">
        <v>0.46352</v>
      </c>
      <c r="N15" s="1">
        <v>0.010613</v>
      </c>
    </row>
    <row r="16" spans="1:14" ht="15">
      <c r="A16" s="4">
        <v>13</v>
      </c>
      <c r="B16" s="1" t="s">
        <v>23</v>
      </c>
      <c r="C16" s="1" t="s">
        <v>17</v>
      </c>
      <c r="D16" s="1">
        <v>1695</v>
      </c>
      <c r="E16" s="1">
        <v>0.17051</v>
      </c>
      <c r="F16" s="1">
        <v>0.73162</v>
      </c>
      <c r="G16" s="1">
        <v>30749</v>
      </c>
      <c r="H16" s="1">
        <v>0.21093</v>
      </c>
      <c r="I16" s="1">
        <v>0.6563</v>
      </c>
      <c r="J16" s="1">
        <v>0.06472</v>
      </c>
      <c r="K16" s="1">
        <v>7.3546</v>
      </c>
      <c r="L16" s="1">
        <v>2261.47</v>
      </c>
      <c r="M16" s="1">
        <v>0.65355</v>
      </c>
      <c r="N16" s="1">
        <v>0.023745</v>
      </c>
    </row>
    <row r="17" spans="1:14" ht="15">
      <c r="A17" s="4">
        <v>14</v>
      </c>
      <c r="B17" s="1" t="s">
        <v>23</v>
      </c>
      <c r="C17" s="1" t="s">
        <v>18</v>
      </c>
      <c r="D17" s="1">
        <v>1621</v>
      </c>
      <c r="E17" s="1">
        <v>0.16306</v>
      </c>
      <c r="F17" s="1">
        <v>0.89468</v>
      </c>
      <c r="G17" s="1">
        <v>25928</v>
      </c>
      <c r="H17" s="1">
        <v>0.17786</v>
      </c>
      <c r="I17" s="1">
        <v>0.83415</v>
      </c>
      <c r="J17" s="1">
        <v>0.08783</v>
      </c>
      <c r="K17" s="1">
        <v>9.4523</v>
      </c>
      <c r="L17" s="1">
        <v>2450.8</v>
      </c>
      <c r="M17" s="1">
        <v>0.8595</v>
      </c>
      <c r="N17" s="1">
        <v>0.004823</v>
      </c>
    </row>
    <row r="18" spans="1:14" ht="15">
      <c r="A18" s="4">
        <v>15</v>
      </c>
      <c r="B18" s="1" t="s">
        <v>23</v>
      </c>
      <c r="C18" s="1" t="s">
        <v>19</v>
      </c>
      <c r="D18" s="1">
        <v>1047</v>
      </c>
      <c r="E18" s="1">
        <v>0.10532</v>
      </c>
      <c r="F18" s="1">
        <v>1</v>
      </c>
      <c r="G18" s="1">
        <v>24177</v>
      </c>
      <c r="H18" s="1">
        <v>0.16585</v>
      </c>
      <c r="I18" s="1">
        <v>1</v>
      </c>
      <c r="J18" s="1">
        <v>0.14835</v>
      </c>
      <c r="K18" s="1">
        <v>6.9158</v>
      </c>
      <c r="L18" s="1">
        <v>1672.02</v>
      </c>
      <c r="M18" s="1">
        <v>1</v>
      </c>
      <c r="N18" s="1">
        <v>0.030165</v>
      </c>
    </row>
    <row r="19" spans="1:14" ht="15">
      <c r="A19" s="4">
        <v>16</v>
      </c>
      <c r="B19" s="1" t="s">
        <v>24</v>
      </c>
      <c r="C19" s="1" t="s">
        <v>15</v>
      </c>
      <c r="D19" s="1">
        <v>4345</v>
      </c>
      <c r="E19" s="1">
        <v>0.32216</v>
      </c>
      <c r="F19" s="1">
        <v>0.32216</v>
      </c>
      <c r="G19" s="1">
        <v>33204</v>
      </c>
      <c r="H19" s="1">
        <v>0.21319</v>
      </c>
      <c r="I19" s="1">
        <v>0.21319</v>
      </c>
      <c r="J19" s="1">
        <v>0</v>
      </c>
      <c r="K19" s="1">
        <v>11.4861</v>
      </c>
      <c r="L19" s="1">
        <v>3813.85</v>
      </c>
      <c r="M19" s="1">
        <v>0.25179</v>
      </c>
      <c r="N19" s="1">
        <v>0</v>
      </c>
    </row>
    <row r="20" spans="1:14" ht="15">
      <c r="A20" s="4">
        <v>17</v>
      </c>
      <c r="B20" s="1" t="s">
        <v>24</v>
      </c>
      <c r="C20" s="1" t="s">
        <v>16</v>
      </c>
      <c r="D20" s="1">
        <v>3019</v>
      </c>
      <c r="E20" s="1">
        <v>0.22385</v>
      </c>
      <c r="F20" s="1">
        <v>0.54601</v>
      </c>
      <c r="G20" s="1">
        <v>32047</v>
      </c>
      <c r="H20" s="1">
        <v>0.20576</v>
      </c>
      <c r="I20" s="1">
        <v>0.41896</v>
      </c>
      <c r="J20" s="1">
        <v>0.01857</v>
      </c>
      <c r="K20" s="1">
        <v>9.8295</v>
      </c>
      <c r="L20" s="1">
        <v>3150.06</v>
      </c>
      <c r="M20" s="1">
        <v>0.45975</v>
      </c>
      <c r="N20" s="1">
        <v>0.007472</v>
      </c>
    </row>
    <row r="21" spans="1:14" ht="15">
      <c r="A21" s="4">
        <v>18</v>
      </c>
      <c r="B21" s="1" t="s">
        <v>24</v>
      </c>
      <c r="C21" s="1" t="s">
        <v>17</v>
      </c>
      <c r="D21" s="1">
        <v>2531</v>
      </c>
      <c r="E21" s="1">
        <v>0.18766</v>
      </c>
      <c r="F21" s="1">
        <v>0.73367</v>
      </c>
      <c r="G21" s="1">
        <v>33247</v>
      </c>
      <c r="H21" s="1">
        <v>0.21347</v>
      </c>
      <c r="I21" s="1">
        <v>0.63243</v>
      </c>
      <c r="J21" s="1">
        <v>0.0565</v>
      </c>
      <c r="K21" s="1">
        <v>8.962</v>
      </c>
      <c r="L21" s="1">
        <v>2979.58</v>
      </c>
      <c r="M21" s="1">
        <v>0.65647</v>
      </c>
      <c r="N21" s="1">
        <v>0.023202</v>
      </c>
    </row>
    <row r="22" spans="1:14" ht="15">
      <c r="A22" s="4">
        <v>19</v>
      </c>
      <c r="B22" s="1" t="s">
        <v>24</v>
      </c>
      <c r="C22" s="1" t="s">
        <v>18</v>
      </c>
      <c r="D22" s="1">
        <v>1717</v>
      </c>
      <c r="E22" s="1">
        <v>0.12731</v>
      </c>
      <c r="F22" s="1">
        <v>0.86098</v>
      </c>
      <c r="G22" s="1">
        <v>28906</v>
      </c>
      <c r="H22" s="1">
        <v>0.1856</v>
      </c>
      <c r="I22" s="1">
        <v>0.81802</v>
      </c>
      <c r="J22" s="1">
        <v>0.11215</v>
      </c>
      <c r="K22" s="1">
        <v>8.6291</v>
      </c>
      <c r="L22" s="1">
        <v>2494.34</v>
      </c>
      <c r="M22" s="1">
        <v>0.82114</v>
      </c>
      <c r="N22" s="1">
        <v>0.040895</v>
      </c>
    </row>
    <row r="23" spans="1:14" ht="15">
      <c r="A23" s="4">
        <v>20</v>
      </c>
      <c r="B23" s="1" t="s">
        <v>24</v>
      </c>
      <c r="C23" s="1" t="s">
        <v>19</v>
      </c>
      <c r="D23" s="1">
        <v>1875</v>
      </c>
      <c r="E23" s="1">
        <v>0.13902</v>
      </c>
      <c r="F23" s="1">
        <v>1</v>
      </c>
      <c r="G23" s="1">
        <v>28342</v>
      </c>
      <c r="H23" s="1">
        <v>0.18198</v>
      </c>
      <c r="I23" s="1">
        <v>1</v>
      </c>
      <c r="J23" s="1">
        <v>0.15511</v>
      </c>
      <c r="K23" s="1">
        <v>9.5588</v>
      </c>
      <c r="L23" s="1">
        <v>2709.16</v>
      </c>
      <c r="M23" s="1">
        <v>1</v>
      </c>
      <c r="N23" s="1">
        <v>0.044013</v>
      </c>
    </row>
    <row r="24" spans="1:14" ht="15">
      <c r="A24" s="4">
        <v>21</v>
      </c>
      <c r="B24" s="1" t="s">
        <v>25</v>
      </c>
      <c r="C24" s="1" t="s">
        <v>15</v>
      </c>
      <c r="D24" s="1">
        <v>4866</v>
      </c>
      <c r="E24" s="1">
        <v>0.322</v>
      </c>
      <c r="F24" s="1">
        <v>0.322</v>
      </c>
      <c r="G24" s="1">
        <v>35503</v>
      </c>
      <c r="H24" s="1">
        <v>0.20438</v>
      </c>
      <c r="I24" s="1">
        <v>0.20438</v>
      </c>
      <c r="J24" s="1">
        <v>0</v>
      </c>
      <c r="K24" s="1">
        <v>12.365</v>
      </c>
      <c r="L24" s="1">
        <v>4389.94</v>
      </c>
      <c r="M24" s="1">
        <v>0.26075</v>
      </c>
      <c r="N24" s="1">
        <v>0</v>
      </c>
    </row>
    <row r="25" spans="1:14" ht="15">
      <c r="A25" s="4">
        <v>22</v>
      </c>
      <c r="B25" s="1" t="s">
        <v>25</v>
      </c>
      <c r="C25" s="1" t="s">
        <v>16</v>
      </c>
      <c r="D25" s="1">
        <v>2939</v>
      </c>
      <c r="E25" s="1">
        <v>0.19448</v>
      </c>
      <c r="F25" s="1">
        <v>0.51648</v>
      </c>
      <c r="G25" s="1">
        <v>33945</v>
      </c>
      <c r="H25" s="1">
        <v>0.19541</v>
      </c>
      <c r="I25" s="1">
        <v>0.3998</v>
      </c>
      <c r="J25" s="1">
        <v>0.02317</v>
      </c>
      <c r="K25" s="1">
        <v>9.3126</v>
      </c>
      <c r="L25" s="1">
        <v>3161.17</v>
      </c>
      <c r="M25" s="1">
        <v>0.44852</v>
      </c>
      <c r="N25" s="1">
        <v>0.012578</v>
      </c>
    </row>
    <row r="26" spans="1:14" ht="15">
      <c r="A26" s="4">
        <v>23</v>
      </c>
      <c r="B26" s="1" t="s">
        <v>25</v>
      </c>
      <c r="C26" s="1" t="s">
        <v>17</v>
      </c>
      <c r="D26" s="1">
        <v>2890</v>
      </c>
      <c r="E26" s="1">
        <v>0.19124</v>
      </c>
      <c r="F26" s="1">
        <v>0.70772</v>
      </c>
      <c r="G26" s="1">
        <v>36887</v>
      </c>
      <c r="H26" s="1">
        <v>0.21235</v>
      </c>
      <c r="I26" s="1">
        <v>0.61214</v>
      </c>
      <c r="J26" s="1">
        <v>0.05639</v>
      </c>
      <c r="K26" s="1">
        <v>8.9956</v>
      </c>
      <c r="L26" s="1">
        <v>3318.2</v>
      </c>
      <c r="M26" s="1">
        <v>0.64562</v>
      </c>
      <c r="N26" s="1">
        <v>0.029024</v>
      </c>
    </row>
    <row r="27" spans="1:14" ht="15">
      <c r="A27" s="4">
        <v>24</v>
      </c>
      <c r="B27" s="1" t="s">
        <v>25</v>
      </c>
      <c r="C27" s="1" t="s">
        <v>18</v>
      </c>
      <c r="D27" s="1">
        <v>1898</v>
      </c>
      <c r="E27" s="1">
        <v>0.1256</v>
      </c>
      <c r="F27" s="1">
        <v>0.83331</v>
      </c>
      <c r="G27" s="1">
        <v>33873</v>
      </c>
      <c r="H27" s="1">
        <v>0.195</v>
      </c>
      <c r="I27" s="1">
        <v>0.80714</v>
      </c>
      <c r="J27" s="1">
        <v>0.11751</v>
      </c>
      <c r="K27" s="1">
        <v>8.085</v>
      </c>
      <c r="L27" s="1">
        <v>2738.63</v>
      </c>
      <c r="M27" s="1">
        <v>0.80829</v>
      </c>
      <c r="N27" s="1">
        <v>0.055341</v>
      </c>
    </row>
    <row r="28" spans="1:14" ht="15">
      <c r="A28" s="4">
        <v>25</v>
      </c>
      <c r="B28" s="1" t="s">
        <v>25</v>
      </c>
      <c r="C28" s="1" t="s">
        <v>19</v>
      </c>
      <c r="D28" s="1">
        <v>2519</v>
      </c>
      <c r="E28" s="1">
        <v>0.16669</v>
      </c>
      <c r="F28" s="1">
        <v>1</v>
      </c>
      <c r="G28" s="1">
        <v>33501</v>
      </c>
      <c r="H28" s="1">
        <v>0.19286</v>
      </c>
      <c r="I28" s="1">
        <v>1</v>
      </c>
      <c r="J28" s="1">
        <v>0.14368</v>
      </c>
      <c r="K28" s="1">
        <v>9.6344</v>
      </c>
      <c r="L28" s="1">
        <v>3227.61</v>
      </c>
      <c r="M28" s="1">
        <v>1</v>
      </c>
      <c r="N28" s="1">
        <v>0.056484</v>
      </c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2010-02-24T21:33:20Z</cp:lastPrinted>
  <dcterms:created xsi:type="dcterms:W3CDTF">2009-11-25T16:19:17Z</dcterms:created>
  <dcterms:modified xsi:type="dcterms:W3CDTF">2010-11-05T19:30:52Z</dcterms:modified>
  <cp:category/>
  <cp:version/>
  <cp:contentType/>
  <cp:contentStatus/>
</cp:coreProperties>
</file>