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85" yWindow="300" windowWidth="10065" windowHeight="12420" activeTab="0"/>
  </bookViews>
  <sheets>
    <sheet name="mental_illness_Lorenz_rural_T1" sheetId="1" r:id="rId1"/>
    <sheet name="mental_illness_Lorenz_rural_T5" sheetId="2" r:id="rId2"/>
    <sheet name="Rural_data_T1" sheetId="3" r:id="rId3"/>
    <sheet name="Rural_data_T5" sheetId="4" r:id="rId4"/>
    <sheet name="Original_data" sheetId="5" r:id="rId5"/>
  </sheets>
  <definedNames/>
  <calcPr fullCalcOnLoad="1"/>
</workbook>
</file>

<file path=xl/sharedStrings.xml><?xml version="1.0" encoding="utf-8"?>
<sst xmlns="http://schemas.openxmlformats.org/spreadsheetml/2006/main" count="77" uniqueCount="27">
  <si>
    <t>Obs</t>
  </si>
  <si>
    <t>chquint</t>
  </si>
  <si>
    <t>crude_num</t>
  </si>
  <si>
    <t>crude_GINI</t>
  </si>
  <si>
    <t>adjust_num</t>
  </si>
  <si>
    <t>adjust_GINI</t>
  </si>
  <si>
    <t>percent_num</t>
  </si>
  <si>
    <t>crude_cum_percent_num</t>
  </si>
  <si>
    <t>crude_denom</t>
  </si>
  <si>
    <t>percent_denom</t>
  </si>
  <si>
    <t>crude_cum_percent_denom</t>
  </si>
  <si>
    <t>adjust_cum_percent_num</t>
  </si>
  <si>
    <t>adj_rate</t>
  </si>
  <si>
    <t>Line of equality</t>
  </si>
  <si>
    <t>R1</t>
  </si>
  <si>
    <t>R2</t>
  </si>
  <si>
    <t>R3</t>
  </si>
  <si>
    <t>R4</t>
  </si>
  <si>
    <t>R5</t>
  </si>
  <si>
    <t>1: 1984-1988</t>
  </si>
  <si>
    <t>2: 1989-1993</t>
  </si>
  <si>
    <t>3: 1994-1998</t>
  </si>
  <si>
    <t>4: 1999-2003</t>
  </si>
  <si>
    <t>Cumulative Mental Health Illness: 1984/85-1988/89 to 2004/05-2008/09</t>
  </si>
  <si>
    <t>RURAL: Crude and Adjusted Lorenz Curve and GINI coefficient</t>
  </si>
  <si>
    <t>time</t>
  </si>
  <si>
    <t>5: 2004-2008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</si>
</sst>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Univers 45 Light"/>
      <family val="0"/>
    </font>
    <font>
      <sz val="11"/>
      <color indexed="8"/>
      <name val="Univers 45 Ligh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Univers 45 Light"/>
      <family val="2"/>
    </font>
    <font>
      <b/>
      <sz val="12"/>
      <color indexed="8"/>
      <name val="Univers 45 Light"/>
      <family val="0"/>
    </font>
    <font>
      <b/>
      <sz val="13"/>
      <color indexed="8"/>
      <name val="Univers 45 Light"/>
      <family val="0"/>
    </font>
    <font>
      <sz val="13"/>
      <color indexed="8"/>
      <name val="Univers 45 Light"/>
      <family val="0"/>
    </font>
    <font>
      <sz val="8"/>
      <color indexed="8"/>
      <name val="Univers 45 Ligh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Univers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6025"/>
          <c:w val="0.94875"/>
          <c:h val="0.7505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Rural_data_T1!$I$2:$I$7</c:f>
              <c:numCache>
                <c:ptCount val="6"/>
                <c:pt idx="0">
                  <c:v>0</c:v>
                </c:pt>
                <c:pt idx="1">
                  <c:v>0.19424</c:v>
                </c:pt>
                <c:pt idx="2">
                  <c:v>0.39771</c:v>
                </c:pt>
                <c:pt idx="3">
                  <c:v>0.59949</c:v>
                </c:pt>
                <c:pt idx="4">
                  <c:v>0.80028</c:v>
                </c:pt>
                <c:pt idx="5">
                  <c:v>1</c:v>
                </c:pt>
              </c:numCache>
            </c:numRef>
          </c:xVal>
          <c:yVal>
            <c:numRef>
              <c:f>Rural_data_T1!$M$2:$M$7</c:f>
              <c:numCache>
                <c:ptCount val="6"/>
                <c:pt idx="0">
                  <c:v>0</c:v>
                </c:pt>
                <c:pt idx="1">
                  <c:v>0.18635</c:v>
                </c:pt>
                <c:pt idx="2">
                  <c:v>0.39459</c:v>
                </c:pt>
                <c:pt idx="3">
                  <c:v>0.60263</c:v>
                </c:pt>
                <c:pt idx="4">
                  <c:v>0.80521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Rural_data_T5!$Q$2:$Q$7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Rural_data_T5!$Q$2:$Q$7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30005425"/>
        <c:axId val="1613370"/>
      </c:scatterChart>
      <c:valAx>
        <c:axId val="3000542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1613370"/>
        <c:crosses val="autoZero"/>
        <c:crossBetween val="midCat"/>
        <c:dispUnits/>
        <c:majorUnit val="0.2"/>
      </c:valAx>
      <c:valAx>
        <c:axId val="161337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Mental Illness in Residents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05425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775"/>
          <c:y val="0.9195"/>
          <c:w val="0.356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6575"/>
          <c:w val="0.94975"/>
          <c:h val="0.74975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Rural_data_T5!$I$2:$I$7</c:f>
              <c:numCache>
                <c:ptCount val="6"/>
                <c:pt idx="0">
                  <c:v>0</c:v>
                </c:pt>
                <c:pt idx="1">
                  <c:v>0.18938</c:v>
                </c:pt>
                <c:pt idx="2">
                  <c:v>0.38842</c:v>
                </c:pt>
                <c:pt idx="3">
                  <c:v>0.58923</c:v>
                </c:pt>
                <c:pt idx="4">
                  <c:v>0.79091</c:v>
                </c:pt>
                <c:pt idx="5">
                  <c:v>1</c:v>
                </c:pt>
              </c:numCache>
            </c:numRef>
          </c:xVal>
          <c:yVal>
            <c:numRef>
              <c:f>Rural_data_T5!$M$2:$M$7</c:f>
              <c:numCache>
                <c:ptCount val="6"/>
                <c:pt idx="0">
                  <c:v>0</c:v>
                </c:pt>
                <c:pt idx="1">
                  <c:v>0.20069</c:v>
                </c:pt>
                <c:pt idx="2">
                  <c:v>0.39373</c:v>
                </c:pt>
                <c:pt idx="3">
                  <c:v>0.59505</c:v>
                </c:pt>
                <c:pt idx="4">
                  <c:v>0.79831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Rural_data_T5!$Q$2:$Q$7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Rural_data_T5!$Q$2:$Q$7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14520331"/>
        <c:axId val="63574116"/>
      </c:scatterChart>
      <c:valAx>
        <c:axId val="1452033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63574116"/>
        <c:crosses val="autoZero"/>
        <c:crossBetween val="midCat"/>
        <c:dispUnits/>
        <c:majorUnit val="0.2"/>
      </c:valAx>
      <c:valAx>
        <c:axId val="6357411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Mental Illness in Residents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20331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775"/>
          <c:y val="0.9135"/>
          <c:w val="0.356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0.2255</cdr:x>
      <cdr:y>0.7875</cdr:y>
    </cdr:from>
    <cdr:to>
      <cdr:x>0.306</cdr:x>
      <cdr:y>0.86475</cdr:y>
    </cdr:to>
    <cdr:sp textlink="Rural_data_T1!$P$3">
      <cdr:nvSpPr>
        <cdr:cNvPr id="1" name="TextBox 4"/>
        <cdr:cNvSpPr txBox="1">
          <a:spLocks noChangeArrowheads="1"/>
        </cdr:cNvSpPr>
      </cdr:nvSpPr>
      <cdr:spPr>
        <a:xfrm>
          <a:off x="1971675" y="5010150"/>
          <a:ext cx="7048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7167885c-444b-42cf-98f0-8486a8909038}" type="TxLink">
            <a:rPr lang="en-US" cap="none" sz="1200" b="0" i="0" u="none" baseline="0">
              <a:solidFill>
                <a:srgbClr val="000000"/>
              </a:solidFill>
            </a:rPr>
            <a:t>19.4%
R1</a:t>
          </a:fld>
        </a:p>
      </cdr:txBody>
    </cdr:sp>
  </cdr:relSizeAnchor>
  <cdr:relSizeAnchor xmlns:cdr="http://schemas.openxmlformats.org/drawingml/2006/chartDrawing">
    <cdr:from>
      <cdr:x>0.3955</cdr:x>
      <cdr:y>0.789</cdr:y>
    </cdr:from>
    <cdr:to>
      <cdr:x>0.476</cdr:x>
      <cdr:y>0.859</cdr:y>
    </cdr:to>
    <cdr:sp textlink="Rural_data_T1!$P$4">
      <cdr:nvSpPr>
        <cdr:cNvPr id="2" name="TextBox 1"/>
        <cdr:cNvSpPr txBox="1">
          <a:spLocks noChangeArrowheads="1"/>
        </cdr:cNvSpPr>
      </cdr:nvSpPr>
      <cdr:spPr>
        <a:xfrm>
          <a:off x="3457575" y="5019675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d93fa174-8bac-40ee-833d-673fb2b028fa}" type="TxLink">
            <a:rPr lang="en-US" cap="none" sz="1200" b="0" i="0" u="none" baseline="0">
              <a:solidFill>
                <a:srgbClr val="000000"/>
              </a:solidFill>
            </a:rPr>
            <a:t>39.8%
R2</a:t>
          </a:fld>
        </a:p>
      </cdr:txBody>
    </cdr:sp>
  </cdr:relSizeAnchor>
  <cdr:relSizeAnchor xmlns:cdr="http://schemas.openxmlformats.org/drawingml/2006/chartDrawing">
    <cdr:from>
      <cdr:x>0.567</cdr:x>
      <cdr:y>0.7875</cdr:y>
    </cdr:from>
    <cdr:to>
      <cdr:x>0.6475</cdr:x>
      <cdr:y>0.85775</cdr:y>
    </cdr:to>
    <cdr:sp textlink="Rural_data_T1!$P$5">
      <cdr:nvSpPr>
        <cdr:cNvPr id="3" name="TextBox 1"/>
        <cdr:cNvSpPr txBox="1">
          <a:spLocks noChangeArrowheads="1"/>
        </cdr:cNvSpPr>
      </cdr:nvSpPr>
      <cdr:spPr>
        <a:xfrm>
          <a:off x="4962525" y="5010150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c5819c0a-d31a-4a96-840c-59c9e4317327}" type="TxLink">
            <a:rPr lang="en-US" cap="none" sz="1200" b="0" i="0" u="none" baseline="0">
              <a:solidFill>
                <a:srgbClr val="000000"/>
              </a:solidFill>
            </a:rPr>
            <a:t>59.9%
R3</a:t>
          </a:fld>
        </a:p>
      </cdr:txBody>
    </cdr:sp>
  </cdr:relSizeAnchor>
  <cdr:relSizeAnchor xmlns:cdr="http://schemas.openxmlformats.org/drawingml/2006/chartDrawing">
    <cdr:from>
      <cdr:x>0.73675</cdr:x>
      <cdr:y>0.79</cdr:y>
    </cdr:from>
    <cdr:to>
      <cdr:x>0.81725</cdr:x>
      <cdr:y>0.86025</cdr:y>
    </cdr:to>
    <cdr:sp textlink="Rural_data_T1!$P$6">
      <cdr:nvSpPr>
        <cdr:cNvPr id="4" name="TextBox 1"/>
        <cdr:cNvSpPr txBox="1">
          <a:spLocks noChangeArrowheads="1"/>
        </cdr:cNvSpPr>
      </cdr:nvSpPr>
      <cdr:spPr>
        <a:xfrm>
          <a:off x="6448425" y="5029200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5355e846-5793-4d80-94a2-7b3cf908263e}" type="TxLink">
            <a:rPr lang="en-US" cap="none" sz="1200" b="0" i="0" u="none" baseline="0">
              <a:solidFill>
                <a:srgbClr val="000000"/>
              </a:solidFill>
            </a:rPr>
            <a:t>80.0%
R4</a:t>
          </a:fld>
        </a:p>
      </cdr:txBody>
    </cdr:sp>
  </cdr:relSizeAnchor>
  <cdr:relSizeAnchor xmlns:cdr="http://schemas.openxmlformats.org/drawingml/2006/chartDrawing">
    <cdr:from>
      <cdr:x>0.904</cdr:x>
      <cdr:y>0.789</cdr:y>
    </cdr:from>
    <cdr:to>
      <cdr:x>0.9915</cdr:x>
      <cdr:y>0.859</cdr:y>
    </cdr:to>
    <cdr:sp textlink="Rural_data_T1!$P$7">
      <cdr:nvSpPr>
        <cdr:cNvPr id="5" name="TextBox 1"/>
        <cdr:cNvSpPr txBox="1">
          <a:spLocks noChangeArrowheads="1"/>
        </cdr:cNvSpPr>
      </cdr:nvSpPr>
      <cdr:spPr>
        <a:xfrm>
          <a:off x="7905750" y="5019675"/>
          <a:ext cx="7620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8f49dbe1-6759-40af-8fa9-63307d5f0d85}" type="TxLink">
            <a:rPr lang="en-US" cap="none" sz="1200" b="0" i="0" u="none" baseline="0">
              <a:solidFill>
                <a:srgbClr val="000000"/>
              </a:solidFill>
            </a:rPr>
            <a:t>100.0%
R5</a:t>
          </a:fld>
        </a:p>
      </cdr:txBody>
    </cdr:sp>
  </cdr:relSizeAnchor>
  <cdr:relSizeAnchor xmlns:cdr="http://schemas.openxmlformats.org/drawingml/2006/chartDrawing">
    <cdr:from>
      <cdr:x>0.0065</cdr:x>
      <cdr:y>0</cdr:y>
    </cdr:from>
    <cdr:to>
      <cdr:x>1</cdr:x>
      <cdr:y>0.086</cdr:y>
    </cdr:to>
    <cdr:sp>
      <cdr:nvSpPr>
        <cdr:cNvPr id="6" name="TextBox 9"/>
        <cdr:cNvSpPr txBox="1">
          <a:spLocks noChangeArrowheads="1"/>
        </cdr:cNvSpPr>
      </cdr:nvSpPr>
      <cdr:spPr>
        <a:xfrm>
          <a:off x="47625" y="0"/>
          <a:ext cx="86963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7.3: Adjusted Lorenz Curve for </a:t>
          </a:r>
          <a:r>
            <a:rPr lang="en-US" cap="none" sz="13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Cumulative Mental Illness Disorders i</a:t>
          </a:r>
          <a:r>
            <a:rPr lang="en-US" cap="none" sz="13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n Rural Areas 1984/85-1988/89  </a:t>
          </a:r>
          <a:r>
            <a:rPr lang="en-US" cap="none" sz="13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(2004/05-2008/09) age &amp; sex, residents aged 10+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0.7235</cdr:x>
      <cdr:y>0.9725</cdr:y>
    </cdr:from>
    <cdr:to>
      <cdr:x>1</cdr:x>
      <cdr:y>1</cdr:y>
    </cdr:to>
    <cdr:sp>
      <cdr:nvSpPr>
        <cdr:cNvPr id="7" name="TextBox 11"/>
        <cdr:cNvSpPr txBox="1">
          <a:spLocks noChangeArrowheads="1"/>
        </cdr:cNvSpPr>
      </cdr:nvSpPr>
      <cdr:spPr>
        <a:xfrm>
          <a:off x="6324600" y="6191250"/>
          <a:ext cx="2419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Manitoba Centre for Health Policy, 2010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0.66875</cdr:x>
      <cdr:y>0.7345</cdr:y>
    </cdr:from>
    <cdr:to>
      <cdr:x>0.9845</cdr:x>
      <cdr:y>0.7755</cdr:y>
    </cdr:to>
    <cdr:sp>
      <cdr:nvSpPr>
        <cdr:cNvPr id="8" name="TextBox 12"/>
        <cdr:cNvSpPr txBox="1">
          <a:spLocks noChangeArrowheads="1"/>
        </cdr:cNvSpPr>
      </cdr:nvSpPr>
      <cdr:spPr>
        <a:xfrm>
          <a:off x="5848350" y="4676775"/>
          <a:ext cx="27622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GINI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=   0.001   (95% Cl 0, 0.009, NS)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28575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0.24475</cdr:x>
      <cdr:y>0.791</cdr:y>
    </cdr:from>
    <cdr:to>
      <cdr:x>0.32425</cdr:x>
      <cdr:y>0.8615</cdr:y>
    </cdr:to>
    <cdr:sp textlink="Rural_data_T5!$P$3">
      <cdr:nvSpPr>
        <cdr:cNvPr id="1" name="TextBox 1"/>
        <cdr:cNvSpPr txBox="1">
          <a:spLocks noChangeArrowheads="1"/>
        </cdr:cNvSpPr>
      </cdr:nvSpPr>
      <cdr:spPr>
        <a:xfrm>
          <a:off x="2133600" y="5038725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bbe15984-73e3-4fa6-a3bd-826b53777c8e}" type="TxLink">
            <a:rPr lang="en-US" cap="none" sz="1200" b="0" i="0" u="none" baseline="0">
              <a:solidFill>
                <a:srgbClr val="000000"/>
              </a:solidFill>
            </a:rPr>
            <a:t>18.9%
R1</a:t>
          </a:fld>
        </a:p>
      </cdr:txBody>
    </cdr:sp>
  </cdr:relSizeAnchor>
  <cdr:relSizeAnchor xmlns:cdr="http://schemas.openxmlformats.org/drawingml/2006/chartDrawing">
    <cdr:from>
      <cdr:x>0.411</cdr:x>
      <cdr:y>0.79025</cdr:y>
    </cdr:from>
    <cdr:to>
      <cdr:x>0.48975</cdr:x>
      <cdr:y>0.86025</cdr:y>
    </cdr:to>
    <cdr:sp textlink="Rural_data_T5!$P$4">
      <cdr:nvSpPr>
        <cdr:cNvPr id="2" name="TextBox 1"/>
        <cdr:cNvSpPr txBox="1">
          <a:spLocks noChangeArrowheads="1"/>
        </cdr:cNvSpPr>
      </cdr:nvSpPr>
      <cdr:spPr>
        <a:xfrm>
          <a:off x="3590925" y="5029200"/>
          <a:ext cx="6858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66246506-4f52-4b45-9ee3-97b66ceb4d64}" type="TxLink">
            <a:rPr lang="en-US" cap="none" sz="1200" b="0" i="0" u="none" baseline="0">
              <a:solidFill>
                <a:srgbClr val="000000"/>
              </a:solidFill>
            </a:rPr>
            <a:t>38.8%
R2</a:t>
          </a:fld>
        </a:p>
      </cdr:txBody>
    </cdr:sp>
  </cdr:relSizeAnchor>
  <cdr:relSizeAnchor xmlns:cdr="http://schemas.openxmlformats.org/drawingml/2006/chartDrawing">
    <cdr:from>
      <cdr:x>0.58075</cdr:x>
      <cdr:y>0.79025</cdr:y>
    </cdr:from>
    <cdr:to>
      <cdr:x>0.66025</cdr:x>
      <cdr:y>0.86025</cdr:y>
    </cdr:to>
    <cdr:sp textlink="Rural_data_T5!$P$5">
      <cdr:nvSpPr>
        <cdr:cNvPr id="3" name="TextBox 1"/>
        <cdr:cNvSpPr txBox="1">
          <a:spLocks noChangeArrowheads="1"/>
        </cdr:cNvSpPr>
      </cdr:nvSpPr>
      <cdr:spPr>
        <a:xfrm>
          <a:off x="5076825" y="5029200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8748e1dd-3d97-4919-80fb-75fce2822491}" type="TxLink">
            <a:rPr lang="en-US" cap="none" sz="1200" b="0" i="0" u="none" baseline="0">
              <a:solidFill>
                <a:srgbClr val="000000"/>
              </a:solidFill>
            </a:rPr>
            <a:t>58.9%
R3</a:t>
          </a:fld>
        </a:p>
      </cdr:txBody>
    </cdr:sp>
  </cdr:relSizeAnchor>
  <cdr:relSizeAnchor xmlns:cdr="http://schemas.openxmlformats.org/drawingml/2006/chartDrawing">
    <cdr:from>
      <cdr:x>0.748</cdr:x>
      <cdr:y>0.79025</cdr:y>
    </cdr:from>
    <cdr:to>
      <cdr:x>0.8275</cdr:x>
      <cdr:y>0.86025</cdr:y>
    </cdr:to>
    <cdr:sp textlink="Rural_data_T5!$P$6">
      <cdr:nvSpPr>
        <cdr:cNvPr id="4" name="TextBox 1"/>
        <cdr:cNvSpPr txBox="1">
          <a:spLocks noChangeArrowheads="1"/>
        </cdr:cNvSpPr>
      </cdr:nvSpPr>
      <cdr:spPr>
        <a:xfrm>
          <a:off x="6543675" y="5029200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c9d558ba-a5d3-4b02-8757-f3c6ed81a5b8}" type="TxLink">
            <a:rPr lang="en-US" cap="none" sz="1200" b="0" i="0" u="none" baseline="0">
              <a:solidFill>
                <a:srgbClr val="000000"/>
              </a:solidFill>
            </a:rPr>
            <a:t>79.1%
R4</a:t>
          </a:fld>
        </a:p>
      </cdr:txBody>
    </cdr:sp>
  </cdr:relSizeAnchor>
  <cdr:relSizeAnchor xmlns:cdr="http://schemas.openxmlformats.org/drawingml/2006/chartDrawing">
    <cdr:from>
      <cdr:x>0.91325</cdr:x>
      <cdr:y>0.7875</cdr:y>
    </cdr:from>
    <cdr:to>
      <cdr:x>1</cdr:x>
      <cdr:y>0.85775</cdr:y>
    </cdr:to>
    <cdr:sp textlink="Rural_data_T5!$P$7">
      <cdr:nvSpPr>
        <cdr:cNvPr id="5" name="TextBox 1"/>
        <cdr:cNvSpPr txBox="1">
          <a:spLocks noChangeArrowheads="1"/>
        </cdr:cNvSpPr>
      </cdr:nvSpPr>
      <cdr:spPr>
        <a:xfrm>
          <a:off x="7991475" y="5010150"/>
          <a:ext cx="7620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543a3c8e-716d-4f6d-950d-65d5a6011ced}" type="TxLink">
            <a:rPr lang="en-US" cap="none" sz="1200" b="0" i="0" u="none" baseline="0">
              <a:solidFill>
                <a:srgbClr val="000000"/>
              </a:solidFill>
            </a:rPr>
            <a:t>100%
R5</a:t>
          </a:fld>
        </a:p>
      </cdr:txBody>
    </cdr:sp>
  </cdr:relSizeAnchor>
  <cdr:relSizeAnchor xmlns:cdr="http://schemas.openxmlformats.org/drawingml/2006/chartDrawing">
    <cdr:from>
      <cdr:x>0.012</cdr:x>
      <cdr:y>0</cdr:y>
    </cdr:from>
    <cdr:to>
      <cdr:x>1</cdr:x>
      <cdr:y>0.08025</cdr:y>
    </cdr:to>
    <cdr:sp>
      <cdr:nvSpPr>
        <cdr:cNvPr id="6" name="TextBox 8"/>
        <cdr:cNvSpPr txBox="1">
          <a:spLocks noChangeArrowheads="1"/>
        </cdr:cNvSpPr>
      </cdr:nvSpPr>
      <cdr:spPr>
        <a:xfrm>
          <a:off x="104775" y="0"/>
          <a:ext cx="86487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7.4: Adjusted Lorenz Curve for </a:t>
          </a:r>
          <a:r>
            <a:rPr lang="en-US" cap="none" sz="13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Cumulative Mental Illness Disorders </a:t>
          </a:r>
          <a:r>
            <a:rPr lang="en-US" cap="none" sz="13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in Rural Areas 2004/05-2008/09  </a:t>
          </a:r>
          <a:r>
            <a:rPr lang="en-US" cap="none" sz="13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(2004/05-2008/09) age &amp; sex, residents aged 10 years+</a:t>
          </a:r>
        </a:p>
      </cdr:txBody>
    </cdr:sp>
  </cdr:relSizeAnchor>
  <cdr:relSizeAnchor xmlns:cdr="http://schemas.openxmlformats.org/drawingml/2006/chartDrawing">
    <cdr:from>
      <cdr:x>0.716</cdr:x>
      <cdr:y>0.9695</cdr:y>
    </cdr:from>
    <cdr:to>
      <cdr:x>1</cdr:x>
      <cdr:y>1</cdr:y>
    </cdr:to>
    <cdr:sp>
      <cdr:nvSpPr>
        <cdr:cNvPr id="7" name="TextBox 10"/>
        <cdr:cNvSpPr txBox="1">
          <a:spLocks noChangeArrowheads="1"/>
        </cdr:cNvSpPr>
      </cdr:nvSpPr>
      <cdr:spPr>
        <a:xfrm>
          <a:off x="6267450" y="6172200"/>
          <a:ext cx="2486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Source: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Manitoba Centre for Health Policy, 2010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0.67725</cdr:x>
      <cdr:y>0.74075</cdr:y>
    </cdr:from>
    <cdr:to>
      <cdr:x>0.99775</cdr:x>
      <cdr:y>0.781</cdr:y>
    </cdr:to>
    <cdr:sp>
      <cdr:nvSpPr>
        <cdr:cNvPr id="8" name="TextBox 11"/>
        <cdr:cNvSpPr txBox="1">
          <a:spLocks noChangeArrowheads="1"/>
        </cdr:cNvSpPr>
      </cdr:nvSpPr>
      <cdr:spPr>
        <a:xfrm>
          <a:off x="5924550" y="4714875"/>
          <a:ext cx="28098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GINI =   0.012   (95% Cl 0.004, 0.020)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O10" sqref="O10"/>
    </sheetView>
  </sheetViews>
  <sheetFormatPr defaultColWidth="9.140625" defaultRowHeight="15"/>
  <cols>
    <col min="1" max="1" width="18.140625" style="0" customWidth="1"/>
    <col min="2" max="2" width="18.7109375" style="0" bestFit="1" customWidth="1"/>
    <col min="6" max="6" width="24.00390625" style="0" bestFit="1" customWidth="1"/>
    <col min="7" max="7" width="13.28125" style="0" bestFit="1" customWidth="1"/>
    <col min="9" max="9" width="26.28125" style="0" bestFit="1" customWidth="1"/>
    <col min="13" max="13" width="16.8515625" style="0" customWidth="1"/>
  </cols>
  <sheetData>
    <row r="1" spans="1:14" ht="25.5">
      <c r="A1" s="3" t="str">
        <f>Original_data!A3</f>
        <v>Obs</v>
      </c>
      <c r="B1" s="3" t="str">
        <f>Original_data!B3</f>
        <v>time</v>
      </c>
      <c r="C1" s="3" t="str">
        <f>Original_data!C3</f>
        <v>chquint</v>
      </c>
      <c r="D1" s="3" t="str">
        <f>Original_data!D3</f>
        <v>crude_num</v>
      </c>
      <c r="E1" s="3" t="str">
        <f>Original_data!E3</f>
        <v>percent_num</v>
      </c>
      <c r="F1" s="3" t="str">
        <f>Original_data!F3</f>
        <v>crude_cum_percent_num</v>
      </c>
      <c r="G1" s="3" t="str">
        <f>Original_data!G3</f>
        <v>crude_denom</v>
      </c>
      <c r="H1" s="3" t="str">
        <f>Original_data!H3</f>
        <v>percent_denom</v>
      </c>
      <c r="I1" s="3" t="str">
        <f>Original_data!I3</f>
        <v>crude_cum_percent_denom</v>
      </c>
      <c r="J1" s="3" t="str">
        <f>Original_data!J3</f>
        <v>crude_GINI</v>
      </c>
      <c r="K1" s="3" t="str">
        <f>Original_data!K3</f>
        <v>adj_rate</v>
      </c>
      <c r="L1" s="3" t="str">
        <f>Original_data!L3</f>
        <v>adjust_num</v>
      </c>
      <c r="M1" s="3" t="str">
        <f>Original_data!M3</f>
        <v>adjust_cum_percent_num</v>
      </c>
      <c r="N1" s="3" t="str">
        <f>Original_data!N3</f>
        <v>adjust_GINI</v>
      </c>
    </row>
    <row r="2" spans="1:16" ht="15">
      <c r="A2" s="3"/>
      <c r="B2" s="3"/>
      <c r="C2" s="3"/>
      <c r="D2" s="3"/>
      <c r="E2" s="3"/>
      <c r="F2" s="3"/>
      <c r="G2" s="3"/>
      <c r="H2" s="3"/>
      <c r="I2" s="3">
        <v>0</v>
      </c>
      <c r="J2" s="3"/>
      <c r="K2" s="3"/>
      <c r="L2" s="3"/>
      <c r="M2" s="3">
        <v>0</v>
      </c>
      <c r="P2">
        <v>0</v>
      </c>
    </row>
    <row r="3" spans="1:16" ht="30">
      <c r="A3" s="3">
        <f>Original_data!A4</f>
        <v>1</v>
      </c>
      <c r="B3" s="3" t="str">
        <f>Original_data!B4</f>
        <v>1: 1984-1988</v>
      </c>
      <c r="C3" s="3" t="str">
        <f>Original_data!C4</f>
        <v>R1</v>
      </c>
      <c r="D3" s="3">
        <f>Original_data!D4</f>
        <v>9065</v>
      </c>
      <c r="E3" s="3">
        <f>Original_data!E4</f>
        <v>0.18641</v>
      </c>
      <c r="F3" s="3">
        <f>Original_data!F4</f>
        <v>0.18641</v>
      </c>
      <c r="G3" s="3">
        <f>Original_data!G4</f>
        <v>70977</v>
      </c>
      <c r="H3" s="3">
        <f>Original_data!H4</f>
        <v>0.19424</v>
      </c>
      <c r="I3" s="3">
        <f>Original_data!I4</f>
        <v>0.19424</v>
      </c>
      <c r="J3" s="3">
        <f>Original_data!J4</f>
        <v>0</v>
      </c>
      <c r="K3" s="3">
        <f>Original_data!K4</f>
        <v>0.12886</v>
      </c>
      <c r="L3" s="3">
        <f>Original_data!L4</f>
        <v>91.459</v>
      </c>
      <c r="M3" s="3">
        <f>Original_data!M4</f>
        <v>0.18635</v>
      </c>
      <c r="N3" s="3">
        <f>Original_data!N4</f>
        <v>0</v>
      </c>
      <c r="O3" t="s">
        <v>14</v>
      </c>
      <c r="P3" s="1" t="str">
        <f>(TEXT(I3,"0.0%")&amp;CHAR(10)&amp;O3)</f>
        <v>19.4%
R1</v>
      </c>
    </row>
    <row r="4" spans="1:16" ht="30">
      <c r="A4" s="3">
        <f>Original_data!A5</f>
        <v>2</v>
      </c>
      <c r="B4" s="3" t="str">
        <f>Original_data!B5</f>
        <v>1: 1984-1988</v>
      </c>
      <c r="C4" s="3" t="str">
        <f>Original_data!C5</f>
        <v>R2</v>
      </c>
      <c r="D4" s="3">
        <f>Original_data!D5</f>
        <v>10192</v>
      </c>
      <c r="E4" s="3">
        <f>Original_data!E5</f>
        <v>0.20958</v>
      </c>
      <c r="F4" s="3">
        <f>Original_data!F5</f>
        <v>0.39599</v>
      </c>
      <c r="G4" s="3">
        <f>Original_data!G5</f>
        <v>74352</v>
      </c>
      <c r="H4" s="3">
        <f>Original_data!H5</f>
        <v>0.20347</v>
      </c>
      <c r="I4" s="3">
        <f>Original_data!I5</f>
        <v>0.39771</v>
      </c>
      <c r="J4" s="3">
        <f>Original_data!J5</f>
        <v>0.002779745</v>
      </c>
      <c r="K4" s="3">
        <f>Original_data!K5</f>
        <v>0.13746</v>
      </c>
      <c r="L4" s="3">
        <f>Original_data!L5</f>
        <v>102.201</v>
      </c>
      <c r="M4" s="3">
        <f>Original_data!M5</f>
        <v>0.39459</v>
      </c>
      <c r="N4" s="3">
        <f>Original_data!N5</f>
        <v>0.00253</v>
      </c>
      <c r="O4" t="s">
        <v>15</v>
      </c>
      <c r="P4" s="1" t="str">
        <f>(TEXT(I4,"0.0%")&amp;CHAR(10)&amp;O4)</f>
        <v>39.8%
R2</v>
      </c>
    </row>
    <row r="5" spans="1:16" ht="30">
      <c r="A5" s="3">
        <f>Original_data!A6</f>
        <v>3</v>
      </c>
      <c r="B5" s="3" t="str">
        <f>Original_data!B6</f>
        <v>1: 1984-1988</v>
      </c>
      <c r="C5" s="3" t="str">
        <f>Original_data!C6</f>
        <v>R3</v>
      </c>
      <c r="D5" s="3">
        <f>Original_data!D6</f>
        <v>10182</v>
      </c>
      <c r="E5" s="3">
        <f>Original_data!E6</f>
        <v>0.20938</v>
      </c>
      <c r="F5" s="3">
        <f>Original_data!F6</f>
        <v>0.60537</v>
      </c>
      <c r="G5" s="3">
        <f>Original_data!G6</f>
        <v>73736</v>
      </c>
      <c r="H5" s="3">
        <f>Original_data!H6</f>
        <v>0.20179</v>
      </c>
      <c r="I5" s="3">
        <f>Original_data!I6</f>
        <v>0.59949</v>
      </c>
      <c r="J5" s="3">
        <f>Original_data!J6</f>
        <v>0.006145246</v>
      </c>
      <c r="K5" s="3">
        <f>Original_data!K6</f>
        <v>0.13847</v>
      </c>
      <c r="L5" s="3">
        <f>Original_data!L6</f>
        <v>102.1</v>
      </c>
      <c r="M5" s="3">
        <f>Original_data!M6</f>
        <v>0.60263</v>
      </c>
      <c r="N5" s="3">
        <f>Original_data!N6</f>
        <v>0.005644</v>
      </c>
      <c r="O5" t="s">
        <v>16</v>
      </c>
      <c r="P5" s="1" t="str">
        <f>(TEXT(I5,"0.0%")&amp;CHAR(10)&amp;O5)</f>
        <v>59.9%
R3</v>
      </c>
    </row>
    <row r="6" spans="1:16" ht="30">
      <c r="A6" s="3">
        <f>Original_data!A7</f>
        <v>4</v>
      </c>
      <c r="B6" s="3" t="str">
        <f>Original_data!B7</f>
        <v>1: 1984-1988</v>
      </c>
      <c r="C6" s="3" t="str">
        <f>Original_data!C7</f>
        <v>R4</v>
      </c>
      <c r="D6" s="3">
        <f>Original_data!D7</f>
        <v>9677</v>
      </c>
      <c r="E6" s="3">
        <f>Original_data!E7</f>
        <v>0.19899</v>
      </c>
      <c r="F6" s="3">
        <f>Original_data!F7</f>
        <v>0.80436</v>
      </c>
      <c r="G6" s="3">
        <f>Original_data!G7</f>
        <v>73372</v>
      </c>
      <c r="H6" s="3">
        <f>Original_data!H7</f>
        <v>0.20079</v>
      </c>
      <c r="I6" s="3">
        <f>Original_data!I7</f>
        <v>0.80028</v>
      </c>
      <c r="J6" s="3">
        <f>Original_data!J7</f>
        <v>0.003888308</v>
      </c>
      <c r="K6" s="3">
        <f>Original_data!K7</f>
        <v>0.1355</v>
      </c>
      <c r="L6" s="3">
        <f>Original_data!L7</f>
        <v>99.421</v>
      </c>
      <c r="M6" s="3">
        <f>Original_data!M7</f>
        <v>0.80521</v>
      </c>
      <c r="N6" s="3">
        <f>Original_data!N7</f>
        <v>0.006086</v>
      </c>
      <c r="O6" t="s">
        <v>17</v>
      </c>
      <c r="P6" s="1" t="str">
        <f>(TEXT(I6,"0.0%")&amp;CHAR(10)&amp;O6)</f>
        <v>80.0%
R4</v>
      </c>
    </row>
    <row r="7" spans="1:16" ht="30">
      <c r="A7" s="3">
        <f>Original_data!A8</f>
        <v>5</v>
      </c>
      <c r="B7" s="3" t="str">
        <f>Original_data!B8</f>
        <v>1: 1984-1988</v>
      </c>
      <c r="C7" s="3" t="str">
        <f>Original_data!C8</f>
        <v>R5</v>
      </c>
      <c r="D7" s="3">
        <f>Original_data!D8</f>
        <v>9514</v>
      </c>
      <c r="E7" s="3">
        <f>Original_data!E8</f>
        <v>0.19564</v>
      </c>
      <c r="F7" s="3">
        <f>Original_data!F8</f>
        <v>1</v>
      </c>
      <c r="G7" s="3">
        <f>Original_data!G8</f>
        <v>72980</v>
      </c>
      <c r="H7" s="3">
        <f>Original_data!H8</f>
        <v>0.19972</v>
      </c>
      <c r="I7" s="3">
        <f>Original_data!I8</f>
        <v>1</v>
      </c>
      <c r="J7" s="3">
        <f>Original_data!J8</f>
        <v>0.000188176</v>
      </c>
      <c r="K7" s="3">
        <f>Original_data!K8</f>
        <v>0.13099</v>
      </c>
      <c r="L7" s="3">
        <f>Original_data!L8</f>
        <v>95.6</v>
      </c>
      <c r="M7" s="3">
        <f>Original_data!M8</f>
        <v>1</v>
      </c>
      <c r="N7" s="3">
        <f>Original_data!N8</f>
        <v>0.001161</v>
      </c>
      <c r="O7" t="s">
        <v>18</v>
      </c>
      <c r="P7" s="1" t="str">
        <f>(TEXT(I7,"0.0%")&amp;CHAR(10)&amp;O7)</f>
        <v>100.0%
R5</v>
      </c>
    </row>
    <row r="8" spans="1:14" ht="15">
      <c r="A8" s="1">
        <f>Original_data!A29</f>
        <v>0</v>
      </c>
      <c r="N8" t="str">
        <f>FIXED(N7,3)</f>
        <v>0.001</v>
      </c>
    </row>
    <row r="9" ht="15">
      <c r="A9" s="1"/>
    </row>
    <row r="12" spans="1:12" ht="15.75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L31" sqref="L31"/>
    </sheetView>
  </sheetViews>
  <sheetFormatPr defaultColWidth="9.140625" defaultRowHeight="15"/>
  <cols>
    <col min="9" max="9" width="24.00390625" style="0" customWidth="1"/>
    <col min="12" max="12" width="11.57421875" style="0" bestFit="1" customWidth="1"/>
    <col min="13" max="13" width="24.57421875" style="0" bestFit="1" customWidth="1"/>
  </cols>
  <sheetData>
    <row r="1" spans="1:17" ht="38.25">
      <c r="A1" s="3" t="str">
        <f>Original_data!A3</f>
        <v>Obs</v>
      </c>
      <c r="B1" s="3" t="str">
        <f>Original_data!B3</f>
        <v>time</v>
      </c>
      <c r="C1" s="3" t="str">
        <f>Original_data!C3</f>
        <v>chquint</v>
      </c>
      <c r="D1" s="3" t="str">
        <f>Original_data!D3</f>
        <v>crude_num</v>
      </c>
      <c r="E1" s="3" t="str">
        <f>Original_data!E3</f>
        <v>percent_num</v>
      </c>
      <c r="F1" s="3" t="str">
        <f>Original_data!F3</f>
        <v>crude_cum_percent_num</v>
      </c>
      <c r="G1" s="3" t="str">
        <f>Original_data!G3</f>
        <v>crude_denom</v>
      </c>
      <c r="H1" s="3" t="str">
        <f>Original_data!H3</f>
        <v>percent_denom</v>
      </c>
      <c r="I1" s="3" t="str">
        <f>Original_data!I3</f>
        <v>crude_cum_percent_denom</v>
      </c>
      <c r="J1" s="3" t="str">
        <f>Original_data!J3</f>
        <v>crude_GINI</v>
      </c>
      <c r="K1" s="3" t="str">
        <f>Original_data!K3</f>
        <v>adj_rate</v>
      </c>
      <c r="L1" s="3" t="str">
        <f>Original_data!L3</f>
        <v>adjust_num</v>
      </c>
      <c r="M1" s="3" t="str">
        <f>Original_data!M3</f>
        <v>adjust_cum_percent_num</v>
      </c>
      <c r="N1" s="3" t="str">
        <f>Original_data!N3</f>
        <v>adjust_GINI</v>
      </c>
      <c r="Q1" t="s">
        <v>13</v>
      </c>
    </row>
    <row r="2" spans="1:17" ht="15">
      <c r="A2" s="3"/>
      <c r="B2" s="3"/>
      <c r="C2" s="3"/>
      <c r="D2" s="3"/>
      <c r="E2" s="3"/>
      <c r="F2" s="3"/>
      <c r="G2" s="3"/>
      <c r="H2" s="3"/>
      <c r="I2" s="3">
        <v>0</v>
      </c>
      <c r="J2" s="3"/>
      <c r="K2" s="3"/>
      <c r="L2" s="3"/>
      <c r="M2" s="3">
        <v>0</v>
      </c>
      <c r="P2">
        <v>0</v>
      </c>
      <c r="Q2">
        <v>0</v>
      </c>
    </row>
    <row r="3" spans="1:17" ht="30">
      <c r="A3" s="3">
        <f>Original_data!A24</f>
        <v>21</v>
      </c>
      <c r="B3" s="3" t="str">
        <f>Original_data!B24</f>
        <v>5: 2004-2008</v>
      </c>
      <c r="C3" s="3" t="str">
        <f>Original_data!C24</f>
        <v>R1</v>
      </c>
      <c r="D3" s="3">
        <f>Original_data!D24</f>
        <v>15408</v>
      </c>
      <c r="E3" s="3">
        <f>Original_data!E24</f>
        <v>0.19643</v>
      </c>
      <c r="F3" s="3">
        <f>Original_data!F24</f>
        <v>0.19643</v>
      </c>
      <c r="G3" s="3">
        <f>Original_data!G24</f>
        <v>74838</v>
      </c>
      <c r="H3" s="3">
        <f>Original_data!H24</f>
        <v>0.18938</v>
      </c>
      <c r="I3" s="3">
        <f>Original_data!I24</f>
        <v>0.18938</v>
      </c>
      <c r="J3" s="3">
        <f>Original_data!J24</f>
        <v>0</v>
      </c>
      <c r="K3" s="3">
        <f>Original_data!K24</f>
        <v>0.20426</v>
      </c>
      <c r="L3" s="3">
        <f>Original_data!L24</f>
        <v>152.861</v>
      </c>
      <c r="M3" s="3">
        <f>Original_data!M24</f>
        <v>0.20069</v>
      </c>
      <c r="N3" s="3">
        <f>Original_data!N24</f>
        <v>0</v>
      </c>
      <c r="O3" t="s">
        <v>14</v>
      </c>
      <c r="P3" s="1" t="str">
        <f>(TEXT(I3,"0.0%")&amp;CHAR(10)&amp;O3)</f>
        <v>18.9%
R1</v>
      </c>
      <c r="Q3">
        <v>0.2</v>
      </c>
    </row>
    <row r="4" spans="1:17" ht="30">
      <c r="A4" s="3">
        <f>Original_data!A25</f>
        <v>22</v>
      </c>
      <c r="B4" s="3" t="str">
        <f>Original_data!B25</f>
        <v>5: 2004-2008</v>
      </c>
      <c r="C4" s="3" t="str">
        <f>Original_data!C25</f>
        <v>R2</v>
      </c>
      <c r="D4" s="3">
        <f>Original_data!D25</f>
        <v>14930</v>
      </c>
      <c r="E4" s="3">
        <f>Original_data!E25</f>
        <v>0.19033</v>
      </c>
      <c r="F4" s="3">
        <f>Original_data!F25</f>
        <v>0.38676</v>
      </c>
      <c r="G4" s="3">
        <f>Original_data!G25</f>
        <v>78654</v>
      </c>
      <c r="H4" s="3">
        <f>Original_data!H25</f>
        <v>0.19904</v>
      </c>
      <c r="I4" s="3">
        <f>Original_data!I25</f>
        <v>0.38842</v>
      </c>
      <c r="J4" s="3">
        <f>Original_data!J25</f>
        <v>0.003050864</v>
      </c>
      <c r="K4" s="3">
        <f>Original_data!K25</f>
        <v>0.18693</v>
      </c>
      <c r="L4" s="3">
        <f>Original_data!L25</f>
        <v>147.025</v>
      </c>
      <c r="M4" s="3">
        <f>Original_data!M25</f>
        <v>0.39373</v>
      </c>
      <c r="N4" s="3">
        <f>Original_data!N25</f>
        <v>0.003389</v>
      </c>
      <c r="O4" t="s">
        <v>15</v>
      </c>
      <c r="P4" s="1" t="str">
        <f>(TEXT(I4,"0.0%")&amp;CHAR(10)&amp;O4)</f>
        <v>38.8%
R2</v>
      </c>
      <c r="Q4">
        <v>0.4</v>
      </c>
    </row>
    <row r="5" spans="1:17" ht="30">
      <c r="A5" s="3">
        <f>Original_data!A26</f>
        <v>23</v>
      </c>
      <c r="B5" s="3" t="str">
        <f>Original_data!B26</f>
        <v>5: 2004-2008</v>
      </c>
      <c r="C5" s="3" t="str">
        <f>Original_data!C26</f>
        <v>R3</v>
      </c>
      <c r="D5" s="3">
        <f>Original_data!D26</f>
        <v>15723</v>
      </c>
      <c r="E5" s="3">
        <f>Original_data!E26</f>
        <v>0.20044</v>
      </c>
      <c r="F5" s="3">
        <f>Original_data!F26</f>
        <v>0.5872</v>
      </c>
      <c r="G5" s="3">
        <f>Original_data!G26</f>
        <v>79353</v>
      </c>
      <c r="H5" s="3">
        <f>Original_data!H26</f>
        <v>0.20081</v>
      </c>
      <c r="I5" s="3">
        <f>Original_data!I26</f>
        <v>0.58923</v>
      </c>
      <c r="J5" s="3">
        <f>Original_data!J26</f>
        <v>0.002859126</v>
      </c>
      <c r="K5" s="3">
        <f>Original_data!K26</f>
        <v>0.19324</v>
      </c>
      <c r="L5" s="3">
        <f>Original_data!L26</f>
        <v>153.34</v>
      </c>
      <c r="M5" s="3">
        <f>Original_data!M26</f>
        <v>0.59505</v>
      </c>
      <c r="N5" s="3">
        <f>Original_data!N26</f>
        <v>0.004254</v>
      </c>
      <c r="O5" t="s">
        <v>16</v>
      </c>
      <c r="P5" s="1" t="str">
        <f>(TEXT(I5,"0.0%")&amp;CHAR(10)&amp;O5)</f>
        <v>58.9%
R3</v>
      </c>
      <c r="Q5">
        <v>0.6</v>
      </c>
    </row>
    <row r="6" spans="1:17" ht="30">
      <c r="A6" s="3">
        <f>Original_data!A27</f>
        <v>24</v>
      </c>
      <c r="B6" s="3" t="str">
        <f>Original_data!B27</f>
        <v>5: 2004-2008</v>
      </c>
      <c r="C6" s="3" t="str">
        <f>Original_data!C27</f>
        <v>R4</v>
      </c>
      <c r="D6" s="3">
        <f>Original_data!D27</f>
        <v>16317</v>
      </c>
      <c r="E6" s="3">
        <f>Original_data!E27</f>
        <v>0.20801</v>
      </c>
      <c r="F6" s="3">
        <f>Original_data!F27</f>
        <v>0.79521</v>
      </c>
      <c r="G6" s="3">
        <f>Original_data!G27</f>
        <v>79695</v>
      </c>
      <c r="H6" s="3">
        <f>Original_data!H27</f>
        <v>0.20167</v>
      </c>
      <c r="I6" s="3">
        <f>Original_data!I27</f>
        <v>0.79091</v>
      </c>
      <c r="J6" s="3">
        <f>Original_data!J27</f>
        <v>0.001286369</v>
      </c>
      <c r="K6" s="3">
        <f>Original_data!K27</f>
        <v>0.19426</v>
      </c>
      <c r="L6" s="3">
        <f>Original_data!L27</f>
        <v>154.817</v>
      </c>
      <c r="M6" s="3">
        <f>Original_data!M27</f>
        <v>0.79831</v>
      </c>
      <c r="N6" s="3">
        <f>Original_data!N27</f>
        <v>0.004491</v>
      </c>
      <c r="O6" t="s">
        <v>17</v>
      </c>
      <c r="P6" s="1" t="str">
        <f>(TEXT(I6,"0.0%")&amp;CHAR(10)&amp;O6)</f>
        <v>79.1%
R4</v>
      </c>
      <c r="Q6">
        <v>0.8</v>
      </c>
    </row>
    <row r="7" spans="1:17" ht="30">
      <c r="A7" s="3">
        <f>Original_data!A28</f>
        <v>25</v>
      </c>
      <c r="B7" s="3" t="str">
        <f>Original_data!B28</f>
        <v>5: 2004-2008</v>
      </c>
      <c r="C7" s="3" t="str">
        <f>Original_data!C28</f>
        <v>R5</v>
      </c>
      <c r="D7" s="3">
        <f>Original_data!D28</f>
        <v>16064</v>
      </c>
      <c r="E7" s="3">
        <f>Original_data!E28</f>
        <v>0.20479</v>
      </c>
      <c r="F7" s="3">
        <f>Original_data!F28</f>
        <v>1</v>
      </c>
      <c r="G7" s="3">
        <f>Original_data!G28</f>
        <v>82626</v>
      </c>
      <c r="H7" s="3">
        <f>Original_data!H28</f>
        <v>0.20909</v>
      </c>
      <c r="I7" s="3">
        <f>Original_data!I28</f>
        <v>1</v>
      </c>
      <c r="J7" s="3">
        <f>Original_data!J28</f>
        <v>0.003017255</v>
      </c>
      <c r="K7" s="3">
        <f>Original_data!K28</f>
        <v>0.18592</v>
      </c>
      <c r="L7" s="3">
        <f>Original_data!L28</f>
        <v>153.62</v>
      </c>
      <c r="M7" s="3">
        <f>Original_data!M28</f>
        <v>1</v>
      </c>
      <c r="N7" s="3">
        <f>Original_data!N28</f>
        <v>0.011893</v>
      </c>
      <c r="O7" t="s">
        <v>18</v>
      </c>
      <c r="P7" s="1" t="str">
        <f>(TEXT(I7,"0%")&amp;CHAR(10)&amp;O7)</f>
        <v>100%
R5</v>
      </c>
      <c r="Q7">
        <v>1</v>
      </c>
    </row>
    <row r="8" spans="1:14" ht="22.5" customHeight="1">
      <c r="A8" s="4">
        <f>Original_data!A29</f>
        <v>0</v>
      </c>
      <c r="N8" t="str">
        <f>FIXED(N7,3)</f>
        <v>0.012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G45" sqref="G45"/>
    </sheetView>
  </sheetViews>
  <sheetFormatPr defaultColWidth="9.140625" defaultRowHeight="15"/>
  <cols>
    <col min="1" max="1" width="12.421875" style="0" customWidth="1"/>
    <col min="2" max="2" width="12.57421875" style="0" customWidth="1"/>
    <col min="3" max="3" width="7.8515625" style="0" customWidth="1"/>
    <col min="4" max="4" width="11.00390625" style="0" bestFit="1" customWidth="1"/>
    <col min="5" max="5" width="12.7109375" style="0" bestFit="1" customWidth="1"/>
    <col min="6" max="6" width="24.00390625" style="0" bestFit="1" customWidth="1"/>
    <col min="7" max="7" width="13.28125" style="0" bestFit="1" customWidth="1"/>
    <col min="8" max="8" width="15.00390625" style="0" bestFit="1" customWidth="1"/>
    <col min="9" max="9" width="26.28125" style="0" bestFit="1" customWidth="1"/>
    <col min="10" max="10" width="12.00390625" style="0" bestFit="1" customWidth="1"/>
    <col min="11" max="11" width="8.140625" style="0" customWidth="1"/>
    <col min="12" max="12" width="11.57421875" style="0" bestFit="1" customWidth="1"/>
    <col min="13" max="13" width="17.140625" style="0" customWidth="1"/>
    <col min="14" max="14" width="11.57421875" style="0" bestFit="1" customWidth="1"/>
  </cols>
  <sheetData>
    <row r="1" ht="15">
      <c r="A1" s="4" t="s">
        <v>23</v>
      </c>
    </row>
    <row r="2" ht="15">
      <c r="A2" s="4" t="s">
        <v>24</v>
      </c>
    </row>
    <row r="3" spans="1:14" ht="25.5">
      <c r="A3" s="3" t="s">
        <v>0</v>
      </c>
      <c r="B3" s="3" t="s">
        <v>25</v>
      </c>
      <c r="C3" s="3" t="s">
        <v>1</v>
      </c>
      <c r="D3" s="3" t="s">
        <v>2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3</v>
      </c>
      <c r="K3" s="3" t="s">
        <v>12</v>
      </c>
      <c r="L3" s="3" t="s">
        <v>4</v>
      </c>
      <c r="M3" s="3" t="s">
        <v>11</v>
      </c>
      <c r="N3" s="3" t="s">
        <v>5</v>
      </c>
    </row>
    <row r="4" spans="1:14" ht="15">
      <c r="A4" s="3">
        <v>1</v>
      </c>
      <c r="B4" s="1" t="s">
        <v>19</v>
      </c>
      <c r="C4" s="1" t="s">
        <v>14</v>
      </c>
      <c r="D4" s="1">
        <v>9065</v>
      </c>
      <c r="E4" s="1">
        <v>0.18641</v>
      </c>
      <c r="F4" s="1">
        <v>0.18641</v>
      </c>
      <c r="G4" s="1">
        <v>70977</v>
      </c>
      <c r="H4" s="1">
        <v>0.19424</v>
      </c>
      <c r="I4" s="1">
        <v>0.19424</v>
      </c>
      <c r="J4" s="1">
        <v>0</v>
      </c>
      <c r="K4" s="1">
        <v>0.12886</v>
      </c>
      <c r="L4" s="1">
        <v>91.459</v>
      </c>
      <c r="M4" s="1">
        <v>0.18635</v>
      </c>
      <c r="N4" s="1">
        <v>0</v>
      </c>
    </row>
    <row r="5" spans="1:14" ht="15">
      <c r="A5" s="3">
        <v>2</v>
      </c>
      <c r="B5" s="1" t="s">
        <v>19</v>
      </c>
      <c r="C5" s="1" t="s">
        <v>15</v>
      </c>
      <c r="D5" s="1">
        <v>10192</v>
      </c>
      <c r="E5" s="1">
        <v>0.20958</v>
      </c>
      <c r="F5" s="1">
        <v>0.39599</v>
      </c>
      <c r="G5" s="1">
        <v>74352</v>
      </c>
      <c r="H5" s="1">
        <v>0.20347</v>
      </c>
      <c r="I5" s="1">
        <v>0.39771</v>
      </c>
      <c r="J5" s="1">
        <v>0.002779745</v>
      </c>
      <c r="K5" s="1">
        <v>0.13746</v>
      </c>
      <c r="L5" s="1">
        <v>102.201</v>
      </c>
      <c r="M5" s="1">
        <v>0.39459</v>
      </c>
      <c r="N5" s="1">
        <v>0.00253</v>
      </c>
    </row>
    <row r="6" spans="1:14" ht="15">
      <c r="A6" s="3">
        <v>3</v>
      </c>
      <c r="B6" s="1" t="s">
        <v>19</v>
      </c>
      <c r="C6" s="1" t="s">
        <v>16</v>
      </c>
      <c r="D6" s="1">
        <v>10182</v>
      </c>
      <c r="E6" s="1">
        <v>0.20938</v>
      </c>
      <c r="F6" s="1">
        <v>0.60537</v>
      </c>
      <c r="G6" s="1">
        <v>73736</v>
      </c>
      <c r="H6" s="1">
        <v>0.20179</v>
      </c>
      <c r="I6" s="1">
        <v>0.59949</v>
      </c>
      <c r="J6" s="1">
        <v>0.006145246</v>
      </c>
      <c r="K6" s="1">
        <v>0.13847</v>
      </c>
      <c r="L6" s="1">
        <v>102.1</v>
      </c>
      <c r="M6" s="1">
        <v>0.60263</v>
      </c>
      <c r="N6" s="1">
        <v>0.005644</v>
      </c>
    </row>
    <row r="7" spans="1:14" ht="15">
      <c r="A7" s="3">
        <v>4</v>
      </c>
      <c r="B7" s="1" t="s">
        <v>19</v>
      </c>
      <c r="C7" s="1" t="s">
        <v>17</v>
      </c>
      <c r="D7" s="1">
        <v>9677</v>
      </c>
      <c r="E7" s="1">
        <v>0.19899</v>
      </c>
      <c r="F7" s="1">
        <v>0.80436</v>
      </c>
      <c r="G7" s="1">
        <v>73372</v>
      </c>
      <c r="H7" s="1">
        <v>0.20079</v>
      </c>
      <c r="I7" s="1">
        <v>0.80028</v>
      </c>
      <c r="J7" s="1">
        <v>0.003888308</v>
      </c>
      <c r="K7" s="1">
        <v>0.1355</v>
      </c>
      <c r="L7" s="1">
        <v>99.421</v>
      </c>
      <c r="M7" s="1">
        <v>0.80521</v>
      </c>
      <c r="N7" s="1">
        <v>0.006086</v>
      </c>
    </row>
    <row r="8" spans="1:14" ht="15">
      <c r="A8" s="3">
        <v>5</v>
      </c>
      <c r="B8" s="1" t="s">
        <v>19</v>
      </c>
      <c r="C8" s="1" t="s">
        <v>18</v>
      </c>
      <c r="D8" s="1">
        <v>9514</v>
      </c>
      <c r="E8" s="1">
        <v>0.19564</v>
      </c>
      <c r="F8" s="1">
        <v>1</v>
      </c>
      <c r="G8" s="1">
        <v>72980</v>
      </c>
      <c r="H8" s="1">
        <v>0.19972</v>
      </c>
      <c r="I8" s="1">
        <v>1</v>
      </c>
      <c r="J8" s="1">
        <v>0.000188176</v>
      </c>
      <c r="K8" s="1">
        <v>0.13099</v>
      </c>
      <c r="L8" s="1">
        <v>95.6</v>
      </c>
      <c r="M8" s="1">
        <v>1</v>
      </c>
      <c r="N8" s="1">
        <v>0.001161</v>
      </c>
    </row>
    <row r="9" spans="1:14" ht="15">
      <c r="A9" s="3">
        <v>6</v>
      </c>
      <c r="B9" s="1" t="s">
        <v>20</v>
      </c>
      <c r="C9" s="1" t="s">
        <v>14</v>
      </c>
      <c r="D9" s="1">
        <v>10729</v>
      </c>
      <c r="E9" s="1">
        <v>0.19729</v>
      </c>
      <c r="F9" s="1">
        <v>0.19729</v>
      </c>
      <c r="G9" s="1">
        <v>71392</v>
      </c>
      <c r="H9" s="1">
        <v>0.19585</v>
      </c>
      <c r="I9" s="1">
        <v>0.19585</v>
      </c>
      <c r="J9" s="1">
        <v>0</v>
      </c>
      <c r="K9" s="1">
        <v>0.15158</v>
      </c>
      <c r="L9" s="1">
        <v>108.216</v>
      </c>
      <c r="M9" s="1">
        <v>0.20136</v>
      </c>
      <c r="N9" s="1">
        <v>0</v>
      </c>
    </row>
    <row r="10" spans="1:14" ht="15">
      <c r="A10" s="3">
        <v>7</v>
      </c>
      <c r="B10" s="1" t="s">
        <v>20</v>
      </c>
      <c r="C10" s="1" t="s">
        <v>15</v>
      </c>
      <c r="D10" s="1">
        <v>11133</v>
      </c>
      <c r="E10" s="1">
        <v>0.20472</v>
      </c>
      <c r="F10" s="1">
        <v>0.40201</v>
      </c>
      <c r="G10" s="1">
        <v>73978</v>
      </c>
      <c r="H10" s="1">
        <v>0.20294</v>
      </c>
      <c r="I10" s="1">
        <v>0.39879</v>
      </c>
      <c r="J10" s="1">
        <v>5.5346E-05</v>
      </c>
      <c r="K10" s="1">
        <v>0.14792</v>
      </c>
      <c r="L10" s="1">
        <v>109.429</v>
      </c>
      <c r="M10" s="1">
        <v>0.40498</v>
      </c>
      <c r="N10" s="1">
        <v>0.000986</v>
      </c>
    </row>
    <row r="11" spans="1:14" ht="15">
      <c r="A11" s="3">
        <v>8</v>
      </c>
      <c r="B11" s="1" t="s">
        <v>20</v>
      </c>
      <c r="C11" s="1" t="s">
        <v>16</v>
      </c>
      <c r="D11" s="1">
        <v>11282</v>
      </c>
      <c r="E11" s="1">
        <v>0.20746</v>
      </c>
      <c r="F11" s="1">
        <v>0.60947</v>
      </c>
      <c r="G11" s="1">
        <v>74818</v>
      </c>
      <c r="H11" s="1">
        <v>0.20525</v>
      </c>
      <c r="I11" s="1">
        <v>0.60403</v>
      </c>
      <c r="J11" s="1">
        <v>0.000276959</v>
      </c>
      <c r="K11" s="1">
        <v>0.14817</v>
      </c>
      <c r="L11" s="1">
        <v>110.859</v>
      </c>
      <c r="M11" s="1">
        <v>0.61126</v>
      </c>
      <c r="N11" s="1">
        <v>0.001845</v>
      </c>
    </row>
    <row r="12" spans="1:14" ht="15">
      <c r="A12" s="3">
        <v>9</v>
      </c>
      <c r="B12" s="1" t="s">
        <v>20</v>
      </c>
      <c r="C12" s="1" t="s">
        <v>17</v>
      </c>
      <c r="D12" s="1">
        <v>11026</v>
      </c>
      <c r="E12" s="1">
        <v>0.20275</v>
      </c>
      <c r="F12" s="1">
        <v>0.81222</v>
      </c>
      <c r="G12" s="1">
        <v>74646</v>
      </c>
      <c r="H12" s="1">
        <v>0.20477</v>
      </c>
      <c r="I12" s="1">
        <v>0.80881</v>
      </c>
      <c r="J12" s="1">
        <v>0.002057305</v>
      </c>
      <c r="K12" s="1">
        <v>0.14469</v>
      </c>
      <c r="L12" s="1">
        <v>108.003</v>
      </c>
      <c r="M12" s="1">
        <v>0.81223</v>
      </c>
      <c r="N12" s="1">
        <v>0.005624</v>
      </c>
    </row>
    <row r="13" spans="1:14" ht="15">
      <c r="A13" s="3">
        <v>10</v>
      </c>
      <c r="B13" s="1" t="s">
        <v>20</v>
      </c>
      <c r="C13" s="1" t="s">
        <v>18</v>
      </c>
      <c r="D13" s="1">
        <v>10212</v>
      </c>
      <c r="E13" s="1">
        <v>0.18778</v>
      </c>
      <c r="F13" s="1">
        <v>1</v>
      </c>
      <c r="G13" s="1">
        <v>69696</v>
      </c>
      <c r="H13" s="1">
        <v>0.19119</v>
      </c>
      <c r="I13" s="1">
        <v>1</v>
      </c>
      <c r="J13" s="1">
        <v>0.005468723</v>
      </c>
      <c r="K13" s="1">
        <v>0.14479</v>
      </c>
      <c r="L13" s="1">
        <v>100.913</v>
      </c>
      <c r="M13" s="1">
        <v>1</v>
      </c>
      <c r="N13" s="1">
        <v>0.009044</v>
      </c>
    </row>
    <row r="14" spans="1:14" ht="15">
      <c r="A14" s="3">
        <v>11</v>
      </c>
      <c r="B14" s="1" t="s">
        <v>21</v>
      </c>
      <c r="C14" s="1" t="s">
        <v>14</v>
      </c>
      <c r="D14" s="1">
        <v>11835</v>
      </c>
      <c r="E14" s="1">
        <v>0.18926</v>
      </c>
      <c r="F14" s="1">
        <v>0.18926</v>
      </c>
      <c r="G14" s="1">
        <v>71942</v>
      </c>
      <c r="H14" s="1">
        <v>0.19169</v>
      </c>
      <c r="I14" s="1">
        <v>0.19169</v>
      </c>
      <c r="J14" s="1">
        <v>0</v>
      </c>
      <c r="K14" s="1">
        <v>0.16026</v>
      </c>
      <c r="L14" s="1">
        <v>115.298</v>
      </c>
      <c r="M14" s="1">
        <v>0.18981</v>
      </c>
      <c r="N14" s="1">
        <v>0</v>
      </c>
    </row>
    <row r="15" spans="1:14" ht="15">
      <c r="A15" s="3">
        <v>12</v>
      </c>
      <c r="B15" s="1" t="s">
        <v>21</v>
      </c>
      <c r="C15" s="1" t="s">
        <v>15</v>
      </c>
      <c r="D15" s="1">
        <v>12340</v>
      </c>
      <c r="E15" s="1">
        <v>0.19734</v>
      </c>
      <c r="F15" s="1">
        <v>0.3866</v>
      </c>
      <c r="G15" s="1">
        <v>73760</v>
      </c>
      <c r="H15" s="1">
        <v>0.19653</v>
      </c>
      <c r="I15" s="1">
        <v>0.38822</v>
      </c>
      <c r="J15" s="1">
        <v>0.000631243</v>
      </c>
      <c r="K15" s="1">
        <v>0.16318</v>
      </c>
      <c r="L15" s="1">
        <v>120.365</v>
      </c>
      <c r="M15" s="1">
        <v>0.38797</v>
      </c>
      <c r="N15" s="1">
        <v>0.00068</v>
      </c>
    </row>
    <row r="16" spans="1:14" ht="15">
      <c r="A16" s="3">
        <v>13</v>
      </c>
      <c r="B16" s="1" t="s">
        <v>21</v>
      </c>
      <c r="C16" s="1" t="s">
        <v>16</v>
      </c>
      <c r="D16" s="1">
        <v>13035</v>
      </c>
      <c r="E16" s="1">
        <v>0.20845</v>
      </c>
      <c r="F16" s="1">
        <v>0.59505</v>
      </c>
      <c r="G16" s="1">
        <v>76576</v>
      </c>
      <c r="H16" s="1">
        <v>0.20404</v>
      </c>
      <c r="I16" s="1">
        <v>0.59226</v>
      </c>
      <c r="J16" s="1">
        <v>0.00267652</v>
      </c>
      <c r="K16" s="1">
        <v>0.16554</v>
      </c>
      <c r="L16" s="1">
        <v>126.765</v>
      </c>
      <c r="M16" s="1">
        <v>0.59666</v>
      </c>
      <c r="N16" s="1">
        <v>0.002539</v>
      </c>
    </row>
    <row r="17" spans="1:14" ht="15">
      <c r="A17" s="3">
        <v>14</v>
      </c>
      <c r="B17" s="1" t="s">
        <v>21</v>
      </c>
      <c r="C17" s="1" t="s">
        <v>17</v>
      </c>
      <c r="D17" s="1">
        <v>12165</v>
      </c>
      <c r="E17" s="1">
        <v>0.19454</v>
      </c>
      <c r="F17" s="1">
        <v>0.78958</v>
      </c>
      <c r="G17" s="1">
        <v>74127</v>
      </c>
      <c r="H17" s="1">
        <v>0.19751</v>
      </c>
      <c r="I17" s="1">
        <v>0.78977</v>
      </c>
      <c r="J17" s="1">
        <v>0.000364806</v>
      </c>
      <c r="K17" s="1">
        <v>0.15887</v>
      </c>
      <c r="L17" s="1">
        <v>117.769</v>
      </c>
      <c r="M17" s="1">
        <v>0.79054</v>
      </c>
      <c r="N17" s="1">
        <v>0.00048</v>
      </c>
    </row>
    <row r="18" spans="1:14" ht="15">
      <c r="A18" s="3">
        <v>15</v>
      </c>
      <c r="B18" s="1" t="s">
        <v>21</v>
      </c>
      <c r="C18" s="1" t="s">
        <v>18</v>
      </c>
      <c r="D18" s="1">
        <v>13158</v>
      </c>
      <c r="E18" s="1">
        <v>0.21042</v>
      </c>
      <c r="F18" s="1">
        <v>1</v>
      </c>
      <c r="G18" s="1">
        <v>78902</v>
      </c>
      <c r="H18" s="1">
        <v>0.21023</v>
      </c>
      <c r="I18" s="1">
        <v>1</v>
      </c>
      <c r="J18" s="1">
        <v>0.000548483</v>
      </c>
      <c r="K18" s="1">
        <v>0.16125</v>
      </c>
      <c r="L18" s="1">
        <v>127.23</v>
      </c>
      <c r="M18" s="1">
        <v>1</v>
      </c>
      <c r="N18" s="1">
        <v>0.001256</v>
      </c>
    </row>
    <row r="19" spans="1:14" ht="15">
      <c r="A19" s="3">
        <v>16</v>
      </c>
      <c r="B19" s="1" t="s">
        <v>22</v>
      </c>
      <c r="C19" s="1" t="s">
        <v>14</v>
      </c>
      <c r="D19" s="1">
        <v>14390</v>
      </c>
      <c r="E19" s="1">
        <v>0.19227</v>
      </c>
      <c r="F19" s="1">
        <v>0.19227</v>
      </c>
      <c r="G19" s="1">
        <v>72512</v>
      </c>
      <c r="H19" s="1">
        <v>0.18986</v>
      </c>
      <c r="I19" s="1">
        <v>0.18986</v>
      </c>
      <c r="J19" s="1">
        <v>0</v>
      </c>
      <c r="K19" s="1">
        <v>0.1928</v>
      </c>
      <c r="L19" s="1">
        <v>139.802</v>
      </c>
      <c r="M19" s="1">
        <v>0.19512</v>
      </c>
      <c r="N19" s="1">
        <v>0</v>
      </c>
    </row>
    <row r="20" spans="1:14" ht="15">
      <c r="A20" s="3">
        <v>17</v>
      </c>
      <c r="B20" s="1" t="s">
        <v>22</v>
      </c>
      <c r="C20" s="1" t="s">
        <v>15</v>
      </c>
      <c r="D20" s="1">
        <v>14353</v>
      </c>
      <c r="E20" s="1">
        <v>0.19178</v>
      </c>
      <c r="F20" s="1">
        <v>0.38405</v>
      </c>
      <c r="G20" s="1">
        <v>74946</v>
      </c>
      <c r="H20" s="1">
        <v>0.19624</v>
      </c>
      <c r="I20" s="1">
        <v>0.3861</v>
      </c>
      <c r="J20" s="1">
        <v>0.001319236</v>
      </c>
      <c r="K20" s="1">
        <v>0.18294</v>
      </c>
      <c r="L20" s="1">
        <v>137.108</v>
      </c>
      <c r="M20" s="1">
        <v>0.38648</v>
      </c>
      <c r="N20" s="1">
        <v>0.001957</v>
      </c>
    </row>
    <row r="21" spans="1:14" ht="15">
      <c r="A21" s="3">
        <v>18</v>
      </c>
      <c r="B21" s="1" t="s">
        <v>22</v>
      </c>
      <c r="C21" s="1" t="s">
        <v>16</v>
      </c>
      <c r="D21" s="1">
        <v>14722</v>
      </c>
      <c r="E21" s="1">
        <v>0.19671</v>
      </c>
      <c r="F21" s="1">
        <v>0.58076</v>
      </c>
      <c r="G21" s="1">
        <v>76283</v>
      </c>
      <c r="H21" s="1">
        <v>0.19974</v>
      </c>
      <c r="I21" s="1">
        <v>0.58584</v>
      </c>
      <c r="J21" s="1">
        <v>0.002079315</v>
      </c>
      <c r="K21" s="1">
        <v>0.1861</v>
      </c>
      <c r="L21" s="1">
        <v>141.965</v>
      </c>
      <c r="M21" s="1">
        <v>0.58461</v>
      </c>
      <c r="N21" s="1">
        <v>0.00265</v>
      </c>
    </row>
    <row r="22" spans="1:14" ht="15">
      <c r="A22" s="3">
        <v>19</v>
      </c>
      <c r="B22" s="1" t="s">
        <v>22</v>
      </c>
      <c r="C22" s="1" t="s">
        <v>17</v>
      </c>
      <c r="D22" s="1">
        <v>15319</v>
      </c>
      <c r="E22" s="1">
        <v>0.20468</v>
      </c>
      <c r="F22" s="1">
        <v>0.78544</v>
      </c>
      <c r="G22" s="1">
        <v>77241</v>
      </c>
      <c r="H22" s="1">
        <v>0.20225</v>
      </c>
      <c r="I22" s="1">
        <v>0.78808</v>
      </c>
      <c r="J22" s="1">
        <v>0.000376951</v>
      </c>
      <c r="K22" s="1">
        <v>0.18886</v>
      </c>
      <c r="L22" s="1">
        <v>145.874</v>
      </c>
      <c r="M22" s="1">
        <v>0.78821</v>
      </c>
      <c r="N22" s="1">
        <v>0.001613</v>
      </c>
    </row>
    <row r="23" spans="1:14" ht="15">
      <c r="A23" s="3">
        <v>20</v>
      </c>
      <c r="B23" s="1" t="s">
        <v>22</v>
      </c>
      <c r="C23" s="1" t="s">
        <v>18</v>
      </c>
      <c r="D23" s="1">
        <v>16058</v>
      </c>
      <c r="E23" s="1">
        <v>0.21456</v>
      </c>
      <c r="F23" s="1">
        <v>1</v>
      </c>
      <c r="G23" s="1">
        <v>80934</v>
      </c>
      <c r="H23" s="1">
        <v>0.21192</v>
      </c>
      <c r="I23" s="1">
        <v>1</v>
      </c>
      <c r="J23" s="1">
        <v>0.003019912</v>
      </c>
      <c r="K23" s="1">
        <v>0.1875</v>
      </c>
      <c r="L23" s="1">
        <v>151.749</v>
      </c>
      <c r="M23" s="1">
        <v>1</v>
      </c>
      <c r="N23" s="1">
        <v>0.001736</v>
      </c>
    </row>
    <row r="24" spans="1:14" ht="15">
      <c r="A24" s="3">
        <v>21</v>
      </c>
      <c r="B24" s="1" t="s">
        <v>26</v>
      </c>
      <c r="C24" s="1" t="s">
        <v>14</v>
      </c>
      <c r="D24" s="1">
        <v>15408</v>
      </c>
      <c r="E24" s="1">
        <v>0.19643</v>
      </c>
      <c r="F24" s="1">
        <v>0.19643</v>
      </c>
      <c r="G24" s="1">
        <v>74838</v>
      </c>
      <c r="H24" s="1">
        <v>0.18938</v>
      </c>
      <c r="I24" s="1">
        <v>0.18938</v>
      </c>
      <c r="J24" s="1">
        <v>0</v>
      </c>
      <c r="K24" s="1">
        <v>0.20426</v>
      </c>
      <c r="L24" s="1">
        <v>152.861</v>
      </c>
      <c r="M24" s="1">
        <v>0.20069</v>
      </c>
      <c r="N24" s="1">
        <v>0</v>
      </c>
    </row>
    <row r="25" spans="1:14" ht="15">
      <c r="A25" s="3">
        <v>22</v>
      </c>
      <c r="B25" s="1" t="s">
        <v>26</v>
      </c>
      <c r="C25" s="1" t="s">
        <v>15</v>
      </c>
      <c r="D25" s="1">
        <v>14930</v>
      </c>
      <c r="E25" s="1">
        <v>0.19033</v>
      </c>
      <c r="F25" s="1">
        <v>0.38676</v>
      </c>
      <c r="G25" s="1">
        <v>78654</v>
      </c>
      <c r="H25" s="1">
        <v>0.19904</v>
      </c>
      <c r="I25" s="1">
        <v>0.38842</v>
      </c>
      <c r="J25" s="1">
        <v>0.003050864</v>
      </c>
      <c r="K25" s="1">
        <v>0.18693</v>
      </c>
      <c r="L25" s="1">
        <v>147.025</v>
      </c>
      <c r="M25" s="1">
        <v>0.39373</v>
      </c>
      <c r="N25" s="1">
        <v>0.003389</v>
      </c>
    </row>
    <row r="26" spans="1:14" ht="15">
      <c r="A26" s="3">
        <v>23</v>
      </c>
      <c r="B26" s="1" t="s">
        <v>26</v>
      </c>
      <c r="C26" s="1" t="s">
        <v>16</v>
      </c>
      <c r="D26" s="1">
        <v>15723</v>
      </c>
      <c r="E26" s="1">
        <v>0.20044</v>
      </c>
      <c r="F26" s="1">
        <v>0.5872</v>
      </c>
      <c r="G26" s="1">
        <v>79353</v>
      </c>
      <c r="H26" s="1">
        <v>0.20081</v>
      </c>
      <c r="I26" s="1">
        <v>0.58923</v>
      </c>
      <c r="J26" s="1">
        <v>0.002859126</v>
      </c>
      <c r="K26" s="1">
        <v>0.19324</v>
      </c>
      <c r="L26" s="1">
        <v>153.34</v>
      </c>
      <c r="M26" s="1">
        <v>0.59505</v>
      </c>
      <c r="N26" s="1">
        <v>0.004254</v>
      </c>
    </row>
    <row r="27" spans="1:14" ht="15">
      <c r="A27" s="3">
        <v>24</v>
      </c>
      <c r="B27" s="1" t="s">
        <v>26</v>
      </c>
      <c r="C27" s="1" t="s">
        <v>17</v>
      </c>
      <c r="D27" s="1">
        <v>16317</v>
      </c>
      <c r="E27" s="1">
        <v>0.20801</v>
      </c>
      <c r="F27" s="1">
        <v>0.79521</v>
      </c>
      <c r="G27" s="1">
        <v>79695</v>
      </c>
      <c r="H27" s="1">
        <v>0.20167</v>
      </c>
      <c r="I27" s="1">
        <v>0.79091</v>
      </c>
      <c r="J27" s="1">
        <v>0.001286369</v>
      </c>
      <c r="K27" s="1">
        <v>0.19426</v>
      </c>
      <c r="L27" s="1">
        <v>154.817</v>
      </c>
      <c r="M27" s="1">
        <v>0.79831</v>
      </c>
      <c r="N27" s="1">
        <v>0.004491</v>
      </c>
    </row>
    <row r="28" spans="1:14" ht="15">
      <c r="A28" s="3">
        <v>25</v>
      </c>
      <c r="B28" s="1" t="s">
        <v>26</v>
      </c>
      <c r="C28" s="1" t="s">
        <v>18</v>
      </c>
      <c r="D28" s="1">
        <v>16064</v>
      </c>
      <c r="E28" s="1">
        <v>0.20479</v>
      </c>
      <c r="F28" s="1">
        <v>1</v>
      </c>
      <c r="G28" s="1">
        <v>82626</v>
      </c>
      <c r="H28" s="1">
        <v>0.20909</v>
      </c>
      <c r="I28" s="1">
        <v>1</v>
      </c>
      <c r="J28" s="1">
        <v>0.003017255</v>
      </c>
      <c r="K28" s="1">
        <v>0.18592</v>
      </c>
      <c r="L28" s="1">
        <v>153.62</v>
      </c>
      <c r="M28" s="1">
        <v>1</v>
      </c>
      <c r="N28" s="1">
        <v>0.011893</v>
      </c>
    </row>
    <row r="30" ht="15">
      <c r="A30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jennifers</dc:creator>
  <cp:keywords/>
  <dc:description/>
  <cp:lastModifiedBy>Jessica Jarmasz</cp:lastModifiedBy>
  <cp:lastPrinted>2010-03-18T17:34:56Z</cp:lastPrinted>
  <dcterms:created xsi:type="dcterms:W3CDTF">2009-11-25T16:19:17Z</dcterms:created>
  <dcterms:modified xsi:type="dcterms:W3CDTF">2010-11-05T16:23:50Z</dcterms:modified>
  <cp:category/>
  <cp:version/>
  <cp:contentType/>
  <cp:contentStatus/>
</cp:coreProperties>
</file>