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15" windowWidth="10620" windowHeight="12450" tabRatio="687" activeTab="1"/>
  </bookViews>
  <sheets>
    <sheet name="mental_illness_Lorenz_Urban_T1" sheetId="1" r:id="rId1"/>
    <sheet name="mental_illness_Lorenz_Urban_T5" sheetId="2" r:id="rId2"/>
    <sheet name="Urban_data_T1" sheetId="3" r:id="rId3"/>
    <sheet name="Urban_data_T5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<sst xmlns="http://schemas.openxmlformats.org/spreadsheetml/2006/main" count="67" uniqueCount="27">
  <si>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</si>
  <si>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</si>
  <si>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</si>
  <si>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</si>
  <si>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</si>
  <si>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</si>
  <si>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</si>
  <si>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</si>
  <si>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</si>
  <si>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</si>
  <si>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</si>
  <si>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</si>
  <si>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</si>
  <si>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</si>
  <si>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1: 1984-1988</t>
  </si>
  <si>
    <t>2: 1989-1993</t>
  </si>
  <si>
    <t>3: 1994-1998</t>
  </si>
  <si>
    <t>4: 1999-2003</t>
  </si>
  <si>
    <t>U1</t>
  </si>
  <si>
    <t>U2</t>
  </si>
  <si>
    <t>U3</t>
  </si>
  <si>
    <t>U4</t>
  </si>
  <si>
    <t>U5</t>
  </si>
  <si>
    <t>Cumulative Mental Health Illness: 1984/85-1988/89 to 2004/05-2008/09</t>
  </si>
  <si>
    <t>Urban: Crude and Adjusted Lorenz Curve and GINI coefficient</t>
  </si>
  <si>
    <t>time</t>
  </si>
  <si>
    <t>5: 2004-2008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</si>
</sst>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5"/>
          <c:w val="0.95025"/>
          <c:h val="0.751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0.19853</c:v>
                </c:pt>
                <c:pt idx="2">
                  <c:v>0.40079</c:v>
                </c:pt>
                <c:pt idx="3">
                  <c:v>0.60202</c:v>
                </c:pt>
                <c:pt idx="4">
                  <c:v>0.79838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0.25138</c:v>
                </c:pt>
                <c:pt idx="2">
                  <c:v>0.45663</c:v>
                </c:pt>
                <c:pt idx="3">
                  <c:v>0.65092</c:v>
                </c:pt>
                <c:pt idx="4">
                  <c:v>0.8296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61837040"/>
        <c:axId val="19662449"/>
      </c:scatterChart>
      <c:valAx>
        <c:axId val="618370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9662449"/>
        <c:crosses val="autoZero"/>
        <c:crossBetween val="midCat"/>
        <c:dispUnits/>
        <c:majorUnit val="0.2"/>
      </c:valAx>
      <c:valAx>
        <c:axId val="196624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Mental Illness for Residents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2125"/>
          <c:w val="0.3805"/>
          <c:h val="0.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65"/>
          <c:w val="0.95"/>
          <c:h val="0.75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Urban_data_T5!$I$2:$I$7</c:f>
              <c:numCache>
                <c:ptCount val="6"/>
                <c:pt idx="0">
                  <c:v>0</c:v>
                </c:pt>
                <c:pt idx="1">
                  <c:v>0.19818</c:v>
                </c:pt>
                <c:pt idx="2">
                  <c:v>0.39806</c:v>
                </c:pt>
                <c:pt idx="3">
                  <c:v>0.59951</c:v>
                </c:pt>
                <c:pt idx="4">
                  <c:v>0.7997</c:v>
                </c:pt>
                <c:pt idx="5">
                  <c:v>1</c:v>
                </c:pt>
              </c:numCache>
            </c:numRef>
          </c:xVal>
          <c:yVal>
            <c:numRef>
              <c:f>Urban_data_T5!$M$2:$M$7</c:f>
              <c:numCache>
                <c:ptCount val="6"/>
                <c:pt idx="0">
                  <c:v>0</c:v>
                </c:pt>
                <c:pt idx="1">
                  <c:v>0.2504</c:v>
                </c:pt>
                <c:pt idx="2">
                  <c:v>0.45243</c:v>
                </c:pt>
                <c:pt idx="3">
                  <c:v>0.64737</c:v>
                </c:pt>
                <c:pt idx="4">
                  <c:v>0.82352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2744314"/>
        <c:axId val="49154507"/>
      </c:scatterChart>
      <c:valAx>
        <c:axId val="4274431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9154507"/>
        <c:crosses val="autoZero"/>
        <c:crossBetween val="midCat"/>
        <c:dispUnits/>
        <c:majorUnit val="0.2"/>
      </c:valAx>
      <c:valAx>
        <c:axId val="491545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Mental Illness for Residents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25"/>
          <c:y val="0.92"/>
          <c:w val="0.380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</cdr:x>
      <cdr:y>0.73775</cdr:y>
    </cdr:from>
    <cdr:to>
      <cdr:x>0.83925</cdr:x>
      <cdr:y>0.78925</cdr:y>
    </cdr:to>
    <cdr:sp textlink="Urban_data_T1!$N$8">
      <cdr:nvSpPr>
        <cdr:cNvPr id="1" name="TextBox 1"/>
        <cdr:cNvSpPr txBox="1">
          <a:spLocks noChangeArrowheads="1"/>
        </cdr:cNvSpPr>
      </cdr:nvSpPr>
      <cdr:spPr>
        <a:xfrm>
          <a:off x="6362700" y="4695825"/>
          <a:ext cx="981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98682f1-43ce-40c4-b810-8793ce7b7b2b}" type="TxLink">
            <a:rPr lang="en-US" cap="none" sz="1200" b="0" i="0" u="none" baseline="0">
              <a:solidFill>
                <a:srgbClr val="000000"/>
              </a:solidFill>
            </a:rPr>
            <a:t>0.076</a:t>
          </a:fld>
        </a:p>
      </cdr:txBody>
    </cdr:sp>
  </cdr:relSizeAnchor>
  <cdr:relSizeAnchor xmlns:cdr="http://schemas.openxmlformats.org/drawingml/2006/chartDrawing">
    <cdr:from>
      <cdr:x>0.66325</cdr:x>
      <cdr:y>0.73625</cdr:y>
    </cdr:from>
    <cdr:to>
      <cdr:x>0.7375</cdr:x>
      <cdr:y>0.77525</cdr:y>
    </cdr:to>
    <cdr:sp>
      <cdr:nvSpPr>
        <cdr:cNvPr id="2" name="TextBox 2"/>
        <cdr:cNvSpPr txBox="1">
          <a:spLocks noChangeArrowheads="1"/>
        </cdr:cNvSpPr>
      </cdr:nvSpPr>
      <cdr:spPr>
        <a:xfrm>
          <a:off x="5800725" y="46863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0.22575</cdr:x>
      <cdr:y>0.789</cdr:y>
    </cdr:from>
    <cdr:to>
      <cdr:x>0.307</cdr:x>
      <cdr:y>0.8655</cdr:y>
    </cdr:to>
    <cdr:sp textlink="Urban_data_T1!$P$3">
      <cdr:nvSpPr>
        <cdr:cNvPr id="3" name="TextBox 4"/>
        <cdr:cNvSpPr txBox="1">
          <a:spLocks noChangeArrowheads="1"/>
        </cdr:cNvSpPr>
      </cdr:nvSpPr>
      <cdr:spPr>
        <a:xfrm>
          <a:off x="1971675" y="5019675"/>
          <a:ext cx="714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1fd00bf-e757-4bb3-a3e1-efbd378bf150}" type="TxLink">
            <a:rPr lang="en-US" cap="none" sz="1200" b="0" i="0" u="none" baseline="0">
              <a:solidFill>
                <a:srgbClr val="000000"/>
              </a:solidFill>
            </a:rPr>
            <a:t>19.9%
U1</a:t>
          </a:fld>
        </a:p>
      </cdr:txBody>
    </cdr:sp>
  </cdr:relSizeAnchor>
  <cdr:relSizeAnchor xmlns:cdr="http://schemas.openxmlformats.org/drawingml/2006/chartDrawing">
    <cdr:from>
      <cdr:x>0.3955</cdr:x>
      <cdr:y>0.79025</cdr:y>
    </cdr:from>
    <cdr:to>
      <cdr:x>0.476</cdr:x>
      <cdr:y>0.86</cdr:y>
    </cdr:to>
    <cdr:sp textlink="Urban_data_T1!$P$4">
      <cdr:nvSpPr>
        <cdr:cNvPr id="4" name="TextBox 1"/>
        <cdr:cNvSpPr txBox="1">
          <a:spLocks noChangeArrowheads="1"/>
        </cdr:cNvSpPr>
      </cdr:nvSpPr>
      <cdr:spPr>
        <a:xfrm>
          <a:off x="345757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4ec03ef-2c8e-461c-9685-ea2ae2b4853c}" type="TxLink">
            <a:rPr lang="en-US" cap="none" sz="1200" b="0" i="0" u="none" baseline="0">
              <a:solidFill>
                <a:srgbClr val="000000"/>
              </a:solidFill>
            </a:rPr>
            <a:t>40.1%
U2</a:t>
          </a:fld>
        </a:p>
      </cdr:txBody>
    </cdr:sp>
  </cdr:relSizeAnchor>
  <cdr:relSizeAnchor xmlns:cdr="http://schemas.openxmlformats.org/drawingml/2006/chartDrawing">
    <cdr:from>
      <cdr:x>0.567</cdr:x>
      <cdr:y>0.789</cdr:y>
    </cdr:from>
    <cdr:to>
      <cdr:x>0.6475</cdr:x>
      <cdr:y>0.85875</cdr:y>
    </cdr:to>
    <cdr:sp textlink="Urban_data_T1!$P$5">
      <cdr:nvSpPr>
        <cdr:cNvPr id="5" name="TextBox 1"/>
        <cdr:cNvSpPr txBox="1">
          <a:spLocks noChangeArrowheads="1"/>
        </cdr:cNvSpPr>
      </cdr:nvSpPr>
      <cdr:spPr>
        <a:xfrm>
          <a:off x="496252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f620706-2f84-461f-880e-98bbfc065052}" type="TxLink">
            <a:rPr lang="en-US" cap="none" sz="1200" b="0" i="0" u="none" baseline="0">
              <a:solidFill>
                <a:srgbClr val="000000"/>
              </a:solidFill>
            </a:rPr>
            <a:t>60.2%
U3</a:t>
          </a:fld>
        </a:p>
      </cdr:txBody>
    </cdr:sp>
  </cdr:relSizeAnchor>
  <cdr:relSizeAnchor xmlns:cdr="http://schemas.openxmlformats.org/drawingml/2006/chartDrawing">
    <cdr:from>
      <cdr:x>0.73575</cdr:x>
      <cdr:y>0.7915</cdr:y>
    </cdr:from>
    <cdr:to>
      <cdr:x>0.81625</cdr:x>
      <cdr:y>0.86125</cdr:y>
    </cdr:to>
    <cdr:sp textlink="Urban_data_T1!$P$6">
      <cdr:nvSpPr>
        <cdr:cNvPr id="6" name="TextBox 1"/>
        <cdr:cNvSpPr txBox="1">
          <a:spLocks noChangeArrowheads="1"/>
        </cdr:cNvSpPr>
      </cdr:nvSpPr>
      <cdr:spPr>
        <a:xfrm>
          <a:off x="6438900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c799475-1668-40d1-a442-515d6f1038ea}" type="TxLink">
            <a:rPr lang="en-US" cap="none" sz="1200" b="0" i="0" u="none" baseline="0">
              <a:solidFill>
                <a:srgbClr val="000000"/>
              </a:solidFill>
            </a:rPr>
            <a:t>80%
U4</a:t>
          </a:fld>
        </a:p>
      </cdr:txBody>
    </cdr:sp>
  </cdr:relSizeAnchor>
  <cdr:relSizeAnchor xmlns:cdr="http://schemas.openxmlformats.org/drawingml/2006/chartDrawing">
    <cdr:from>
      <cdr:x>0.90375</cdr:x>
      <cdr:y>0.79025</cdr:y>
    </cdr:from>
    <cdr:to>
      <cdr:x>0.99125</cdr:x>
      <cdr:y>0.86</cdr:y>
    </cdr:to>
    <cdr:sp textlink="Urban_data_T1!$P$7">
      <cdr:nvSpPr>
        <cdr:cNvPr id="7" name="TextBox 1"/>
        <cdr:cNvSpPr txBox="1">
          <a:spLocks noChangeArrowheads="1"/>
        </cdr:cNvSpPr>
      </cdr:nvSpPr>
      <cdr:spPr>
        <a:xfrm>
          <a:off x="7905750" y="5029200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c82ebb6-2bdc-4c31-8dac-50fa74cb3f7b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0.08675</cdr:y>
    </cdr:to>
    <cdr:sp>
      <cdr:nvSpPr>
        <cdr:cNvPr id="8" name="TextBox 9"/>
        <cdr:cNvSpPr txBox="1">
          <a:spLocks noChangeArrowheads="1"/>
        </cdr:cNvSpPr>
      </cdr:nvSpPr>
      <cdr:spPr>
        <a:xfrm>
          <a:off x="0" y="0"/>
          <a:ext cx="8753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7.5: Adjusted Lorenz Curve for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Cumulative Mental Illness Disorders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in Urban Areas 1984/05-1988/89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(2004/05-2008/09) age &amp; sex, residents aged 10+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0.788</cdr:x>
      <cdr:y>0.737</cdr:y>
    </cdr:from>
    <cdr:to>
      <cdr:x>0.99225</cdr:x>
      <cdr:y>0.774</cdr:y>
    </cdr:to>
    <cdr:sp>
      <cdr:nvSpPr>
        <cdr:cNvPr id="9" name="TextBox 1"/>
        <cdr:cNvSpPr txBox="1">
          <a:spLocks noChangeArrowheads="1"/>
        </cdr:cNvSpPr>
      </cdr:nvSpPr>
      <cdr:spPr>
        <a:xfrm>
          <a:off x="6896100" y="4695825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0.070, 0.081)</a:t>
          </a:r>
        </a:p>
      </cdr:txBody>
    </cdr:sp>
  </cdr:relSizeAnchor>
  <cdr:relSizeAnchor xmlns:cdr="http://schemas.openxmlformats.org/drawingml/2006/chartDrawing">
    <cdr:from>
      <cdr:x>0.7155</cdr:x>
      <cdr:y>0.96825</cdr:y>
    </cdr:from>
    <cdr:to>
      <cdr:x>1</cdr:x>
      <cdr:y>1</cdr:y>
    </cdr:to>
    <cdr:sp>
      <cdr:nvSpPr>
        <cdr:cNvPr id="10" name="TextBox 11"/>
        <cdr:cNvSpPr txBox="1">
          <a:spLocks noChangeArrowheads="1"/>
        </cdr:cNvSpPr>
      </cdr:nvSpPr>
      <cdr:spPr>
        <a:xfrm>
          <a:off x="6257925" y="6162675"/>
          <a:ext cx="2486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0.24475</cdr:x>
      <cdr:y>0.79075</cdr:y>
    </cdr:from>
    <cdr:to>
      <cdr:x>0.3245</cdr:x>
      <cdr:y>0.86125</cdr:y>
    </cdr:to>
    <cdr:sp textlink="Urban_data_T5!$P$3">
      <cdr:nvSpPr>
        <cdr:cNvPr id="1" name="TextBox 1"/>
        <cdr:cNvSpPr txBox="1">
          <a:spLocks noChangeArrowheads="1"/>
        </cdr:cNvSpPr>
      </cdr:nvSpPr>
      <cdr:spPr>
        <a:xfrm>
          <a:off x="213360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4a8d650-31c0-4b98-bb05-e1f6d6c42e1f}" type="TxLink">
            <a:rPr lang="en-US" cap="none" sz="1200" b="0" i="0" u="none" baseline="0">
              <a:solidFill>
                <a:srgbClr val="000000"/>
              </a:solidFill>
            </a:rPr>
            <a:t>19.8%
U1</a:t>
          </a:fld>
        </a:p>
      </cdr:txBody>
    </cdr:sp>
  </cdr:relSizeAnchor>
  <cdr:relSizeAnchor xmlns:cdr="http://schemas.openxmlformats.org/drawingml/2006/chartDrawing">
    <cdr:from>
      <cdr:x>0.41125</cdr:x>
      <cdr:y>0.7895</cdr:y>
    </cdr:from>
    <cdr:to>
      <cdr:x>0.49075</cdr:x>
      <cdr:y>0.86</cdr:y>
    </cdr:to>
    <cdr:sp textlink="Urban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ac47b56-620d-47ef-9261-3d069a60fbc6}" type="TxLink">
            <a:rPr lang="en-US" cap="none" sz="1200" b="0" i="0" u="none" baseline="0">
              <a:solidFill>
                <a:srgbClr val="000000"/>
              </a:solidFill>
            </a:rPr>
            <a:t>39.8%
U2</a:t>
          </a:fld>
        </a:p>
      </cdr:txBody>
    </cdr:sp>
  </cdr:relSizeAnchor>
  <cdr:relSizeAnchor xmlns:cdr="http://schemas.openxmlformats.org/drawingml/2006/chartDrawing">
    <cdr:from>
      <cdr:x>0.581</cdr:x>
      <cdr:y>0.7895</cdr:y>
    </cdr:from>
    <cdr:to>
      <cdr:x>0.66075</cdr:x>
      <cdr:y>0.86</cdr:y>
    </cdr:to>
    <cdr:sp textlink="Urban_data_T5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fb51833-c001-4166-8c8e-e99f242d9757}" type="TxLink">
            <a:rPr lang="en-US" cap="none" sz="1200" b="0" i="0" u="none" baseline="0">
              <a:solidFill>
                <a:srgbClr val="000000"/>
              </a:solidFill>
            </a:rPr>
            <a:t>60.0%
U3</a:t>
          </a:fld>
        </a:p>
      </cdr:txBody>
    </cdr:sp>
  </cdr:relSizeAnchor>
  <cdr:relSizeAnchor xmlns:cdr="http://schemas.openxmlformats.org/drawingml/2006/chartDrawing">
    <cdr:from>
      <cdr:x>0.74825</cdr:x>
      <cdr:y>0.7895</cdr:y>
    </cdr:from>
    <cdr:to>
      <cdr:x>0.828</cdr:x>
      <cdr:y>0.86</cdr:y>
    </cdr:to>
    <cdr:sp textlink="Urban_data_T5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2e82eb4-5ad0-408e-aea7-0b9afda53f69}" type="TxLink">
            <a:rPr lang="en-US" cap="none" sz="1200" b="0" i="0" u="none" baseline="0">
              <a:solidFill>
                <a:srgbClr val="000000"/>
              </a:solidFill>
            </a:rPr>
            <a:t>80.0%
U4</a:t>
          </a:fld>
        </a:p>
      </cdr:txBody>
    </cdr:sp>
  </cdr:relSizeAnchor>
  <cdr:relSizeAnchor xmlns:cdr="http://schemas.openxmlformats.org/drawingml/2006/chartDrawing">
    <cdr:from>
      <cdr:x>0.91375</cdr:x>
      <cdr:y>0.78675</cdr:y>
    </cdr:from>
    <cdr:to>
      <cdr:x>1</cdr:x>
      <cdr:y>0.85725</cdr:y>
    </cdr:to>
    <cdr:sp textlink="Urban_data_T5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deb243e-f4a2-41f1-ba82-cb334e957a55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0.73675</cdr:x>
      <cdr:y>0.73775</cdr:y>
    </cdr:from>
    <cdr:to>
      <cdr:x>0.8165</cdr:x>
      <cdr:y>0.7875</cdr:y>
    </cdr:to>
    <cdr:sp textlink="Urban_data_T5!$N$8">
      <cdr:nvSpPr>
        <cdr:cNvPr id="6" name="TextBox 1"/>
        <cdr:cNvSpPr txBox="1">
          <a:spLocks noChangeArrowheads="1"/>
        </cdr:cNvSpPr>
      </cdr:nvSpPr>
      <cdr:spPr>
        <a:xfrm>
          <a:off x="6448425" y="4705350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cf38a12-ce83-43a1-8f35-7e3d6d735cf7}" type="TxLink">
            <a:rPr lang="en-US" cap="none" sz="1200" b="0" i="0" u="none" baseline="0">
              <a:solidFill>
                <a:srgbClr val="000000"/>
              </a:solidFill>
            </a:rPr>
            <a:t>0.071</a:t>
          </a:fld>
        </a:p>
      </cdr:txBody>
    </cdr:sp>
  </cdr:relSizeAnchor>
  <cdr:relSizeAnchor xmlns:cdr="http://schemas.openxmlformats.org/drawingml/2006/chartDrawing">
    <cdr:from>
      <cdr:x>0.66775</cdr:x>
      <cdr:y>0.73775</cdr:y>
    </cdr:from>
    <cdr:to>
      <cdr:x>0.744</cdr:x>
      <cdr:y>0.77325</cdr:y>
    </cdr:to>
    <cdr:sp>
      <cdr:nvSpPr>
        <cdr:cNvPr id="7" name="TextBox 2"/>
        <cdr:cNvSpPr txBox="1">
          <a:spLocks noChangeArrowheads="1"/>
        </cdr:cNvSpPr>
      </cdr:nvSpPr>
      <cdr:spPr>
        <a:xfrm>
          <a:off x="5838825" y="47053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0.99875</cdr:x>
      <cdr:y>0.078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87439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7.6: Adjusted Lorenz Curve for Cumulative Mental Illness Disorders in Urban Areas 2004/05-2008/09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(2004/05-2008/09) age &amp; sex, residents aged 10+</a:t>
          </a:r>
        </a:p>
      </cdr:txBody>
    </cdr:sp>
  </cdr:relSizeAnchor>
  <cdr:relSizeAnchor xmlns:cdr="http://schemas.openxmlformats.org/drawingml/2006/chartDrawing">
    <cdr:from>
      <cdr:x>0.79</cdr:x>
      <cdr:y>0.7385</cdr:y>
    </cdr:from>
    <cdr:to>
      <cdr:x>0.9935</cdr:x>
      <cdr:y>0.77475</cdr:y>
    </cdr:to>
    <cdr:sp>
      <cdr:nvSpPr>
        <cdr:cNvPr id="9" name="TextBox 1"/>
        <cdr:cNvSpPr txBox="1">
          <a:spLocks noChangeArrowheads="1"/>
        </cdr:cNvSpPr>
      </cdr:nvSpPr>
      <cdr:spPr>
        <a:xfrm>
          <a:off x="6915150" y="470535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0.065, 0.078)</a:t>
          </a:r>
        </a:p>
      </cdr:txBody>
    </cdr:sp>
  </cdr:relSizeAnchor>
  <cdr:relSizeAnchor xmlns:cdr="http://schemas.openxmlformats.org/drawingml/2006/chartDrawing">
    <cdr:from>
      <cdr:x>0.7245</cdr:x>
      <cdr:y>0.9665</cdr:y>
    </cdr:from>
    <cdr:to>
      <cdr:x>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6334125" y="6162675"/>
          <a:ext cx="2409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28575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Original_data!A4</f>
        <v>Obs</v>
      </c>
      <c r="B1" s="4" t="str">
        <f>Original_data!B4</f>
        <v>time</v>
      </c>
      <c r="C1" s="4" t="str">
        <f>Original_data!C4</f>
        <v>chquint</v>
      </c>
      <c r="D1" s="4" t="str">
        <f>Original_data!D4</f>
        <v>crude_num</v>
      </c>
      <c r="E1" s="4" t="str">
        <f>Original_data!E4</f>
        <v>percent_num</v>
      </c>
      <c r="F1" s="4" t="str">
        <f>Original_data!F4</f>
        <v>crude_cum_percent_num</v>
      </c>
      <c r="G1" s="4" t="str">
        <f>Original_data!G4</f>
        <v>crude_denom</v>
      </c>
      <c r="H1" s="4" t="str">
        <f>Original_data!H4</f>
        <v>percent_denom</v>
      </c>
      <c r="I1" s="4" t="str">
        <f>Original_data!I4</f>
        <v>crude_cum_percent_denom</v>
      </c>
      <c r="J1" s="4" t="str">
        <f>Original_data!J4</f>
        <v>crude_GINI</v>
      </c>
      <c r="K1" s="4" t="str">
        <f>Original_data!K4</f>
        <v>adj_rate</v>
      </c>
      <c r="L1" s="4" t="str">
        <f>Original_data!L4</f>
        <v>adjust_num</v>
      </c>
      <c r="M1" s="4" t="str">
        <f>Original_data!M4</f>
        <v>adjust_cum_percent_num</v>
      </c>
      <c r="N1" s="4" t="str">
        <f>Original_data!N4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Original_data!A5</f>
        <v>1</v>
      </c>
      <c r="B3" s="4" t="str">
        <f>Original_data!B5</f>
        <v>1: 1984-1988</v>
      </c>
      <c r="C3" s="4" t="str">
        <f>Original_data!C5</f>
        <v>U1</v>
      </c>
      <c r="D3" s="4">
        <f>Original_data!D5</f>
        <v>25057</v>
      </c>
      <c r="E3" s="4">
        <f>Original_data!E5</f>
        <v>0.25069</v>
      </c>
      <c r="F3" s="4">
        <f>Original_data!F5</f>
        <v>0.25069</v>
      </c>
      <c r="G3" s="4">
        <f>Original_data!G5</f>
        <v>115222</v>
      </c>
      <c r="H3" s="4">
        <f>Original_data!H5</f>
        <v>0.19853</v>
      </c>
      <c r="I3" s="4">
        <f>Original_data!I5</f>
        <v>0.19853</v>
      </c>
      <c r="J3" s="4">
        <f>Original_data!J5</f>
        <v>0</v>
      </c>
      <c r="K3" s="4">
        <f>Original_data!K5</f>
        <v>0.20818</v>
      </c>
      <c r="L3" s="4">
        <f>Original_data!L5</f>
        <v>239.875</v>
      </c>
      <c r="M3" s="4">
        <f>Original_data!M5</f>
        <v>0.25138</v>
      </c>
      <c r="N3" s="4">
        <f>Original_data!N5</f>
        <v>0</v>
      </c>
      <c r="O3" t="str">
        <f>C3</f>
        <v>U1</v>
      </c>
      <c r="P3" s="1" t="str">
        <f>(TEXT(I3,"0.0%")&amp;CHAR(10)&amp;O3)</f>
        <v>19.9%
U1</v>
      </c>
    </row>
    <row r="4" spans="1:16" ht="30">
      <c r="A4" s="4">
        <f>Original_data!A6</f>
        <v>2</v>
      </c>
      <c r="B4" s="4" t="str">
        <f>Original_data!B6</f>
        <v>1: 1984-1988</v>
      </c>
      <c r="C4" s="4" t="str">
        <f>Original_data!C6</f>
        <v>U2</v>
      </c>
      <c r="D4" s="4">
        <f>Original_data!D6</f>
        <v>20962</v>
      </c>
      <c r="E4" s="4">
        <f>Original_data!E6</f>
        <v>0.20972</v>
      </c>
      <c r="F4" s="4">
        <f>Original_data!F6</f>
        <v>0.4604</v>
      </c>
      <c r="G4" s="4">
        <f>Original_data!G6</f>
        <v>117382</v>
      </c>
      <c r="H4" s="4">
        <f>Original_data!H6</f>
        <v>0.20226</v>
      </c>
      <c r="I4" s="4">
        <f>Original_data!I6</f>
        <v>0.40079</v>
      </c>
      <c r="J4" s="4">
        <f>Original_data!J6</f>
        <v>0.009067</v>
      </c>
      <c r="K4" s="4">
        <f>Original_data!K6</f>
        <v>0.16686</v>
      </c>
      <c r="L4" s="4">
        <f>Original_data!L6</f>
        <v>195.862</v>
      </c>
      <c r="M4" s="4">
        <f>Original_data!M6</f>
        <v>0.45663</v>
      </c>
      <c r="N4" s="4">
        <f>Original_data!N6</f>
        <v>0.010092</v>
      </c>
      <c r="O4" t="str">
        <f>C4</f>
        <v>U2</v>
      </c>
      <c r="P4" s="1" t="str">
        <f>(TEXT(I4,"0.0%")&amp;CHAR(10)&amp;O4)</f>
        <v>40.1%
U2</v>
      </c>
    </row>
    <row r="5" spans="1:16" ht="30">
      <c r="A5" s="4">
        <f>Original_data!A7</f>
        <v>3</v>
      </c>
      <c r="B5" s="4" t="str">
        <f>Original_data!B7</f>
        <v>1: 1984-1988</v>
      </c>
      <c r="C5" s="4" t="str">
        <f>Original_data!C7</f>
        <v>U3</v>
      </c>
      <c r="D5" s="4">
        <f>Original_data!D7</f>
        <v>19533</v>
      </c>
      <c r="E5" s="4">
        <f>Original_data!E7</f>
        <v>0.19542</v>
      </c>
      <c r="F5" s="4">
        <f>Original_data!F7</f>
        <v>0.65582</v>
      </c>
      <c r="G5" s="4">
        <f>Original_data!G7</f>
        <v>116787</v>
      </c>
      <c r="H5" s="4">
        <f>Original_data!H7</f>
        <v>0.20123</v>
      </c>
      <c r="I5" s="4">
        <f>Original_data!I7</f>
        <v>0.60202</v>
      </c>
      <c r="J5" s="4">
        <f>Original_data!J7</f>
        <v>0.023391</v>
      </c>
      <c r="K5" s="4">
        <f>Original_data!K7</f>
        <v>0.15876</v>
      </c>
      <c r="L5" s="4">
        <f>Original_data!L7</f>
        <v>185.407</v>
      </c>
      <c r="M5" s="4">
        <f>Original_data!M7</f>
        <v>0.65092</v>
      </c>
      <c r="N5" s="4">
        <f>Original_data!N7</f>
        <v>0.024108</v>
      </c>
      <c r="O5" t="str">
        <f>C5</f>
        <v>U3</v>
      </c>
      <c r="P5" s="1" t="str">
        <f>(TEXT(I5,"0.0%")&amp;CHAR(10)&amp;O5)</f>
        <v>60.2%
U3</v>
      </c>
    </row>
    <row r="6" spans="1:16" ht="30">
      <c r="A6" s="4">
        <f>Original_data!A8</f>
        <v>4</v>
      </c>
      <c r="B6" s="4" t="str">
        <f>Original_data!B8</f>
        <v>1: 1984-1988</v>
      </c>
      <c r="C6" s="4" t="str">
        <f>Original_data!C8</f>
        <v>U4</v>
      </c>
      <c r="D6" s="4">
        <f>Original_data!D8</f>
        <v>17659</v>
      </c>
      <c r="E6" s="4">
        <f>Original_data!E8</f>
        <v>0.17667</v>
      </c>
      <c r="F6" s="4">
        <f>Original_data!F8</f>
        <v>0.83249</v>
      </c>
      <c r="G6" s="4">
        <f>Original_data!G8</f>
        <v>113962</v>
      </c>
      <c r="H6" s="4">
        <f>Original_data!H8</f>
        <v>0.19636</v>
      </c>
      <c r="I6" s="4">
        <f>Original_data!I8</f>
        <v>0.79838</v>
      </c>
      <c r="J6" s="4">
        <f>Original_data!J8</f>
        <v>0.045811</v>
      </c>
      <c r="K6" s="4">
        <f>Original_data!K8</f>
        <v>0.14961</v>
      </c>
      <c r="L6" s="4">
        <f>Original_data!L8</f>
        <v>170.497</v>
      </c>
      <c r="M6" s="4">
        <f>Original_data!M8</f>
        <v>0.8296</v>
      </c>
      <c r="N6" s="4">
        <f>Original_data!N8</f>
        <v>0.044362</v>
      </c>
      <c r="O6" t="str">
        <f>C6</f>
        <v>U4</v>
      </c>
      <c r="P6" s="1" t="str">
        <f>(TEXT(I6,"0%")&amp;CHAR(10)&amp;O6)</f>
        <v>80%
U4</v>
      </c>
    </row>
    <row r="7" spans="1:16" ht="30">
      <c r="A7" s="4">
        <f>Original_data!A9</f>
        <v>5</v>
      </c>
      <c r="B7" s="4" t="str">
        <f>Original_data!B9</f>
        <v>1: 1984-1988</v>
      </c>
      <c r="C7" s="4" t="str">
        <f>Original_data!C9</f>
        <v>U5</v>
      </c>
      <c r="D7" s="4">
        <f>Original_data!D9</f>
        <v>16743</v>
      </c>
      <c r="E7" s="4">
        <f>Original_data!E9</f>
        <v>0.16751</v>
      </c>
      <c r="F7" s="4">
        <f>Original_data!F9</f>
        <v>1</v>
      </c>
      <c r="G7" s="4">
        <f>Original_data!G9</f>
        <v>117012</v>
      </c>
      <c r="H7" s="4">
        <f>Original_data!H9</f>
        <v>0.20162</v>
      </c>
      <c r="I7" s="4">
        <f>Original_data!I9</f>
        <v>1</v>
      </c>
      <c r="J7" s="4">
        <f>Original_data!J9</f>
        <v>0.079922</v>
      </c>
      <c r="K7" s="4">
        <f>Original_data!K9</f>
        <v>0.13897</v>
      </c>
      <c r="L7" s="4">
        <f>Original_data!L9</f>
        <v>162.608</v>
      </c>
      <c r="M7" s="4">
        <f>Original_data!M9</f>
        <v>1</v>
      </c>
      <c r="N7" s="4">
        <f>Original_data!N9</f>
        <v>0.075575</v>
      </c>
      <c r="O7" t="str">
        <f>C7</f>
        <v>U5</v>
      </c>
      <c r="P7" s="1" t="str">
        <f>(TEXT(I7,"0%")&amp;CHAR(10)&amp;O7)</f>
        <v>100%
U5</v>
      </c>
    </row>
    <row r="8" spans="1:14" ht="15">
      <c r="A8" s="1">
        <f>Original_data!A30</f>
        <v>0</v>
      </c>
      <c r="N8" t="str">
        <f>FIXED(N7,3)</f>
        <v>0.076</v>
      </c>
    </row>
    <row r="9" ht="15">
      <c r="A9" s="1"/>
    </row>
    <row r="12" spans="1:12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B15" sqref="B15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Original_data!A4</f>
        <v>Obs</v>
      </c>
      <c r="B1" s="4" t="str">
        <f>Original_data!B4</f>
        <v>time</v>
      </c>
      <c r="C1" s="4" t="str">
        <f>Original_data!C4</f>
        <v>chquint</v>
      </c>
      <c r="D1" s="4" t="str">
        <f>Original_data!D4</f>
        <v>crude_num</v>
      </c>
      <c r="E1" s="4" t="str">
        <f>Original_data!E4</f>
        <v>percent_num</v>
      </c>
      <c r="F1" s="4" t="str">
        <f>Original_data!F4</f>
        <v>crude_cum_percent_num</v>
      </c>
      <c r="G1" s="4" t="str">
        <f>Original_data!G4</f>
        <v>crude_denom</v>
      </c>
      <c r="H1" s="4" t="str">
        <f>Original_data!H4</f>
        <v>percent_denom</v>
      </c>
      <c r="I1" s="4" t="str">
        <f>Original_data!I4</f>
        <v>crude_cum_percent_denom</v>
      </c>
      <c r="J1" s="4" t="str">
        <f>Original_data!J4</f>
        <v>crude_GINI</v>
      </c>
      <c r="K1" s="4" t="str">
        <f>Original_data!K4</f>
        <v>adj_rate</v>
      </c>
      <c r="L1" s="4" t="str">
        <f>Original_data!L4</f>
        <v>adjust_num</v>
      </c>
      <c r="M1" s="4" t="str">
        <f>Original_data!M4</f>
        <v>adjust_cum_percent_num</v>
      </c>
      <c r="N1" s="4" t="str">
        <f>Original_data!N4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Original_data!A25</f>
        <v>21</v>
      </c>
      <c r="B3" s="4" t="str">
        <f>Original_data!B25</f>
        <v>5: 2004-2008</v>
      </c>
      <c r="C3" s="4" t="str">
        <f>Original_data!C25</f>
        <v>U1</v>
      </c>
      <c r="D3" s="4">
        <f>Original_data!D25</f>
        <v>39641</v>
      </c>
      <c r="E3" s="4">
        <f>Original_data!E25</f>
        <v>0.25164</v>
      </c>
      <c r="F3" s="4">
        <f>Original_data!F25</f>
        <v>0.25164</v>
      </c>
      <c r="G3" s="4">
        <f>Original_data!G2</f>
        <v>0</v>
      </c>
      <c r="H3" s="4">
        <f>Original_data!H25</f>
        <v>0.19818</v>
      </c>
      <c r="I3" s="4">
        <f>Original_data!I25</f>
        <v>0.19818</v>
      </c>
      <c r="J3" s="4">
        <f>Original_data!J25</f>
        <v>0</v>
      </c>
      <c r="K3" s="4">
        <f>Original_data!K25</f>
        <v>0.29127</v>
      </c>
      <c r="L3" s="4">
        <f>Original_data!L25</f>
        <v>363.486</v>
      </c>
      <c r="M3" s="4">
        <f>Original_data!M25</f>
        <v>0.2504</v>
      </c>
      <c r="N3" s="4">
        <f>Original_data!N25</f>
        <v>0</v>
      </c>
      <c r="O3" t="str">
        <f>C3</f>
        <v>U1</v>
      </c>
      <c r="P3" s="1" t="str">
        <f>(TEXT(I3,"0.0%")&amp;CHAR(10)&amp;O3)</f>
        <v>19.8%
U1</v>
      </c>
      <c r="Q3">
        <v>0.2</v>
      </c>
    </row>
    <row r="4" spans="1:17" ht="30">
      <c r="A4" s="4">
        <f>Original_data!A26</f>
        <v>22</v>
      </c>
      <c r="B4" s="4" t="str">
        <f>Original_data!B26</f>
        <v>5: 2004-2008</v>
      </c>
      <c r="C4" s="4" t="str">
        <f>Original_data!C26</f>
        <v>U2</v>
      </c>
      <c r="D4" s="4">
        <f>Original_data!D26</f>
        <v>32854</v>
      </c>
      <c r="E4" s="4">
        <f>Original_data!E26</f>
        <v>0.20856</v>
      </c>
      <c r="F4" s="4">
        <f>Original_data!F26</f>
        <v>0.4602</v>
      </c>
      <c r="G4" s="4">
        <f>Original_data!G3</f>
        <v>0</v>
      </c>
      <c r="H4" s="4">
        <f>Original_data!H26</f>
        <v>0.19987</v>
      </c>
      <c r="I4" s="4">
        <f>Original_data!I26</f>
        <v>0.39806</v>
      </c>
      <c r="J4" s="4">
        <f>Original_data!J26</f>
        <v>0.008963</v>
      </c>
      <c r="K4" s="4">
        <f>Original_data!K26</f>
        <v>0.23302</v>
      </c>
      <c r="L4" s="4">
        <f>Original_data!L26</f>
        <v>293.262</v>
      </c>
      <c r="M4" s="4">
        <f>Original_data!M26</f>
        <v>0.45243</v>
      </c>
      <c r="N4" s="4">
        <f>Original_data!N26</f>
        <v>0.01001</v>
      </c>
      <c r="O4" t="str">
        <f>C4</f>
        <v>U2</v>
      </c>
      <c r="P4" s="1" t="str">
        <f>(TEXT(I4,"0.0%")&amp;CHAR(10)&amp;O4)</f>
        <v>39.8%
U2</v>
      </c>
      <c r="Q4">
        <v>0.4</v>
      </c>
    </row>
    <row r="5" spans="1:17" ht="30">
      <c r="A5" s="4">
        <f>Original_data!A27</f>
        <v>23</v>
      </c>
      <c r="B5" s="4" t="str">
        <f>Original_data!B27</f>
        <v>5: 2004-2008</v>
      </c>
      <c r="C5" s="4" t="str">
        <f>Original_data!C27</f>
        <v>U3</v>
      </c>
      <c r="D5" s="4">
        <f>Original_data!D27</f>
        <v>31278</v>
      </c>
      <c r="E5" s="4">
        <f>Original_data!E27</f>
        <v>0.19856</v>
      </c>
      <c r="F5" s="4">
        <f>Original_data!F27</f>
        <v>0.65876</v>
      </c>
      <c r="G5" s="4" t="str">
        <f>Original_data!G4</f>
        <v>crude_denom</v>
      </c>
      <c r="H5" s="4">
        <f>Original_data!H27</f>
        <v>0.20145</v>
      </c>
      <c r="I5" s="4">
        <f>Original_data!I27</f>
        <v>0.59951</v>
      </c>
      <c r="J5" s="4">
        <f>Original_data!J27</f>
        <v>0.022637</v>
      </c>
      <c r="K5" s="4">
        <f>Original_data!K27</f>
        <v>0.22308</v>
      </c>
      <c r="L5" s="4">
        <f>Original_data!L27</f>
        <v>282.976</v>
      </c>
      <c r="M5" s="4">
        <f>Original_data!M27</f>
        <v>0.64737</v>
      </c>
      <c r="N5" s="4">
        <f>Original_data!N27</f>
        <v>0.023557</v>
      </c>
      <c r="O5" t="str">
        <f>C5</f>
        <v>U3</v>
      </c>
      <c r="P5" s="1" t="str">
        <f>(TEXT(I5,"0.0%")&amp;CHAR(10)&amp;O5)</f>
        <v>60.0%
U3</v>
      </c>
      <c r="Q5">
        <v>0.6</v>
      </c>
    </row>
    <row r="6" spans="1:17" ht="30">
      <c r="A6" s="4">
        <f>Original_data!A28</f>
        <v>24</v>
      </c>
      <c r="B6" s="4" t="str">
        <f>Original_data!B28</f>
        <v>5: 2004-2008</v>
      </c>
      <c r="C6" s="4" t="str">
        <f>Original_data!C28</f>
        <v>U4</v>
      </c>
      <c r="D6" s="4">
        <f>Original_data!D28</f>
        <v>27899</v>
      </c>
      <c r="E6" s="4">
        <f>Original_data!E28</f>
        <v>0.17711</v>
      </c>
      <c r="F6" s="4">
        <f>Original_data!F28</f>
        <v>0.83586</v>
      </c>
      <c r="G6" s="4">
        <f>Original_data!G5</f>
        <v>115222</v>
      </c>
      <c r="H6" s="4">
        <f>Original_data!H28</f>
        <v>0.20019</v>
      </c>
      <c r="I6" s="4">
        <f>Original_data!I28</f>
        <v>0.7997</v>
      </c>
      <c r="J6" s="4">
        <f>Original_data!J28</f>
        <v>0.048341</v>
      </c>
      <c r="K6" s="4">
        <f>Original_data!K28</f>
        <v>0.20284</v>
      </c>
      <c r="L6" s="4">
        <f>Original_data!L28</f>
        <v>255.699</v>
      </c>
      <c r="M6" s="4">
        <f>Original_data!M28</f>
        <v>0.82352</v>
      </c>
      <c r="N6" s="4">
        <f>Original_data!N28</f>
        <v>0.047553</v>
      </c>
      <c r="O6" t="str">
        <f>C6</f>
        <v>U4</v>
      </c>
      <c r="P6" s="1" t="str">
        <f>(TEXT(I6,"0.0%")&amp;CHAR(10)&amp;O6)</f>
        <v>80.0%
U4</v>
      </c>
      <c r="Q6">
        <v>0.8</v>
      </c>
    </row>
    <row r="7" spans="1:17" ht="30">
      <c r="A7" s="4">
        <f>Original_data!A29</f>
        <v>25</v>
      </c>
      <c r="B7" s="4" t="str">
        <f>Original_data!B29</f>
        <v>5: 2004-2008</v>
      </c>
      <c r="C7" s="4" t="str">
        <f>Original_data!C29</f>
        <v>U5</v>
      </c>
      <c r="D7" s="4">
        <f>Original_data!D29</f>
        <v>25856</v>
      </c>
      <c r="E7" s="4">
        <f>Original_data!E29</f>
        <v>0.16414</v>
      </c>
      <c r="F7" s="4">
        <f>Original_data!F29</f>
        <v>1</v>
      </c>
      <c r="G7" s="4">
        <f>Original_data!G6</f>
        <v>117382</v>
      </c>
      <c r="H7" s="4">
        <f>Original_data!H29</f>
        <v>0.2003</v>
      </c>
      <c r="I7" s="4">
        <f>Original_data!I29</f>
        <v>1</v>
      </c>
      <c r="J7" s="4">
        <f>Original_data!J29</f>
        <v>0.084501</v>
      </c>
      <c r="K7" s="4">
        <f>Original_data!K29</f>
        <v>0.20312</v>
      </c>
      <c r="L7" s="4">
        <f>Original_data!L29</f>
        <v>256.183</v>
      </c>
      <c r="M7" s="4">
        <f>Original_data!M29</f>
        <v>1</v>
      </c>
      <c r="N7" s="4">
        <f>Original_data!N29</f>
        <v>0.071367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5">
        <f>Original_data!A30</f>
        <v>0</v>
      </c>
      <c r="N8" t="str">
        <f>FIXED(N7,3)</f>
        <v>0.071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8515625" style="0" customWidth="1"/>
    <col min="2" max="2" width="12.57421875" style="0" customWidth="1"/>
    <col min="3" max="3" width="7.8515625" style="0" customWidth="1"/>
    <col min="4" max="4" width="11.00390625" style="0" bestFit="1" customWidth="1"/>
    <col min="5" max="5" width="12.7109375" style="0" bestFit="1" customWidth="1"/>
    <col min="6" max="6" width="24.00390625" style="0" bestFit="1" customWidth="1"/>
    <col min="7" max="7" width="13.28125" style="0" bestFit="1" customWidth="1"/>
    <col min="8" max="8" width="15.00390625" style="0" bestFit="1" customWidth="1"/>
    <col min="9" max="9" width="26.28125" style="0" bestFit="1" customWidth="1"/>
    <col min="10" max="10" width="11.00390625" style="0" bestFit="1" customWidth="1"/>
    <col min="11" max="11" width="8.140625" style="0" customWidth="1"/>
    <col min="12" max="12" width="11.57421875" style="0" bestFit="1" customWidth="1"/>
    <col min="13" max="13" width="24.57421875" style="0" bestFit="1" customWidth="1"/>
    <col min="14" max="14" width="11.57421875" style="0" bestFit="1" customWidth="1"/>
  </cols>
  <sheetData>
    <row r="1" ht="15">
      <c r="A1" s="5" t="s">
        <v>23</v>
      </c>
    </row>
    <row r="2" ht="15">
      <c r="A2" s="5" t="s">
        <v>24</v>
      </c>
    </row>
    <row r="3" ht="15">
      <c r="A3" s="2"/>
    </row>
    <row r="4" spans="1:14" ht="15">
      <c r="A4" s="4" t="s">
        <v>0</v>
      </c>
      <c r="B4" s="4" t="s">
        <v>25</v>
      </c>
      <c r="C4" s="4" t="s">
        <v>1</v>
      </c>
      <c r="D4" s="4" t="s">
        <v>2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3</v>
      </c>
      <c r="K4" s="4" t="s">
        <v>12</v>
      </c>
      <c r="L4" s="4" t="s">
        <v>4</v>
      </c>
      <c r="M4" s="4" t="s">
        <v>11</v>
      </c>
      <c r="N4" s="4" t="s">
        <v>5</v>
      </c>
    </row>
    <row r="5" spans="1:14" ht="15">
      <c r="A5" s="4">
        <v>1</v>
      </c>
      <c r="B5" s="1" t="s">
        <v>14</v>
      </c>
      <c r="C5" s="1" t="s">
        <v>18</v>
      </c>
      <c r="D5" s="1">
        <v>25057</v>
      </c>
      <c r="E5" s="1">
        <v>0.25069</v>
      </c>
      <c r="F5" s="1">
        <v>0.25069</v>
      </c>
      <c r="G5" s="1">
        <v>115222</v>
      </c>
      <c r="H5" s="1">
        <v>0.19853</v>
      </c>
      <c r="I5" s="1">
        <v>0.19853</v>
      </c>
      <c r="J5" s="1">
        <v>0</v>
      </c>
      <c r="K5" s="1">
        <v>0.20818</v>
      </c>
      <c r="L5" s="1">
        <v>239.875</v>
      </c>
      <c r="M5" s="1">
        <v>0.25138</v>
      </c>
      <c r="N5" s="1">
        <v>0</v>
      </c>
    </row>
    <row r="6" spans="1:14" ht="15">
      <c r="A6" s="4">
        <v>2</v>
      </c>
      <c r="B6" s="1" t="s">
        <v>14</v>
      </c>
      <c r="C6" s="1" t="s">
        <v>19</v>
      </c>
      <c r="D6" s="1">
        <v>20962</v>
      </c>
      <c r="E6" s="1">
        <v>0.20972</v>
      </c>
      <c r="F6" s="1">
        <v>0.4604</v>
      </c>
      <c r="G6" s="1">
        <v>117382</v>
      </c>
      <c r="H6" s="1">
        <v>0.20226</v>
      </c>
      <c r="I6" s="1">
        <v>0.40079</v>
      </c>
      <c r="J6" s="1">
        <v>0.009067</v>
      </c>
      <c r="K6" s="1">
        <v>0.16686</v>
      </c>
      <c r="L6" s="1">
        <v>195.862</v>
      </c>
      <c r="M6" s="1">
        <v>0.45663</v>
      </c>
      <c r="N6" s="1">
        <v>0.010092</v>
      </c>
    </row>
    <row r="7" spans="1:14" ht="15">
      <c r="A7" s="4">
        <v>3</v>
      </c>
      <c r="B7" s="1" t="s">
        <v>14</v>
      </c>
      <c r="C7" s="1" t="s">
        <v>20</v>
      </c>
      <c r="D7" s="1">
        <v>19533</v>
      </c>
      <c r="E7" s="1">
        <v>0.19542</v>
      </c>
      <c r="F7" s="1">
        <v>0.65582</v>
      </c>
      <c r="G7" s="1">
        <v>116787</v>
      </c>
      <c r="H7" s="1">
        <v>0.20123</v>
      </c>
      <c r="I7" s="1">
        <v>0.60202</v>
      </c>
      <c r="J7" s="1">
        <v>0.023391</v>
      </c>
      <c r="K7" s="1">
        <v>0.15876</v>
      </c>
      <c r="L7" s="1">
        <v>185.407</v>
      </c>
      <c r="M7" s="1">
        <v>0.65092</v>
      </c>
      <c r="N7" s="1">
        <v>0.024108</v>
      </c>
    </row>
    <row r="8" spans="1:14" ht="15">
      <c r="A8" s="4">
        <v>4</v>
      </c>
      <c r="B8" s="1" t="s">
        <v>14</v>
      </c>
      <c r="C8" s="1" t="s">
        <v>21</v>
      </c>
      <c r="D8" s="1">
        <v>17659</v>
      </c>
      <c r="E8" s="1">
        <v>0.17667</v>
      </c>
      <c r="F8" s="1">
        <v>0.83249</v>
      </c>
      <c r="G8" s="1">
        <v>113962</v>
      </c>
      <c r="H8" s="1">
        <v>0.19636</v>
      </c>
      <c r="I8" s="1">
        <v>0.79838</v>
      </c>
      <c r="J8" s="1">
        <v>0.045811</v>
      </c>
      <c r="K8" s="1">
        <v>0.14961</v>
      </c>
      <c r="L8" s="1">
        <v>170.497</v>
      </c>
      <c r="M8" s="1">
        <v>0.8296</v>
      </c>
      <c r="N8" s="1">
        <v>0.044362</v>
      </c>
    </row>
    <row r="9" spans="1:14" ht="15">
      <c r="A9" s="4">
        <v>5</v>
      </c>
      <c r="B9" s="1" t="s">
        <v>14</v>
      </c>
      <c r="C9" s="1" t="s">
        <v>22</v>
      </c>
      <c r="D9" s="1">
        <v>16743</v>
      </c>
      <c r="E9" s="1">
        <v>0.16751</v>
      </c>
      <c r="F9" s="1">
        <v>1</v>
      </c>
      <c r="G9" s="1">
        <v>117012</v>
      </c>
      <c r="H9" s="1">
        <v>0.20162</v>
      </c>
      <c r="I9" s="1">
        <v>1</v>
      </c>
      <c r="J9" s="1">
        <v>0.079922</v>
      </c>
      <c r="K9" s="1">
        <v>0.13897</v>
      </c>
      <c r="L9" s="1">
        <v>162.608</v>
      </c>
      <c r="M9" s="1">
        <v>1</v>
      </c>
      <c r="N9" s="1">
        <v>0.075575</v>
      </c>
    </row>
    <row r="10" spans="1:14" ht="15">
      <c r="A10" s="4">
        <v>6</v>
      </c>
      <c r="B10" s="1" t="s">
        <v>15</v>
      </c>
      <c r="C10" s="1" t="s">
        <v>18</v>
      </c>
      <c r="D10" s="1">
        <v>28133</v>
      </c>
      <c r="E10" s="1">
        <v>0.25126</v>
      </c>
      <c r="F10" s="1">
        <v>0.25126</v>
      </c>
      <c r="G10" s="1">
        <v>117379</v>
      </c>
      <c r="H10" s="1">
        <v>0.19803</v>
      </c>
      <c r="I10" s="1">
        <v>0.19803</v>
      </c>
      <c r="J10" s="1">
        <v>0</v>
      </c>
      <c r="K10" s="1">
        <v>0.22601</v>
      </c>
      <c r="L10" s="1">
        <v>265.283</v>
      </c>
      <c r="M10" s="1">
        <v>0.25307</v>
      </c>
      <c r="N10" s="1">
        <v>0</v>
      </c>
    </row>
    <row r="11" spans="1:14" ht="15">
      <c r="A11" s="4">
        <v>7</v>
      </c>
      <c r="B11" s="1" t="s">
        <v>15</v>
      </c>
      <c r="C11" s="1" t="s">
        <v>19</v>
      </c>
      <c r="D11" s="1">
        <v>23406</v>
      </c>
      <c r="E11" s="1">
        <v>0.20904</v>
      </c>
      <c r="F11" s="1">
        <v>0.4603</v>
      </c>
      <c r="G11" s="1">
        <v>119186</v>
      </c>
      <c r="H11" s="1">
        <v>0.20108</v>
      </c>
      <c r="I11" s="1">
        <v>0.39911</v>
      </c>
      <c r="J11" s="1">
        <v>0.009126</v>
      </c>
      <c r="K11" s="1">
        <v>0.18144</v>
      </c>
      <c r="L11" s="1">
        <v>216.251</v>
      </c>
      <c r="M11" s="1">
        <v>0.45937</v>
      </c>
      <c r="N11" s="1">
        <v>0.010035</v>
      </c>
    </row>
    <row r="12" spans="1:14" ht="15">
      <c r="A12" s="4">
        <v>8</v>
      </c>
      <c r="B12" s="1" t="s">
        <v>15</v>
      </c>
      <c r="C12" s="1" t="s">
        <v>20</v>
      </c>
      <c r="D12" s="1">
        <v>22806</v>
      </c>
      <c r="E12" s="1">
        <v>0.20368</v>
      </c>
      <c r="F12" s="1">
        <v>0.66398</v>
      </c>
      <c r="G12" s="1">
        <v>119486</v>
      </c>
      <c r="H12" s="1">
        <v>0.20159</v>
      </c>
      <c r="I12" s="1">
        <v>0.6007</v>
      </c>
      <c r="J12" s="1">
        <v>0.020624</v>
      </c>
      <c r="K12" s="1">
        <v>0.17905</v>
      </c>
      <c r="L12" s="1">
        <v>213.941</v>
      </c>
      <c r="M12" s="1">
        <v>0.66346</v>
      </c>
      <c r="N12" s="1">
        <v>0.021181</v>
      </c>
    </row>
    <row r="13" spans="1:14" ht="15">
      <c r="A13" s="4">
        <v>9</v>
      </c>
      <c r="B13" s="1" t="s">
        <v>15</v>
      </c>
      <c r="C13" s="1" t="s">
        <v>21</v>
      </c>
      <c r="D13" s="1">
        <v>19496</v>
      </c>
      <c r="E13" s="1">
        <v>0.17412</v>
      </c>
      <c r="F13" s="1">
        <v>0.83811</v>
      </c>
      <c r="G13" s="1">
        <v>116979</v>
      </c>
      <c r="H13" s="1">
        <v>0.19736</v>
      </c>
      <c r="I13" s="1">
        <v>0.79805</v>
      </c>
      <c r="J13" s="1">
        <v>0.047072</v>
      </c>
      <c r="K13" s="1">
        <v>0.15632</v>
      </c>
      <c r="L13" s="1">
        <v>182.86</v>
      </c>
      <c r="M13" s="1">
        <v>0.83791</v>
      </c>
      <c r="N13" s="1">
        <v>0.047332</v>
      </c>
    </row>
    <row r="14" spans="1:14" ht="15">
      <c r="A14" s="4">
        <v>10</v>
      </c>
      <c r="B14" s="1" t="s">
        <v>15</v>
      </c>
      <c r="C14" s="1" t="s">
        <v>22</v>
      </c>
      <c r="D14" s="1">
        <v>18127</v>
      </c>
      <c r="E14" s="1">
        <v>0.16189</v>
      </c>
      <c r="F14" s="1">
        <v>1</v>
      </c>
      <c r="G14" s="1">
        <v>119701</v>
      </c>
      <c r="H14" s="1">
        <v>0.20195</v>
      </c>
      <c r="I14" s="1">
        <v>1</v>
      </c>
      <c r="J14" s="1">
        <v>0.087126</v>
      </c>
      <c r="K14" s="1">
        <v>0.14195</v>
      </c>
      <c r="L14" s="1">
        <v>169.916</v>
      </c>
      <c r="M14" s="1">
        <v>1</v>
      </c>
      <c r="N14" s="1">
        <v>0.087186</v>
      </c>
    </row>
    <row r="15" spans="1:14" ht="15">
      <c r="A15" s="4">
        <v>11</v>
      </c>
      <c r="B15" s="1" t="s">
        <v>16</v>
      </c>
      <c r="C15" s="1" t="s">
        <v>18</v>
      </c>
      <c r="D15" s="1">
        <v>31271</v>
      </c>
      <c r="E15" s="1">
        <v>0.24804</v>
      </c>
      <c r="F15" s="1">
        <v>0.24804</v>
      </c>
      <c r="G15" s="1">
        <v>117068</v>
      </c>
      <c r="H15" s="1">
        <v>0.19744</v>
      </c>
      <c r="I15" s="1">
        <v>0.19744</v>
      </c>
      <c r="J15" s="1">
        <v>0</v>
      </c>
      <c r="K15" s="1">
        <v>0.24298</v>
      </c>
      <c r="L15" s="1">
        <v>284.452</v>
      </c>
      <c r="M15" s="1">
        <v>0.24526</v>
      </c>
      <c r="N15" s="1">
        <v>0</v>
      </c>
    </row>
    <row r="16" spans="1:14" ht="15">
      <c r="A16" s="4">
        <v>12</v>
      </c>
      <c r="B16" s="1" t="s">
        <v>16</v>
      </c>
      <c r="C16" s="1" t="s">
        <v>19</v>
      </c>
      <c r="D16" s="1">
        <v>27236</v>
      </c>
      <c r="E16" s="1">
        <v>0.21604</v>
      </c>
      <c r="F16" s="1">
        <v>0.46408</v>
      </c>
      <c r="G16" s="1">
        <v>119503</v>
      </c>
      <c r="H16" s="1">
        <v>0.20154</v>
      </c>
      <c r="I16" s="1">
        <v>0.39898</v>
      </c>
      <c r="J16" s="1">
        <v>0.007338</v>
      </c>
      <c r="K16" s="1">
        <v>0.20674</v>
      </c>
      <c r="L16" s="1">
        <v>247.063</v>
      </c>
      <c r="M16" s="1">
        <v>0.45828</v>
      </c>
      <c r="N16" s="1">
        <v>0.007372</v>
      </c>
    </row>
    <row r="17" spans="1:14" ht="15">
      <c r="A17" s="4">
        <v>13</v>
      </c>
      <c r="B17" s="1" t="s">
        <v>16</v>
      </c>
      <c r="C17" s="1" t="s">
        <v>20</v>
      </c>
      <c r="D17" s="1">
        <v>24951</v>
      </c>
      <c r="E17" s="1">
        <v>0.19791</v>
      </c>
      <c r="F17" s="1">
        <v>0.662</v>
      </c>
      <c r="G17" s="1">
        <v>119199</v>
      </c>
      <c r="H17" s="1">
        <v>0.20103</v>
      </c>
      <c r="I17" s="1">
        <v>0.60002</v>
      </c>
      <c r="J17" s="1">
        <v>0.021669</v>
      </c>
      <c r="K17" s="1">
        <v>0.19153</v>
      </c>
      <c r="L17" s="1">
        <v>228.298</v>
      </c>
      <c r="M17" s="1">
        <v>0.65513</v>
      </c>
      <c r="N17" s="1">
        <v>0.020965</v>
      </c>
    </row>
    <row r="18" spans="1:14" ht="15">
      <c r="A18" s="4">
        <v>14</v>
      </c>
      <c r="B18" s="1" t="s">
        <v>16</v>
      </c>
      <c r="C18" s="1" t="s">
        <v>21</v>
      </c>
      <c r="D18" s="1">
        <v>22194</v>
      </c>
      <c r="E18" s="1">
        <v>0.17605</v>
      </c>
      <c r="F18" s="1">
        <v>0.83804</v>
      </c>
      <c r="G18" s="1">
        <v>118640</v>
      </c>
      <c r="H18" s="1">
        <v>0.20009</v>
      </c>
      <c r="I18" s="1">
        <v>0.8001</v>
      </c>
      <c r="J18" s="1">
        <v>0.048498</v>
      </c>
      <c r="K18" s="1">
        <v>0.17657</v>
      </c>
      <c r="L18" s="1">
        <v>209.488</v>
      </c>
      <c r="M18" s="1">
        <v>0.83575</v>
      </c>
      <c r="N18" s="1">
        <v>0.043671</v>
      </c>
    </row>
    <row r="19" spans="1:14" ht="15">
      <c r="A19" s="4">
        <v>15</v>
      </c>
      <c r="B19" s="1" t="s">
        <v>16</v>
      </c>
      <c r="C19" s="1" t="s">
        <v>22</v>
      </c>
      <c r="D19" s="1">
        <v>20418</v>
      </c>
      <c r="E19" s="1">
        <v>0.16196</v>
      </c>
      <c r="F19" s="1">
        <v>1</v>
      </c>
      <c r="G19" s="1">
        <v>118525</v>
      </c>
      <c r="H19" s="1">
        <v>0.1999</v>
      </c>
      <c r="I19" s="1">
        <v>1</v>
      </c>
      <c r="J19" s="1">
        <v>0.086436</v>
      </c>
      <c r="K19" s="1">
        <v>0.16072</v>
      </c>
      <c r="L19" s="1">
        <v>190.493</v>
      </c>
      <c r="M19" s="1">
        <v>1</v>
      </c>
      <c r="N19" s="1">
        <v>0.07932</v>
      </c>
    </row>
    <row r="20" spans="1:14" ht="15">
      <c r="A20" s="4">
        <v>16</v>
      </c>
      <c r="B20" s="1" t="s">
        <v>17</v>
      </c>
      <c r="C20" s="1" t="s">
        <v>18</v>
      </c>
      <c r="D20" s="1">
        <v>38443</v>
      </c>
      <c r="E20" s="1">
        <v>0.24644</v>
      </c>
      <c r="F20" s="1">
        <v>0.24644</v>
      </c>
      <c r="G20" s="1">
        <v>119910</v>
      </c>
      <c r="H20" s="1">
        <v>0.19713</v>
      </c>
      <c r="I20" s="1">
        <v>0.19713</v>
      </c>
      <c r="J20" s="1">
        <v>0</v>
      </c>
      <c r="K20" s="1">
        <v>0.29346</v>
      </c>
      <c r="L20" s="1">
        <v>351.883</v>
      </c>
      <c r="M20" s="1">
        <v>0.24492</v>
      </c>
      <c r="N20" s="1">
        <v>0</v>
      </c>
    </row>
    <row r="21" spans="1:14" ht="15">
      <c r="A21" s="4">
        <v>17</v>
      </c>
      <c r="B21" s="1" t="s">
        <v>17</v>
      </c>
      <c r="C21" s="1" t="s">
        <v>19</v>
      </c>
      <c r="D21" s="1">
        <v>32549</v>
      </c>
      <c r="E21" s="1">
        <v>0.20866</v>
      </c>
      <c r="F21" s="1">
        <v>0.4551</v>
      </c>
      <c r="G21" s="1">
        <v>121651</v>
      </c>
      <c r="H21" s="1">
        <v>0.19999</v>
      </c>
      <c r="I21" s="1">
        <v>0.39713</v>
      </c>
      <c r="J21" s="1">
        <v>0.008154</v>
      </c>
      <c r="K21" s="1">
        <v>0.24085</v>
      </c>
      <c r="L21" s="1">
        <v>292.993</v>
      </c>
      <c r="M21" s="1">
        <v>0.44886</v>
      </c>
      <c r="N21" s="1">
        <v>0.008781</v>
      </c>
    </row>
    <row r="22" spans="1:14" ht="15">
      <c r="A22" s="4">
        <v>18</v>
      </c>
      <c r="B22" s="1" t="s">
        <v>17</v>
      </c>
      <c r="C22" s="1" t="s">
        <v>20</v>
      </c>
      <c r="D22" s="1">
        <v>31389</v>
      </c>
      <c r="E22" s="1">
        <v>0.20122</v>
      </c>
      <c r="F22" s="1">
        <v>0.65632</v>
      </c>
      <c r="G22" s="1">
        <v>122288</v>
      </c>
      <c r="H22" s="1">
        <v>0.20104</v>
      </c>
      <c r="I22" s="1">
        <v>0.59817</v>
      </c>
      <c r="J22" s="1">
        <v>0.019737</v>
      </c>
      <c r="K22" s="1">
        <v>0.23334</v>
      </c>
      <c r="L22" s="1">
        <v>285.349</v>
      </c>
      <c r="M22" s="1">
        <v>0.64747</v>
      </c>
      <c r="N22" s="1">
        <v>0.020146</v>
      </c>
    </row>
    <row r="23" spans="1:14" ht="15">
      <c r="A23" s="4">
        <v>19</v>
      </c>
      <c r="B23" s="1" t="s">
        <v>17</v>
      </c>
      <c r="C23" s="1" t="s">
        <v>21</v>
      </c>
      <c r="D23" s="1">
        <v>27675</v>
      </c>
      <c r="E23" s="1">
        <v>0.17741</v>
      </c>
      <c r="F23" s="1">
        <v>0.83374</v>
      </c>
      <c r="G23" s="1">
        <v>122356</v>
      </c>
      <c r="H23" s="1">
        <v>0.20115</v>
      </c>
      <c r="I23" s="1">
        <v>0.79932</v>
      </c>
      <c r="J23" s="1">
        <v>0.045636</v>
      </c>
      <c r="K23" s="1">
        <v>0.20991</v>
      </c>
      <c r="L23" s="1">
        <v>256.841</v>
      </c>
      <c r="M23" s="1">
        <v>0.82625</v>
      </c>
      <c r="N23" s="1">
        <v>0.043452</v>
      </c>
    </row>
    <row r="24" spans="1:14" ht="15">
      <c r="A24" s="4">
        <v>20</v>
      </c>
      <c r="B24" s="1" t="s">
        <v>17</v>
      </c>
      <c r="C24" s="1" t="s">
        <v>22</v>
      </c>
      <c r="D24" s="1">
        <v>25936</v>
      </c>
      <c r="E24" s="1">
        <v>0.16626</v>
      </c>
      <c r="F24" s="1">
        <v>1</v>
      </c>
      <c r="G24" s="1">
        <v>122066</v>
      </c>
      <c r="H24" s="1">
        <v>0.20068</v>
      </c>
      <c r="I24" s="1">
        <v>1</v>
      </c>
      <c r="J24" s="1">
        <v>0.080048</v>
      </c>
      <c r="K24" s="1">
        <v>0.20451</v>
      </c>
      <c r="L24" s="1">
        <v>249.631</v>
      </c>
      <c r="M24" s="1">
        <v>1</v>
      </c>
      <c r="N24" s="1">
        <v>0.070376</v>
      </c>
    </row>
    <row r="25" spans="1:14" ht="15">
      <c r="A25" s="4">
        <v>21</v>
      </c>
      <c r="B25" s="1" t="s">
        <v>26</v>
      </c>
      <c r="C25" s="1" t="s">
        <v>18</v>
      </c>
      <c r="D25" s="1">
        <v>39641</v>
      </c>
      <c r="E25" s="1">
        <v>0.25164</v>
      </c>
      <c r="F25" s="1">
        <v>0.25164</v>
      </c>
      <c r="G25" s="1">
        <v>124792</v>
      </c>
      <c r="H25" s="1">
        <v>0.19818</v>
      </c>
      <c r="I25" s="1">
        <v>0.19818</v>
      </c>
      <c r="J25" s="1">
        <v>0</v>
      </c>
      <c r="K25" s="1">
        <v>0.29127</v>
      </c>
      <c r="L25" s="1">
        <v>363.486</v>
      </c>
      <c r="M25" s="1">
        <v>0.2504</v>
      </c>
      <c r="N25" s="1">
        <v>0</v>
      </c>
    </row>
    <row r="26" spans="1:14" ht="15">
      <c r="A26" s="4">
        <v>22</v>
      </c>
      <c r="B26" s="1" t="s">
        <v>26</v>
      </c>
      <c r="C26" s="1" t="s">
        <v>19</v>
      </c>
      <c r="D26" s="1">
        <v>32854</v>
      </c>
      <c r="E26" s="1">
        <v>0.20856</v>
      </c>
      <c r="F26" s="1">
        <v>0.4602</v>
      </c>
      <c r="G26" s="1">
        <v>125855</v>
      </c>
      <c r="H26" s="1">
        <v>0.19987</v>
      </c>
      <c r="I26" s="1">
        <v>0.39806</v>
      </c>
      <c r="J26" s="1">
        <v>0.008963</v>
      </c>
      <c r="K26" s="1">
        <v>0.23302</v>
      </c>
      <c r="L26" s="1">
        <v>293.262</v>
      </c>
      <c r="M26" s="1">
        <v>0.45243</v>
      </c>
      <c r="N26" s="1">
        <v>0.01001</v>
      </c>
    </row>
    <row r="27" spans="1:14" ht="15">
      <c r="A27" s="4">
        <v>23</v>
      </c>
      <c r="B27" s="1" t="s">
        <v>26</v>
      </c>
      <c r="C27" s="1" t="s">
        <v>20</v>
      </c>
      <c r="D27" s="1">
        <v>31278</v>
      </c>
      <c r="E27" s="1">
        <v>0.19856</v>
      </c>
      <c r="F27" s="1">
        <v>0.65876</v>
      </c>
      <c r="G27" s="1">
        <v>126851</v>
      </c>
      <c r="H27" s="1">
        <v>0.20145</v>
      </c>
      <c r="I27" s="1">
        <v>0.59951</v>
      </c>
      <c r="J27" s="1">
        <v>0.022637</v>
      </c>
      <c r="K27" s="1">
        <v>0.22308</v>
      </c>
      <c r="L27" s="1">
        <v>282.976</v>
      </c>
      <c r="M27" s="1">
        <v>0.64737</v>
      </c>
      <c r="N27" s="1">
        <v>0.023557</v>
      </c>
    </row>
    <row r="28" spans="1:14" ht="15">
      <c r="A28" s="4">
        <v>24</v>
      </c>
      <c r="B28" s="1" t="s">
        <v>26</v>
      </c>
      <c r="C28" s="1" t="s">
        <v>21</v>
      </c>
      <c r="D28" s="1">
        <v>27899</v>
      </c>
      <c r="E28" s="1">
        <v>0.17711</v>
      </c>
      <c r="F28" s="1">
        <v>0.83586</v>
      </c>
      <c r="G28" s="1">
        <v>126058</v>
      </c>
      <c r="H28" s="1">
        <v>0.20019</v>
      </c>
      <c r="I28" s="1">
        <v>0.7997</v>
      </c>
      <c r="J28" s="1">
        <v>0.048341</v>
      </c>
      <c r="K28" s="1">
        <v>0.20284</v>
      </c>
      <c r="L28" s="1">
        <v>255.699</v>
      </c>
      <c r="M28" s="1">
        <v>0.82352</v>
      </c>
      <c r="N28" s="1">
        <v>0.047553</v>
      </c>
    </row>
    <row r="29" spans="1:14" ht="15">
      <c r="A29" s="4">
        <v>25</v>
      </c>
      <c r="B29" s="1" t="s">
        <v>26</v>
      </c>
      <c r="C29" s="1" t="s">
        <v>22</v>
      </c>
      <c r="D29" s="1">
        <v>25856</v>
      </c>
      <c r="E29" s="1">
        <v>0.16414</v>
      </c>
      <c r="F29" s="1">
        <v>1</v>
      </c>
      <c r="G29" s="1">
        <v>126122</v>
      </c>
      <c r="H29" s="1">
        <v>0.2003</v>
      </c>
      <c r="I29" s="1">
        <v>1</v>
      </c>
      <c r="J29" s="1">
        <v>0.084501</v>
      </c>
      <c r="K29" s="1">
        <v>0.20312</v>
      </c>
      <c r="L29" s="1">
        <v>256.183</v>
      </c>
      <c r="M29" s="1">
        <v>1</v>
      </c>
      <c r="N29" s="1">
        <v>0.071367</v>
      </c>
    </row>
    <row r="31" ht="15">
      <c r="A3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2010-03-18T17:31:28Z</cp:lastPrinted>
  <dcterms:created xsi:type="dcterms:W3CDTF">2009-11-25T16:19:17Z</dcterms:created>
  <dcterms:modified xsi:type="dcterms:W3CDTF">2010-11-05T16:22:47Z</dcterms:modified>
  <cp:category/>
  <cp:version/>
  <cp:contentType/>
  <cp:contentStatus/>
</cp:coreProperties>
</file>