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activeTab="2"/>
  </bookViews>
  <sheets>
    <sheet name="734-Rates-Graph" sheetId="1" r:id="rId1"/>
    <sheet name="Ordered-Data" sheetId="2" r:id="rId2"/>
    <sheet name="orig-data" sheetId="3" r:id="rId3"/>
  </sheets>
  <definedNames/>
  <calcPr fullCalcOnLoad="1"/>
</workbook>
</file>

<file path=xl/sharedStrings.xml><?xml version="1.0" encoding="utf-8"?>
<sst xmlns="http://schemas.openxmlformats.org/spreadsheetml/2006/main" count="58" uniqueCount="22">
  <si>
    <t>Manitoba</t>
  </si>
  <si>
    <t>ageg_crd</t>
  </si>
  <si>
    <t>crd_rate</t>
  </si>
  <si>
    <t>count</t>
  </si>
  <si>
    <t>pop</t>
  </si>
  <si>
    <t>1 Male</t>
  </si>
  <si>
    <t>2 Female</t>
  </si>
  <si>
    <t>Crude Rates by Age and Sex of Total Respiratory Morbidity Prevalence 2002/03 per cent</t>
  </si>
  <si>
    <t>Mb Avg Male</t>
  </si>
  <si>
    <t>Male</t>
  </si>
  <si>
    <t>Female</t>
  </si>
  <si>
    <t>Mb Avg Female</t>
  </si>
  <si>
    <t># Males</t>
  </si>
  <si>
    <t># Females</t>
  </si>
  <si>
    <t>male total</t>
  </si>
  <si>
    <t>female total</t>
  </si>
  <si>
    <t>std_error</t>
  </si>
  <si>
    <t>Male STDERR*2</t>
  </si>
  <si>
    <t>Female STDERR*2</t>
  </si>
  <si>
    <t>age</t>
  </si>
  <si>
    <t>Crude Rates by Age and Sex of Proportion of Residents with at least one Rx for Antibiotics 2003/04 per cent</t>
  </si>
  <si>
    <t>sex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</si>
</sst>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%"/>
  </numFmts>
  <fonts count="12">
    <font>
      <sz val="10"/>
      <name val="Arial"/>
      <family val="0"/>
    </font>
    <font>
      <sz val="9.25"/>
      <name val="Arial"/>
      <family val="2"/>
    </font>
    <font>
      <sz val="9.5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Univers 45 Light"/>
      <family val="2"/>
    </font>
    <font>
      <b/>
      <sz val="9.75"/>
      <name val="Univers 45 Light"/>
      <family val="2"/>
    </font>
    <font>
      <b/>
      <sz val="11"/>
      <name val="Univers 45 Light"/>
      <family val="2"/>
    </font>
    <font>
      <sz val="9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7.3.4: Antibiotic Use by Age and Sex, 2003/04
</a:t>
            </a:r>
            <a:r>
              <a:rPr lang="en-US" cap="none" sz="800" b="0" i="0" u="none" baseline="0"/>
              <a:t>Crude percent of residents filling at least one antibiotic prescription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225"/>
          <c:w val="1"/>
          <c:h val="0.81125"/>
        </c:manualLayout>
      </c:layout>
      <c:lineChart>
        <c:grouping val="standard"/>
        <c:varyColors val="0"/>
        <c:ser>
          <c:idx val="1"/>
          <c:order val="0"/>
          <c:tx>
            <c:strRef>
              <c:f>'Ordered-Data'!$D$6</c:f>
              <c:strCache>
                <c:ptCount val="1"/>
                <c:pt idx="0">
                  <c:v>Female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'Ordered-Data'!$G$7:$G$25</c:f>
                <c:numCache>
                  <c:ptCount val="19"/>
                  <c:pt idx="0">
                    <c:v>0.0052217275</c:v>
                  </c:pt>
                  <c:pt idx="1">
                    <c:v>0.004835668</c:v>
                  </c:pt>
                  <c:pt idx="2">
                    <c:v>0.0043435328</c:v>
                  </c:pt>
                  <c:pt idx="3">
                    <c:v>0.0047399136</c:v>
                  </c:pt>
                  <c:pt idx="4">
                    <c:v>0.0048901083</c:v>
                  </c:pt>
                  <c:pt idx="5">
                    <c:v>0.0049265723</c:v>
                  </c:pt>
                  <c:pt idx="6">
                    <c:v>0.0048551165</c:v>
                  </c:pt>
                  <c:pt idx="7">
                    <c:v>0.0046971869</c:v>
                  </c:pt>
                  <c:pt idx="8">
                    <c:v>0.0043376439</c:v>
                  </c:pt>
                  <c:pt idx="9">
                    <c:v>0.0044734526</c:v>
                  </c:pt>
                  <c:pt idx="10">
                    <c:v>0.0047941944</c:v>
                  </c:pt>
                  <c:pt idx="11">
                    <c:v>0.0052223935</c:v>
                  </c:pt>
                  <c:pt idx="12">
                    <c:v>0.0059867664</c:v>
                  </c:pt>
                  <c:pt idx="13">
                    <c:v>0.0065500923</c:v>
                  </c:pt>
                  <c:pt idx="14">
                    <c:v>0.0067432502</c:v>
                  </c:pt>
                  <c:pt idx="15">
                    <c:v>0.0069875143</c:v>
                  </c:pt>
                  <c:pt idx="16">
                    <c:v>0.0077083725</c:v>
                  </c:pt>
                  <c:pt idx="17">
                    <c:v>0.0100387133</c:v>
                  </c:pt>
                  <c:pt idx="18">
                    <c:v>0.0130354314</c:v>
                  </c:pt>
                </c:numCache>
              </c:numRef>
            </c:plus>
            <c:minus>
              <c:numRef>
                <c:f>'Ordered-Data'!$G$7:$G$25</c:f>
                <c:numCache>
                  <c:ptCount val="19"/>
                  <c:pt idx="0">
                    <c:v>0.0052217275</c:v>
                  </c:pt>
                  <c:pt idx="1">
                    <c:v>0.004835668</c:v>
                  </c:pt>
                  <c:pt idx="2">
                    <c:v>0.0043435328</c:v>
                  </c:pt>
                  <c:pt idx="3">
                    <c:v>0.0047399136</c:v>
                  </c:pt>
                  <c:pt idx="4">
                    <c:v>0.0048901083</c:v>
                  </c:pt>
                  <c:pt idx="5">
                    <c:v>0.0049265723</c:v>
                  </c:pt>
                  <c:pt idx="6">
                    <c:v>0.0048551165</c:v>
                  </c:pt>
                  <c:pt idx="7">
                    <c:v>0.0046971869</c:v>
                  </c:pt>
                  <c:pt idx="8">
                    <c:v>0.0043376439</c:v>
                  </c:pt>
                  <c:pt idx="9">
                    <c:v>0.0044734526</c:v>
                  </c:pt>
                  <c:pt idx="10">
                    <c:v>0.0047941944</c:v>
                  </c:pt>
                  <c:pt idx="11">
                    <c:v>0.0052223935</c:v>
                  </c:pt>
                  <c:pt idx="12">
                    <c:v>0.0059867664</c:v>
                  </c:pt>
                  <c:pt idx="13">
                    <c:v>0.0065500923</c:v>
                  </c:pt>
                  <c:pt idx="14">
                    <c:v>0.0067432502</c:v>
                  </c:pt>
                  <c:pt idx="15">
                    <c:v>0.0069875143</c:v>
                  </c:pt>
                  <c:pt idx="16">
                    <c:v>0.0077083725</c:v>
                  </c:pt>
                  <c:pt idx="17">
                    <c:v>0.0100387133</c:v>
                  </c:pt>
                  <c:pt idx="18">
                    <c:v>0.0130354314</c:v>
                  </c:pt>
                </c:numCache>
              </c:numRef>
            </c:minus>
            <c:noEndCap val="0"/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'Ordered-Data'!$D$7:$D$25</c:f>
              <c:numCache>
                <c:ptCount val="19"/>
                <c:pt idx="0">
                  <c:v>0.4549617884</c:v>
                </c:pt>
                <c:pt idx="1">
                  <c:v>0.3739957882</c:v>
                </c:pt>
                <c:pt idx="2">
                  <c:v>0.289767575</c:v>
                </c:pt>
                <c:pt idx="3">
                  <c:v>0.3902774706</c:v>
                </c:pt>
                <c:pt idx="4">
                  <c:v>0.4089773634</c:v>
                </c:pt>
                <c:pt idx="5">
                  <c:v>0.3869550164</c:v>
                </c:pt>
                <c:pt idx="6">
                  <c:v>0.3808160716</c:v>
                </c:pt>
                <c:pt idx="7">
                  <c:v>0.3781354566</c:v>
                </c:pt>
                <c:pt idx="8">
                  <c:v>0.3593174904</c:v>
                </c:pt>
                <c:pt idx="9">
                  <c:v>0.3571785098</c:v>
                </c:pt>
                <c:pt idx="10">
                  <c:v>0.3668538458</c:v>
                </c:pt>
                <c:pt idx="11">
                  <c:v>0.3705101668</c:v>
                </c:pt>
                <c:pt idx="12">
                  <c:v>0.3680959448</c:v>
                </c:pt>
                <c:pt idx="13">
                  <c:v>0.3765758051</c:v>
                </c:pt>
                <c:pt idx="14">
                  <c:v>0.3772986045</c:v>
                </c:pt>
                <c:pt idx="15">
                  <c:v>0.3935779328</c:v>
                </c:pt>
                <c:pt idx="16">
                  <c:v>0.4128381827</c:v>
                </c:pt>
                <c:pt idx="17">
                  <c:v>0.4431806102</c:v>
                </c:pt>
                <c:pt idx="18">
                  <c:v>0.509380531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'Ordered-Data'!$C$6</c:f>
              <c:strCache>
                <c:ptCount val="1"/>
                <c:pt idx="0">
                  <c:v>Male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errBars>
            <c:errDir val="y"/>
            <c:errBarType val="both"/>
            <c:errValType val="cust"/>
            <c:plus>
              <c:numRef>
                <c:f>'Ordered-Data'!$F$7:$F$25</c:f>
                <c:numCache>
                  <c:ptCount val="19"/>
                  <c:pt idx="0">
                    <c:v>0.005106741</c:v>
                  </c:pt>
                  <c:pt idx="1">
                    <c:v>0.0046633709</c:v>
                  </c:pt>
                  <c:pt idx="2">
                    <c:v>0.0041409093</c:v>
                  </c:pt>
                  <c:pt idx="3">
                    <c:v>0.004311344</c:v>
                  </c:pt>
                  <c:pt idx="4">
                    <c:v>0.0043184628</c:v>
                  </c:pt>
                  <c:pt idx="5">
                    <c:v>0.0043402753</c:v>
                  </c:pt>
                  <c:pt idx="6">
                    <c:v>0.0043565053</c:v>
                  </c:pt>
                  <c:pt idx="7">
                    <c:v>0.0042772062</c:v>
                  </c:pt>
                  <c:pt idx="8">
                    <c:v>0.0039399521</c:v>
                  </c:pt>
                  <c:pt idx="9">
                    <c:v>0.0040696371</c:v>
                  </c:pt>
                  <c:pt idx="10">
                    <c:v>0.0044167077</c:v>
                  </c:pt>
                  <c:pt idx="11">
                    <c:v>0.0048739215</c:v>
                  </c:pt>
                  <c:pt idx="12">
                    <c:v>0.0057492299</c:v>
                  </c:pt>
                  <c:pt idx="13">
                    <c:v>0.0065695207</c:v>
                  </c:pt>
                  <c:pt idx="14">
                    <c:v>0.0071224658</c:v>
                  </c:pt>
                  <c:pt idx="15">
                    <c:v>0.0080600662</c:v>
                  </c:pt>
                  <c:pt idx="16">
                    <c:v>0.0099363022</c:v>
                  </c:pt>
                  <c:pt idx="17">
                    <c:v>0.0142622537</c:v>
                  </c:pt>
                  <c:pt idx="18">
                    <c:v>0.021723492</c:v>
                  </c:pt>
                </c:numCache>
              </c:numRef>
            </c:plus>
            <c:minus>
              <c:numRef>
                <c:f>'Ordered-Data'!$F$7:$F$25</c:f>
                <c:numCache>
                  <c:ptCount val="19"/>
                  <c:pt idx="0">
                    <c:v>0.005106741</c:v>
                  </c:pt>
                  <c:pt idx="1">
                    <c:v>0.0046633709</c:v>
                  </c:pt>
                  <c:pt idx="2">
                    <c:v>0.0041409093</c:v>
                  </c:pt>
                  <c:pt idx="3">
                    <c:v>0.004311344</c:v>
                  </c:pt>
                  <c:pt idx="4">
                    <c:v>0.0043184628</c:v>
                  </c:pt>
                  <c:pt idx="5">
                    <c:v>0.0043402753</c:v>
                  </c:pt>
                  <c:pt idx="6">
                    <c:v>0.0043565053</c:v>
                  </c:pt>
                  <c:pt idx="7">
                    <c:v>0.0042772062</c:v>
                  </c:pt>
                  <c:pt idx="8">
                    <c:v>0.0039399521</c:v>
                  </c:pt>
                  <c:pt idx="9">
                    <c:v>0.0040696371</c:v>
                  </c:pt>
                  <c:pt idx="10">
                    <c:v>0.0044167077</c:v>
                  </c:pt>
                  <c:pt idx="11">
                    <c:v>0.0048739215</c:v>
                  </c:pt>
                  <c:pt idx="12">
                    <c:v>0.0057492299</c:v>
                  </c:pt>
                  <c:pt idx="13">
                    <c:v>0.0065695207</c:v>
                  </c:pt>
                  <c:pt idx="14">
                    <c:v>0.0071224658</c:v>
                  </c:pt>
                  <c:pt idx="15">
                    <c:v>0.0080600662</c:v>
                  </c:pt>
                  <c:pt idx="16">
                    <c:v>0.0099363022</c:v>
                  </c:pt>
                  <c:pt idx="17">
                    <c:v>0.0142622537</c:v>
                  </c:pt>
                  <c:pt idx="18">
                    <c:v>0.021723492</c:v>
                  </c:pt>
                </c:numCache>
              </c:numRef>
            </c:minus>
            <c:noEndCap val="0"/>
            <c:spPr>
              <a:ln w="12700">
                <a:solidFill>
                  <a:srgbClr val="C0C0C0"/>
                </a:solidFill>
              </a:ln>
            </c:spPr>
          </c:errBars>
          <c:cat>
            <c:numRef>
              <c:f>'Ordered-Data'!$A$7:$A$25</c:f>
              <c:numCache>
                <c:ptCount val="19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</c:numCache>
            </c:numRef>
          </c:cat>
          <c:val>
            <c:numRef>
              <c:f>'Ordered-Data'!$C$7:$C$25</c:f>
              <c:numCache>
                <c:ptCount val="19"/>
                <c:pt idx="0">
                  <c:v>0.4816053512</c:v>
                </c:pt>
                <c:pt idx="1">
                  <c:v>0.3558162509</c:v>
                </c:pt>
                <c:pt idx="2">
                  <c:v>0.2663438257</c:v>
                </c:pt>
                <c:pt idx="3">
                  <c:v>0.2922904192</c:v>
                </c:pt>
                <c:pt idx="4">
                  <c:v>0.2603423501</c:v>
                </c:pt>
                <c:pt idx="5">
                  <c:v>0.2410817185</c:v>
                </c:pt>
                <c:pt idx="6">
                  <c:v>0.2535306863</c:v>
                </c:pt>
                <c:pt idx="7">
                  <c:v>0.2643205251</c:v>
                </c:pt>
                <c:pt idx="8">
                  <c:v>0.2575286883</c:v>
                </c:pt>
                <c:pt idx="9">
                  <c:v>0.2569047673</c:v>
                </c:pt>
                <c:pt idx="10">
                  <c:v>0.2656567234</c:v>
                </c:pt>
                <c:pt idx="11">
                  <c:v>0.2817198387</c:v>
                </c:pt>
                <c:pt idx="12">
                  <c:v>0.2913697546</c:v>
                </c:pt>
                <c:pt idx="13">
                  <c:v>0.3267796956</c:v>
                </c:pt>
                <c:pt idx="14">
                  <c:v>0.3464364866</c:v>
                </c:pt>
                <c:pt idx="15">
                  <c:v>0.3723589001</c:v>
                </c:pt>
                <c:pt idx="16">
                  <c:v>0.4144869215</c:v>
                </c:pt>
                <c:pt idx="17">
                  <c:v>0.4420352082</c:v>
                </c:pt>
                <c:pt idx="18">
                  <c:v>0.48820059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'Ordered-Data'!$B$6</c:f>
              <c:strCache>
                <c:ptCount val="1"/>
                <c:pt idx="0">
                  <c:v>Mb Avg 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'Ordered-Data'!$B$7:$B$25</c:f>
            </c:numRef>
          </c:val>
          <c:smooth val="0"/>
        </c:ser>
        <c:ser>
          <c:idx val="3"/>
          <c:order val="3"/>
          <c:tx>
            <c:strRef>
              <c:f>'Ordered-Data'!$E$6</c:f>
              <c:strCache>
                <c:ptCount val="1"/>
                <c:pt idx="0">
                  <c:v>Mb Avg Female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'Ordered-Data'!$E$7:$E$25</c:f>
            </c:numRef>
          </c:val>
          <c:smooth val="0"/>
        </c:ser>
        <c:marker val="1"/>
        <c:axId val="41816960"/>
        <c:axId val="40808321"/>
      </c:lineChart>
      <c:catAx>
        <c:axId val="41816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/>
                  <a:t>Age Group (years)</a:t>
                </a:r>
              </a:p>
            </c:rich>
          </c:tx>
          <c:layout>
            <c:manualLayout>
              <c:xMode val="factor"/>
              <c:yMode val="factor"/>
              <c:x val="-0.000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0808321"/>
        <c:crosses val="autoZero"/>
        <c:auto val="1"/>
        <c:lblOffset val="100"/>
        <c:noMultiLvlLbl val="0"/>
      </c:catAx>
      <c:valAx>
        <c:axId val="40808321"/>
        <c:scaling>
          <c:orientation val="minMax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4181696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.77925"/>
          <c:y val="0.157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.2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0.6275</cdr:x>
      <cdr:y>0.97075</cdr:y>
    </cdr:from>
    <cdr:to>
      <cdr:x>1</cdr:x>
      <cdr:y>1</cdr:y>
    </cdr:to>
    <cdr:sp>
      <cdr:nvSpPr>
        <cdr:cNvPr id="1" name="mchp"/>
        <cdr:cNvSpPr txBox="1">
          <a:spLocks noChangeArrowheads="1"/>
        </cdr:cNvSpPr>
      </cdr:nvSpPr>
      <cdr:spPr>
        <a:xfrm>
          <a:off x="3571875" y="4200525"/>
          <a:ext cx="2124075" cy="1238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2005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"/>
    </sheetView>
  </sheetViews>
  <sheetFormatPr defaultColWidth="9.140625" defaultRowHeight="12.75"/>
  <cols>
    <col min="2" max="2" width="0" style="0" hidden="1" customWidth="1"/>
    <col min="5" max="5" width="0" style="0" hidden="1" customWidth="1"/>
    <col min="8" max="9" width="0" style="0" hidden="1" customWidth="1"/>
    <col min="10" max="10" width="9.57421875" style="0" hidden="1" customWidth="1"/>
    <col min="11" max="11" width="10.57421875" style="0" bestFit="1" customWidth="1"/>
    <col min="12" max="12" width="9.57421875" style="0" bestFit="1" customWidth="1"/>
    <col min="13" max="13" width="10.57421875" style="0" bestFit="1" customWidth="1"/>
  </cols>
  <sheetData>
    <row r="1" ht="12.75">
      <c r="A1" t="s">
        <v>7</v>
      </c>
    </row>
    <row r="3" spans="3:6" ht="12.75">
      <c r="C3" s="2"/>
      <c r="D3" s="2"/>
      <c r="E3" s="1"/>
      <c r="F3" s="1"/>
    </row>
    <row r="4" ht="12.75">
      <c r="A4" t="s">
        <v>0</v>
      </c>
    </row>
    <row r="6" spans="2:10" ht="12.75">
      <c r="B6" t="s">
        <v>8</v>
      </c>
      <c r="C6" t="s">
        <v>9</v>
      </c>
      <c r="D6" t="s">
        <v>10</v>
      </c>
      <c r="E6" t="s">
        <v>11</v>
      </c>
      <c r="F6" t="s">
        <v>17</v>
      </c>
      <c r="G6" t="s">
        <v>18</v>
      </c>
      <c r="H6" t="s">
        <v>19</v>
      </c>
      <c r="I6" t="s">
        <v>12</v>
      </c>
      <c r="J6" t="s">
        <v>13</v>
      </c>
    </row>
    <row r="7" spans="1:10" ht="12.75">
      <c r="A7">
        <v>0</v>
      </c>
      <c r="B7">
        <f>+'orig-data'!C$42</f>
        <v>0.29743763266630274</v>
      </c>
      <c r="C7">
        <f>+'orig-data'!C4</f>
        <v>0.4816053512</v>
      </c>
      <c r="D7">
        <f>+'orig-data'!C23</f>
        <v>0.4549617884</v>
      </c>
      <c r="E7">
        <f>+'orig-data'!C$43</f>
        <v>0.37870927050589515</v>
      </c>
      <c r="F7">
        <f>+'orig-data'!F4</f>
        <v>0.005106741</v>
      </c>
      <c r="G7">
        <f>+'orig-data'!F23</f>
        <v>0.0052217275</v>
      </c>
      <c r="H7">
        <v>0</v>
      </c>
      <c r="I7">
        <f>+'orig-data'!D4</f>
        <v>17712</v>
      </c>
      <c r="J7">
        <f>+'orig-data'!D23</f>
        <v>15895</v>
      </c>
    </row>
    <row r="8" spans="1:10" ht="12.75">
      <c r="A8">
        <v>5</v>
      </c>
      <c r="B8">
        <f>+'orig-data'!C$42</f>
        <v>0.29743763266630274</v>
      </c>
      <c r="C8">
        <f>+'orig-data'!C5</f>
        <v>0.3558162509</v>
      </c>
      <c r="D8">
        <f>+'orig-data'!C24</f>
        <v>0.3739957882</v>
      </c>
      <c r="E8">
        <f>+'orig-data'!C$43</f>
        <v>0.37870927050589515</v>
      </c>
      <c r="F8">
        <f>+'orig-data'!F5</f>
        <v>0.0046633709</v>
      </c>
      <c r="G8">
        <f>+'orig-data'!F24</f>
        <v>0.004835668</v>
      </c>
      <c r="H8">
        <v>5</v>
      </c>
      <c r="I8">
        <f>+'orig-data'!D5</f>
        <v>14407</v>
      </c>
      <c r="J8">
        <f>+'orig-data'!D24</f>
        <v>14385</v>
      </c>
    </row>
    <row r="9" spans="1:10" ht="12.75">
      <c r="A9">
        <v>10</v>
      </c>
      <c r="B9">
        <f>+'orig-data'!C$42</f>
        <v>0.29743763266630274</v>
      </c>
      <c r="C9">
        <f>+'orig-data'!C6</f>
        <v>0.2663438257</v>
      </c>
      <c r="D9">
        <f>+'orig-data'!C25</f>
        <v>0.289767575</v>
      </c>
      <c r="E9">
        <f>+'orig-data'!C$43</f>
        <v>0.37870927050589515</v>
      </c>
      <c r="F9">
        <f>+'orig-data'!F6</f>
        <v>0.0041409093</v>
      </c>
      <c r="G9">
        <f>+'orig-data'!F25</f>
        <v>0.0043435328</v>
      </c>
      <c r="H9">
        <v>10</v>
      </c>
      <c r="I9">
        <f>+'orig-data'!D6</f>
        <v>11660</v>
      </c>
      <c r="J9">
        <f>+'orig-data'!D25</f>
        <v>12143</v>
      </c>
    </row>
    <row r="10" spans="1:10" ht="12.75">
      <c r="A10">
        <v>15</v>
      </c>
      <c r="B10">
        <f>+'orig-data'!C$42</f>
        <v>0.29743763266630274</v>
      </c>
      <c r="C10">
        <f>+'orig-data'!C7</f>
        <v>0.2922904192</v>
      </c>
      <c r="D10">
        <f>+'orig-data'!C26</f>
        <v>0.3902774706</v>
      </c>
      <c r="E10">
        <f>+'orig-data'!C$43</f>
        <v>0.37870927050589515</v>
      </c>
      <c r="F10">
        <f>+'orig-data'!F7</f>
        <v>0.004311344</v>
      </c>
      <c r="G10">
        <f>+'orig-data'!F26</f>
        <v>0.0047399136</v>
      </c>
      <c r="H10">
        <v>15</v>
      </c>
      <c r="I10">
        <f>+'orig-data'!D7</f>
        <v>12496</v>
      </c>
      <c r="J10">
        <f>+'orig-data'!D26</f>
        <v>15880</v>
      </c>
    </row>
    <row r="11" spans="1:10" ht="12.75">
      <c r="A11">
        <v>20</v>
      </c>
      <c r="B11">
        <f>+'orig-data'!C$42</f>
        <v>0.29743763266630274</v>
      </c>
      <c r="C11">
        <f>+'orig-data'!C8</f>
        <v>0.2603423501</v>
      </c>
      <c r="D11">
        <f>+'orig-data'!C27</f>
        <v>0.4089773634</v>
      </c>
      <c r="E11">
        <f>+'orig-data'!C$43</f>
        <v>0.37870927050589515</v>
      </c>
      <c r="F11">
        <f>+'orig-data'!F8</f>
        <v>0.0043184628</v>
      </c>
      <c r="G11">
        <f>+'orig-data'!F27</f>
        <v>0.0048901083</v>
      </c>
      <c r="H11">
        <v>20</v>
      </c>
      <c r="I11">
        <f>+'orig-data'!D8</f>
        <v>10327</v>
      </c>
      <c r="J11">
        <f>+'orig-data'!D27</f>
        <v>15881</v>
      </c>
    </row>
    <row r="12" spans="1:10" ht="12.75">
      <c r="A12">
        <v>25</v>
      </c>
      <c r="B12">
        <f>+'orig-data'!C$42</f>
        <v>0.29743763266630274</v>
      </c>
      <c r="C12">
        <f>+'orig-data'!C9</f>
        <v>0.2410817185</v>
      </c>
      <c r="D12">
        <f>+'orig-data'!C28</f>
        <v>0.3869550164</v>
      </c>
      <c r="E12">
        <f>+'orig-data'!C$43</f>
        <v>0.37870927050589515</v>
      </c>
      <c r="F12">
        <f>+'orig-data'!F9</f>
        <v>0.0043402753</v>
      </c>
      <c r="G12">
        <f>+'orig-data'!F28</f>
        <v>0.0049265723</v>
      </c>
      <c r="H12">
        <v>25</v>
      </c>
      <c r="I12">
        <f>+'orig-data'!D9</f>
        <v>8995</v>
      </c>
      <c r="J12">
        <f>+'orig-data'!D28</f>
        <v>14529</v>
      </c>
    </row>
    <row r="13" spans="1:10" ht="12.75">
      <c r="A13">
        <v>30</v>
      </c>
      <c r="B13">
        <f>+'orig-data'!C$42</f>
        <v>0.29743763266630274</v>
      </c>
      <c r="C13">
        <f>+'orig-data'!C10</f>
        <v>0.2535306863</v>
      </c>
      <c r="D13">
        <f>+'orig-data'!C29</f>
        <v>0.3808160716</v>
      </c>
      <c r="E13">
        <f>+'orig-data'!C$43</f>
        <v>0.37870927050589515</v>
      </c>
      <c r="F13">
        <f>+'orig-data'!F10</f>
        <v>0.0043565053</v>
      </c>
      <c r="G13">
        <f>+'orig-data'!F29</f>
        <v>0.0048551165</v>
      </c>
      <c r="H13">
        <v>30</v>
      </c>
      <c r="I13">
        <f>+'orig-data'!D10</f>
        <v>9712</v>
      </c>
      <c r="J13">
        <f>+'orig-data'!D29</f>
        <v>14634</v>
      </c>
    </row>
    <row r="14" spans="1:10" ht="12.75">
      <c r="A14">
        <v>35</v>
      </c>
      <c r="B14">
        <f>+'orig-data'!C$42</f>
        <v>0.29743763266630274</v>
      </c>
      <c r="C14">
        <f>+'orig-data'!C11</f>
        <v>0.2643205251</v>
      </c>
      <c r="D14">
        <f>+'orig-data'!C30</f>
        <v>0.3781354566</v>
      </c>
      <c r="E14">
        <f>+'orig-data'!C$43</f>
        <v>0.37870927050589515</v>
      </c>
      <c r="F14">
        <f>+'orig-data'!F11</f>
        <v>0.0042772062</v>
      </c>
      <c r="G14">
        <f>+'orig-data'!F30</f>
        <v>0.0046971869</v>
      </c>
      <c r="H14">
        <v>35</v>
      </c>
      <c r="I14">
        <f>+'orig-data'!D11</f>
        <v>10793</v>
      </c>
      <c r="J14">
        <f>+'orig-data'!D30</f>
        <v>15482</v>
      </c>
    </row>
    <row r="15" spans="1:10" ht="12.75">
      <c r="A15">
        <v>40</v>
      </c>
      <c r="B15">
        <f>+'orig-data'!C$42</f>
        <v>0.29743763266630274</v>
      </c>
      <c r="C15">
        <f>+'orig-data'!C12</f>
        <v>0.2575286883</v>
      </c>
      <c r="D15">
        <f>+'orig-data'!C31</f>
        <v>0.3593174904</v>
      </c>
      <c r="E15">
        <f>+'orig-data'!C$43</f>
        <v>0.37870927050589515</v>
      </c>
      <c r="F15">
        <f>+'orig-data'!F12</f>
        <v>0.0039399521</v>
      </c>
      <c r="G15">
        <f>+'orig-data'!F31</f>
        <v>0.0043376439</v>
      </c>
      <c r="H15">
        <v>40</v>
      </c>
      <c r="I15">
        <f>+'orig-data'!D12</f>
        <v>12186</v>
      </c>
      <c r="J15">
        <f>+'orig-data'!D31</f>
        <v>16889</v>
      </c>
    </row>
    <row r="16" spans="1:10" ht="12.75">
      <c r="A16">
        <v>45</v>
      </c>
      <c r="B16">
        <f>+'orig-data'!C$42</f>
        <v>0.29743763266630274</v>
      </c>
      <c r="C16">
        <f>+'orig-data'!C13</f>
        <v>0.2569047673</v>
      </c>
      <c r="D16">
        <f>+'orig-data'!C32</f>
        <v>0.3571785098</v>
      </c>
      <c r="E16">
        <f>+'orig-data'!C$43</f>
        <v>0.37870927050589515</v>
      </c>
      <c r="F16">
        <f>+'orig-data'!F13</f>
        <v>0.0040696371</v>
      </c>
      <c r="G16">
        <f>+'orig-data'!F32</f>
        <v>0.0044734526</v>
      </c>
      <c r="H16">
        <v>45</v>
      </c>
      <c r="I16">
        <f>+'orig-data'!D13</f>
        <v>11376</v>
      </c>
      <c r="J16">
        <f>+'orig-data'!D32</f>
        <v>15743</v>
      </c>
    </row>
    <row r="17" spans="1:10" ht="12.75">
      <c r="A17">
        <v>50</v>
      </c>
      <c r="B17">
        <f>+'orig-data'!C$42</f>
        <v>0.29743763266630274</v>
      </c>
      <c r="C17">
        <f>+'orig-data'!C14</f>
        <v>0.2656567234</v>
      </c>
      <c r="D17">
        <f>+'orig-data'!C33</f>
        <v>0.3668538458</v>
      </c>
      <c r="E17">
        <f>+'orig-data'!C$43</f>
        <v>0.37870927050589515</v>
      </c>
      <c r="F17">
        <f>+'orig-data'!F14</f>
        <v>0.0044167077</v>
      </c>
      <c r="G17">
        <f>+'orig-data'!F33</f>
        <v>0.0047941944</v>
      </c>
      <c r="H17">
        <v>50</v>
      </c>
      <c r="I17">
        <f>+'orig-data'!D14</f>
        <v>10206</v>
      </c>
      <c r="J17">
        <f>+'orig-data'!D33</f>
        <v>14242</v>
      </c>
    </row>
    <row r="18" spans="1:10" ht="12.75">
      <c r="A18">
        <v>55</v>
      </c>
      <c r="B18">
        <f>+'orig-data'!C$42</f>
        <v>0.29743763266630274</v>
      </c>
      <c r="C18">
        <f>+'orig-data'!C15</f>
        <v>0.2817198387</v>
      </c>
      <c r="D18">
        <f>+'orig-data'!C34</f>
        <v>0.3705101668</v>
      </c>
      <c r="E18">
        <f>+'orig-data'!C$43</f>
        <v>0.37870927050589515</v>
      </c>
      <c r="F18">
        <f>+'orig-data'!F15</f>
        <v>0.0048739215</v>
      </c>
      <c r="G18">
        <f>+'orig-data'!F34</f>
        <v>0.0052223935</v>
      </c>
      <c r="H18">
        <v>55</v>
      </c>
      <c r="I18">
        <f>+'orig-data'!D15</f>
        <v>9219</v>
      </c>
      <c r="J18">
        <f>+'orig-data'!D34</f>
        <v>12172</v>
      </c>
    </row>
    <row r="19" spans="1:10" ht="12.75">
      <c r="A19">
        <v>60</v>
      </c>
      <c r="B19">
        <f>+'orig-data'!C$42</f>
        <v>0.29743763266630274</v>
      </c>
      <c r="C19">
        <f>+'orig-data'!C16</f>
        <v>0.2913697546</v>
      </c>
      <c r="D19">
        <f>+'orig-data'!C35</f>
        <v>0.3680959448</v>
      </c>
      <c r="E19">
        <f>+'orig-data'!C$43</f>
        <v>0.37870927050589515</v>
      </c>
      <c r="F19">
        <f>+'orig-data'!F16</f>
        <v>0.0057492299</v>
      </c>
      <c r="G19">
        <f>+'orig-data'!F35</f>
        <v>0.0059867664</v>
      </c>
      <c r="H19">
        <v>60</v>
      </c>
      <c r="I19">
        <f>+'orig-data'!D16</f>
        <v>6992</v>
      </c>
      <c r="J19">
        <f>+'orig-data'!D35</f>
        <v>9177</v>
      </c>
    </row>
    <row r="20" spans="1:10" ht="12.75">
      <c r="A20">
        <v>65</v>
      </c>
      <c r="B20">
        <f>+'orig-data'!C$42</f>
        <v>0.29743763266630274</v>
      </c>
      <c r="C20">
        <f>+'orig-data'!C17</f>
        <v>0.3267796956</v>
      </c>
      <c r="D20">
        <f>+'orig-data'!C36</f>
        <v>0.3765758051</v>
      </c>
      <c r="E20">
        <f>+'orig-data'!C$43</f>
        <v>0.37870927050589515</v>
      </c>
      <c r="F20">
        <f>+'orig-data'!F17</f>
        <v>0.0065695207</v>
      </c>
      <c r="G20">
        <f>+'orig-data'!F36</f>
        <v>0.0065500923</v>
      </c>
      <c r="H20">
        <v>65</v>
      </c>
      <c r="I20">
        <f>+'orig-data'!D17</f>
        <v>6399</v>
      </c>
      <c r="J20">
        <f>+'orig-data'!D36</f>
        <v>7916</v>
      </c>
    </row>
    <row r="21" spans="1:10" ht="12.75">
      <c r="A21">
        <v>70</v>
      </c>
      <c r="B21">
        <f>+'orig-data'!C$42</f>
        <v>0.29743763266630274</v>
      </c>
      <c r="C21">
        <f>+'orig-data'!C18</f>
        <v>0.3464364866</v>
      </c>
      <c r="D21">
        <f>+'orig-data'!C37</f>
        <v>0.3772986045</v>
      </c>
      <c r="E21">
        <f>+'orig-data'!C$43</f>
        <v>0.37870927050589515</v>
      </c>
      <c r="F21">
        <f>+'orig-data'!F18</f>
        <v>0.0071224658</v>
      </c>
      <c r="G21">
        <f>+'orig-data'!F37</f>
        <v>0.0067432502</v>
      </c>
      <c r="H21">
        <v>70</v>
      </c>
      <c r="I21">
        <f>+'orig-data'!D18</f>
        <v>5940</v>
      </c>
      <c r="J21">
        <f>+'orig-data'!D37</f>
        <v>7489</v>
      </c>
    </row>
    <row r="22" spans="1:10" ht="12.75">
      <c r="A22">
        <v>75</v>
      </c>
      <c r="B22">
        <f>+'orig-data'!C$42</f>
        <v>0.29743763266630274</v>
      </c>
      <c r="C22">
        <f>+'orig-data'!C19</f>
        <v>0.3723589001</v>
      </c>
      <c r="D22">
        <f>+'orig-data'!C38</f>
        <v>0.3935779328</v>
      </c>
      <c r="E22">
        <f>+'orig-data'!C$43</f>
        <v>0.37870927050589515</v>
      </c>
      <c r="F22">
        <f>+'orig-data'!F19</f>
        <v>0.0080600662</v>
      </c>
      <c r="G22">
        <f>+'orig-data'!F38</f>
        <v>0.0069875143</v>
      </c>
      <c r="H22">
        <v>75</v>
      </c>
      <c r="I22">
        <f>+'orig-data'!D19</f>
        <v>5146</v>
      </c>
      <c r="J22">
        <f>+'orig-data'!D38</f>
        <v>7391</v>
      </c>
    </row>
    <row r="23" spans="1:10" ht="12.75">
      <c r="A23">
        <v>80</v>
      </c>
      <c r="B23">
        <f>+'orig-data'!C$42</f>
        <v>0.29743763266630274</v>
      </c>
      <c r="C23">
        <f>+'orig-data'!C20</f>
        <v>0.4144869215</v>
      </c>
      <c r="D23">
        <f>+'orig-data'!C39</f>
        <v>0.4128381827</v>
      </c>
      <c r="E23">
        <f>+'orig-data'!C$43</f>
        <v>0.37870927050589515</v>
      </c>
      <c r="F23">
        <f>+'orig-data'!F20</f>
        <v>0.0099363022</v>
      </c>
      <c r="G23">
        <f>+'orig-data'!F39</f>
        <v>0.0077083725</v>
      </c>
      <c r="H23">
        <v>80</v>
      </c>
      <c r="I23">
        <f>+'orig-data'!D20</f>
        <v>3914</v>
      </c>
      <c r="J23">
        <f>+'orig-data'!D39</f>
        <v>6470</v>
      </c>
    </row>
    <row r="24" spans="1:10" ht="12.75">
      <c r="A24">
        <v>85</v>
      </c>
      <c r="B24">
        <f>+'orig-data'!C$42</f>
        <v>0.29743763266630274</v>
      </c>
      <c r="C24">
        <f>+'orig-data'!C21</f>
        <v>0.4420352082</v>
      </c>
      <c r="D24">
        <f>+'orig-data'!C40</f>
        <v>0.4431806102</v>
      </c>
      <c r="E24">
        <f>+'orig-data'!C$43</f>
        <v>0.37870927050589515</v>
      </c>
      <c r="F24">
        <f>+'orig-data'!F21</f>
        <v>0.0142622537</v>
      </c>
      <c r="G24">
        <f>+'orig-data'!F40</f>
        <v>0.0100387133</v>
      </c>
      <c r="H24">
        <v>85</v>
      </c>
      <c r="I24">
        <f>+'orig-data'!D21</f>
        <v>2059</v>
      </c>
      <c r="J24">
        <f>+'orig-data'!D40</f>
        <v>4169</v>
      </c>
    </row>
    <row r="25" spans="1:10" ht="12.75">
      <c r="A25">
        <v>90</v>
      </c>
      <c r="B25">
        <f>+'orig-data'!C$42</f>
        <v>0.29743763266630274</v>
      </c>
      <c r="C25">
        <f>+'orig-data'!C22</f>
        <v>0.48820059</v>
      </c>
      <c r="D25">
        <f>+'orig-data'!C41</f>
        <v>0.509380531</v>
      </c>
      <c r="E25">
        <f>+'orig-data'!C$43</f>
        <v>0.37870927050589515</v>
      </c>
      <c r="F25">
        <f>+'orig-data'!F22</f>
        <v>0.021723492</v>
      </c>
      <c r="G25">
        <f>+'orig-data'!F41</f>
        <v>0.0130354314</v>
      </c>
      <c r="H25">
        <v>90</v>
      </c>
      <c r="I25">
        <f>+'orig-data'!D22</f>
        <v>993</v>
      </c>
      <c r="J25">
        <f>+'orig-data'!D41</f>
        <v>2878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2" sqref="A2"/>
    </sheetView>
  </sheetViews>
  <sheetFormatPr defaultColWidth="9.140625" defaultRowHeight="12.75"/>
  <sheetData>
    <row r="1" ht="12.75">
      <c r="A1" t="s">
        <v>20</v>
      </c>
    </row>
    <row r="3" spans="1:6" ht="12.75">
      <c r="A3" t="s">
        <v>21</v>
      </c>
      <c r="B3" t="s">
        <v>1</v>
      </c>
      <c r="C3" t="s">
        <v>2</v>
      </c>
      <c r="D3" t="s">
        <v>3</v>
      </c>
      <c r="E3" t="s">
        <v>4</v>
      </c>
      <c r="F3" t="s">
        <v>16</v>
      </c>
    </row>
    <row r="4" spans="1:6" ht="12.75">
      <c r="A4" t="s">
        <v>5</v>
      </c>
      <c r="B4">
        <v>0</v>
      </c>
      <c r="C4">
        <v>0.4816053512</v>
      </c>
      <c r="D4">
        <v>17712</v>
      </c>
      <c r="E4">
        <v>36777</v>
      </c>
      <c r="F4">
        <v>0.005106741</v>
      </c>
    </row>
    <row r="5" spans="1:6" ht="12.75">
      <c r="A5" t="s">
        <v>5</v>
      </c>
      <c r="B5">
        <v>5</v>
      </c>
      <c r="C5">
        <v>0.3558162509</v>
      </c>
      <c r="D5">
        <v>14407</v>
      </c>
      <c r="E5">
        <v>40490</v>
      </c>
      <c r="F5">
        <v>0.0046633709</v>
      </c>
    </row>
    <row r="6" spans="1:6" ht="12.75">
      <c r="A6" t="s">
        <v>5</v>
      </c>
      <c r="B6">
        <v>10</v>
      </c>
      <c r="C6">
        <v>0.2663438257</v>
      </c>
      <c r="D6">
        <v>11660</v>
      </c>
      <c r="E6">
        <v>43778</v>
      </c>
      <c r="F6">
        <v>0.0041409093</v>
      </c>
    </row>
    <row r="7" spans="1:6" ht="12.75">
      <c r="A7" t="s">
        <v>5</v>
      </c>
      <c r="B7">
        <v>15</v>
      </c>
      <c r="C7">
        <v>0.2922904192</v>
      </c>
      <c r="D7">
        <v>12496</v>
      </c>
      <c r="E7">
        <v>42752</v>
      </c>
      <c r="F7">
        <v>0.004311344</v>
      </c>
    </row>
    <row r="8" spans="1:6" ht="12.75">
      <c r="A8" t="s">
        <v>5</v>
      </c>
      <c r="B8">
        <v>20</v>
      </c>
      <c r="C8">
        <v>0.2603423501</v>
      </c>
      <c r="D8">
        <v>10327</v>
      </c>
      <c r="E8">
        <v>39667</v>
      </c>
      <c r="F8">
        <v>0.0043184628</v>
      </c>
    </row>
    <row r="9" spans="1:6" ht="12.75">
      <c r="A9" t="s">
        <v>5</v>
      </c>
      <c r="B9">
        <v>25</v>
      </c>
      <c r="C9">
        <v>0.2410817185</v>
      </c>
      <c r="D9">
        <v>8995</v>
      </c>
      <c r="E9">
        <v>37311</v>
      </c>
      <c r="F9">
        <v>0.0043402753</v>
      </c>
    </row>
    <row r="10" spans="1:6" ht="12.75">
      <c r="A10" t="s">
        <v>5</v>
      </c>
      <c r="B10">
        <v>30</v>
      </c>
      <c r="C10">
        <v>0.2535306863</v>
      </c>
      <c r="D10">
        <v>9712</v>
      </c>
      <c r="E10">
        <v>38307</v>
      </c>
      <c r="F10">
        <v>0.0043565053</v>
      </c>
    </row>
    <row r="11" spans="1:6" ht="12.75">
      <c r="A11" t="s">
        <v>5</v>
      </c>
      <c r="B11">
        <v>35</v>
      </c>
      <c r="C11">
        <v>0.2643205251</v>
      </c>
      <c r="D11">
        <v>10793</v>
      </c>
      <c r="E11">
        <v>40833</v>
      </c>
      <c r="F11">
        <v>0.0042772062</v>
      </c>
    </row>
    <row r="12" spans="1:6" ht="12.75">
      <c r="A12" t="s">
        <v>5</v>
      </c>
      <c r="B12">
        <v>40</v>
      </c>
      <c r="C12">
        <v>0.2575286883</v>
      </c>
      <c r="D12">
        <v>12186</v>
      </c>
      <c r="E12">
        <v>47319</v>
      </c>
      <c r="F12">
        <v>0.0039399521</v>
      </c>
    </row>
    <row r="13" spans="1:6" ht="12.75">
      <c r="A13" t="s">
        <v>5</v>
      </c>
      <c r="B13">
        <v>45</v>
      </c>
      <c r="C13">
        <v>0.2569047673</v>
      </c>
      <c r="D13">
        <v>11376</v>
      </c>
      <c r="E13">
        <v>44281</v>
      </c>
      <c r="F13">
        <v>0.0040696371</v>
      </c>
    </row>
    <row r="14" spans="1:6" ht="12.75">
      <c r="A14" t="s">
        <v>5</v>
      </c>
      <c r="B14">
        <v>50</v>
      </c>
      <c r="C14">
        <v>0.2656567234</v>
      </c>
      <c r="D14">
        <v>10206</v>
      </c>
      <c r="E14">
        <v>38418</v>
      </c>
      <c r="F14">
        <v>0.0044167077</v>
      </c>
    </row>
    <row r="15" spans="1:6" ht="12.75">
      <c r="A15" t="s">
        <v>5</v>
      </c>
      <c r="B15">
        <v>55</v>
      </c>
      <c r="C15">
        <v>0.2817198387</v>
      </c>
      <c r="D15">
        <v>9219</v>
      </c>
      <c r="E15">
        <v>32724</v>
      </c>
      <c r="F15">
        <v>0.0048739215</v>
      </c>
    </row>
    <row r="16" spans="1:6" ht="12.75">
      <c r="A16" t="s">
        <v>5</v>
      </c>
      <c r="B16">
        <v>60</v>
      </c>
      <c r="C16">
        <v>0.2913697546</v>
      </c>
      <c r="D16">
        <v>6992</v>
      </c>
      <c r="E16">
        <v>23997</v>
      </c>
      <c r="F16">
        <v>0.0057492299</v>
      </c>
    </row>
    <row r="17" spans="1:6" ht="12.75">
      <c r="A17" t="s">
        <v>5</v>
      </c>
      <c r="B17">
        <v>65</v>
      </c>
      <c r="C17">
        <v>0.3267796956</v>
      </c>
      <c r="D17">
        <v>6399</v>
      </c>
      <c r="E17">
        <v>19582</v>
      </c>
      <c r="F17">
        <v>0.0065695207</v>
      </c>
    </row>
    <row r="18" spans="1:6" ht="12.75">
      <c r="A18" t="s">
        <v>5</v>
      </c>
      <c r="B18">
        <v>70</v>
      </c>
      <c r="C18">
        <v>0.3464364866</v>
      </c>
      <c r="D18">
        <v>5940</v>
      </c>
      <c r="E18">
        <v>17146</v>
      </c>
      <c r="F18">
        <v>0.0071224658</v>
      </c>
    </row>
    <row r="19" spans="1:6" ht="12.75">
      <c r="A19" t="s">
        <v>5</v>
      </c>
      <c r="B19">
        <v>75</v>
      </c>
      <c r="C19">
        <v>0.3723589001</v>
      </c>
      <c r="D19">
        <v>5146</v>
      </c>
      <c r="E19">
        <v>13820</v>
      </c>
      <c r="F19">
        <v>0.0080600662</v>
      </c>
    </row>
    <row r="20" spans="1:6" ht="12.75">
      <c r="A20" t="s">
        <v>5</v>
      </c>
      <c r="B20">
        <v>80</v>
      </c>
      <c r="C20">
        <v>0.4144869215</v>
      </c>
      <c r="D20">
        <v>3914</v>
      </c>
      <c r="E20">
        <v>9443</v>
      </c>
      <c r="F20">
        <v>0.0099363022</v>
      </c>
    </row>
    <row r="21" spans="1:6" ht="12.75">
      <c r="A21" t="s">
        <v>5</v>
      </c>
      <c r="B21">
        <v>85</v>
      </c>
      <c r="C21">
        <v>0.4420352082</v>
      </c>
      <c r="D21">
        <v>2059</v>
      </c>
      <c r="E21">
        <v>4658</v>
      </c>
      <c r="F21">
        <v>0.0142622537</v>
      </c>
    </row>
    <row r="22" spans="1:6" ht="12.75">
      <c r="A22" t="s">
        <v>5</v>
      </c>
      <c r="B22">
        <v>90</v>
      </c>
      <c r="C22">
        <v>0.48820059</v>
      </c>
      <c r="D22">
        <v>993</v>
      </c>
      <c r="E22">
        <v>2034</v>
      </c>
      <c r="F22">
        <v>0.021723492</v>
      </c>
    </row>
    <row r="23" spans="1:6" ht="12.75">
      <c r="A23" t="s">
        <v>6</v>
      </c>
      <c r="B23">
        <v>0</v>
      </c>
      <c r="C23">
        <v>0.4549617884</v>
      </c>
      <c r="D23">
        <v>15895</v>
      </c>
      <c r="E23">
        <v>34937</v>
      </c>
      <c r="F23">
        <v>0.0052217275</v>
      </c>
    </row>
    <row r="24" spans="1:6" ht="12.75">
      <c r="A24" t="s">
        <v>6</v>
      </c>
      <c r="B24">
        <v>5</v>
      </c>
      <c r="C24">
        <v>0.3739957882</v>
      </c>
      <c r="D24">
        <v>14385</v>
      </c>
      <c r="E24">
        <v>38463</v>
      </c>
      <c r="F24">
        <v>0.004835668</v>
      </c>
    </row>
    <row r="25" spans="1:6" ht="12.75">
      <c r="A25" t="s">
        <v>6</v>
      </c>
      <c r="B25">
        <v>10</v>
      </c>
      <c r="C25">
        <v>0.289767575</v>
      </c>
      <c r="D25">
        <v>12143</v>
      </c>
      <c r="E25">
        <v>41906</v>
      </c>
      <c r="F25">
        <v>0.0043435328</v>
      </c>
    </row>
    <row r="26" spans="1:6" ht="12.75">
      <c r="A26" t="s">
        <v>6</v>
      </c>
      <c r="B26">
        <v>15</v>
      </c>
      <c r="C26">
        <v>0.3902774706</v>
      </c>
      <c r="D26">
        <v>15880</v>
      </c>
      <c r="E26">
        <v>40689</v>
      </c>
      <c r="F26">
        <v>0.0047399136</v>
      </c>
    </row>
    <row r="27" spans="1:6" ht="12.75">
      <c r="A27" t="s">
        <v>6</v>
      </c>
      <c r="B27">
        <v>20</v>
      </c>
      <c r="C27">
        <v>0.4089773634</v>
      </c>
      <c r="D27">
        <v>15881</v>
      </c>
      <c r="E27">
        <v>38831</v>
      </c>
      <c r="F27">
        <v>0.0048901083</v>
      </c>
    </row>
    <row r="28" spans="1:6" ht="12.75">
      <c r="A28" t="s">
        <v>6</v>
      </c>
      <c r="B28">
        <v>25</v>
      </c>
      <c r="C28">
        <v>0.3869550164</v>
      </c>
      <c r="D28">
        <v>14529</v>
      </c>
      <c r="E28">
        <v>37547</v>
      </c>
      <c r="F28">
        <v>0.0049265723</v>
      </c>
    </row>
    <row r="29" spans="1:6" ht="12.75">
      <c r="A29" t="s">
        <v>6</v>
      </c>
      <c r="B29">
        <v>30</v>
      </c>
      <c r="C29">
        <v>0.3808160716</v>
      </c>
      <c r="D29">
        <v>14634</v>
      </c>
      <c r="E29">
        <v>38428</v>
      </c>
      <c r="F29">
        <v>0.0048551165</v>
      </c>
    </row>
    <row r="30" spans="1:6" ht="12.75">
      <c r="A30" t="s">
        <v>6</v>
      </c>
      <c r="B30">
        <v>35</v>
      </c>
      <c r="C30">
        <v>0.3781354566</v>
      </c>
      <c r="D30">
        <v>15482</v>
      </c>
      <c r="E30">
        <v>40943</v>
      </c>
      <c r="F30">
        <v>0.0046971869</v>
      </c>
    </row>
    <row r="31" spans="1:6" ht="12.75">
      <c r="A31" t="s">
        <v>6</v>
      </c>
      <c r="B31">
        <v>40</v>
      </c>
      <c r="C31">
        <v>0.3593174904</v>
      </c>
      <c r="D31">
        <v>16889</v>
      </c>
      <c r="E31">
        <v>47003</v>
      </c>
      <c r="F31">
        <v>0.0043376439</v>
      </c>
    </row>
    <row r="32" spans="1:6" ht="12.75">
      <c r="A32" t="s">
        <v>6</v>
      </c>
      <c r="B32">
        <v>45</v>
      </c>
      <c r="C32">
        <v>0.3571785098</v>
      </c>
      <c r="D32">
        <v>15743</v>
      </c>
      <c r="E32">
        <v>44076</v>
      </c>
      <c r="F32">
        <v>0.0044734526</v>
      </c>
    </row>
    <row r="33" spans="1:6" ht="12.75">
      <c r="A33" t="s">
        <v>6</v>
      </c>
      <c r="B33">
        <v>50</v>
      </c>
      <c r="C33">
        <v>0.3668538458</v>
      </c>
      <c r="D33">
        <v>14242</v>
      </c>
      <c r="E33">
        <v>38822</v>
      </c>
      <c r="F33">
        <v>0.0047941944</v>
      </c>
    </row>
    <row r="34" spans="1:6" ht="12.75">
      <c r="A34" t="s">
        <v>6</v>
      </c>
      <c r="B34">
        <v>55</v>
      </c>
      <c r="C34">
        <v>0.3705101668</v>
      </c>
      <c r="D34">
        <v>12172</v>
      </c>
      <c r="E34">
        <v>32852</v>
      </c>
      <c r="F34">
        <v>0.0052223935</v>
      </c>
    </row>
    <row r="35" spans="1:6" ht="12.75">
      <c r="A35" t="s">
        <v>6</v>
      </c>
      <c r="B35">
        <v>60</v>
      </c>
      <c r="C35">
        <v>0.3680959448</v>
      </c>
      <c r="D35">
        <v>9177</v>
      </c>
      <c r="E35">
        <v>24931</v>
      </c>
      <c r="F35">
        <v>0.0059867664</v>
      </c>
    </row>
    <row r="36" spans="1:6" ht="12.75">
      <c r="A36" t="s">
        <v>6</v>
      </c>
      <c r="B36">
        <v>65</v>
      </c>
      <c r="C36">
        <v>0.3765758051</v>
      </c>
      <c r="D36">
        <v>7916</v>
      </c>
      <c r="E36">
        <v>21021</v>
      </c>
      <c r="F36">
        <v>0.0065500923</v>
      </c>
    </row>
    <row r="37" spans="1:6" ht="12.75">
      <c r="A37" t="s">
        <v>6</v>
      </c>
      <c r="B37">
        <v>70</v>
      </c>
      <c r="C37">
        <v>0.3772986045</v>
      </c>
      <c r="D37">
        <v>7489</v>
      </c>
      <c r="E37">
        <v>19849</v>
      </c>
      <c r="F37">
        <v>0.0067432502</v>
      </c>
    </row>
    <row r="38" spans="1:6" ht="12.75">
      <c r="A38" t="s">
        <v>6</v>
      </c>
      <c r="B38">
        <v>75</v>
      </c>
      <c r="C38">
        <v>0.3935779328</v>
      </c>
      <c r="D38">
        <v>7391</v>
      </c>
      <c r="E38">
        <v>18779</v>
      </c>
      <c r="F38">
        <v>0.0069875143</v>
      </c>
    </row>
    <row r="39" spans="1:6" ht="12.75">
      <c r="A39" t="s">
        <v>6</v>
      </c>
      <c r="B39">
        <v>80</v>
      </c>
      <c r="C39">
        <v>0.4128381827</v>
      </c>
      <c r="D39">
        <v>6470</v>
      </c>
      <c r="E39">
        <v>15672</v>
      </c>
      <c r="F39">
        <v>0.0077083725</v>
      </c>
    </row>
    <row r="40" spans="1:6" ht="12.75">
      <c r="A40" t="s">
        <v>6</v>
      </c>
      <c r="B40">
        <v>85</v>
      </c>
      <c r="C40">
        <v>0.4431806102</v>
      </c>
      <c r="D40">
        <v>4169</v>
      </c>
      <c r="E40">
        <v>9407</v>
      </c>
      <c r="F40">
        <v>0.0100387133</v>
      </c>
    </row>
    <row r="41" spans="1:6" ht="12.75">
      <c r="A41" t="s">
        <v>6</v>
      </c>
      <c r="B41">
        <v>90</v>
      </c>
      <c r="C41">
        <v>0.509380531</v>
      </c>
      <c r="D41">
        <v>2878</v>
      </c>
      <c r="E41">
        <v>5650</v>
      </c>
      <c r="F41">
        <v>0.0130354314</v>
      </c>
    </row>
    <row r="42" spans="1:6" ht="12.75">
      <c r="A42" t="s">
        <v>14</v>
      </c>
      <c r="C42">
        <f>+D42/E42</f>
        <v>0.29743763266630274</v>
      </c>
      <c r="D42">
        <f>SUM(D4:D22)</f>
        <v>170532</v>
      </c>
      <c r="E42">
        <f>SUM(E4:E22)</f>
        <v>573337</v>
      </c>
      <c r="F42">
        <f>1.96*SQRT(C42*(1-C42)/E42)</f>
        <v>0.0011832907948612548</v>
      </c>
    </row>
    <row r="43" spans="1:6" ht="12.75">
      <c r="A43" t="s">
        <v>15</v>
      </c>
      <c r="C43">
        <f>+D43/E43</f>
        <v>0.37870927050589515</v>
      </c>
      <c r="D43">
        <f>SUM(D23:D41)</f>
        <v>223365</v>
      </c>
      <c r="E43">
        <f>SUM(E23:E41)</f>
        <v>589806</v>
      </c>
      <c r="F43">
        <f>1.96*SQRT(C43*(1-C43)/E43)</f>
        <v>0.0012379465195225215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jeremyD</cp:lastModifiedBy>
  <cp:lastPrinted>2005-03-30T14:51:31Z</cp:lastPrinted>
  <dcterms:created xsi:type="dcterms:W3CDTF">2002-10-17T15:15:37Z</dcterms:created>
  <dcterms:modified xsi:type="dcterms:W3CDTF">2005-10-04T15:03:54Z</dcterms:modified>
  <cp:category/>
  <cp:version/>
  <cp:contentType/>
  <cp:contentStatus/>
</cp:coreProperties>
</file>