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1162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<sst xmlns="http://schemas.openxmlformats.org/spreadsheetml/2006/main" count="28" uniqueCount="22">
  <si>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</si>
  <si>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</si>
  <si>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</si>
  <si>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</si>
  <si>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</si>
  <si>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</si>
  <si>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</si>
  <si>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</si>
  <si>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Crude Rates by Age and Sex of Total Respiratory Morbidity Prevalence 2002/03 per cent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</si>
  <si>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</si>
  <si>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</si>
  <si>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</si>
  <si>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</si>
  <si>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</si>
  <si>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</si>
  <si>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</si>
  <si>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</si>
  <si>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</si>
  <si>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</si>
  <si>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</si>
  <si>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</si>
  <si>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Proportion of Seniors in PCH with at least two Rx or &gt; 30 day supply for Benzodiazepines 2003/04 per cent age 75+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</si>
</sst>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3">
    <font>
      <sz val="10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Univers 45 Light"/>
      <family val="2"/>
    </font>
    <font>
      <b/>
      <sz val="9.75"/>
      <name val="Univers 45 Light"/>
      <family val="2"/>
    </font>
    <font>
      <sz val="9"/>
      <name val="Univers 45 Light"/>
      <family val="2"/>
    </font>
    <font>
      <b/>
      <sz val="11"/>
      <name val="Univers 45 Light"/>
      <family val="2"/>
    </font>
    <font>
      <sz val="8"/>
      <name val="Univers 45 Light"/>
      <family val="2"/>
    </font>
    <font>
      <b/>
      <sz val="10"/>
      <name val="Arial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25"/>
          <c:w val="1"/>
          <c:h val="0.815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'Ordered-Data'!$G$7:$G$10</c:f>
                <c:numCache>
                  <c:ptCount val="4"/>
                  <c:pt idx="0">
                    <c:v>0.0387675006</c:v>
                  </c:pt>
                  <c:pt idx="1">
                    <c:v>0.0261437551</c:v>
                  </c:pt>
                  <c:pt idx="2">
                    <c:v>0.0224163876</c:v>
                  </c:pt>
                  <c:pt idx="3">
                    <c:v>0.0188561353</c:v>
                  </c:pt>
                </c:numCache>
              </c:numRef>
            </c:plus>
            <c:minus>
              <c:numRef>
                <c:f>'Ordered-Data'!$G$7:$G$10</c:f>
                <c:numCache>
                  <c:ptCount val="4"/>
                  <c:pt idx="0">
                    <c:v>0.0387675006</c:v>
                  </c:pt>
                  <c:pt idx="1">
                    <c:v>0.0261437551</c:v>
                  </c:pt>
                  <c:pt idx="2">
                    <c:v>0.0224163876</c:v>
                  </c:pt>
                  <c:pt idx="3">
                    <c:v>0.0188561353</c:v>
                  </c:pt>
                </c:numCache>
              </c:numRef>
            </c:minus>
            <c:noEndCap val="0"/>
          </c:errBars>
          <c:cat>
            <c:numRef>
              <c:f>'Ordered-Data'!$A$7:$A$10</c:f>
              <c:numCache>
                <c:ptCount val="4"/>
                <c:pt idx="0">
                  <c:v>75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</c:numCache>
            </c:numRef>
          </c:cat>
          <c:val>
            <c:numRef>
              <c:f>'Ordered-Data'!$D$7:$D$10</c:f>
              <c:numCache>
                <c:ptCount val="4"/>
                <c:pt idx="0">
                  <c:v>0.393442623</c:v>
                </c:pt>
                <c:pt idx="1">
                  <c:v>0.3625866051</c:v>
                </c:pt>
                <c:pt idx="2">
                  <c:v>0.342242882</c:v>
                </c:pt>
                <c:pt idx="3">
                  <c:v>0.3254637437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'Ordered-Data'!$F$7:$F$10</c:f>
                <c:numCache>
                  <c:ptCount val="4"/>
                  <c:pt idx="0">
                    <c:v>0.0519258731</c:v>
                  </c:pt>
                  <c:pt idx="1">
                    <c:v>0.0405962006</c:v>
                  </c:pt>
                  <c:pt idx="2">
                    <c:v>0.0380495706</c:v>
                  </c:pt>
                  <c:pt idx="3">
                    <c:v>0.0391387744</c:v>
                  </c:pt>
                </c:numCache>
              </c:numRef>
            </c:plus>
            <c:minus>
              <c:numRef>
                <c:f>'Ordered-Data'!$F$7:$F$10</c:f>
                <c:numCache>
                  <c:ptCount val="4"/>
                  <c:pt idx="0">
                    <c:v>0.0519258731</c:v>
                  </c:pt>
                  <c:pt idx="1">
                    <c:v>0.0405962006</c:v>
                  </c:pt>
                  <c:pt idx="2">
                    <c:v>0.0380495706</c:v>
                  </c:pt>
                  <c:pt idx="3">
                    <c:v>0.0391387744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'Ordered-Data'!$A$7:$A$10</c:f>
              <c:numCache>
                <c:ptCount val="4"/>
                <c:pt idx="0">
                  <c:v>75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</c:numCache>
            </c:numRef>
          </c:cat>
          <c:val>
            <c:numRef>
              <c:f>'Ordered-Data'!$C$7:$C$10</c:f>
              <c:numCache>
                <c:ptCount val="4"/>
                <c:pt idx="0">
                  <c:v>0.380952381</c:v>
                </c:pt>
                <c:pt idx="1">
                  <c:v>0.3453510436</c:v>
                </c:pt>
                <c:pt idx="2">
                  <c:v>0.3270547945</c:v>
                </c:pt>
                <c:pt idx="3">
                  <c:v>0.3479789104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'Ordered-Data'!$B$7:$B$10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'Ordered-Data'!$E$7:$E$10</c:f>
            </c:numRef>
          </c:val>
          <c:smooth val="0"/>
        </c:ser>
        <c:marker val="1"/>
        <c:axId val="31784999"/>
        <c:axId val="17629536"/>
      </c:lineChart>
      <c:catAx>
        <c:axId val="31784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7629536"/>
        <c:crosses val="autoZero"/>
        <c:auto val="1"/>
        <c:lblOffset val="100"/>
        <c:noMultiLvlLbl val="0"/>
      </c:catAx>
      <c:valAx>
        <c:axId val="17629536"/>
        <c:scaling>
          <c:orientation val="minMax"/>
          <c:min val="0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17849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1325"/>
          <c:y val="0.17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</cdr:y>
    </cdr:from>
    <cdr:to>
      <cdr:x>0.9215</cdr:x>
      <cdr:y>0.13475</cdr:y>
    </cdr:to>
    <cdr:sp>
      <cdr:nvSpPr>
        <cdr:cNvPr id="1" name="TextBox 4"/>
        <cdr:cNvSpPr txBox="1">
          <a:spLocks noChangeArrowheads="1"/>
        </cdr:cNvSpPr>
      </cdr:nvSpPr>
      <cdr:spPr>
        <a:xfrm>
          <a:off x="457200" y="0"/>
          <a:ext cx="47910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Figure 11.6.2: PCH-resident Seniors with Benzodiazepine Prescriptions by Age and Sex, 2003/04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Crude percent of PCH seniors with 2+ prescriptions or greater than a 30 day supply, age 75+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0.6275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8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9</v>
      </c>
      <c r="C6" t="s">
        <v>10</v>
      </c>
      <c r="D6" t="s">
        <v>11</v>
      </c>
      <c r="E6" t="s">
        <v>12</v>
      </c>
      <c r="F6" t="s">
        <v>18</v>
      </c>
      <c r="G6" t="s">
        <v>19</v>
      </c>
      <c r="H6" t="s">
        <v>20</v>
      </c>
      <c r="I6" t="s">
        <v>13</v>
      </c>
      <c r="J6" t="s">
        <v>14</v>
      </c>
    </row>
    <row r="7" spans="1:10" ht="12.75">
      <c r="A7">
        <v>75</v>
      </c>
      <c r="B7">
        <f>+'orig-data'!C$42</f>
        <v>0.34672619047619047</v>
      </c>
      <c r="C7">
        <f>+'orig-data'!C19</f>
        <v>0.380952381</v>
      </c>
      <c r="D7">
        <f>+'orig-data'!C38</f>
        <v>0.393442623</v>
      </c>
      <c r="E7">
        <f>+'orig-data'!C$43</f>
        <v>0.34521826057980676</v>
      </c>
      <c r="F7">
        <f>+'orig-data'!F19</f>
        <v>0.0519258731</v>
      </c>
      <c r="G7">
        <f>+'orig-data'!F38</f>
        <v>0.0387675006</v>
      </c>
      <c r="H7">
        <v>75</v>
      </c>
      <c r="I7">
        <f>+'orig-data'!D19</f>
        <v>128</v>
      </c>
      <c r="J7">
        <f>+'orig-data'!D38</f>
        <v>240</v>
      </c>
    </row>
    <row r="8" spans="1:10" ht="12.75">
      <c r="A8">
        <v>80</v>
      </c>
      <c r="B8">
        <f>+'orig-data'!C$42</f>
        <v>0.34672619047619047</v>
      </c>
      <c r="C8">
        <f>+'orig-data'!C20</f>
        <v>0.3453510436</v>
      </c>
      <c r="D8">
        <f>+'orig-data'!C39</f>
        <v>0.3625866051</v>
      </c>
      <c r="E8">
        <f>+'orig-data'!C$43</f>
        <v>0.34521826057980676</v>
      </c>
      <c r="F8">
        <f>+'orig-data'!F20</f>
        <v>0.0405962006</v>
      </c>
      <c r="G8">
        <f>+'orig-data'!F39</f>
        <v>0.0261437551</v>
      </c>
      <c r="H8">
        <v>80</v>
      </c>
      <c r="I8">
        <f>+'orig-data'!D20</f>
        <v>182</v>
      </c>
      <c r="J8">
        <f>+'orig-data'!D39</f>
        <v>471</v>
      </c>
    </row>
    <row r="9" spans="1:10" ht="12.75">
      <c r="A9">
        <v>85</v>
      </c>
      <c r="B9">
        <f>+'orig-data'!C$42</f>
        <v>0.34672619047619047</v>
      </c>
      <c r="C9">
        <f>+'orig-data'!C21</f>
        <v>0.3270547945</v>
      </c>
      <c r="D9">
        <f>+'orig-data'!C40</f>
        <v>0.342242882</v>
      </c>
      <c r="E9">
        <f>+'orig-data'!C$43</f>
        <v>0.34521826057980676</v>
      </c>
      <c r="F9">
        <f>+'orig-data'!F21</f>
        <v>0.0380495706</v>
      </c>
      <c r="G9">
        <f>+'orig-data'!F40</f>
        <v>0.0224163876</v>
      </c>
      <c r="H9">
        <v>85</v>
      </c>
      <c r="I9">
        <f>+'orig-data'!D21</f>
        <v>191</v>
      </c>
      <c r="J9">
        <f>+'orig-data'!D40</f>
        <v>589</v>
      </c>
    </row>
    <row r="10" spans="1:10" ht="12.75">
      <c r="A10">
        <v>90</v>
      </c>
      <c r="B10">
        <f>+'orig-data'!C$42</f>
        <v>0.34672619047619047</v>
      </c>
      <c r="C10">
        <f>+'orig-data'!C22</f>
        <v>0.3479789104</v>
      </c>
      <c r="D10">
        <f>+'orig-data'!C41</f>
        <v>0.3254637437</v>
      </c>
      <c r="E10">
        <f>+'orig-data'!C$43</f>
        <v>0.34521826057980676</v>
      </c>
      <c r="F10">
        <f>+'orig-data'!F22</f>
        <v>0.0391387744</v>
      </c>
      <c r="G10">
        <f>+'orig-data'!F41</f>
        <v>0.0188561353</v>
      </c>
      <c r="H10">
        <v>90</v>
      </c>
      <c r="I10">
        <f>+'orig-data'!D22</f>
        <v>198</v>
      </c>
      <c r="J10">
        <f>+'orig-data'!D41</f>
        <v>772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21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17</v>
      </c>
    </row>
    <row r="19" spans="1:6" ht="12.75">
      <c r="A19" t="s">
        <v>6</v>
      </c>
      <c r="B19">
        <v>75</v>
      </c>
      <c r="C19">
        <v>0.380952381</v>
      </c>
      <c r="D19">
        <v>128</v>
      </c>
      <c r="E19">
        <v>336</v>
      </c>
      <c r="F19">
        <v>0.0519258731</v>
      </c>
    </row>
    <row r="20" spans="1:6" ht="12.75">
      <c r="A20" t="s">
        <v>6</v>
      </c>
      <c r="B20">
        <v>80</v>
      </c>
      <c r="C20">
        <v>0.3453510436</v>
      </c>
      <c r="D20">
        <v>182</v>
      </c>
      <c r="E20">
        <v>527</v>
      </c>
      <c r="F20">
        <v>0.0405962006</v>
      </c>
    </row>
    <row r="21" spans="1:6" ht="12.75">
      <c r="A21" t="s">
        <v>6</v>
      </c>
      <c r="B21">
        <v>85</v>
      </c>
      <c r="C21">
        <v>0.3270547945</v>
      </c>
      <c r="D21">
        <v>191</v>
      </c>
      <c r="E21">
        <v>584</v>
      </c>
      <c r="F21">
        <v>0.0380495706</v>
      </c>
    </row>
    <row r="22" spans="1:6" ht="12.75">
      <c r="A22" t="s">
        <v>6</v>
      </c>
      <c r="B22">
        <v>90</v>
      </c>
      <c r="C22">
        <v>0.3479789104</v>
      </c>
      <c r="D22">
        <v>198</v>
      </c>
      <c r="E22">
        <v>569</v>
      </c>
      <c r="F22">
        <v>0.0391387744</v>
      </c>
    </row>
    <row r="38" spans="1:6" ht="12.75">
      <c r="A38" t="s">
        <v>7</v>
      </c>
      <c r="B38">
        <v>75</v>
      </c>
      <c r="C38">
        <v>0.393442623</v>
      </c>
      <c r="D38">
        <v>240</v>
      </c>
      <c r="E38">
        <v>610</v>
      </c>
      <c r="F38">
        <v>0.0387675006</v>
      </c>
    </row>
    <row r="39" spans="1:6" ht="12.75">
      <c r="A39" t="s">
        <v>7</v>
      </c>
      <c r="B39">
        <v>80</v>
      </c>
      <c r="C39">
        <v>0.3625866051</v>
      </c>
      <c r="D39">
        <v>471</v>
      </c>
      <c r="E39">
        <v>1299</v>
      </c>
      <c r="F39">
        <v>0.0261437551</v>
      </c>
    </row>
    <row r="40" spans="1:6" ht="12.75">
      <c r="A40" t="s">
        <v>7</v>
      </c>
      <c r="B40">
        <v>85</v>
      </c>
      <c r="C40">
        <v>0.342242882</v>
      </c>
      <c r="D40">
        <v>589</v>
      </c>
      <c r="E40">
        <v>1721</v>
      </c>
      <c r="F40">
        <v>0.0224163876</v>
      </c>
    </row>
    <row r="41" spans="1:6" ht="12.75">
      <c r="A41" t="s">
        <v>7</v>
      </c>
      <c r="B41">
        <v>90</v>
      </c>
      <c r="C41">
        <v>0.3254637437</v>
      </c>
      <c r="D41">
        <v>772</v>
      </c>
      <c r="E41">
        <v>2372</v>
      </c>
      <c r="F41">
        <v>0.0188561353</v>
      </c>
    </row>
    <row r="42" spans="1:6" ht="12.75">
      <c r="A42" t="s">
        <v>15</v>
      </c>
      <c r="C42">
        <f>+D42/E42</f>
        <v>0.34672619047619047</v>
      </c>
      <c r="D42">
        <f>SUM(D4:D22)</f>
        <v>699</v>
      </c>
      <c r="E42">
        <f>SUM(E4:E22)</f>
        <v>2016</v>
      </c>
      <c r="F42">
        <f>1.96*SQRT(C42*(1-C42)/E42)</f>
        <v>0.020775512934531875</v>
      </c>
    </row>
    <row r="43" spans="1:6" ht="12.75">
      <c r="A43" t="s">
        <v>16</v>
      </c>
      <c r="C43">
        <f>+D43/E43</f>
        <v>0.34521826057980676</v>
      </c>
      <c r="D43">
        <f>SUM(D23:D41)</f>
        <v>2072</v>
      </c>
      <c r="E43">
        <f>SUM(E23:E41)</f>
        <v>6002</v>
      </c>
      <c r="F43">
        <f>1.96*SQRT(C43*(1-C43)/E43)</f>
        <v>0.012028271862564296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2005-10-03T17:33:34Z</cp:lastPrinted>
  <dcterms:created xsi:type="dcterms:W3CDTF">2002-10-17T15:15:37Z</dcterms:created>
  <dcterms:modified xsi:type="dcterms:W3CDTF">2005-10-06T18:43:01Z</dcterms:modified>
  <cp:category/>
  <cp:version/>
  <cp:contentType/>
  <cp:contentStatus/>
</cp:coreProperties>
</file>