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113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<sst xmlns="http://schemas.openxmlformats.org/spreadsheetml/2006/main" count="44" uniqueCount="21">
  <si>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</si>
  <si>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</si>
  <si>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</si>
  <si>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</si>
  <si>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</si>
  <si>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</si>
  <si>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</si>
  <si>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</si>
  <si>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</si>
  <si>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</si>
  <si>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</si>
  <si>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</si>
  <si>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</si>
  <si>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</si>
  <si>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</si>
  <si>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</si>
  <si>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</si>
  <si>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</si>
  <si>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</si>
  <si>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</si>
  <si>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Proportion of Diabetics who had an eye exam 2003/04 per cent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</si>
</sst>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2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11.3.4: Proportion of Diabetics Who had an Eye Exam by Age and Sex, 2003/04
</a:t>
            </a:r>
            <a:r>
              <a:rPr lang="en-US" cap="none" sz="800" b="0" i="0" u="none" baseline="0"/>
              <a:t> Crude percent of residents with diabetes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'Ordered-Data'!$F$7:$F$18</c:f>
                <c:numCache>
                  <c:ptCount val="12"/>
                  <c:pt idx="0">
                    <c:v>0.057895753</c:v>
                  </c:pt>
                  <c:pt idx="1">
                    <c:v>0.0470835581</c:v>
                  </c:pt>
                  <c:pt idx="2">
                    <c:v>0.0324864887</c:v>
                  </c:pt>
                  <c:pt idx="3">
                    <c:v>0.0273927545</c:v>
                  </c:pt>
                  <c:pt idx="4">
                    <c:v>0.020748638</c:v>
                  </c:pt>
                  <c:pt idx="5">
                    <c:v>0.0181076403</c:v>
                  </c:pt>
                  <c:pt idx="6">
                    <c:v>0.0157678967</c:v>
                  </c:pt>
                  <c:pt idx="7">
                    <c:v>0.0140853976</c:v>
                  </c:pt>
                  <c:pt idx="8">
                    <c:v>0.0150280362</c:v>
                  </c:pt>
                  <c:pt idx="9">
                    <c:v>0.0158088688</c:v>
                  </c:pt>
                  <c:pt idx="10">
                    <c:v>0.0162218373</c:v>
                  </c:pt>
                  <c:pt idx="11">
                    <c:v>0.0174681991</c:v>
                  </c:pt>
                </c:numCache>
              </c:numRef>
            </c:plus>
            <c:minus>
              <c:numRef>
                <c:f>'Ordered-Data'!$F$7:$F$18</c:f>
                <c:numCache>
                  <c:ptCount val="12"/>
                  <c:pt idx="0">
                    <c:v>0.057895753</c:v>
                  </c:pt>
                  <c:pt idx="1">
                    <c:v>0.0470835581</c:v>
                  </c:pt>
                  <c:pt idx="2">
                    <c:v>0.0324864887</c:v>
                  </c:pt>
                  <c:pt idx="3">
                    <c:v>0.0273927545</c:v>
                  </c:pt>
                  <c:pt idx="4">
                    <c:v>0.020748638</c:v>
                  </c:pt>
                  <c:pt idx="5">
                    <c:v>0.0181076403</c:v>
                  </c:pt>
                  <c:pt idx="6">
                    <c:v>0.0157678967</c:v>
                  </c:pt>
                  <c:pt idx="7">
                    <c:v>0.0140853976</c:v>
                  </c:pt>
                  <c:pt idx="8">
                    <c:v>0.0150280362</c:v>
                  </c:pt>
                  <c:pt idx="9">
                    <c:v>0.0158088688</c:v>
                  </c:pt>
                  <c:pt idx="10">
                    <c:v>0.0162218373</c:v>
                  </c:pt>
                  <c:pt idx="11">
                    <c:v>0.0174681991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numRef>
              <c:f>'Ordered-Data'!$A$7:$A$18</c:f>
              <c:numCache>
                <c:ptCount val="12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</c:numCache>
            </c:numRef>
          </c:cat>
          <c:val>
            <c:numRef>
              <c:f>'Ordered-Data'!$D$7:$D$18</c:f>
              <c:numCache>
                <c:ptCount val="12"/>
                <c:pt idx="0">
                  <c:v>0.2826855124</c:v>
                </c:pt>
                <c:pt idx="1">
                  <c:v>0.2033195021</c:v>
                </c:pt>
                <c:pt idx="2">
                  <c:v>0.2173913043</c:v>
                </c:pt>
                <c:pt idx="3">
                  <c:v>0.2387096774</c:v>
                </c:pt>
                <c:pt idx="4">
                  <c:v>0.2640931373</c:v>
                </c:pt>
                <c:pt idx="5">
                  <c:v>0.3024231128</c:v>
                </c:pt>
                <c:pt idx="6">
                  <c:v>0.3012445095</c:v>
                </c:pt>
                <c:pt idx="7">
                  <c:v>0.3457627119</c:v>
                </c:pt>
                <c:pt idx="8">
                  <c:v>0.3710732984</c:v>
                </c:pt>
                <c:pt idx="9">
                  <c:v>0.4754680439</c:v>
                </c:pt>
                <c:pt idx="10">
                  <c:v>0.4758576874</c:v>
                </c:pt>
                <c:pt idx="11">
                  <c:v>0.4645644708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'Ordered-Data'!$G$7:$G$18</c:f>
                <c:numCache>
                  <c:ptCount val="12"/>
                  <c:pt idx="0">
                    <c:v>0.0524649702</c:v>
                  </c:pt>
                  <c:pt idx="1">
                    <c:v>0.0359305747</c:v>
                  </c:pt>
                  <c:pt idx="2">
                    <c:v>0.0293446276</c:v>
                  </c:pt>
                  <c:pt idx="3">
                    <c:v>0.0253659639</c:v>
                  </c:pt>
                  <c:pt idx="4">
                    <c:v>0.0213887783</c:v>
                  </c:pt>
                  <c:pt idx="5">
                    <c:v>0.0194332189</c:v>
                  </c:pt>
                  <c:pt idx="6">
                    <c:v>0.0172043358</c:v>
                  </c:pt>
                  <c:pt idx="7">
                    <c:v>0.0163646019</c:v>
                  </c:pt>
                  <c:pt idx="8">
                    <c:v>0.017128103</c:v>
                  </c:pt>
                  <c:pt idx="9">
                    <c:v>0.017585795</c:v>
                  </c:pt>
                  <c:pt idx="10">
                    <c:v>0.0174462409</c:v>
                  </c:pt>
                  <c:pt idx="11">
                    <c:v>0.0172724598</c:v>
                  </c:pt>
                </c:numCache>
              </c:numRef>
            </c:plus>
            <c:minus>
              <c:numRef>
                <c:f>'Ordered-Data'!$G$7:$G$18</c:f>
                <c:numCache>
                  <c:ptCount val="12"/>
                  <c:pt idx="0">
                    <c:v>0.0524649702</c:v>
                  </c:pt>
                  <c:pt idx="1">
                    <c:v>0.0359305747</c:v>
                  </c:pt>
                  <c:pt idx="2">
                    <c:v>0.0293446276</c:v>
                  </c:pt>
                  <c:pt idx="3">
                    <c:v>0.0253659639</c:v>
                  </c:pt>
                  <c:pt idx="4">
                    <c:v>0.0213887783</c:v>
                  </c:pt>
                  <c:pt idx="5">
                    <c:v>0.0194332189</c:v>
                  </c:pt>
                  <c:pt idx="6">
                    <c:v>0.0172043358</c:v>
                  </c:pt>
                  <c:pt idx="7">
                    <c:v>0.0163646019</c:v>
                  </c:pt>
                  <c:pt idx="8">
                    <c:v>0.017128103</c:v>
                  </c:pt>
                  <c:pt idx="9">
                    <c:v>0.017585795</c:v>
                  </c:pt>
                  <c:pt idx="10">
                    <c:v>0.0174462409</c:v>
                  </c:pt>
                  <c:pt idx="11">
                    <c:v>0.0172724598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'Ordered-Data'!$A$7:$A$18</c:f>
              <c:numCache>
                <c:ptCount val="12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</c:numCache>
            </c:numRef>
          </c:cat>
          <c:val>
            <c:numRef>
              <c:f>'Ordered-Data'!$C$7:$C$18</c:f>
              <c:numCache>
                <c:ptCount val="12"/>
                <c:pt idx="0">
                  <c:v>0.264573991</c:v>
                </c:pt>
                <c:pt idx="1">
                  <c:v>0.2421383648</c:v>
                </c:pt>
                <c:pt idx="2">
                  <c:v>0.1925795053</c:v>
                </c:pt>
                <c:pt idx="3">
                  <c:v>0.2411953042</c:v>
                </c:pt>
                <c:pt idx="4">
                  <c:v>0.243768997</c:v>
                </c:pt>
                <c:pt idx="5">
                  <c:v>0.2733132789</c:v>
                </c:pt>
                <c:pt idx="6">
                  <c:v>0.29539801</c:v>
                </c:pt>
                <c:pt idx="7">
                  <c:v>0.2982975574</c:v>
                </c:pt>
                <c:pt idx="8">
                  <c:v>0.3200972447</c:v>
                </c:pt>
                <c:pt idx="9">
                  <c:v>0.4039448798</c:v>
                </c:pt>
                <c:pt idx="10">
                  <c:v>0.4117647059</c:v>
                </c:pt>
                <c:pt idx="11">
                  <c:v>0.4166666667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843621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1675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20</v>
      </c>
      <c r="B7">
        <f>+'orig-data'!C$42</f>
        <v>0.332722474710453</v>
      </c>
      <c r="C7" s="2">
        <f>+'orig-data'!C4</f>
        <v>0.264573991</v>
      </c>
      <c r="D7" s="2">
        <f>+'orig-data'!C23</f>
        <v>0.2826855124</v>
      </c>
      <c r="E7">
        <f>+'orig-data'!C$43</f>
        <v>0.3707426917045317</v>
      </c>
      <c r="F7">
        <f>+'orig-data'!F4</f>
        <v>0.057895753</v>
      </c>
      <c r="G7">
        <f>+'orig-data'!F23</f>
        <v>0.0524649702</v>
      </c>
      <c r="H7">
        <v>0</v>
      </c>
      <c r="I7">
        <f>+'orig-data'!D4</f>
        <v>59</v>
      </c>
      <c r="J7">
        <f>+'orig-data'!D23</f>
        <v>80</v>
      </c>
    </row>
    <row r="8" spans="1:10" ht="12.75">
      <c r="A8">
        <v>25</v>
      </c>
      <c r="B8">
        <f>+'orig-data'!C$42</f>
        <v>0.332722474710453</v>
      </c>
      <c r="C8" s="2">
        <f>+'orig-data'!C5</f>
        <v>0.2421383648</v>
      </c>
      <c r="D8" s="2">
        <f>+'orig-data'!C24</f>
        <v>0.2033195021</v>
      </c>
      <c r="E8">
        <f>+'orig-data'!C$43</f>
        <v>0.3707426917045317</v>
      </c>
      <c r="F8">
        <f>+'orig-data'!F5</f>
        <v>0.0470835581</v>
      </c>
      <c r="G8">
        <f>+'orig-data'!F24</f>
        <v>0.0359305747</v>
      </c>
      <c r="H8">
        <v>5</v>
      </c>
      <c r="I8">
        <f>+'orig-data'!D5</f>
        <v>77</v>
      </c>
      <c r="J8">
        <f>+'orig-data'!D24</f>
        <v>98</v>
      </c>
    </row>
    <row r="9" spans="1:10" ht="12.75">
      <c r="A9">
        <v>30</v>
      </c>
      <c r="B9">
        <f>+'orig-data'!C$42</f>
        <v>0.332722474710453</v>
      </c>
      <c r="C9" s="2">
        <f>+'orig-data'!C6</f>
        <v>0.1925795053</v>
      </c>
      <c r="D9" s="2">
        <f>+'orig-data'!C25</f>
        <v>0.2173913043</v>
      </c>
      <c r="E9">
        <f>+'orig-data'!C$43</f>
        <v>0.3707426917045317</v>
      </c>
      <c r="F9">
        <f>+'orig-data'!F6</f>
        <v>0.0324864887</v>
      </c>
      <c r="G9">
        <f>+'orig-data'!F25</f>
        <v>0.0293446276</v>
      </c>
      <c r="H9">
        <v>10</v>
      </c>
      <c r="I9">
        <f>+'orig-data'!D6</f>
        <v>109</v>
      </c>
      <c r="J9">
        <f>+'orig-data'!D25</f>
        <v>165</v>
      </c>
    </row>
    <row r="10" spans="1:10" ht="12.75">
      <c r="A10">
        <v>35</v>
      </c>
      <c r="B10">
        <f>+'orig-data'!C$42</f>
        <v>0.332722474710453</v>
      </c>
      <c r="C10" s="2">
        <f>+'orig-data'!C7</f>
        <v>0.2411953042</v>
      </c>
      <c r="D10" s="2">
        <f>+'orig-data'!C26</f>
        <v>0.2387096774</v>
      </c>
      <c r="E10">
        <f>+'orig-data'!C$43</f>
        <v>0.3707426917045317</v>
      </c>
      <c r="F10">
        <f>+'orig-data'!F7</f>
        <v>0.0273927545</v>
      </c>
      <c r="G10">
        <f>+'orig-data'!F26</f>
        <v>0.0253659639</v>
      </c>
      <c r="H10">
        <v>15</v>
      </c>
      <c r="I10">
        <f>+'orig-data'!D7</f>
        <v>226</v>
      </c>
      <c r="J10">
        <f>+'orig-data'!D26</f>
        <v>259</v>
      </c>
    </row>
    <row r="11" spans="1:10" ht="12.75">
      <c r="A11">
        <v>40</v>
      </c>
      <c r="B11">
        <f>+'orig-data'!C$42</f>
        <v>0.332722474710453</v>
      </c>
      <c r="C11" s="2">
        <f>+'orig-data'!C8</f>
        <v>0.243768997</v>
      </c>
      <c r="D11" s="2">
        <f>+'orig-data'!C27</f>
        <v>0.2640931373</v>
      </c>
      <c r="E11">
        <f>+'orig-data'!C$43</f>
        <v>0.3707426917045317</v>
      </c>
      <c r="F11">
        <f>+'orig-data'!F8</f>
        <v>0.020748638</v>
      </c>
      <c r="G11">
        <f>+'orig-data'!F27</f>
        <v>0.0213887783</v>
      </c>
      <c r="H11">
        <v>20</v>
      </c>
      <c r="I11">
        <f>+'orig-data'!D8</f>
        <v>401</v>
      </c>
      <c r="J11">
        <f>+'orig-data'!D27</f>
        <v>431</v>
      </c>
    </row>
    <row r="12" spans="1:10" ht="12.75">
      <c r="A12">
        <v>45</v>
      </c>
      <c r="B12">
        <f>+'orig-data'!C$42</f>
        <v>0.332722474710453</v>
      </c>
      <c r="C12" s="2">
        <f>+'orig-data'!C9</f>
        <v>0.2733132789</v>
      </c>
      <c r="D12" s="2">
        <f>+'orig-data'!C28</f>
        <v>0.3024231128</v>
      </c>
      <c r="E12">
        <f>+'orig-data'!C$43</f>
        <v>0.3707426917045317</v>
      </c>
      <c r="F12">
        <f>+'orig-data'!F9</f>
        <v>0.0181076403</v>
      </c>
      <c r="G12">
        <f>+'orig-data'!F28</f>
        <v>0.0194332189</v>
      </c>
      <c r="H12">
        <v>25</v>
      </c>
      <c r="I12">
        <f>+'orig-data'!D9</f>
        <v>636</v>
      </c>
      <c r="J12">
        <f>+'orig-data'!D28</f>
        <v>649</v>
      </c>
    </row>
    <row r="13" spans="1:10" ht="12.75">
      <c r="A13">
        <v>50</v>
      </c>
      <c r="B13">
        <f>+'orig-data'!C$42</f>
        <v>0.332722474710453</v>
      </c>
      <c r="C13" s="2">
        <f>+'orig-data'!C10</f>
        <v>0.29539801</v>
      </c>
      <c r="D13" s="2">
        <f>+'orig-data'!C29</f>
        <v>0.3012445095</v>
      </c>
      <c r="E13">
        <f>+'orig-data'!C$43</f>
        <v>0.3707426917045317</v>
      </c>
      <c r="F13">
        <f>+'orig-data'!F10</f>
        <v>0.0157678967</v>
      </c>
      <c r="G13">
        <f>+'orig-data'!F29</f>
        <v>0.0172043358</v>
      </c>
      <c r="H13">
        <v>30</v>
      </c>
      <c r="I13">
        <f>+'orig-data'!D10</f>
        <v>950</v>
      </c>
      <c r="J13">
        <f>+'orig-data'!D29</f>
        <v>823</v>
      </c>
    </row>
    <row r="14" spans="1:10" ht="12.75">
      <c r="A14">
        <v>55</v>
      </c>
      <c r="B14">
        <f>+'orig-data'!C$42</f>
        <v>0.332722474710453</v>
      </c>
      <c r="C14" s="2">
        <f>+'orig-data'!C11</f>
        <v>0.2982975574</v>
      </c>
      <c r="D14" s="2">
        <f>+'orig-data'!C30</f>
        <v>0.3457627119</v>
      </c>
      <c r="E14">
        <f>+'orig-data'!C$43</f>
        <v>0.3707426917045317</v>
      </c>
      <c r="F14">
        <f>+'orig-data'!F11</f>
        <v>0.0140853976</v>
      </c>
      <c r="G14">
        <f>+'orig-data'!F30</f>
        <v>0.0163646019</v>
      </c>
      <c r="H14">
        <v>35</v>
      </c>
      <c r="I14">
        <f>+'orig-data'!D11</f>
        <v>1209</v>
      </c>
      <c r="J14">
        <f>+'orig-data'!D30</f>
        <v>1122</v>
      </c>
    </row>
    <row r="15" spans="1:10" ht="12.75">
      <c r="A15">
        <v>60</v>
      </c>
      <c r="B15">
        <f>+'orig-data'!C$42</f>
        <v>0.332722474710453</v>
      </c>
      <c r="C15" s="2">
        <f>+'orig-data'!C12</f>
        <v>0.3200972447</v>
      </c>
      <c r="D15" s="2">
        <f>+'orig-data'!C31</f>
        <v>0.3710732984</v>
      </c>
      <c r="E15">
        <f>+'orig-data'!C$43</f>
        <v>0.3707426917045317</v>
      </c>
      <c r="F15">
        <f>+'orig-data'!F12</f>
        <v>0.0150280362</v>
      </c>
      <c r="G15">
        <f>+'orig-data'!F31</f>
        <v>0.017128103</v>
      </c>
      <c r="H15">
        <v>40</v>
      </c>
      <c r="I15">
        <f>+'orig-data'!D12</f>
        <v>1185</v>
      </c>
      <c r="J15">
        <f>+'orig-data'!D31</f>
        <v>1134</v>
      </c>
    </row>
    <row r="16" spans="1:10" ht="12.75">
      <c r="A16">
        <v>65</v>
      </c>
      <c r="B16">
        <f>+'orig-data'!C$42</f>
        <v>0.332722474710453</v>
      </c>
      <c r="C16" s="2">
        <f>+'orig-data'!C13</f>
        <v>0.4039448798</v>
      </c>
      <c r="D16" s="2">
        <f>+'orig-data'!C32</f>
        <v>0.4754680439</v>
      </c>
      <c r="E16">
        <f>+'orig-data'!C$43</f>
        <v>0.3707426917045317</v>
      </c>
      <c r="F16">
        <f>+'orig-data'!F13</f>
        <v>0.0158088688</v>
      </c>
      <c r="G16">
        <f>+'orig-data'!F32</f>
        <v>0.017585795</v>
      </c>
      <c r="H16">
        <v>45</v>
      </c>
      <c r="I16">
        <f>+'orig-data'!D13</f>
        <v>1495</v>
      </c>
      <c r="J16">
        <f>+'orig-data'!D32</f>
        <v>1473</v>
      </c>
    </row>
    <row r="17" spans="1:10" ht="12.75">
      <c r="A17">
        <v>70</v>
      </c>
      <c r="B17">
        <f>+'orig-data'!C$42</f>
        <v>0.332722474710453</v>
      </c>
      <c r="C17" s="2">
        <f>+'orig-data'!C14</f>
        <v>0.4117647059</v>
      </c>
      <c r="D17" s="2">
        <f>+'orig-data'!C33</f>
        <v>0.4758576874</v>
      </c>
      <c r="E17">
        <f>+'orig-data'!C$43</f>
        <v>0.3707426917045317</v>
      </c>
      <c r="F17">
        <f>+'orig-data'!F14</f>
        <v>0.0162218373</v>
      </c>
      <c r="G17">
        <f>+'orig-data'!F33</f>
        <v>0.0174462409</v>
      </c>
      <c r="H17">
        <v>50</v>
      </c>
      <c r="I17">
        <f>+'orig-data'!D14</f>
        <v>1456</v>
      </c>
      <c r="J17">
        <f>+'orig-data'!D33</f>
        <v>1498</v>
      </c>
    </row>
    <row r="18" spans="1:10" ht="12.75">
      <c r="A18">
        <v>75</v>
      </c>
      <c r="B18">
        <f>+'orig-data'!C$42</f>
        <v>0.332722474710453</v>
      </c>
      <c r="C18" s="2">
        <f>+'orig-data'!C15</f>
        <v>0.4166666667</v>
      </c>
      <c r="D18" s="2">
        <f>+'orig-data'!C34</f>
        <v>0.4645644708</v>
      </c>
      <c r="E18">
        <f>+'orig-data'!C$43</f>
        <v>0.3707426917045317</v>
      </c>
      <c r="F18">
        <f>+'orig-data'!F15</f>
        <v>0.0174681991</v>
      </c>
      <c r="G18">
        <f>+'orig-data'!F34</f>
        <v>0.0172724598</v>
      </c>
      <c r="H18">
        <v>55</v>
      </c>
      <c r="I18">
        <f>+'orig-data'!D15</f>
        <v>1275</v>
      </c>
      <c r="J18">
        <f>+'orig-data'!D34</f>
        <v>1488</v>
      </c>
    </row>
    <row r="19" spans="8:10" ht="12.75">
      <c r="H19">
        <v>60</v>
      </c>
      <c r="I19">
        <f>+'orig-data'!D16</f>
        <v>0</v>
      </c>
      <c r="J19">
        <f>+'orig-data'!D35</f>
        <v>0</v>
      </c>
    </row>
    <row r="20" spans="8:10" ht="12.75">
      <c r="H20">
        <v>65</v>
      </c>
      <c r="I20">
        <f>+'orig-data'!D17</f>
        <v>0</v>
      </c>
      <c r="J20">
        <f>+'orig-data'!D36</f>
        <v>0</v>
      </c>
    </row>
    <row r="21" spans="8:10" ht="12.75">
      <c r="H21">
        <v>70</v>
      </c>
      <c r="I21">
        <f>+'orig-data'!D18</f>
        <v>0</v>
      </c>
      <c r="J21">
        <f>+'orig-data'!D37</f>
        <v>0</v>
      </c>
    </row>
    <row r="22" spans="8:10" ht="12.75">
      <c r="H22">
        <v>75</v>
      </c>
      <c r="I22">
        <f>+'orig-data'!D19</f>
        <v>0</v>
      </c>
      <c r="J22">
        <f>+'orig-data'!D38</f>
        <v>0</v>
      </c>
    </row>
    <row r="23" spans="8:10" ht="12.75">
      <c r="H23">
        <v>80</v>
      </c>
      <c r="I23">
        <f>+'orig-data'!D20</f>
        <v>0</v>
      </c>
      <c r="J23">
        <f>+'orig-data'!D39</f>
        <v>0</v>
      </c>
    </row>
    <row r="24" spans="8:10" ht="12.75">
      <c r="H24">
        <v>85</v>
      </c>
      <c r="I24">
        <f>+'orig-data'!D21</f>
        <v>0</v>
      </c>
      <c r="J24">
        <f>+'orig-data'!D40</f>
        <v>0</v>
      </c>
    </row>
    <row r="25" spans="8:10" ht="12.75">
      <c r="H25">
        <v>90</v>
      </c>
      <c r="I25">
        <f>+'orig-data'!D22</f>
        <v>0</v>
      </c>
      <c r="J25">
        <f>+'orig-data'!D41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4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20</v>
      </c>
      <c r="C4">
        <v>0.264573991</v>
      </c>
      <c r="D4">
        <v>59</v>
      </c>
      <c r="E4">
        <v>223</v>
      </c>
      <c r="F4">
        <v>0.057895753</v>
      </c>
    </row>
    <row r="5" spans="1:6" ht="12.75">
      <c r="A5" t="s">
        <v>6</v>
      </c>
      <c r="B5">
        <v>25</v>
      </c>
      <c r="C5">
        <v>0.2421383648</v>
      </c>
      <c r="D5">
        <v>77</v>
      </c>
      <c r="E5">
        <v>318</v>
      </c>
      <c r="F5">
        <v>0.0470835581</v>
      </c>
    </row>
    <row r="6" spans="1:6" ht="12.75">
      <c r="A6" t="s">
        <v>6</v>
      </c>
      <c r="B6">
        <v>30</v>
      </c>
      <c r="C6">
        <v>0.1925795053</v>
      </c>
      <c r="D6">
        <v>109</v>
      </c>
      <c r="E6">
        <v>566</v>
      </c>
      <c r="F6">
        <v>0.0324864887</v>
      </c>
    </row>
    <row r="7" spans="1:6" ht="12.75">
      <c r="A7" t="s">
        <v>6</v>
      </c>
      <c r="B7">
        <v>35</v>
      </c>
      <c r="C7">
        <v>0.2411953042</v>
      </c>
      <c r="D7">
        <v>226</v>
      </c>
      <c r="E7">
        <v>937</v>
      </c>
      <c r="F7">
        <v>0.0273927545</v>
      </c>
    </row>
    <row r="8" spans="1:6" ht="12.75">
      <c r="A8" t="s">
        <v>6</v>
      </c>
      <c r="B8">
        <v>40</v>
      </c>
      <c r="C8">
        <v>0.243768997</v>
      </c>
      <c r="D8">
        <v>401</v>
      </c>
      <c r="E8">
        <v>1645</v>
      </c>
      <c r="F8">
        <v>0.020748638</v>
      </c>
    </row>
    <row r="9" spans="1:6" ht="12.75">
      <c r="A9" t="s">
        <v>6</v>
      </c>
      <c r="B9">
        <v>45</v>
      </c>
      <c r="C9">
        <v>0.2733132789</v>
      </c>
      <c r="D9">
        <v>636</v>
      </c>
      <c r="E9">
        <v>2327</v>
      </c>
      <c r="F9">
        <v>0.0181076403</v>
      </c>
    </row>
    <row r="10" spans="1:6" ht="12.75">
      <c r="A10" t="s">
        <v>6</v>
      </c>
      <c r="B10">
        <v>50</v>
      </c>
      <c r="C10">
        <v>0.29539801</v>
      </c>
      <c r="D10">
        <v>950</v>
      </c>
      <c r="E10">
        <v>3216</v>
      </c>
      <c r="F10">
        <v>0.0157678967</v>
      </c>
    </row>
    <row r="11" spans="1:6" ht="12.75">
      <c r="A11" t="s">
        <v>6</v>
      </c>
      <c r="B11">
        <v>55</v>
      </c>
      <c r="C11">
        <v>0.2982975574</v>
      </c>
      <c r="D11">
        <v>1209</v>
      </c>
      <c r="E11">
        <v>4053</v>
      </c>
      <c r="F11">
        <v>0.0140853976</v>
      </c>
    </row>
    <row r="12" spans="1:6" ht="12.75">
      <c r="A12" t="s">
        <v>6</v>
      </c>
      <c r="B12">
        <v>60</v>
      </c>
      <c r="C12">
        <v>0.3200972447</v>
      </c>
      <c r="D12">
        <v>1185</v>
      </c>
      <c r="E12">
        <v>3702</v>
      </c>
      <c r="F12">
        <v>0.0150280362</v>
      </c>
    </row>
    <row r="13" spans="1:6" ht="12.75">
      <c r="A13" t="s">
        <v>6</v>
      </c>
      <c r="B13">
        <v>65</v>
      </c>
      <c r="C13">
        <v>0.4039448798</v>
      </c>
      <c r="D13">
        <v>1495</v>
      </c>
      <c r="E13">
        <v>3701</v>
      </c>
      <c r="F13">
        <v>0.0158088688</v>
      </c>
    </row>
    <row r="14" spans="1:6" ht="12.75">
      <c r="A14" t="s">
        <v>6</v>
      </c>
      <c r="B14">
        <v>70</v>
      </c>
      <c r="C14">
        <v>0.4117647059</v>
      </c>
      <c r="D14">
        <v>1456</v>
      </c>
      <c r="E14">
        <v>3536</v>
      </c>
      <c r="F14">
        <v>0.0162218373</v>
      </c>
    </row>
    <row r="15" spans="1:6" ht="12.75">
      <c r="A15" t="s">
        <v>6</v>
      </c>
      <c r="B15">
        <v>75</v>
      </c>
      <c r="C15">
        <v>0.4166666667</v>
      </c>
      <c r="D15">
        <v>1275</v>
      </c>
      <c r="E15">
        <v>3060</v>
      </c>
      <c r="F15">
        <v>0.0174681991</v>
      </c>
    </row>
    <row r="23" spans="1:6" ht="12.75">
      <c r="A23" t="s">
        <v>7</v>
      </c>
      <c r="B23">
        <v>20</v>
      </c>
      <c r="C23">
        <v>0.2826855124</v>
      </c>
      <c r="D23">
        <v>80</v>
      </c>
      <c r="E23">
        <v>283</v>
      </c>
      <c r="F23">
        <v>0.0524649702</v>
      </c>
    </row>
    <row r="24" spans="1:6" ht="12.75">
      <c r="A24" t="s">
        <v>7</v>
      </c>
      <c r="B24">
        <v>25</v>
      </c>
      <c r="C24">
        <v>0.2033195021</v>
      </c>
      <c r="D24">
        <v>98</v>
      </c>
      <c r="E24">
        <v>482</v>
      </c>
      <c r="F24">
        <v>0.0359305747</v>
      </c>
    </row>
    <row r="25" spans="1:6" ht="12.75">
      <c r="A25" t="s">
        <v>7</v>
      </c>
      <c r="B25">
        <v>30</v>
      </c>
      <c r="C25">
        <v>0.2173913043</v>
      </c>
      <c r="D25">
        <v>165</v>
      </c>
      <c r="E25">
        <v>759</v>
      </c>
      <c r="F25">
        <v>0.0293446276</v>
      </c>
    </row>
    <row r="26" spans="1:6" ht="12.75">
      <c r="A26" t="s">
        <v>7</v>
      </c>
      <c r="B26">
        <v>35</v>
      </c>
      <c r="C26">
        <v>0.2387096774</v>
      </c>
      <c r="D26">
        <v>259</v>
      </c>
      <c r="E26">
        <v>1085</v>
      </c>
      <c r="F26">
        <v>0.0253659639</v>
      </c>
    </row>
    <row r="27" spans="1:6" ht="12.75">
      <c r="A27" t="s">
        <v>7</v>
      </c>
      <c r="B27">
        <v>40</v>
      </c>
      <c r="C27">
        <v>0.2640931373</v>
      </c>
      <c r="D27">
        <v>431</v>
      </c>
      <c r="E27">
        <v>1632</v>
      </c>
      <c r="F27">
        <v>0.0213887783</v>
      </c>
    </row>
    <row r="28" spans="1:6" ht="12.75">
      <c r="A28" t="s">
        <v>7</v>
      </c>
      <c r="B28">
        <v>45</v>
      </c>
      <c r="C28">
        <v>0.3024231128</v>
      </c>
      <c r="D28">
        <v>649</v>
      </c>
      <c r="E28">
        <v>2146</v>
      </c>
      <c r="F28">
        <v>0.0194332189</v>
      </c>
    </row>
    <row r="29" spans="1:6" ht="12.75">
      <c r="A29" t="s">
        <v>7</v>
      </c>
      <c r="B29">
        <v>50</v>
      </c>
      <c r="C29">
        <v>0.3012445095</v>
      </c>
      <c r="D29">
        <v>823</v>
      </c>
      <c r="E29">
        <v>2732</v>
      </c>
      <c r="F29">
        <v>0.0172043358</v>
      </c>
    </row>
    <row r="30" spans="1:6" ht="12.75">
      <c r="A30" t="s">
        <v>7</v>
      </c>
      <c r="B30">
        <v>55</v>
      </c>
      <c r="C30">
        <v>0.3457627119</v>
      </c>
      <c r="D30">
        <v>1122</v>
      </c>
      <c r="E30">
        <v>3245</v>
      </c>
      <c r="F30">
        <v>0.0163646019</v>
      </c>
    </row>
    <row r="31" spans="1:6" ht="12.75">
      <c r="A31" t="s">
        <v>7</v>
      </c>
      <c r="B31">
        <v>60</v>
      </c>
      <c r="C31">
        <v>0.3710732984</v>
      </c>
      <c r="D31">
        <v>1134</v>
      </c>
      <c r="E31">
        <v>3056</v>
      </c>
      <c r="F31">
        <v>0.017128103</v>
      </c>
    </row>
    <row r="32" spans="1:6" ht="12.75">
      <c r="A32" t="s">
        <v>7</v>
      </c>
      <c r="B32">
        <v>65</v>
      </c>
      <c r="C32">
        <v>0.4754680439</v>
      </c>
      <c r="D32">
        <v>1473</v>
      </c>
      <c r="E32">
        <v>3098</v>
      </c>
      <c r="F32">
        <v>0.017585795</v>
      </c>
    </row>
    <row r="33" spans="1:6" ht="12.75">
      <c r="A33" t="s">
        <v>7</v>
      </c>
      <c r="B33">
        <v>70</v>
      </c>
      <c r="C33">
        <v>0.4758576874</v>
      </c>
      <c r="D33">
        <v>1498</v>
      </c>
      <c r="E33">
        <v>3148</v>
      </c>
      <c r="F33">
        <v>0.0174462409</v>
      </c>
    </row>
    <row r="34" spans="1:6" ht="12.75">
      <c r="A34" t="s">
        <v>7</v>
      </c>
      <c r="B34">
        <v>75</v>
      </c>
      <c r="C34">
        <v>0.4645644708</v>
      </c>
      <c r="D34">
        <v>1488</v>
      </c>
      <c r="E34">
        <v>3203</v>
      </c>
      <c r="F34">
        <v>0.0172724598</v>
      </c>
    </row>
    <row r="42" spans="1:6" ht="12.75">
      <c r="A42" t="s">
        <v>14</v>
      </c>
      <c r="C42">
        <f>+D42/E42</f>
        <v>0.332722474710453</v>
      </c>
      <c r="D42">
        <f>SUM(D4:D22)</f>
        <v>9078</v>
      </c>
      <c r="E42">
        <f>SUM(E4:E22)</f>
        <v>27284</v>
      </c>
      <c r="F42">
        <f>1.96*SQRT(C42*(1-C42)/E42)</f>
        <v>0.005591088523333453</v>
      </c>
    </row>
    <row r="43" spans="1:6" ht="12.75">
      <c r="A43" t="s">
        <v>15</v>
      </c>
      <c r="C43">
        <f>+D43/E43</f>
        <v>0.3707426917045317</v>
      </c>
      <c r="D43">
        <f>SUM(D23:D41)</f>
        <v>9220</v>
      </c>
      <c r="E43">
        <f>SUM(E23:E41)</f>
        <v>24869</v>
      </c>
      <c r="F43">
        <f>1.96*SQRT(C43*(1-C43)/E43)</f>
        <v>0.0060031244072154466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2005-04-07T19:48:51Z</cp:lastPrinted>
  <dcterms:created xsi:type="dcterms:W3CDTF">2002-10-17T15:15:37Z</dcterms:created>
  <dcterms:modified xsi:type="dcterms:W3CDTF">2005-10-06T18:44:53Z</dcterms:modified>
  <cp:category/>
  <cp:version/>
  <cp:contentType/>
  <cp:contentStatus/>
</cp:coreProperties>
</file>