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72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<sst xmlns="http://schemas.openxmlformats.org/spreadsheetml/2006/main" count="58" uniqueCount="21">
  <si>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</si>
  <si>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</si>
  <si>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</si>
  <si>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</si>
  <si>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</si>
  <si>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</si>
  <si>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</si>
  <si>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</si>
  <si>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</si>
  <si>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</si>
  <si>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</si>
  <si>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</si>
  <si>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</si>
  <si>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</si>
  <si>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</si>
  <si>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</si>
  <si>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</si>
  <si>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</si>
  <si>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</si>
  <si>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</si>
  <si>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Number of Different Drugs per User 2003/04 per individual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</si>
</sst>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1">
    <font>
      <sz val="10"/>
      <name val="Arial"/>
      <family val="0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 45 Light"/>
      <family val="2"/>
    </font>
    <font>
      <b/>
      <sz val="10"/>
      <name val="Univers 45 Light"/>
      <family val="2"/>
    </font>
    <font>
      <sz val="9"/>
      <name val="Univers 45 Light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175"/>
          <c:w val="1"/>
          <c:h val="0.83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'Ordered-Data'!$G$7:$G$25</c:f>
                <c:numCache>
                  <c:ptCount val="19"/>
                  <c:pt idx="0">
                    <c:v>0.0213762889</c:v>
                  </c:pt>
                  <c:pt idx="1">
                    <c:v>0.0206778808</c:v>
                  </c:pt>
                  <c:pt idx="2">
                    <c:v>0.0210425923</c:v>
                  </c:pt>
                  <c:pt idx="3">
                    <c:v>0.0203558647</c:v>
                  </c:pt>
                  <c:pt idx="4">
                    <c:v>0.0202341206</c:v>
                  </c:pt>
                  <c:pt idx="5">
                    <c:v>0.0210262525</c:v>
                  </c:pt>
                  <c:pt idx="6">
                    <c:v>0.0217430337</c:v>
                  </c:pt>
                  <c:pt idx="7">
                    <c:v>0.0217599345</c:v>
                  </c:pt>
                  <c:pt idx="8">
                    <c:v>0.0206822988</c:v>
                  </c:pt>
                  <c:pt idx="9">
                    <c:v>0.0217481441</c:v>
                  </c:pt>
                  <c:pt idx="10">
                    <c:v>0.0237479343</c:v>
                  </c:pt>
                  <c:pt idx="11">
                    <c:v>0.0264985928</c:v>
                  </c:pt>
                  <c:pt idx="12">
                    <c:v>0.0309526651</c:v>
                  </c:pt>
                  <c:pt idx="13">
                    <c:v>0.0345064668</c:v>
                  </c:pt>
                  <c:pt idx="14">
                    <c:v>0.0361344476</c:v>
                  </c:pt>
                  <c:pt idx="15">
                    <c:v>0.0383738632</c:v>
                  </c:pt>
                  <c:pt idx="16">
                    <c:v>0.0429895085</c:v>
                  </c:pt>
                  <c:pt idx="17">
                    <c:v>0.0568562567</c:v>
                  </c:pt>
                  <c:pt idx="18">
                    <c:v>0.0718810509</c:v>
                  </c:pt>
                </c:numCache>
              </c:numRef>
            </c:plus>
            <c:minus>
              <c:numRef>
                <c:f>'Ordered-Data'!$G$7:$G$25</c:f>
                <c:numCache>
                  <c:ptCount val="19"/>
                  <c:pt idx="0">
                    <c:v>0.0213762889</c:v>
                  </c:pt>
                  <c:pt idx="1">
                    <c:v>0.0206778808</c:v>
                  </c:pt>
                  <c:pt idx="2">
                    <c:v>0.0210425923</c:v>
                  </c:pt>
                  <c:pt idx="3">
                    <c:v>0.0203558647</c:v>
                  </c:pt>
                  <c:pt idx="4">
                    <c:v>0.0202341206</c:v>
                  </c:pt>
                  <c:pt idx="5">
                    <c:v>0.0210262525</c:v>
                  </c:pt>
                  <c:pt idx="6">
                    <c:v>0.0217430337</c:v>
                  </c:pt>
                  <c:pt idx="7">
                    <c:v>0.0217599345</c:v>
                  </c:pt>
                  <c:pt idx="8">
                    <c:v>0.0206822988</c:v>
                  </c:pt>
                  <c:pt idx="9">
                    <c:v>0.0217481441</c:v>
                  </c:pt>
                  <c:pt idx="10">
                    <c:v>0.0237479343</c:v>
                  </c:pt>
                  <c:pt idx="11">
                    <c:v>0.0264985928</c:v>
                  </c:pt>
                  <c:pt idx="12">
                    <c:v>0.0309526651</c:v>
                  </c:pt>
                  <c:pt idx="13">
                    <c:v>0.0345064668</c:v>
                  </c:pt>
                  <c:pt idx="14">
                    <c:v>0.0361344476</c:v>
                  </c:pt>
                  <c:pt idx="15">
                    <c:v>0.0383738632</c:v>
                  </c:pt>
                  <c:pt idx="16">
                    <c:v>0.0429895085</c:v>
                  </c:pt>
                  <c:pt idx="17">
                    <c:v>0.0568562567</c:v>
                  </c:pt>
                  <c:pt idx="18">
                    <c:v>0.0718810509</c:v>
                  </c:pt>
                </c:numCache>
              </c:numRef>
            </c:minus>
            <c:noEndCap val="0"/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'Ordered-Data'!$D$7:$D$25</c:f>
              <c:numCache>
                <c:ptCount val="19"/>
                <c:pt idx="0">
                  <c:v>2.2923412204</c:v>
                </c:pt>
                <c:pt idx="1">
                  <c:v>2.0075400566</c:v>
                </c:pt>
                <c:pt idx="2">
                  <c:v>2.0862430939</c:v>
                </c:pt>
                <c:pt idx="3">
                  <c:v>2.7774368932</c:v>
                </c:pt>
                <c:pt idx="4">
                  <c:v>3.0238607126</c:v>
                </c:pt>
                <c:pt idx="5">
                  <c:v>3.1424595327</c:v>
                </c:pt>
                <c:pt idx="6">
                  <c:v>3.3196292864</c:v>
                </c:pt>
                <c:pt idx="7">
                  <c:v>3.4783671734</c:v>
                </c:pt>
                <c:pt idx="8">
                  <c:v>3.6134906939</c:v>
                </c:pt>
                <c:pt idx="9">
                  <c:v>3.9109397135</c:v>
                </c:pt>
                <c:pt idx="10">
                  <c:v>4.4122109466</c:v>
                </c:pt>
                <c:pt idx="11">
                  <c:v>4.8550560952</c:v>
                </c:pt>
                <c:pt idx="12">
                  <c:v>5.2230339493</c:v>
                </c:pt>
                <c:pt idx="13">
                  <c:v>5.7439563997</c:v>
                </c:pt>
                <c:pt idx="14">
                  <c:v>6.1525798254</c:v>
                </c:pt>
                <c:pt idx="15">
                  <c:v>6.7536750099</c:v>
                </c:pt>
                <c:pt idx="16">
                  <c:v>7.2512439461</c:v>
                </c:pt>
                <c:pt idx="17">
                  <c:v>7.739943466</c:v>
                </c:pt>
                <c:pt idx="18">
                  <c:v>7.8156943727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'Ordered-Data'!$F$7:$F$25</c:f>
                <c:numCache>
                  <c:ptCount val="19"/>
                  <c:pt idx="0">
                    <c:v>0.0212465239</c:v>
                  </c:pt>
                  <c:pt idx="1">
                    <c:v>0.0203406382</c:v>
                  </c:pt>
                  <c:pt idx="2">
                    <c:v>0.0203857631</c:v>
                  </c:pt>
                  <c:pt idx="3">
                    <c:v>0.0206273448</c:v>
                  </c:pt>
                  <c:pt idx="4">
                    <c:v>0.0220882111</c:v>
                  </c:pt>
                  <c:pt idx="5">
                    <c:v>0.0230755161</c:v>
                  </c:pt>
                  <c:pt idx="6">
                    <c:v>0.0229954093</c:v>
                  </c:pt>
                  <c:pt idx="7">
                    <c:v>0.0224882279</c:v>
                  </c:pt>
                  <c:pt idx="8">
                    <c:v>0.0210442373</c:v>
                  </c:pt>
                  <c:pt idx="9">
                    <c:v>0.021780826</c:v>
                  </c:pt>
                  <c:pt idx="10">
                    <c:v>0.0235121031</c:v>
                  </c:pt>
                  <c:pt idx="11">
                    <c:v>0.0260099001</c:v>
                  </c:pt>
                  <c:pt idx="12">
                    <c:v>0.0308105425</c:v>
                  </c:pt>
                  <c:pt idx="13">
                    <c:v>0.0351025016</c:v>
                  </c:pt>
                  <c:pt idx="14">
                    <c:v>0.038171708</c:v>
                  </c:pt>
                  <c:pt idx="15">
                    <c:v>0.0438848094</c:v>
                  </c:pt>
                  <c:pt idx="16">
                    <c:v>0.0546919157</c:v>
                  </c:pt>
                  <c:pt idx="17">
                    <c:v>0.078247667</c:v>
                  </c:pt>
                  <c:pt idx="18">
                    <c:v>0.1187687505</c:v>
                  </c:pt>
                </c:numCache>
              </c:numRef>
            </c:plus>
            <c:minus>
              <c:numRef>
                <c:f>'Ordered-Data'!$F$7:$F$25</c:f>
                <c:numCache>
                  <c:ptCount val="19"/>
                  <c:pt idx="0">
                    <c:v>0.0212465239</c:v>
                  </c:pt>
                  <c:pt idx="1">
                    <c:v>0.0203406382</c:v>
                  </c:pt>
                  <c:pt idx="2">
                    <c:v>0.0203857631</c:v>
                  </c:pt>
                  <c:pt idx="3">
                    <c:v>0.0206273448</c:v>
                  </c:pt>
                  <c:pt idx="4">
                    <c:v>0.0220882111</c:v>
                  </c:pt>
                  <c:pt idx="5">
                    <c:v>0.0230755161</c:v>
                  </c:pt>
                  <c:pt idx="6">
                    <c:v>0.0229954093</c:v>
                  </c:pt>
                  <c:pt idx="7">
                    <c:v>0.0224882279</c:v>
                  </c:pt>
                  <c:pt idx="8">
                    <c:v>0.0210442373</c:v>
                  </c:pt>
                  <c:pt idx="9">
                    <c:v>0.021780826</c:v>
                  </c:pt>
                  <c:pt idx="10">
                    <c:v>0.0235121031</c:v>
                  </c:pt>
                  <c:pt idx="11">
                    <c:v>0.0260099001</c:v>
                  </c:pt>
                  <c:pt idx="12">
                    <c:v>0.0308105425</c:v>
                  </c:pt>
                  <c:pt idx="13">
                    <c:v>0.0351025016</c:v>
                  </c:pt>
                  <c:pt idx="14">
                    <c:v>0.038171708</c:v>
                  </c:pt>
                  <c:pt idx="15">
                    <c:v>0.0438848094</c:v>
                  </c:pt>
                  <c:pt idx="16">
                    <c:v>0.0546919157</c:v>
                  </c:pt>
                  <c:pt idx="17">
                    <c:v>0.078247667</c:v>
                  </c:pt>
                  <c:pt idx="18">
                    <c:v>0.1187687505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'Ordered-Data'!$C$7:$C$25</c:f>
              <c:numCache>
                <c:ptCount val="19"/>
                <c:pt idx="0">
                  <c:v>2.4937329187</c:v>
                </c:pt>
                <c:pt idx="1">
                  <c:v>2.0862629704</c:v>
                </c:pt>
                <c:pt idx="2">
                  <c:v>2.0596144756</c:v>
                </c:pt>
                <c:pt idx="3">
                  <c:v>2.1735120261</c:v>
                </c:pt>
                <c:pt idx="4">
                  <c:v>2.2230347349</c:v>
                </c:pt>
                <c:pt idx="5">
                  <c:v>2.3277956413</c:v>
                </c:pt>
                <c:pt idx="6">
                  <c:v>2.5364410919</c:v>
                </c:pt>
                <c:pt idx="7">
                  <c:v>2.7577927347</c:v>
                </c:pt>
                <c:pt idx="8">
                  <c:v>2.9444835956</c:v>
                </c:pt>
                <c:pt idx="9">
                  <c:v>3.195215274</c:v>
                </c:pt>
                <c:pt idx="10">
                  <c:v>3.5663559698</c:v>
                </c:pt>
                <c:pt idx="11">
                  <c:v>4.0776506154</c:v>
                </c:pt>
                <c:pt idx="12">
                  <c:v>4.5158960328</c:v>
                </c:pt>
                <c:pt idx="13">
                  <c:v>5.2285135881</c:v>
                </c:pt>
                <c:pt idx="14">
                  <c:v>5.7473767571</c:v>
                </c:pt>
                <c:pt idx="15">
                  <c:v>6.3943551548</c:v>
                </c:pt>
                <c:pt idx="16">
                  <c:v>7.0450928382</c:v>
                </c:pt>
                <c:pt idx="17">
                  <c:v>7.3202699761</c:v>
                </c:pt>
                <c:pt idx="18">
                  <c:v>7.5604662458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47031577"/>
        <c:axId val="20631010"/>
      </c:lineChart>
      <c:catAx>
        <c:axId val="47031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0315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315"/>
          <c:y val="0.19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0.99125</cdr:x>
      <cdr:y>0.1325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56578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Figure 7.2.4: Number of Different Drugs Per User, 
by Age and Sex, 2003/04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Age-adjusted average number of different drugs used per resident, with one or more prescriptions</a:t>
          </a:r>
        </a:p>
      </cdr:txBody>
    </cdr:sp>
  </cdr:relSizeAnchor>
  <cdr:relSizeAnchor xmlns:cdr="http://schemas.openxmlformats.org/drawingml/2006/chartDrawing">
    <cdr:from>
      <cdr:x>0.6275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0</v>
      </c>
      <c r="B7">
        <f>+'orig-data'!C$42</f>
        <v>3.473083626856458</v>
      </c>
      <c r="C7">
        <f>+'orig-data'!C4</f>
        <v>2.4937329187</v>
      </c>
      <c r="D7">
        <f>+'orig-data'!C23</f>
        <v>2.2923412204</v>
      </c>
      <c r="E7">
        <f>+'orig-data'!C$43</f>
        <v>4.123330128711024</v>
      </c>
      <c r="F7">
        <f>+'orig-data'!F4</f>
        <v>0.0212465239</v>
      </c>
      <c r="G7">
        <f>+'orig-data'!F23</f>
        <v>0.0213762889</v>
      </c>
      <c r="H7">
        <v>0</v>
      </c>
      <c r="I7">
        <f>+'orig-data'!D4</f>
        <v>52922</v>
      </c>
      <c r="J7">
        <f>+'orig-data'!D23</f>
        <v>44178</v>
      </c>
    </row>
    <row r="8" spans="1:10" ht="12.75">
      <c r="A8">
        <v>5</v>
      </c>
      <c r="B8">
        <f>+'orig-data'!C$42</f>
        <v>3.473083626856458</v>
      </c>
      <c r="C8">
        <f>+'orig-data'!C5</f>
        <v>2.0862629704</v>
      </c>
      <c r="D8">
        <f>+'orig-data'!C24</f>
        <v>2.0075400566</v>
      </c>
      <c r="E8">
        <f>+'orig-data'!C$43</f>
        <v>4.123330128711024</v>
      </c>
      <c r="F8">
        <f>+'orig-data'!F5</f>
        <v>0.0203406382</v>
      </c>
      <c r="G8">
        <f>+'orig-data'!F24</f>
        <v>0.0206778808</v>
      </c>
      <c r="H8">
        <v>5</v>
      </c>
      <c r="I8">
        <f>+'orig-data'!D5</f>
        <v>40413</v>
      </c>
      <c r="J8">
        <f>+'orig-data'!D24</f>
        <v>36210</v>
      </c>
    </row>
    <row r="9" spans="1:10" ht="12.75">
      <c r="A9">
        <v>10</v>
      </c>
      <c r="B9">
        <f>+'orig-data'!C$42</f>
        <v>3.473083626856458</v>
      </c>
      <c r="C9">
        <f>+'orig-data'!C6</f>
        <v>2.0596144756</v>
      </c>
      <c r="D9">
        <f>+'orig-data'!C25</f>
        <v>2.0862430939</v>
      </c>
      <c r="E9">
        <f>+'orig-data'!C$43</f>
        <v>4.123330128711024</v>
      </c>
      <c r="F9">
        <f>+'orig-data'!F6</f>
        <v>0.0203857631</v>
      </c>
      <c r="G9">
        <f>+'orig-data'!F25</f>
        <v>0.0210425923</v>
      </c>
      <c r="H9">
        <v>10</v>
      </c>
      <c r="I9">
        <f>+'orig-data'!D6</f>
        <v>39213</v>
      </c>
      <c r="J9">
        <f>+'orig-data'!D25</f>
        <v>37761</v>
      </c>
    </row>
    <row r="10" spans="1:10" ht="12.75">
      <c r="A10">
        <v>15</v>
      </c>
      <c r="B10">
        <f>+'orig-data'!C$42</f>
        <v>3.473083626856458</v>
      </c>
      <c r="C10">
        <f>+'orig-data'!C7</f>
        <v>2.1735120261</v>
      </c>
      <c r="D10">
        <f>+'orig-data'!C26</f>
        <v>2.7774368932</v>
      </c>
      <c r="E10">
        <f>+'orig-data'!C$43</f>
        <v>4.123330128711024</v>
      </c>
      <c r="F10">
        <f>+'orig-data'!F7</f>
        <v>0.0206273448</v>
      </c>
      <c r="G10">
        <f>+'orig-data'!F26</f>
        <v>0.0203558647</v>
      </c>
      <c r="H10">
        <v>15</v>
      </c>
      <c r="I10">
        <f>+'orig-data'!D7</f>
        <v>42653</v>
      </c>
      <c r="J10">
        <f>+'orig-data'!D26</f>
        <v>71519</v>
      </c>
    </row>
    <row r="11" spans="1:10" ht="12.75">
      <c r="A11">
        <v>20</v>
      </c>
      <c r="B11">
        <f>+'orig-data'!C$42</f>
        <v>3.473083626856458</v>
      </c>
      <c r="C11">
        <f>+'orig-data'!C8</f>
        <v>2.2230347349</v>
      </c>
      <c r="D11">
        <f>+'orig-data'!C27</f>
        <v>3.0238607126</v>
      </c>
      <c r="E11">
        <f>+'orig-data'!C$43</f>
        <v>4.123330128711024</v>
      </c>
      <c r="F11">
        <f>+'orig-data'!F8</f>
        <v>0.0220882111</v>
      </c>
      <c r="G11">
        <f>+'orig-data'!F27</f>
        <v>0.0202341206</v>
      </c>
      <c r="H11">
        <v>20</v>
      </c>
      <c r="I11">
        <f>+'orig-data'!D8</f>
        <v>38912</v>
      </c>
      <c r="J11">
        <f>+'orig-data'!D27</f>
        <v>85796</v>
      </c>
    </row>
    <row r="12" spans="1:10" ht="12.75">
      <c r="A12">
        <v>25</v>
      </c>
      <c r="B12">
        <f>+'orig-data'!C$42</f>
        <v>3.473083626856458</v>
      </c>
      <c r="C12">
        <f>+'orig-data'!C9</f>
        <v>2.3277956413</v>
      </c>
      <c r="D12">
        <f>+'orig-data'!C28</f>
        <v>3.1424595327</v>
      </c>
      <c r="E12">
        <f>+'orig-data'!C$43</f>
        <v>4.123330128711024</v>
      </c>
      <c r="F12">
        <f>+'orig-data'!F9</f>
        <v>0.0230755161</v>
      </c>
      <c r="G12">
        <f>+'orig-data'!F28</f>
        <v>0.0210262525</v>
      </c>
      <c r="H12">
        <v>25</v>
      </c>
      <c r="I12">
        <f>+'orig-data'!D9</f>
        <v>39093</v>
      </c>
      <c r="J12">
        <f>+'orig-data'!D28</f>
        <v>85808</v>
      </c>
    </row>
    <row r="13" spans="1:10" ht="12.75">
      <c r="A13">
        <v>30</v>
      </c>
      <c r="B13">
        <f>+'orig-data'!C$42</f>
        <v>3.473083626856458</v>
      </c>
      <c r="C13">
        <f>+'orig-data'!C10</f>
        <v>2.5364410919</v>
      </c>
      <c r="D13">
        <f>+'orig-data'!C29</f>
        <v>3.3196292864</v>
      </c>
      <c r="E13">
        <f>+'orig-data'!C$43</f>
        <v>4.123330128711024</v>
      </c>
      <c r="F13">
        <f>+'orig-data'!F10</f>
        <v>0.0229954093</v>
      </c>
      <c r="G13">
        <f>+'orig-data'!F29</f>
        <v>0.0217430337</v>
      </c>
      <c r="H13">
        <v>30</v>
      </c>
      <c r="I13">
        <f>+'orig-data'!D10</f>
        <v>46739</v>
      </c>
      <c r="J13">
        <f>+'orig-data'!D29</f>
        <v>89547</v>
      </c>
    </row>
    <row r="14" spans="1:10" ht="12.75">
      <c r="A14">
        <v>35</v>
      </c>
      <c r="B14">
        <f>+'orig-data'!C$42</f>
        <v>3.473083626856458</v>
      </c>
      <c r="C14">
        <f>+'orig-data'!C11</f>
        <v>2.7577927347</v>
      </c>
      <c r="D14">
        <f>+'orig-data'!C30</f>
        <v>3.4783671734</v>
      </c>
      <c r="E14">
        <f>+'orig-data'!C$43</f>
        <v>4.123330128711024</v>
      </c>
      <c r="F14">
        <f>+'orig-data'!F11</f>
        <v>0.0224882279</v>
      </c>
      <c r="G14">
        <f>+'orig-data'!F30</f>
        <v>0.0217599345</v>
      </c>
      <c r="H14">
        <v>35</v>
      </c>
      <c r="I14">
        <f>+'orig-data'!D11</f>
        <v>57773</v>
      </c>
      <c r="J14">
        <f>+'orig-data'!D30</f>
        <v>98163</v>
      </c>
    </row>
    <row r="15" spans="1:10" ht="12.75">
      <c r="A15">
        <v>40</v>
      </c>
      <c r="B15">
        <f>+'orig-data'!C$42</f>
        <v>3.473083626856458</v>
      </c>
      <c r="C15">
        <f>+'orig-data'!C12</f>
        <v>2.9444835956</v>
      </c>
      <c r="D15">
        <f>+'orig-data'!C31</f>
        <v>3.6134906939</v>
      </c>
      <c r="E15">
        <f>+'orig-data'!C$43</f>
        <v>4.123330128711024</v>
      </c>
      <c r="F15">
        <f>+'orig-data'!F12</f>
        <v>0.0210442373</v>
      </c>
      <c r="G15">
        <f>+'orig-data'!F31</f>
        <v>0.0206822988</v>
      </c>
      <c r="H15">
        <v>40</v>
      </c>
      <c r="I15">
        <f>+'orig-data'!D12</f>
        <v>75208</v>
      </c>
      <c r="J15">
        <f>+'orig-data'!D31</f>
        <v>117265</v>
      </c>
    </row>
    <row r="16" spans="1:10" ht="12.75">
      <c r="A16">
        <v>45</v>
      </c>
      <c r="B16">
        <f>+'orig-data'!C$42</f>
        <v>3.473083626856458</v>
      </c>
      <c r="C16">
        <f>+'orig-data'!C13</f>
        <v>3.195215274</v>
      </c>
      <c r="D16">
        <f>+'orig-data'!C32</f>
        <v>3.9109397135</v>
      </c>
      <c r="E16">
        <f>+'orig-data'!C$43</f>
        <v>4.123330128711024</v>
      </c>
      <c r="F16">
        <f>+'orig-data'!F13</f>
        <v>0.021780826</v>
      </c>
      <c r="G16">
        <f>+'orig-data'!F32</f>
        <v>0.0217481441</v>
      </c>
      <c r="H16">
        <v>45</v>
      </c>
      <c r="I16">
        <f>+'orig-data'!D13</f>
        <v>82673</v>
      </c>
      <c r="J16">
        <f>+'orig-data'!D32</f>
        <v>124231</v>
      </c>
    </row>
    <row r="17" spans="1:10" ht="12.75">
      <c r="A17">
        <v>50</v>
      </c>
      <c r="B17">
        <f>+'orig-data'!C$42</f>
        <v>3.473083626856458</v>
      </c>
      <c r="C17">
        <f>+'orig-data'!C14</f>
        <v>3.5663559698</v>
      </c>
      <c r="D17">
        <f>+'orig-data'!C33</f>
        <v>4.4122109466</v>
      </c>
      <c r="E17">
        <f>+'orig-data'!C$43</f>
        <v>4.123330128711024</v>
      </c>
      <c r="F17">
        <f>+'orig-data'!F14</f>
        <v>0.0235121031</v>
      </c>
      <c r="G17">
        <f>+'orig-data'!F33</f>
        <v>0.0237479343</v>
      </c>
      <c r="H17">
        <v>50</v>
      </c>
      <c r="I17">
        <f>+'orig-data'!D14</f>
        <v>88385</v>
      </c>
      <c r="J17">
        <f>+'orig-data'!D33</f>
        <v>132609</v>
      </c>
    </row>
    <row r="18" spans="1:10" ht="12.75">
      <c r="A18">
        <v>55</v>
      </c>
      <c r="B18">
        <f>+'orig-data'!C$42</f>
        <v>3.473083626856458</v>
      </c>
      <c r="C18">
        <f>+'orig-data'!C15</f>
        <v>4.0776506154</v>
      </c>
      <c r="D18">
        <f>+'orig-data'!C34</f>
        <v>4.8550560952</v>
      </c>
      <c r="E18">
        <f>+'orig-data'!C$43</f>
        <v>4.123330128711024</v>
      </c>
      <c r="F18">
        <f>+'orig-data'!F15</f>
        <v>0.0260099001</v>
      </c>
      <c r="G18">
        <f>+'orig-data'!F34</f>
        <v>0.0264985928</v>
      </c>
      <c r="H18">
        <v>55</v>
      </c>
      <c r="I18">
        <f>+'orig-data'!D15</f>
        <v>94418</v>
      </c>
      <c r="J18">
        <f>+'orig-data'!D34</f>
        <v>128960</v>
      </c>
    </row>
    <row r="19" spans="1:10" ht="12.75">
      <c r="A19">
        <v>60</v>
      </c>
      <c r="B19">
        <f>+'orig-data'!C$42</f>
        <v>3.473083626856458</v>
      </c>
      <c r="C19">
        <f>+'orig-data'!C16</f>
        <v>4.5158960328</v>
      </c>
      <c r="D19">
        <f>+'orig-data'!C35</f>
        <v>5.2230339493</v>
      </c>
      <c r="E19">
        <f>+'orig-data'!C$43</f>
        <v>4.123330128711024</v>
      </c>
      <c r="F19">
        <f>+'orig-data'!F16</f>
        <v>0.0308105425</v>
      </c>
      <c r="G19">
        <f>+'orig-data'!F35</f>
        <v>0.0309526651</v>
      </c>
      <c r="H19">
        <v>60</v>
      </c>
      <c r="I19">
        <f>+'orig-data'!D16</f>
        <v>82528</v>
      </c>
      <c r="J19">
        <f>+'orig-data'!D35</f>
        <v>109386</v>
      </c>
    </row>
    <row r="20" spans="1:10" ht="12.75">
      <c r="A20">
        <v>65</v>
      </c>
      <c r="B20">
        <f>+'orig-data'!C$42</f>
        <v>3.473083626856458</v>
      </c>
      <c r="C20">
        <f>+'orig-data'!C17</f>
        <v>5.2285135881</v>
      </c>
      <c r="D20">
        <f>+'orig-data'!C36</f>
        <v>5.7439563997</v>
      </c>
      <c r="E20">
        <f>+'orig-data'!C$43</f>
        <v>4.123330128711024</v>
      </c>
      <c r="F20">
        <f>+'orig-data'!F17</f>
        <v>0.0351025016</v>
      </c>
      <c r="G20">
        <f>+'orig-data'!F36</f>
        <v>0.0345064668</v>
      </c>
      <c r="H20">
        <v>65</v>
      </c>
      <c r="I20">
        <f>+'orig-data'!D17</f>
        <v>85230</v>
      </c>
      <c r="J20">
        <f>+'orig-data'!D36</f>
        <v>106447</v>
      </c>
    </row>
    <row r="21" spans="1:10" ht="12.75">
      <c r="A21">
        <v>70</v>
      </c>
      <c r="B21">
        <f>+'orig-data'!C$42</f>
        <v>3.473083626856458</v>
      </c>
      <c r="C21">
        <f>+'orig-data'!C18</f>
        <v>5.7473767571</v>
      </c>
      <c r="D21">
        <f>+'orig-data'!C37</f>
        <v>6.1525798254</v>
      </c>
      <c r="E21">
        <f>+'orig-data'!C$43</f>
        <v>4.123330128711024</v>
      </c>
      <c r="F21">
        <f>+'orig-data'!F18</f>
        <v>0.038171708</v>
      </c>
      <c r="G21">
        <f>+'orig-data'!F37</f>
        <v>0.0361344476</v>
      </c>
      <c r="H21">
        <v>70</v>
      </c>
      <c r="I21">
        <f>+'orig-data'!D18</f>
        <v>87090</v>
      </c>
      <c r="J21">
        <f>+'orig-data'!D37</f>
        <v>111374</v>
      </c>
    </row>
    <row r="22" spans="1:10" ht="12.75">
      <c r="A22">
        <v>75</v>
      </c>
      <c r="B22">
        <f>+'orig-data'!C$42</f>
        <v>3.473083626856458</v>
      </c>
      <c r="C22">
        <f>+'orig-data'!C19</f>
        <v>6.3943551548</v>
      </c>
      <c r="D22">
        <f>+'orig-data'!C38</f>
        <v>6.7536750099</v>
      </c>
      <c r="E22">
        <f>+'orig-data'!C$43</f>
        <v>4.123330128711024</v>
      </c>
      <c r="F22">
        <f>+'orig-data'!F19</f>
        <v>0.0438848094</v>
      </c>
      <c r="G22">
        <f>+'orig-data'!F38</f>
        <v>0.0383738632</v>
      </c>
      <c r="H22">
        <v>75</v>
      </c>
      <c r="I22">
        <f>+'orig-data'!D19</f>
        <v>81560</v>
      </c>
      <c r="J22">
        <f>+'orig-data'!D38</f>
        <v>118993</v>
      </c>
    </row>
    <row r="23" spans="1:10" ht="12.75">
      <c r="A23">
        <v>80</v>
      </c>
      <c r="B23">
        <f>+'orig-data'!C$42</f>
        <v>3.473083626856458</v>
      </c>
      <c r="C23">
        <f>+'orig-data'!C20</f>
        <v>7.0450928382</v>
      </c>
      <c r="D23">
        <f>+'orig-data'!C39</f>
        <v>7.2512439461</v>
      </c>
      <c r="E23">
        <f>+'orig-data'!C$43</f>
        <v>4.123330128711024</v>
      </c>
      <c r="F23">
        <f>+'orig-data'!F20</f>
        <v>0.0546919157</v>
      </c>
      <c r="G23">
        <f>+'orig-data'!F39</f>
        <v>0.0429895085</v>
      </c>
      <c r="H23">
        <v>80</v>
      </c>
      <c r="I23">
        <f>+'orig-data'!D20</f>
        <v>63744</v>
      </c>
      <c r="J23">
        <f>+'orig-data'!D39</f>
        <v>109298</v>
      </c>
    </row>
    <row r="24" spans="1:10" ht="12.75">
      <c r="A24">
        <v>85</v>
      </c>
      <c r="B24">
        <f>+'orig-data'!C$42</f>
        <v>3.473083626856458</v>
      </c>
      <c r="C24">
        <f>+'orig-data'!C21</f>
        <v>7.3202699761</v>
      </c>
      <c r="D24">
        <f>+'orig-data'!C40</f>
        <v>7.739943466</v>
      </c>
      <c r="E24">
        <f>+'orig-data'!C$43</f>
        <v>4.123330128711024</v>
      </c>
      <c r="F24">
        <f>+'orig-data'!F21</f>
        <v>0.078247667</v>
      </c>
      <c r="G24">
        <f>+'orig-data'!F40</f>
        <v>0.0568562567</v>
      </c>
      <c r="H24">
        <v>85</v>
      </c>
      <c r="I24">
        <f>+'orig-data'!D21</f>
        <v>33622</v>
      </c>
      <c r="J24">
        <f>+'orig-data'!D40</f>
        <v>71192</v>
      </c>
    </row>
    <row r="25" spans="1:10" ht="12.75">
      <c r="A25">
        <v>90</v>
      </c>
      <c r="B25">
        <f>+'orig-data'!C$42</f>
        <v>3.473083626856458</v>
      </c>
      <c r="C25">
        <f>+'orig-data'!C22</f>
        <v>7.5604662458</v>
      </c>
      <c r="D25">
        <f>+'orig-data'!C41</f>
        <v>7.8156943727</v>
      </c>
      <c r="E25">
        <f>+'orig-data'!C$43</f>
        <v>4.123330128711024</v>
      </c>
      <c r="F25">
        <f>+'orig-data'!F22</f>
        <v>0.1187687505</v>
      </c>
      <c r="G25">
        <f>+'orig-data'!F41</f>
        <v>0.0718810509</v>
      </c>
      <c r="H25">
        <v>90</v>
      </c>
      <c r="I25">
        <f>+'orig-data'!D22</f>
        <v>15567</v>
      </c>
      <c r="J25">
        <f>+'orig-data'!D41</f>
        <v>45417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6" ht="12.75">
      <c r="A4" t="s">
        <v>6</v>
      </c>
      <c r="B4">
        <v>0</v>
      </c>
      <c r="C4">
        <v>2.4937329187</v>
      </c>
      <c r="D4">
        <v>52922</v>
      </c>
      <c r="E4">
        <v>21222</v>
      </c>
      <c r="F4">
        <v>0.0212465239</v>
      </c>
    </row>
    <row r="5" spans="1:6" ht="12.75">
      <c r="A5" t="s">
        <v>6</v>
      </c>
      <c r="B5">
        <v>5</v>
      </c>
      <c r="C5">
        <v>2.0862629704</v>
      </c>
      <c r="D5">
        <v>40413</v>
      </c>
      <c r="E5">
        <v>19371</v>
      </c>
      <c r="F5">
        <v>0.0203406382</v>
      </c>
    </row>
    <row r="6" spans="1:6" ht="12.75">
      <c r="A6" t="s">
        <v>6</v>
      </c>
      <c r="B6">
        <v>10</v>
      </c>
      <c r="C6">
        <v>2.0596144756</v>
      </c>
      <c r="D6">
        <v>39213</v>
      </c>
      <c r="E6">
        <v>19039</v>
      </c>
      <c r="F6">
        <v>0.0203857631</v>
      </c>
    </row>
    <row r="7" spans="1:6" ht="12.75">
      <c r="A7" t="s">
        <v>6</v>
      </c>
      <c r="B7">
        <v>15</v>
      </c>
      <c r="C7">
        <v>2.1735120261</v>
      </c>
      <c r="D7">
        <v>42653</v>
      </c>
      <c r="E7">
        <v>19624</v>
      </c>
      <c r="F7">
        <v>0.0206273448</v>
      </c>
    </row>
    <row r="8" spans="1:6" ht="12.75">
      <c r="A8" t="s">
        <v>6</v>
      </c>
      <c r="B8">
        <v>20</v>
      </c>
      <c r="C8">
        <v>2.2230347349</v>
      </c>
      <c r="D8">
        <v>38912</v>
      </c>
      <c r="E8">
        <v>17504</v>
      </c>
      <c r="F8">
        <v>0.0220882111</v>
      </c>
    </row>
    <row r="9" spans="1:6" ht="12.75">
      <c r="A9" t="s">
        <v>6</v>
      </c>
      <c r="B9">
        <v>25</v>
      </c>
      <c r="C9">
        <v>2.3277956413</v>
      </c>
      <c r="D9">
        <v>39093</v>
      </c>
      <c r="E9">
        <v>16794</v>
      </c>
      <c r="F9">
        <v>0.0230755161</v>
      </c>
    </row>
    <row r="10" spans="1:6" ht="12.75">
      <c r="A10" t="s">
        <v>6</v>
      </c>
      <c r="B10">
        <v>30</v>
      </c>
      <c r="C10">
        <v>2.5364410919</v>
      </c>
      <c r="D10">
        <v>46739</v>
      </c>
      <c r="E10">
        <v>18427</v>
      </c>
      <c r="F10">
        <v>0.0229954093</v>
      </c>
    </row>
    <row r="11" spans="1:6" ht="12.75">
      <c r="A11" t="s">
        <v>6</v>
      </c>
      <c r="B11">
        <v>35</v>
      </c>
      <c r="C11">
        <v>2.7577927347</v>
      </c>
      <c r="D11">
        <v>57773</v>
      </c>
      <c r="E11">
        <v>20949</v>
      </c>
      <c r="F11">
        <v>0.0224882279</v>
      </c>
    </row>
    <row r="12" spans="1:6" ht="12.75">
      <c r="A12" t="s">
        <v>6</v>
      </c>
      <c r="B12">
        <v>40</v>
      </c>
      <c r="C12">
        <v>2.9444835956</v>
      </c>
      <c r="D12">
        <v>75208</v>
      </c>
      <c r="E12">
        <v>25542</v>
      </c>
      <c r="F12">
        <v>0.0210442373</v>
      </c>
    </row>
    <row r="13" spans="1:6" ht="12.75">
      <c r="A13" t="s">
        <v>6</v>
      </c>
      <c r="B13">
        <v>45</v>
      </c>
      <c r="C13">
        <v>3.195215274</v>
      </c>
      <c r="D13">
        <v>82673</v>
      </c>
      <c r="E13">
        <v>25874</v>
      </c>
      <c r="F13">
        <v>0.021780826</v>
      </c>
    </row>
    <row r="14" spans="1:6" ht="12.75">
      <c r="A14" t="s">
        <v>6</v>
      </c>
      <c r="B14">
        <v>50</v>
      </c>
      <c r="C14">
        <v>3.5663559698</v>
      </c>
      <c r="D14">
        <v>88385</v>
      </c>
      <c r="E14">
        <v>24783</v>
      </c>
      <c r="F14">
        <v>0.0235121031</v>
      </c>
    </row>
    <row r="15" spans="1:6" ht="12.75">
      <c r="A15" t="s">
        <v>6</v>
      </c>
      <c r="B15">
        <v>55</v>
      </c>
      <c r="C15">
        <v>4.0776506154</v>
      </c>
      <c r="D15">
        <v>94418</v>
      </c>
      <c r="E15">
        <v>23155</v>
      </c>
      <c r="F15">
        <v>0.0260099001</v>
      </c>
    </row>
    <row r="16" spans="1:6" ht="12.75">
      <c r="A16" t="s">
        <v>6</v>
      </c>
      <c r="B16">
        <v>60</v>
      </c>
      <c r="C16">
        <v>4.5158960328</v>
      </c>
      <c r="D16">
        <v>82528</v>
      </c>
      <c r="E16">
        <v>18275</v>
      </c>
      <c r="F16">
        <v>0.0308105425</v>
      </c>
    </row>
    <row r="17" spans="1:6" ht="12.75">
      <c r="A17" t="s">
        <v>6</v>
      </c>
      <c r="B17">
        <v>65</v>
      </c>
      <c r="C17">
        <v>5.2285135881</v>
      </c>
      <c r="D17">
        <v>85230</v>
      </c>
      <c r="E17">
        <v>16301</v>
      </c>
      <c r="F17">
        <v>0.0351025016</v>
      </c>
    </row>
    <row r="18" spans="1:6" ht="12.75">
      <c r="A18" t="s">
        <v>6</v>
      </c>
      <c r="B18">
        <v>70</v>
      </c>
      <c r="C18">
        <v>5.7473767571</v>
      </c>
      <c r="D18">
        <v>87090</v>
      </c>
      <c r="E18">
        <v>15153</v>
      </c>
      <c r="F18">
        <v>0.038171708</v>
      </c>
    </row>
    <row r="19" spans="1:6" ht="12.75">
      <c r="A19" t="s">
        <v>6</v>
      </c>
      <c r="B19">
        <v>75</v>
      </c>
      <c r="C19">
        <v>6.3943551548</v>
      </c>
      <c r="D19">
        <v>81560</v>
      </c>
      <c r="E19">
        <v>12755</v>
      </c>
      <c r="F19">
        <v>0.0438848094</v>
      </c>
    </row>
    <row r="20" spans="1:6" ht="12.75">
      <c r="A20" t="s">
        <v>6</v>
      </c>
      <c r="B20">
        <v>80</v>
      </c>
      <c r="C20">
        <v>7.0450928382</v>
      </c>
      <c r="D20">
        <v>63744</v>
      </c>
      <c r="E20">
        <v>9048</v>
      </c>
      <c r="F20">
        <v>0.0546919157</v>
      </c>
    </row>
    <row r="21" spans="1:6" ht="12.75">
      <c r="A21" t="s">
        <v>6</v>
      </c>
      <c r="B21">
        <v>85</v>
      </c>
      <c r="C21">
        <v>7.3202699761</v>
      </c>
      <c r="D21">
        <v>33622</v>
      </c>
      <c r="E21">
        <v>4593</v>
      </c>
      <c r="F21">
        <v>0.078247667</v>
      </c>
    </row>
    <row r="22" spans="1:6" ht="12.75">
      <c r="A22" t="s">
        <v>6</v>
      </c>
      <c r="B22">
        <v>90</v>
      </c>
      <c r="C22">
        <v>7.5604662458</v>
      </c>
      <c r="D22">
        <v>15567</v>
      </c>
      <c r="E22">
        <v>2059</v>
      </c>
      <c r="F22">
        <v>0.1187687505</v>
      </c>
    </row>
    <row r="23" spans="1:6" ht="12.75">
      <c r="A23" t="s">
        <v>7</v>
      </c>
      <c r="B23">
        <v>0</v>
      </c>
      <c r="C23">
        <v>2.2923412204</v>
      </c>
      <c r="D23">
        <v>44178</v>
      </c>
      <c r="E23">
        <v>19272</v>
      </c>
      <c r="F23">
        <v>0.0213762889</v>
      </c>
    </row>
    <row r="24" spans="1:6" ht="12.75">
      <c r="A24" t="s">
        <v>7</v>
      </c>
      <c r="B24">
        <v>5</v>
      </c>
      <c r="C24">
        <v>2.0075400566</v>
      </c>
      <c r="D24">
        <v>36210</v>
      </c>
      <c r="E24">
        <v>18037</v>
      </c>
      <c r="F24">
        <v>0.0206778808</v>
      </c>
    </row>
    <row r="25" spans="1:6" ht="12.75">
      <c r="A25" t="s">
        <v>7</v>
      </c>
      <c r="B25">
        <v>10</v>
      </c>
      <c r="C25">
        <v>2.0862430939</v>
      </c>
      <c r="D25">
        <v>37761</v>
      </c>
      <c r="E25">
        <v>18100</v>
      </c>
      <c r="F25">
        <v>0.0210425923</v>
      </c>
    </row>
    <row r="26" spans="1:6" ht="12.75">
      <c r="A26" t="s">
        <v>7</v>
      </c>
      <c r="B26">
        <v>15</v>
      </c>
      <c r="C26">
        <v>2.7774368932</v>
      </c>
      <c r="D26">
        <v>71519</v>
      </c>
      <c r="E26">
        <v>25750</v>
      </c>
      <c r="F26">
        <v>0.0203558647</v>
      </c>
    </row>
    <row r="27" spans="1:6" ht="12.75">
      <c r="A27" t="s">
        <v>7</v>
      </c>
      <c r="B27">
        <v>20</v>
      </c>
      <c r="C27">
        <v>3.0238607126</v>
      </c>
      <c r="D27">
        <v>85796</v>
      </c>
      <c r="E27">
        <v>28373</v>
      </c>
      <c r="F27">
        <v>0.0202341206</v>
      </c>
    </row>
    <row r="28" spans="1:6" ht="12.75">
      <c r="A28" t="s">
        <v>7</v>
      </c>
      <c r="B28">
        <v>25</v>
      </c>
      <c r="C28">
        <v>3.1424595327</v>
      </c>
      <c r="D28">
        <v>85808</v>
      </c>
      <c r="E28">
        <v>27306</v>
      </c>
      <c r="F28">
        <v>0.0210262525</v>
      </c>
    </row>
    <row r="29" spans="1:6" ht="12.75">
      <c r="A29" t="s">
        <v>7</v>
      </c>
      <c r="B29">
        <v>30</v>
      </c>
      <c r="C29">
        <v>3.3196292864</v>
      </c>
      <c r="D29">
        <v>89547</v>
      </c>
      <c r="E29">
        <v>26975</v>
      </c>
      <c r="F29">
        <v>0.0217430337</v>
      </c>
    </row>
    <row r="30" spans="1:6" ht="12.75">
      <c r="A30" t="s">
        <v>7</v>
      </c>
      <c r="B30">
        <v>35</v>
      </c>
      <c r="C30">
        <v>3.4783671734</v>
      </c>
      <c r="D30">
        <v>98163</v>
      </c>
      <c r="E30">
        <v>28221</v>
      </c>
      <c r="F30">
        <v>0.0217599345</v>
      </c>
    </row>
    <row r="31" spans="1:6" ht="12.75">
      <c r="A31" t="s">
        <v>7</v>
      </c>
      <c r="B31">
        <v>40</v>
      </c>
      <c r="C31">
        <v>3.6134906939</v>
      </c>
      <c r="D31">
        <v>117265</v>
      </c>
      <c r="E31">
        <v>32452</v>
      </c>
      <c r="F31">
        <v>0.0206822988</v>
      </c>
    </row>
    <row r="32" spans="1:6" ht="12.75">
      <c r="A32" t="s">
        <v>7</v>
      </c>
      <c r="B32">
        <v>45</v>
      </c>
      <c r="C32">
        <v>3.9109397135</v>
      </c>
      <c r="D32">
        <v>124231</v>
      </c>
      <c r="E32">
        <v>31765</v>
      </c>
      <c r="F32">
        <v>0.0217481441</v>
      </c>
    </row>
    <row r="33" spans="1:6" ht="12.75">
      <c r="A33" t="s">
        <v>7</v>
      </c>
      <c r="B33">
        <v>50</v>
      </c>
      <c r="C33">
        <v>4.4122109466</v>
      </c>
      <c r="D33">
        <v>132609</v>
      </c>
      <c r="E33">
        <v>30055</v>
      </c>
      <c r="F33">
        <v>0.0237479343</v>
      </c>
    </row>
    <row r="34" spans="1:6" ht="12.75">
      <c r="A34" t="s">
        <v>7</v>
      </c>
      <c r="B34">
        <v>55</v>
      </c>
      <c r="C34">
        <v>4.8550560952</v>
      </c>
      <c r="D34">
        <v>128960</v>
      </c>
      <c r="E34">
        <v>26562</v>
      </c>
      <c r="F34">
        <v>0.0264985928</v>
      </c>
    </row>
    <row r="35" spans="1:6" ht="12.75">
      <c r="A35" t="s">
        <v>7</v>
      </c>
      <c r="B35">
        <v>60</v>
      </c>
      <c r="C35">
        <v>5.2230339493</v>
      </c>
      <c r="D35">
        <v>109386</v>
      </c>
      <c r="E35">
        <v>20943</v>
      </c>
      <c r="F35">
        <v>0.0309526651</v>
      </c>
    </row>
    <row r="36" spans="1:6" ht="12.75">
      <c r="A36" t="s">
        <v>7</v>
      </c>
      <c r="B36">
        <v>65</v>
      </c>
      <c r="C36">
        <v>5.7439563997</v>
      </c>
      <c r="D36">
        <v>106447</v>
      </c>
      <c r="E36">
        <v>18532</v>
      </c>
      <c r="F36">
        <v>0.0345064668</v>
      </c>
    </row>
    <row r="37" spans="1:6" ht="12.75">
      <c r="A37" t="s">
        <v>7</v>
      </c>
      <c r="B37">
        <v>70</v>
      </c>
      <c r="C37">
        <v>6.1525798254</v>
      </c>
      <c r="D37">
        <v>111374</v>
      </c>
      <c r="E37">
        <v>18102</v>
      </c>
      <c r="F37">
        <v>0.0361344476</v>
      </c>
    </row>
    <row r="38" spans="1:6" ht="12.75">
      <c r="A38" t="s">
        <v>7</v>
      </c>
      <c r="B38">
        <v>75</v>
      </c>
      <c r="C38">
        <v>6.7536750099</v>
      </c>
      <c r="D38">
        <v>118993</v>
      </c>
      <c r="E38">
        <v>17619</v>
      </c>
      <c r="F38">
        <v>0.0383738632</v>
      </c>
    </row>
    <row r="39" spans="1:6" ht="12.75">
      <c r="A39" t="s">
        <v>7</v>
      </c>
      <c r="B39">
        <v>80</v>
      </c>
      <c r="C39">
        <v>7.2512439461</v>
      </c>
      <c r="D39">
        <v>109298</v>
      </c>
      <c r="E39">
        <v>15073</v>
      </c>
      <c r="F39">
        <v>0.0429895085</v>
      </c>
    </row>
    <row r="40" spans="1:6" ht="12.75">
      <c r="A40" t="s">
        <v>7</v>
      </c>
      <c r="B40">
        <v>85</v>
      </c>
      <c r="C40">
        <v>7.739943466</v>
      </c>
      <c r="D40">
        <v>71192</v>
      </c>
      <c r="E40">
        <v>9198</v>
      </c>
      <c r="F40">
        <v>0.0568562567</v>
      </c>
    </row>
    <row r="41" spans="1:6" ht="12.75">
      <c r="A41" t="s">
        <v>7</v>
      </c>
      <c r="B41">
        <v>90</v>
      </c>
      <c r="C41">
        <v>7.8156943727</v>
      </c>
      <c r="D41">
        <v>45417</v>
      </c>
      <c r="E41">
        <v>5811</v>
      </c>
      <c r="F41">
        <v>0.0718810509</v>
      </c>
    </row>
    <row r="42" spans="1:6" ht="12.75">
      <c r="A42" t="s">
        <v>14</v>
      </c>
      <c r="C42">
        <f>+D42/E42</f>
        <v>3.473083626856458</v>
      </c>
      <c r="D42">
        <f>SUM(D4:D22)</f>
        <v>1147743</v>
      </c>
      <c r="E42">
        <f>SUM(E4:E22)</f>
        <v>330468</v>
      </c>
      <c r="F42" t="e">
        <f>1.96*SQRT(C42*(1-C42)/E42)</f>
        <v>#NUM!</v>
      </c>
    </row>
    <row r="43" spans="1:6" ht="12.75">
      <c r="A43" t="s">
        <v>15</v>
      </c>
      <c r="C43">
        <f>+D43/E43</f>
        <v>4.123330128711024</v>
      </c>
      <c r="D43">
        <f>SUM(D23:D41)</f>
        <v>1724154</v>
      </c>
      <c r="E43">
        <f>SUM(E23:E41)</f>
        <v>418146</v>
      </c>
      <c r="F43" t="e">
        <f>1.96*SQRT(C43*(1-C43)/E43)</f>
        <v>#NUM!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2005-05-24T20:43:19Z</cp:lastPrinted>
  <dcterms:created xsi:type="dcterms:W3CDTF">2002-10-17T15:15:37Z</dcterms:created>
  <dcterms:modified xsi:type="dcterms:W3CDTF">2005-10-04T15:05:07Z</dcterms:modified>
  <cp:category/>
  <cp:version/>
  <cp:contentType/>
  <cp:contentStatus/>
</cp:coreProperties>
</file>