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91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<sst xmlns="http://schemas.openxmlformats.org/spreadsheetml/2006/main" count="58" uniqueCount="21">
  <si>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</si>
  <si>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</si>
  <si>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</si>
  <si>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</si>
  <si>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</si>
  <si>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</si>
  <si>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</si>
  <si>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</si>
  <si>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</si>
  <si>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</si>
  <si>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</si>
  <si>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</si>
  <si>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</si>
  <si>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</si>
  <si>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</si>
  <si>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</si>
  <si>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</si>
  <si>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</si>
  <si>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</si>
  <si>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</si>
  <si>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Homecare Prevalence 2002/03-2003/04 per 1000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</si>
</sst>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3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Univers 45 Light"/>
      <family val="2"/>
    </font>
    <font>
      <sz val="8"/>
      <name val="Univers 45 Light"/>
      <family val="2"/>
    </font>
    <font>
      <sz val="9.75"/>
      <name val="Univers 45 Light"/>
      <family val="2"/>
    </font>
    <font>
      <b/>
      <sz val="9.75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9.1.4: Open Home Care Cases by Age and Sex, 
2002/03 – 2003/04</a:t>
            </a:r>
            <a:r>
              <a:rPr lang="en-US" cap="none" sz="1050" b="1" i="0" u="none" baseline="0"/>
              <a:t>
</a:t>
            </a:r>
            <a:r>
              <a:rPr lang="en-US" cap="none" sz="800" b="0" i="0" u="none" baseline="0"/>
              <a:t>Crude rate of open home care cases over period (prevalence) per 1,000 residents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157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'Ordered-Data'!$G$7:$G$25</c:f>
                <c:numCache>
                  <c:ptCount val="19"/>
                  <c:pt idx="0">
                    <c:v>0.340249951</c:v>
                  </c:pt>
                  <c:pt idx="1">
                    <c:v>0.2313180448</c:v>
                  </c:pt>
                  <c:pt idx="2">
                    <c:v>0.2484452064</c:v>
                  </c:pt>
                  <c:pt idx="3">
                    <c:v>0.3049799427</c:v>
                  </c:pt>
                  <c:pt idx="4">
                    <c:v>0.3909639595</c:v>
                  </c:pt>
                  <c:pt idx="5">
                    <c:v>0.4278418626</c:v>
                  </c:pt>
                  <c:pt idx="6">
                    <c:v>0.4783834778</c:v>
                  </c:pt>
                  <c:pt idx="7">
                    <c:v>0.5399880082</c:v>
                  </c:pt>
                  <c:pt idx="8">
                    <c:v>0.5753152595</c:v>
                  </c:pt>
                  <c:pt idx="9">
                    <c:v>0.7028713464</c:v>
                  </c:pt>
                  <c:pt idx="10">
                    <c:v>0.9238931916</c:v>
                  </c:pt>
                  <c:pt idx="11">
                    <c:v>1.2097230464</c:v>
                  </c:pt>
                  <c:pt idx="12">
                    <c:v>1.6386150295</c:v>
                  </c:pt>
                  <c:pt idx="13">
                    <c:v>2.2893496968</c:v>
                  </c:pt>
                  <c:pt idx="14">
                    <c:v>3.0280431245</c:v>
                  </c:pt>
                  <c:pt idx="15">
                    <c:v>4.1588082621</c:v>
                  </c:pt>
                  <c:pt idx="16">
                    <c:v>5.9680552173</c:v>
                  </c:pt>
                  <c:pt idx="17">
                    <c:v>9.311727945</c:v>
                  </c:pt>
                  <c:pt idx="18">
                    <c:v>12.849097319</c:v>
                  </c:pt>
                </c:numCache>
              </c:numRef>
            </c:plus>
            <c:minus>
              <c:numRef>
                <c:f>'Ordered-Data'!$G$7:$G$25</c:f>
                <c:numCache>
                  <c:ptCount val="19"/>
                  <c:pt idx="0">
                    <c:v>0.340249951</c:v>
                  </c:pt>
                  <c:pt idx="1">
                    <c:v>0.2313180448</c:v>
                  </c:pt>
                  <c:pt idx="2">
                    <c:v>0.2484452064</c:v>
                  </c:pt>
                  <c:pt idx="3">
                    <c:v>0.3049799427</c:v>
                  </c:pt>
                  <c:pt idx="4">
                    <c:v>0.3909639595</c:v>
                  </c:pt>
                  <c:pt idx="5">
                    <c:v>0.4278418626</c:v>
                  </c:pt>
                  <c:pt idx="6">
                    <c:v>0.4783834778</c:v>
                  </c:pt>
                  <c:pt idx="7">
                    <c:v>0.5399880082</c:v>
                  </c:pt>
                  <c:pt idx="8">
                    <c:v>0.5753152595</c:v>
                  </c:pt>
                  <c:pt idx="9">
                    <c:v>0.7028713464</c:v>
                  </c:pt>
                  <c:pt idx="10">
                    <c:v>0.9238931916</c:v>
                  </c:pt>
                  <c:pt idx="11">
                    <c:v>1.2097230464</c:v>
                  </c:pt>
                  <c:pt idx="12">
                    <c:v>1.6386150295</c:v>
                  </c:pt>
                  <c:pt idx="13">
                    <c:v>2.2893496968</c:v>
                  </c:pt>
                  <c:pt idx="14">
                    <c:v>3.0280431245</c:v>
                  </c:pt>
                  <c:pt idx="15">
                    <c:v>4.1588082621</c:v>
                  </c:pt>
                  <c:pt idx="16">
                    <c:v>5.9680552173</c:v>
                  </c:pt>
                  <c:pt idx="17">
                    <c:v>9.311727945</c:v>
                  </c:pt>
                  <c:pt idx="18">
                    <c:v>12.849097319</c:v>
                  </c:pt>
                </c:numCache>
              </c:numRef>
            </c:minus>
            <c:noEndCap val="0"/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'Ordered-Data'!$D$7:$D$25</c:f>
              <c:numCache>
                <c:ptCount val="19"/>
                <c:pt idx="0">
                  <c:v>2.1047507231</c:v>
                </c:pt>
                <c:pt idx="1">
                  <c:v>1.0816657653</c:v>
                </c:pt>
                <c:pt idx="2">
                  <c:v>1.3414780213</c:v>
                </c:pt>
                <c:pt idx="3">
                  <c:v>1.9620667103</c:v>
                </c:pt>
                <c:pt idx="4">
                  <c:v>3.0708232916</c:v>
                </c:pt>
                <c:pt idx="5">
                  <c:v>3.5601477595</c:v>
                </c:pt>
                <c:pt idx="6">
                  <c:v>4.5792191911</c:v>
                </c:pt>
                <c:pt idx="7">
                  <c:v>6.3485611124</c:v>
                </c:pt>
                <c:pt idx="8">
                  <c:v>8.0439579272</c:v>
                </c:pt>
                <c:pt idx="9">
                  <c:v>11.266223019</c:v>
                </c:pt>
                <c:pt idx="10">
                  <c:v>17.086903941</c:v>
                </c:pt>
                <c:pt idx="11">
                  <c:v>24.393291064</c:v>
                </c:pt>
                <c:pt idx="12">
                  <c:v>34.287345075</c:v>
                </c:pt>
                <c:pt idx="13">
                  <c:v>57.030764078</c:v>
                </c:pt>
                <c:pt idx="14">
                  <c:v>96.046320916</c:v>
                </c:pt>
                <c:pt idx="15">
                  <c:v>170.22402074</c:v>
                </c:pt>
                <c:pt idx="16">
                  <c:v>286.35259835</c:v>
                </c:pt>
                <c:pt idx="17">
                  <c:v>422.77507875</c:v>
                </c:pt>
                <c:pt idx="18">
                  <c:v>476.26782169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'Ordered-Data'!$F$7:$F$25</c:f>
                <c:numCache>
                  <c:ptCount val="19"/>
                  <c:pt idx="0">
                    <c:v>0.3407350439</c:v>
                  </c:pt>
                  <c:pt idx="1">
                    <c:v>0.2748832908</c:v>
                  </c:pt>
                  <c:pt idx="2">
                    <c:v>0.2959348779</c:v>
                  </c:pt>
                  <c:pt idx="3">
                    <c:v>0.351681267</c:v>
                  </c:pt>
                  <c:pt idx="4">
                    <c:v>0.4003200051</c:v>
                  </c:pt>
                  <c:pt idx="5">
                    <c:v>0.4270763672</c:v>
                  </c:pt>
                  <c:pt idx="6">
                    <c:v>0.4873119017</c:v>
                  </c:pt>
                  <c:pt idx="7">
                    <c:v>0.4939387379</c:v>
                  </c:pt>
                  <c:pt idx="8">
                    <c:v>0.47755951</c:v>
                  </c:pt>
                  <c:pt idx="9">
                    <c:v>0.6318084711</c:v>
                  </c:pt>
                  <c:pt idx="10">
                    <c:v>0.8010659265</c:v>
                  </c:pt>
                  <c:pt idx="11">
                    <c:v>1.0919991925</c:v>
                  </c:pt>
                  <c:pt idx="12">
                    <c:v>1.5670946894</c:v>
                  </c:pt>
                  <c:pt idx="13">
                    <c:v>2.2009293118</c:v>
                  </c:pt>
                  <c:pt idx="14">
                    <c:v>2.9368386407</c:v>
                  </c:pt>
                  <c:pt idx="15">
                    <c:v>4.3261718762</c:v>
                  </c:pt>
                  <c:pt idx="16">
                    <c:v>6.8348485201</c:v>
                  </c:pt>
                  <c:pt idx="17">
                    <c:v>12.168813382</c:v>
                  </c:pt>
                  <c:pt idx="18">
                    <c:v>21.847659144</c:v>
                  </c:pt>
                </c:numCache>
              </c:numRef>
            </c:plus>
            <c:minus>
              <c:numRef>
                <c:f>'Ordered-Data'!$F$7:$F$25</c:f>
                <c:numCache>
                  <c:ptCount val="19"/>
                  <c:pt idx="0">
                    <c:v>0.3407350439</c:v>
                  </c:pt>
                  <c:pt idx="1">
                    <c:v>0.2748832908</c:v>
                  </c:pt>
                  <c:pt idx="2">
                    <c:v>0.2959348779</c:v>
                  </c:pt>
                  <c:pt idx="3">
                    <c:v>0.351681267</c:v>
                  </c:pt>
                  <c:pt idx="4">
                    <c:v>0.4003200051</c:v>
                  </c:pt>
                  <c:pt idx="5">
                    <c:v>0.4270763672</c:v>
                  </c:pt>
                  <c:pt idx="6">
                    <c:v>0.4873119017</c:v>
                  </c:pt>
                  <c:pt idx="7">
                    <c:v>0.4939387379</c:v>
                  </c:pt>
                  <c:pt idx="8">
                    <c:v>0.47755951</c:v>
                  </c:pt>
                  <c:pt idx="9">
                    <c:v>0.6318084711</c:v>
                  </c:pt>
                  <c:pt idx="10">
                    <c:v>0.8010659265</c:v>
                  </c:pt>
                  <c:pt idx="11">
                    <c:v>1.0919991925</c:v>
                  </c:pt>
                  <c:pt idx="12">
                    <c:v>1.5670946894</c:v>
                  </c:pt>
                  <c:pt idx="13">
                    <c:v>2.2009293118</c:v>
                  </c:pt>
                  <c:pt idx="14">
                    <c:v>2.9368386407</c:v>
                  </c:pt>
                  <c:pt idx="15">
                    <c:v>4.3261718762</c:v>
                  </c:pt>
                  <c:pt idx="16">
                    <c:v>6.8348485201</c:v>
                  </c:pt>
                  <c:pt idx="17">
                    <c:v>12.168813382</c:v>
                  </c:pt>
                  <c:pt idx="18">
                    <c:v>21.847659144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'Ordered-Data'!$C$7:$C$25</c:f>
              <c:numCache>
                <c:ptCount val="19"/>
                <c:pt idx="0">
                  <c:v>2.2262947126</c:v>
                </c:pt>
                <c:pt idx="1">
                  <c:v>1.6051954417</c:v>
                </c:pt>
                <c:pt idx="2">
                  <c:v>1.9859263256</c:v>
                </c:pt>
                <c:pt idx="3">
                  <c:v>2.7447392498</c:v>
                </c:pt>
                <c:pt idx="4">
                  <c:v>3.2870105971</c:v>
                </c:pt>
                <c:pt idx="5">
                  <c:v>3.5403926617</c:v>
                </c:pt>
                <c:pt idx="6">
                  <c:v>4.7304802352</c:v>
                </c:pt>
                <c:pt idx="7">
                  <c:v>5.2801866708</c:v>
                </c:pt>
                <c:pt idx="8">
                  <c:v>5.5934110255</c:v>
                </c:pt>
                <c:pt idx="9">
                  <c:v>9.1345497566</c:v>
                </c:pt>
                <c:pt idx="10">
                  <c:v>12.702837756</c:v>
                </c:pt>
                <c:pt idx="11">
                  <c:v>19.854918392</c:v>
                </c:pt>
                <c:pt idx="12">
                  <c:v>30.150114494</c:v>
                </c:pt>
                <c:pt idx="13">
                  <c:v>49.114249037</c:v>
                </c:pt>
                <c:pt idx="14">
                  <c:v>77.265066543</c:v>
                </c:pt>
                <c:pt idx="15">
                  <c:v>134.47813643</c:v>
                </c:pt>
                <c:pt idx="16">
                  <c:v>226.8267839</c:v>
                </c:pt>
                <c:pt idx="17">
                  <c:v>358.05791797</c:v>
                </c:pt>
                <c:pt idx="18">
                  <c:v>497.12571857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15638015"/>
        <c:axId val="6524408"/>
      </c:lineChart>
      <c:catAx>
        <c:axId val="1563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524408"/>
        <c:crosses val="autoZero"/>
        <c:auto val="1"/>
        <c:lblOffset val="100"/>
        <c:noMultiLvlLbl val="0"/>
      </c:catAx>
      <c:valAx>
        <c:axId val="6524408"/>
        <c:scaling>
          <c:orientation val="minMax"/>
          <c:max val="550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5638015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025"/>
          <c:y val="0.19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+'orig-data'!C$42</f>
        <v>0.021738046218285192</v>
      </c>
      <c r="C7">
        <f>+'orig-data'!C4</f>
        <v>2.2262947126</v>
      </c>
      <c r="D7">
        <f>+'orig-data'!C23</f>
        <v>2.1047507231</v>
      </c>
      <c r="E7">
        <f>+'orig-data'!C$43</f>
        <v>0.03648992594016196</v>
      </c>
      <c r="F7">
        <f>+'orig-data'!F4</f>
        <v>0.3407350439</v>
      </c>
      <c r="G7">
        <f>+'orig-data'!F23</f>
        <v>0.340249951</v>
      </c>
      <c r="H7">
        <v>0</v>
      </c>
      <c r="I7">
        <f>+'orig-data'!D4</f>
        <v>164</v>
      </c>
      <c r="J7">
        <f>+'orig-data'!D23</f>
        <v>147</v>
      </c>
    </row>
    <row r="8" spans="1:10" ht="12.75">
      <c r="A8">
        <v>5</v>
      </c>
      <c r="B8">
        <f>+'orig-data'!C$42</f>
        <v>0.021738046218285192</v>
      </c>
      <c r="C8">
        <f>+'orig-data'!C5</f>
        <v>1.6051954417</v>
      </c>
      <c r="D8">
        <f>+'orig-data'!C24</f>
        <v>1.0816657653</v>
      </c>
      <c r="E8">
        <f>+'orig-data'!C$43</f>
        <v>0.03648992594016196</v>
      </c>
      <c r="F8">
        <f>+'orig-data'!F5</f>
        <v>0.2748832908</v>
      </c>
      <c r="G8">
        <f>+'orig-data'!F24</f>
        <v>0.2313180448</v>
      </c>
      <c r="H8">
        <v>5</v>
      </c>
      <c r="I8">
        <f>+'orig-data'!D5</f>
        <v>131</v>
      </c>
      <c r="J8">
        <f>+'orig-data'!D24</f>
        <v>84</v>
      </c>
    </row>
    <row r="9" spans="1:10" ht="12.75">
      <c r="A9">
        <v>10</v>
      </c>
      <c r="B9">
        <f>+'orig-data'!C$42</f>
        <v>0.021738046218285192</v>
      </c>
      <c r="C9">
        <f>+'orig-data'!C6</f>
        <v>1.9859263256</v>
      </c>
      <c r="D9">
        <f>+'orig-data'!C25</f>
        <v>1.3414780213</v>
      </c>
      <c r="E9">
        <f>+'orig-data'!C$43</f>
        <v>0.03648992594016196</v>
      </c>
      <c r="F9">
        <f>+'orig-data'!F6</f>
        <v>0.2959348779</v>
      </c>
      <c r="G9">
        <f>+'orig-data'!F25</f>
        <v>0.2484452064</v>
      </c>
      <c r="H9">
        <v>10</v>
      </c>
      <c r="I9">
        <f>+'orig-data'!D6</f>
        <v>173</v>
      </c>
      <c r="J9">
        <f>+'orig-data'!D25</f>
        <v>112</v>
      </c>
    </row>
    <row r="10" spans="1:10" ht="12.75">
      <c r="A10">
        <v>15</v>
      </c>
      <c r="B10">
        <f>+'orig-data'!C$42</f>
        <v>0.021738046218285192</v>
      </c>
      <c r="C10">
        <f>+'orig-data'!C7</f>
        <v>2.7447392498</v>
      </c>
      <c r="D10">
        <f>+'orig-data'!C26</f>
        <v>1.9620667103</v>
      </c>
      <c r="E10">
        <f>+'orig-data'!C$43</f>
        <v>0.03648992594016196</v>
      </c>
      <c r="F10">
        <f>+'orig-data'!F7</f>
        <v>0.351681267</v>
      </c>
      <c r="G10">
        <f>+'orig-data'!F26</f>
        <v>0.3049799427</v>
      </c>
      <c r="H10">
        <v>15</v>
      </c>
      <c r="I10">
        <f>+'orig-data'!D7</f>
        <v>234</v>
      </c>
      <c r="J10">
        <f>+'orig-data'!D26</f>
        <v>159</v>
      </c>
    </row>
    <row r="11" spans="1:10" ht="12.75">
      <c r="A11">
        <v>20</v>
      </c>
      <c r="B11">
        <f>+'orig-data'!C$42</f>
        <v>0.021738046218285192</v>
      </c>
      <c r="C11">
        <f>+'orig-data'!C8</f>
        <v>3.2870105971</v>
      </c>
      <c r="D11">
        <f>+'orig-data'!C27</f>
        <v>3.0708232916</v>
      </c>
      <c r="E11">
        <f>+'orig-data'!C$43</f>
        <v>0.03648992594016196</v>
      </c>
      <c r="F11">
        <f>+'orig-data'!F8</f>
        <v>0.4003200051</v>
      </c>
      <c r="G11">
        <f>+'orig-data'!F27</f>
        <v>0.3909639595</v>
      </c>
      <c r="H11">
        <v>20</v>
      </c>
      <c r="I11">
        <f>+'orig-data'!D8</f>
        <v>259</v>
      </c>
      <c r="J11">
        <f>+'orig-data'!D27</f>
        <v>237</v>
      </c>
    </row>
    <row r="12" spans="1:10" ht="12.75">
      <c r="A12">
        <v>25</v>
      </c>
      <c r="B12">
        <f>+'orig-data'!C$42</f>
        <v>0.021738046218285192</v>
      </c>
      <c r="C12">
        <f>+'orig-data'!C9</f>
        <v>3.5403926617</v>
      </c>
      <c r="D12">
        <f>+'orig-data'!C28</f>
        <v>3.5601477595</v>
      </c>
      <c r="E12">
        <f>+'orig-data'!C$43</f>
        <v>0.03648992594016196</v>
      </c>
      <c r="F12">
        <f>+'orig-data'!F9</f>
        <v>0.4270763672</v>
      </c>
      <c r="G12">
        <f>+'orig-data'!F28</f>
        <v>0.4278418626</v>
      </c>
      <c r="H12">
        <v>25</v>
      </c>
      <c r="I12">
        <f>+'orig-data'!D9</f>
        <v>264</v>
      </c>
      <c r="J12">
        <f>+'orig-data'!D28</f>
        <v>266</v>
      </c>
    </row>
    <row r="13" spans="1:10" ht="12.75">
      <c r="A13">
        <v>30</v>
      </c>
      <c r="B13">
        <f>+'orig-data'!C$42</f>
        <v>0.021738046218285192</v>
      </c>
      <c r="C13">
        <f>+'orig-data'!C10</f>
        <v>4.7304802352</v>
      </c>
      <c r="D13">
        <f>+'orig-data'!C29</f>
        <v>4.5792191911</v>
      </c>
      <c r="E13">
        <f>+'orig-data'!C$43</f>
        <v>0.03648992594016196</v>
      </c>
      <c r="F13">
        <f>+'orig-data'!F10</f>
        <v>0.4873119017</v>
      </c>
      <c r="G13">
        <f>+'orig-data'!F29</f>
        <v>0.4783834778</v>
      </c>
      <c r="H13">
        <v>30</v>
      </c>
      <c r="I13">
        <f>+'orig-data'!D10</f>
        <v>362</v>
      </c>
      <c r="J13">
        <f>+'orig-data'!D29</f>
        <v>352</v>
      </c>
    </row>
    <row r="14" spans="1:10" ht="12.75">
      <c r="A14">
        <v>35</v>
      </c>
      <c r="B14">
        <f>+'orig-data'!C$42</f>
        <v>0.021738046218285192</v>
      </c>
      <c r="C14">
        <f>+'orig-data'!C11</f>
        <v>5.2801866708</v>
      </c>
      <c r="D14">
        <f>+'orig-data'!C30</f>
        <v>6.3485611124</v>
      </c>
      <c r="E14">
        <f>+'orig-data'!C$43</f>
        <v>0.03648992594016196</v>
      </c>
      <c r="F14">
        <f>+'orig-data'!F11</f>
        <v>0.4939387379</v>
      </c>
      <c r="G14">
        <f>+'orig-data'!F30</f>
        <v>0.5399880082</v>
      </c>
      <c r="H14">
        <v>35</v>
      </c>
      <c r="I14">
        <f>+'orig-data'!D11</f>
        <v>439</v>
      </c>
      <c r="J14">
        <f>+'orig-data'!D30</f>
        <v>531</v>
      </c>
    </row>
    <row r="15" spans="1:10" ht="12.75">
      <c r="A15">
        <v>40</v>
      </c>
      <c r="B15">
        <f>+'orig-data'!C$42</f>
        <v>0.021738046218285192</v>
      </c>
      <c r="C15">
        <f>+'orig-data'!C12</f>
        <v>5.5934110255</v>
      </c>
      <c r="D15">
        <f>+'orig-data'!C31</f>
        <v>8.0439579272</v>
      </c>
      <c r="E15">
        <f>+'orig-data'!C$43</f>
        <v>0.03648992594016196</v>
      </c>
      <c r="F15">
        <f>+'orig-data'!F12</f>
        <v>0.47755951</v>
      </c>
      <c r="G15">
        <f>+'orig-data'!F31</f>
        <v>0.5753152595</v>
      </c>
      <c r="H15">
        <v>40</v>
      </c>
      <c r="I15">
        <f>+'orig-data'!D12</f>
        <v>527</v>
      </c>
      <c r="J15">
        <f>+'orig-data'!D31</f>
        <v>751</v>
      </c>
    </row>
    <row r="16" spans="1:10" ht="12.75">
      <c r="A16">
        <v>45</v>
      </c>
      <c r="B16">
        <f>+'orig-data'!C$42</f>
        <v>0.021738046218285192</v>
      </c>
      <c r="C16">
        <f>+'orig-data'!C13</f>
        <v>9.1345497566</v>
      </c>
      <c r="D16">
        <f>+'orig-data'!C32</f>
        <v>11.266223019</v>
      </c>
      <c r="E16">
        <f>+'orig-data'!C$43</f>
        <v>0.03648992594016196</v>
      </c>
      <c r="F16">
        <f>+'orig-data'!F13</f>
        <v>0.6318084711</v>
      </c>
      <c r="G16">
        <f>+'orig-data'!F32</f>
        <v>0.7028713464</v>
      </c>
      <c r="H16">
        <v>45</v>
      </c>
      <c r="I16">
        <f>+'orig-data'!D13</f>
        <v>803</v>
      </c>
      <c r="J16">
        <f>+'orig-data'!D32</f>
        <v>987</v>
      </c>
    </row>
    <row r="17" spans="1:10" ht="12.75">
      <c r="A17">
        <v>50</v>
      </c>
      <c r="B17">
        <f>+'orig-data'!C$42</f>
        <v>0.021738046218285192</v>
      </c>
      <c r="C17">
        <f>+'orig-data'!C14</f>
        <v>12.702837756</v>
      </c>
      <c r="D17">
        <f>+'orig-data'!C33</f>
        <v>17.086903941</v>
      </c>
      <c r="E17">
        <f>+'orig-data'!C$43</f>
        <v>0.03648992594016196</v>
      </c>
      <c r="F17">
        <f>+'orig-data'!F14</f>
        <v>0.8010659265</v>
      </c>
      <c r="G17">
        <f>+'orig-data'!F33</f>
        <v>0.9238931916</v>
      </c>
      <c r="H17">
        <v>50</v>
      </c>
      <c r="I17">
        <f>+'orig-data'!D14</f>
        <v>966</v>
      </c>
      <c r="J17">
        <f>+'orig-data'!D33</f>
        <v>1314</v>
      </c>
    </row>
    <row r="18" spans="1:10" ht="12.75">
      <c r="A18">
        <v>55</v>
      </c>
      <c r="B18">
        <f>+'orig-data'!C$42</f>
        <v>0.021738046218285192</v>
      </c>
      <c r="C18">
        <f>+'orig-data'!C15</f>
        <v>19.854918392</v>
      </c>
      <c r="D18">
        <f>+'orig-data'!C34</f>
        <v>24.393291064</v>
      </c>
      <c r="E18">
        <f>+'orig-data'!C$43</f>
        <v>0.03648992594016196</v>
      </c>
      <c r="F18">
        <f>+'orig-data'!F15</f>
        <v>1.0919991925</v>
      </c>
      <c r="G18">
        <f>+'orig-data'!F34</f>
        <v>1.2097230464</v>
      </c>
      <c r="H18">
        <v>55</v>
      </c>
      <c r="I18">
        <f>+'orig-data'!D15</f>
        <v>1270</v>
      </c>
      <c r="J18">
        <f>+'orig-data'!D34</f>
        <v>1562</v>
      </c>
    </row>
    <row r="19" spans="1:10" ht="12.75">
      <c r="A19">
        <v>60</v>
      </c>
      <c r="B19">
        <f>+'orig-data'!C$42</f>
        <v>0.021738046218285192</v>
      </c>
      <c r="C19">
        <f>+'orig-data'!C16</f>
        <v>30.150114494</v>
      </c>
      <c r="D19">
        <f>+'orig-data'!C35</f>
        <v>34.287345075</v>
      </c>
      <c r="E19">
        <f>+'orig-data'!C$43</f>
        <v>0.03648992594016196</v>
      </c>
      <c r="F19">
        <f>+'orig-data'!F16</f>
        <v>1.5670946894</v>
      </c>
      <c r="G19">
        <f>+'orig-data'!F35</f>
        <v>1.6386150295</v>
      </c>
      <c r="H19">
        <v>60</v>
      </c>
      <c r="I19">
        <f>+'orig-data'!D16</f>
        <v>1422</v>
      </c>
      <c r="J19">
        <f>+'orig-data'!D35</f>
        <v>1682</v>
      </c>
    </row>
    <row r="20" spans="1:10" ht="12.75">
      <c r="A20">
        <v>65</v>
      </c>
      <c r="B20">
        <f>+'orig-data'!C$42</f>
        <v>0.021738046218285192</v>
      </c>
      <c r="C20">
        <f>+'orig-data'!C17</f>
        <v>49.114249037</v>
      </c>
      <c r="D20">
        <f>+'orig-data'!C36</f>
        <v>57.030764078</v>
      </c>
      <c r="E20">
        <f>+'orig-data'!C$43</f>
        <v>0.03648992594016196</v>
      </c>
      <c r="F20">
        <f>+'orig-data'!F17</f>
        <v>2.2009293118</v>
      </c>
      <c r="G20">
        <f>+'orig-data'!F36</f>
        <v>2.2893496968</v>
      </c>
      <c r="H20">
        <v>65</v>
      </c>
      <c r="I20">
        <f>+'orig-data'!D17</f>
        <v>1913</v>
      </c>
      <c r="J20">
        <f>+'orig-data'!D36</f>
        <v>2384</v>
      </c>
    </row>
    <row r="21" spans="1:10" ht="12.75">
      <c r="A21">
        <v>70</v>
      </c>
      <c r="B21">
        <f>+'orig-data'!C$42</f>
        <v>0.021738046218285192</v>
      </c>
      <c r="C21">
        <f>+'orig-data'!C18</f>
        <v>77.265066543</v>
      </c>
      <c r="D21">
        <f>+'orig-data'!C37</f>
        <v>96.046320916</v>
      </c>
      <c r="E21">
        <f>+'orig-data'!C$43</f>
        <v>0.03648992594016196</v>
      </c>
      <c r="F21">
        <f>+'orig-data'!F18</f>
        <v>2.9368386407</v>
      </c>
      <c r="G21">
        <f>+'orig-data'!F37</f>
        <v>3.0280431245</v>
      </c>
      <c r="H21">
        <v>70</v>
      </c>
      <c r="I21">
        <f>+'orig-data'!D18</f>
        <v>2659</v>
      </c>
      <c r="J21">
        <f>+'orig-data'!D37</f>
        <v>3865</v>
      </c>
    </row>
    <row r="22" spans="1:10" ht="12.75">
      <c r="A22">
        <v>75</v>
      </c>
      <c r="B22">
        <f>+'orig-data'!C$42</f>
        <v>0.021738046218285192</v>
      </c>
      <c r="C22">
        <f>+'orig-data'!C19</f>
        <v>134.47813643</v>
      </c>
      <c r="D22">
        <f>+'orig-data'!C38</f>
        <v>170.22402074</v>
      </c>
      <c r="E22">
        <f>+'orig-data'!C$43</f>
        <v>0.03648992594016196</v>
      </c>
      <c r="F22">
        <f>+'orig-data'!F19</f>
        <v>4.3261718762</v>
      </c>
      <c r="G22">
        <f>+'orig-data'!F38</f>
        <v>4.1588082621</v>
      </c>
      <c r="H22">
        <v>75</v>
      </c>
      <c r="I22">
        <f>+'orig-data'!D19</f>
        <v>3712</v>
      </c>
      <c r="J22">
        <f>+'orig-data'!D38</f>
        <v>6436</v>
      </c>
    </row>
    <row r="23" spans="1:10" ht="12.75">
      <c r="A23">
        <v>80</v>
      </c>
      <c r="B23">
        <f>+'orig-data'!C$42</f>
        <v>0.021738046218285192</v>
      </c>
      <c r="C23">
        <f>+'orig-data'!C20</f>
        <v>226.8267839</v>
      </c>
      <c r="D23">
        <f>+'orig-data'!C39</f>
        <v>286.35259835</v>
      </c>
      <c r="E23">
        <f>+'orig-data'!C$43</f>
        <v>0.03648992594016196</v>
      </c>
      <c r="F23">
        <f>+'orig-data'!F20</f>
        <v>6.8348485201</v>
      </c>
      <c r="G23">
        <f>+'orig-data'!F39</f>
        <v>5.9680552173</v>
      </c>
      <c r="H23">
        <v>80</v>
      </c>
      <c r="I23">
        <f>+'orig-data'!D20</f>
        <v>4231</v>
      </c>
      <c r="J23">
        <f>+'orig-data'!D39</f>
        <v>8844</v>
      </c>
    </row>
    <row r="24" spans="1:10" ht="12.75">
      <c r="A24">
        <v>85</v>
      </c>
      <c r="B24">
        <f>+'orig-data'!C$42</f>
        <v>0.021738046218285192</v>
      </c>
      <c r="C24">
        <f>+'orig-data'!C21</f>
        <v>358.05791797</v>
      </c>
      <c r="D24">
        <f>+'orig-data'!C40</f>
        <v>422.77507875</v>
      </c>
      <c r="E24">
        <f>+'orig-data'!C$43</f>
        <v>0.03648992594016196</v>
      </c>
      <c r="F24">
        <f>+'orig-data'!F21</f>
        <v>12.168813382</v>
      </c>
      <c r="G24">
        <f>+'orig-data'!F40</f>
        <v>9.311727945</v>
      </c>
      <c r="H24">
        <v>85</v>
      </c>
      <c r="I24">
        <f>+'orig-data'!D21</f>
        <v>3326</v>
      </c>
      <c r="J24">
        <f>+'orig-data'!D40</f>
        <v>7919</v>
      </c>
    </row>
    <row r="25" spans="1:10" ht="12.75">
      <c r="A25">
        <v>90</v>
      </c>
      <c r="B25">
        <f>+'orig-data'!C$42</f>
        <v>0.021738046218285192</v>
      </c>
      <c r="C25">
        <f>+'orig-data'!C22</f>
        <v>497.12571857</v>
      </c>
      <c r="D25">
        <f>+'orig-data'!C41</f>
        <v>476.26782169</v>
      </c>
      <c r="E25">
        <f>+'orig-data'!C$43</f>
        <v>0.03648992594016196</v>
      </c>
      <c r="F25">
        <f>+'orig-data'!F22</f>
        <v>21.847659144</v>
      </c>
      <c r="G25">
        <f>+'orig-data'!F41</f>
        <v>12.849097319</v>
      </c>
      <c r="H25">
        <v>90</v>
      </c>
      <c r="I25">
        <f>+'orig-data'!D22</f>
        <v>1989</v>
      </c>
      <c r="J25">
        <f>+'orig-data'!D41</f>
        <v>5278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6" ht="12.75">
      <c r="A4" t="s">
        <v>6</v>
      </c>
      <c r="B4">
        <v>0</v>
      </c>
      <c r="C4">
        <v>2.2262947126</v>
      </c>
      <c r="D4">
        <v>164</v>
      </c>
      <c r="E4">
        <v>73665</v>
      </c>
      <c r="F4">
        <v>0.3407350439</v>
      </c>
    </row>
    <row r="5" spans="1:6" ht="12.75">
      <c r="A5" t="s">
        <v>6</v>
      </c>
      <c r="B5">
        <v>5</v>
      </c>
      <c r="C5">
        <v>1.6051954417</v>
      </c>
      <c r="D5">
        <v>131</v>
      </c>
      <c r="E5">
        <v>81610</v>
      </c>
      <c r="F5">
        <v>0.2748832908</v>
      </c>
    </row>
    <row r="6" spans="1:6" ht="12.75">
      <c r="A6" t="s">
        <v>6</v>
      </c>
      <c r="B6">
        <v>10</v>
      </c>
      <c r="C6">
        <v>1.9859263256</v>
      </c>
      <c r="D6">
        <v>173</v>
      </c>
      <c r="E6">
        <v>87113</v>
      </c>
      <c r="F6">
        <v>0.2959348779</v>
      </c>
    </row>
    <row r="7" spans="1:6" ht="12.75">
      <c r="A7" t="s">
        <v>6</v>
      </c>
      <c r="B7">
        <v>15</v>
      </c>
      <c r="C7">
        <v>2.7447392498</v>
      </c>
      <c r="D7">
        <v>234</v>
      </c>
      <c r="E7">
        <v>85254</v>
      </c>
      <c r="F7">
        <v>0.351681267</v>
      </c>
    </row>
    <row r="8" spans="1:6" ht="12.75">
      <c r="A8" t="s">
        <v>6</v>
      </c>
      <c r="B8">
        <v>20</v>
      </c>
      <c r="C8">
        <v>3.2870105971</v>
      </c>
      <c r="D8">
        <v>259</v>
      </c>
      <c r="E8">
        <v>78795</v>
      </c>
      <c r="F8">
        <v>0.4003200051</v>
      </c>
    </row>
    <row r="9" spans="1:6" ht="12.75">
      <c r="A9" t="s">
        <v>6</v>
      </c>
      <c r="B9">
        <v>25</v>
      </c>
      <c r="C9">
        <v>3.5403926617</v>
      </c>
      <c r="D9">
        <v>264</v>
      </c>
      <c r="E9">
        <v>74568</v>
      </c>
      <c r="F9">
        <v>0.4270763672</v>
      </c>
    </row>
    <row r="10" spans="1:6" ht="12.75">
      <c r="A10" t="s">
        <v>6</v>
      </c>
      <c r="B10">
        <v>30</v>
      </c>
      <c r="C10">
        <v>4.7304802352</v>
      </c>
      <c r="D10">
        <v>362</v>
      </c>
      <c r="E10">
        <v>76525</v>
      </c>
      <c r="F10">
        <v>0.4873119017</v>
      </c>
    </row>
    <row r="11" spans="1:6" ht="12.75">
      <c r="A11" t="s">
        <v>6</v>
      </c>
      <c r="B11">
        <v>35</v>
      </c>
      <c r="C11">
        <v>5.2801866708</v>
      </c>
      <c r="D11">
        <v>439</v>
      </c>
      <c r="E11">
        <v>83141</v>
      </c>
      <c r="F11">
        <v>0.4939387379</v>
      </c>
    </row>
    <row r="12" spans="1:6" ht="12.75">
      <c r="A12" t="s">
        <v>6</v>
      </c>
      <c r="B12">
        <v>40</v>
      </c>
      <c r="C12">
        <v>5.5934110255</v>
      </c>
      <c r="D12">
        <v>527</v>
      </c>
      <c r="E12">
        <v>94218</v>
      </c>
      <c r="F12">
        <v>0.47755951</v>
      </c>
    </row>
    <row r="13" spans="1:6" ht="12.75">
      <c r="A13" t="s">
        <v>6</v>
      </c>
      <c r="B13">
        <v>45</v>
      </c>
      <c r="C13">
        <v>9.1345497566</v>
      </c>
      <c r="D13">
        <v>803</v>
      </c>
      <c r="E13">
        <v>87908</v>
      </c>
      <c r="F13">
        <v>0.6318084711</v>
      </c>
    </row>
    <row r="14" spans="1:6" ht="12.75">
      <c r="A14" t="s">
        <v>6</v>
      </c>
      <c r="B14">
        <v>50</v>
      </c>
      <c r="C14">
        <v>12.702837756</v>
      </c>
      <c r="D14">
        <v>966</v>
      </c>
      <c r="E14">
        <v>76046</v>
      </c>
      <c r="F14">
        <v>0.8010659265</v>
      </c>
    </row>
    <row r="15" spans="1:6" ht="12.75">
      <c r="A15" t="s">
        <v>6</v>
      </c>
      <c r="B15">
        <v>55</v>
      </c>
      <c r="C15">
        <v>19.854918392</v>
      </c>
      <c r="D15">
        <v>1270</v>
      </c>
      <c r="E15">
        <v>63964</v>
      </c>
      <c r="F15">
        <v>1.0919991925</v>
      </c>
    </row>
    <row r="16" spans="1:6" ht="12.75">
      <c r="A16" t="s">
        <v>6</v>
      </c>
      <c r="B16">
        <v>60</v>
      </c>
      <c r="C16">
        <v>30.150114494</v>
      </c>
      <c r="D16">
        <v>1422</v>
      </c>
      <c r="E16">
        <v>47164</v>
      </c>
      <c r="F16">
        <v>1.5670946894</v>
      </c>
    </row>
    <row r="17" spans="1:6" ht="12.75">
      <c r="A17" t="s">
        <v>6</v>
      </c>
      <c r="B17">
        <v>65</v>
      </c>
      <c r="C17">
        <v>49.114249037</v>
      </c>
      <c r="D17">
        <v>1913</v>
      </c>
      <c r="E17">
        <v>38950</v>
      </c>
      <c r="F17">
        <v>2.2009293118</v>
      </c>
    </row>
    <row r="18" spans="1:6" ht="12.75">
      <c r="A18" t="s">
        <v>6</v>
      </c>
      <c r="B18">
        <v>70</v>
      </c>
      <c r="C18">
        <v>77.265066543</v>
      </c>
      <c r="D18">
        <v>2659</v>
      </c>
      <c r="E18">
        <v>34414</v>
      </c>
      <c r="F18">
        <v>2.9368386407</v>
      </c>
    </row>
    <row r="19" spans="1:6" ht="12.75">
      <c r="A19" t="s">
        <v>6</v>
      </c>
      <c r="B19">
        <v>75</v>
      </c>
      <c r="C19">
        <v>134.47813643</v>
      </c>
      <c r="D19">
        <v>3712</v>
      </c>
      <c r="E19">
        <v>27603</v>
      </c>
      <c r="F19">
        <v>4.3261718762</v>
      </c>
    </row>
    <row r="20" spans="1:6" ht="12.75">
      <c r="A20" t="s">
        <v>6</v>
      </c>
      <c r="B20">
        <v>80</v>
      </c>
      <c r="C20">
        <v>226.8267839</v>
      </c>
      <c r="D20">
        <v>4231</v>
      </c>
      <c r="E20">
        <v>18653</v>
      </c>
      <c r="F20">
        <v>6.8348485201</v>
      </c>
    </row>
    <row r="21" spans="1:6" ht="12.75">
      <c r="A21" t="s">
        <v>6</v>
      </c>
      <c r="B21">
        <v>85</v>
      </c>
      <c r="C21">
        <v>358.05791797</v>
      </c>
      <c r="D21">
        <v>3326</v>
      </c>
      <c r="E21">
        <v>9289</v>
      </c>
      <c r="F21">
        <v>12.168813382</v>
      </c>
    </row>
    <row r="22" spans="1:6" ht="12.75">
      <c r="A22" t="s">
        <v>6</v>
      </c>
      <c r="B22">
        <v>90</v>
      </c>
      <c r="C22">
        <v>497.12571857</v>
      </c>
      <c r="D22">
        <v>1989</v>
      </c>
      <c r="E22">
        <v>4001</v>
      </c>
      <c r="F22">
        <v>21.847659144</v>
      </c>
    </row>
    <row r="23" spans="1:6" ht="12.75">
      <c r="A23" t="s">
        <v>7</v>
      </c>
      <c r="B23">
        <v>0</v>
      </c>
      <c r="C23">
        <v>2.1047507231</v>
      </c>
      <c r="D23">
        <v>147</v>
      </c>
      <c r="E23">
        <v>69842</v>
      </c>
      <c r="F23">
        <v>0.340249951</v>
      </c>
    </row>
    <row r="24" spans="1:6" ht="12.75">
      <c r="A24" t="s">
        <v>7</v>
      </c>
      <c r="B24">
        <v>5</v>
      </c>
      <c r="C24">
        <v>1.0816657653</v>
      </c>
      <c r="D24">
        <v>84</v>
      </c>
      <c r="E24">
        <v>77658</v>
      </c>
      <c r="F24">
        <v>0.2313180448</v>
      </c>
    </row>
    <row r="25" spans="1:6" ht="12.75">
      <c r="A25" t="s">
        <v>7</v>
      </c>
      <c r="B25">
        <v>10</v>
      </c>
      <c r="C25">
        <v>1.3414780213</v>
      </c>
      <c r="D25">
        <v>112</v>
      </c>
      <c r="E25">
        <v>83490</v>
      </c>
      <c r="F25">
        <v>0.2484452064</v>
      </c>
    </row>
    <row r="26" spans="1:6" ht="12.75">
      <c r="A26" t="s">
        <v>7</v>
      </c>
      <c r="B26">
        <v>15</v>
      </c>
      <c r="C26">
        <v>1.9620667103</v>
      </c>
      <c r="D26">
        <v>159</v>
      </c>
      <c r="E26">
        <v>81037</v>
      </c>
      <c r="F26">
        <v>0.3049799427</v>
      </c>
    </row>
    <row r="27" spans="1:6" ht="12.75">
      <c r="A27" t="s">
        <v>7</v>
      </c>
      <c r="B27">
        <v>20</v>
      </c>
      <c r="C27">
        <v>3.0708232916</v>
      </c>
      <c r="D27">
        <v>237</v>
      </c>
      <c r="E27">
        <v>77178</v>
      </c>
      <c r="F27">
        <v>0.3909639595</v>
      </c>
    </row>
    <row r="28" spans="1:6" ht="12.75">
      <c r="A28" t="s">
        <v>7</v>
      </c>
      <c r="B28">
        <v>25</v>
      </c>
      <c r="C28">
        <v>3.5601477595</v>
      </c>
      <c r="D28">
        <v>266</v>
      </c>
      <c r="E28">
        <v>74716</v>
      </c>
      <c r="F28">
        <v>0.4278418626</v>
      </c>
    </row>
    <row r="29" spans="1:6" ht="12.75">
      <c r="A29" t="s">
        <v>7</v>
      </c>
      <c r="B29">
        <v>30</v>
      </c>
      <c r="C29">
        <v>4.5792191911</v>
      </c>
      <c r="D29">
        <v>352</v>
      </c>
      <c r="E29">
        <v>76869</v>
      </c>
      <c r="F29">
        <v>0.4783834778</v>
      </c>
    </row>
    <row r="30" spans="1:6" ht="12.75">
      <c r="A30" t="s">
        <v>7</v>
      </c>
      <c r="B30">
        <v>35</v>
      </c>
      <c r="C30">
        <v>6.3485611124</v>
      </c>
      <c r="D30">
        <v>531</v>
      </c>
      <c r="E30">
        <v>83641</v>
      </c>
      <c r="F30">
        <v>0.5399880082</v>
      </c>
    </row>
    <row r="31" spans="1:6" ht="12.75">
      <c r="A31" t="s">
        <v>7</v>
      </c>
      <c r="B31">
        <v>40</v>
      </c>
      <c r="C31">
        <v>8.0439579272</v>
      </c>
      <c r="D31">
        <v>751</v>
      </c>
      <c r="E31">
        <v>93362</v>
      </c>
      <c r="F31">
        <v>0.5753152595</v>
      </c>
    </row>
    <row r="32" spans="1:6" ht="12.75">
      <c r="A32" t="s">
        <v>7</v>
      </c>
      <c r="B32">
        <v>45</v>
      </c>
      <c r="C32">
        <v>11.266223019</v>
      </c>
      <c r="D32">
        <v>987</v>
      </c>
      <c r="E32">
        <v>87607</v>
      </c>
      <c r="F32">
        <v>0.7028713464</v>
      </c>
    </row>
    <row r="33" spans="1:6" ht="12.75">
      <c r="A33" t="s">
        <v>7</v>
      </c>
      <c r="B33">
        <v>50</v>
      </c>
      <c r="C33">
        <v>17.086903941</v>
      </c>
      <c r="D33">
        <v>1314</v>
      </c>
      <c r="E33">
        <v>76901</v>
      </c>
      <c r="F33">
        <v>0.9238931916</v>
      </c>
    </row>
    <row r="34" spans="1:6" ht="12.75">
      <c r="A34" t="s">
        <v>7</v>
      </c>
      <c r="B34">
        <v>55</v>
      </c>
      <c r="C34">
        <v>24.393291064</v>
      </c>
      <c r="D34">
        <v>1562</v>
      </c>
      <c r="E34">
        <v>64034</v>
      </c>
      <c r="F34">
        <v>1.2097230464</v>
      </c>
    </row>
    <row r="35" spans="1:6" ht="12.75">
      <c r="A35" t="s">
        <v>7</v>
      </c>
      <c r="B35">
        <v>60</v>
      </c>
      <c r="C35">
        <v>34.287345075</v>
      </c>
      <c r="D35">
        <v>1682</v>
      </c>
      <c r="E35">
        <v>49056</v>
      </c>
      <c r="F35">
        <v>1.6386150295</v>
      </c>
    </row>
    <row r="36" spans="1:6" ht="12.75">
      <c r="A36" t="s">
        <v>7</v>
      </c>
      <c r="B36">
        <v>65</v>
      </c>
      <c r="C36">
        <v>57.030764078</v>
      </c>
      <c r="D36">
        <v>2384</v>
      </c>
      <c r="E36">
        <v>41802</v>
      </c>
      <c r="F36">
        <v>2.2893496968</v>
      </c>
    </row>
    <row r="37" spans="1:6" ht="12.75">
      <c r="A37" t="s">
        <v>7</v>
      </c>
      <c r="B37">
        <v>70</v>
      </c>
      <c r="C37">
        <v>96.046320916</v>
      </c>
      <c r="D37">
        <v>3865</v>
      </c>
      <c r="E37">
        <v>40241</v>
      </c>
      <c r="F37">
        <v>3.0280431245</v>
      </c>
    </row>
    <row r="38" spans="1:6" ht="12.75">
      <c r="A38" t="s">
        <v>7</v>
      </c>
      <c r="B38">
        <v>75</v>
      </c>
      <c r="C38">
        <v>170.22402074</v>
      </c>
      <c r="D38">
        <v>6436</v>
      </c>
      <c r="E38">
        <v>37809</v>
      </c>
      <c r="F38">
        <v>4.1588082621</v>
      </c>
    </row>
    <row r="39" spans="1:6" ht="12.75">
      <c r="A39" t="s">
        <v>7</v>
      </c>
      <c r="B39">
        <v>80</v>
      </c>
      <c r="C39">
        <v>286.35259835</v>
      </c>
      <c r="D39">
        <v>8844</v>
      </c>
      <c r="E39">
        <v>30885</v>
      </c>
      <c r="F39">
        <v>5.9680552173</v>
      </c>
    </row>
    <row r="40" spans="1:6" ht="12.75">
      <c r="A40" t="s">
        <v>7</v>
      </c>
      <c r="B40">
        <v>85</v>
      </c>
      <c r="C40">
        <v>422.77507875</v>
      </c>
      <c r="D40">
        <v>7919</v>
      </c>
      <c r="E40">
        <v>18731</v>
      </c>
      <c r="F40">
        <v>9.311727945</v>
      </c>
    </row>
    <row r="41" spans="1:6" ht="12.75">
      <c r="A41" t="s">
        <v>7</v>
      </c>
      <c r="B41">
        <v>90</v>
      </c>
      <c r="C41">
        <v>476.26782169</v>
      </c>
      <c r="D41">
        <v>5278</v>
      </c>
      <c r="E41">
        <v>11082</v>
      </c>
      <c r="F41">
        <v>12.849097319</v>
      </c>
    </row>
    <row r="42" spans="1:6" ht="12.75">
      <c r="A42" t="s">
        <v>14</v>
      </c>
      <c r="C42">
        <f>+D42/E42</f>
        <v>0.021738046218285192</v>
      </c>
      <c r="D42">
        <f>SUM(D4:D22)</f>
        <v>24844</v>
      </c>
      <c r="E42">
        <f>SUM(E4:E22)</f>
        <v>1142881</v>
      </c>
      <c r="F42">
        <f>1.96*SQRT(C42*(1-C42)/E42)</f>
        <v>0.00026735813346574793</v>
      </c>
    </row>
    <row r="43" spans="1:6" ht="12.75">
      <c r="A43" t="s">
        <v>15</v>
      </c>
      <c r="C43">
        <f>+D43/E43</f>
        <v>0.03648992594016196</v>
      </c>
      <c r="D43">
        <f>SUM(D23:D41)</f>
        <v>42910</v>
      </c>
      <c r="E43">
        <f>SUM(E23:E41)</f>
        <v>1175941</v>
      </c>
      <c r="F43">
        <f>1.96*SQRT(C43*(1-C43)/E43)</f>
        <v>0.00033890496076214953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2005-05-31T14:41:29Z</cp:lastPrinted>
  <dcterms:created xsi:type="dcterms:W3CDTF">2002-10-17T15:15:37Z</dcterms:created>
  <dcterms:modified xsi:type="dcterms:W3CDTF">2005-10-04T15:40:13Z</dcterms:modified>
  <cp:category/>
  <cp:version/>
  <cp:contentType/>
  <cp:contentStatus/>
</cp:coreProperties>
</file>