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3113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<sst xmlns="http://schemas.openxmlformats.org/spreadsheetml/2006/main" count="42" uniqueCount="21">
  <si>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</si>
  <si>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</si>
  <si>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</si>
  <si>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</si>
  <si>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</si>
  <si>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</si>
  <si>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</si>
  <si>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</si>
  <si>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</si>
  <si>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</si>
  <si>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</si>
  <si>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</si>
  <si>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</si>
  <si>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</si>
  <si>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</si>
  <si>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</si>
  <si>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</si>
  <si>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</si>
  <si>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</si>
  <si>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</si>
  <si>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Hip Fractures 1999/00-2003/04 per 1000 age 40+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</si>
</sst>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2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Univers 45 Light"/>
      <family val="2"/>
    </font>
    <font>
      <sz val="8"/>
      <name val="Univers 45 Light"/>
      <family val="2"/>
    </font>
    <font>
      <sz val="10"/>
      <name val="Univers 45 Light"/>
      <family val="2"/>
    </font>
    <font>
      <b/>
      <sz val="10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3.11.3: Hip Fracture Rates
by Age and Sex, 1999/2000 – 2003/04</a:t>
            </a:r>
            <a:r>
              <a:rPr lang="en-US" cap="none" sz="1050" b="1" i="0" u="none" baseline="0"/>
              <a:t>
</a:t>
            </a:r>
            <a:r>
              <a:rPr lang="en-US" cap="none" sz="800" b="0" i="0" u="none" baseline="0"/>
              <a:t>Crude annual rate per 1,000 residents age 40+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22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'Ordered-Data'!$G$15:$G$25</c:f>
                <c:numCache>
                  <c:ptCount val="11"/>
                  <c:pt idx="0">
                    <c:v>0.0330400359</c:v>
                  </c:pt>
                  <c:pt idx="1">
                    <c:v>0.0477435295</c:v>
                  </c:pt>
                  <c:pt idx="2">
                    <c:v>0.0629095675</c:v>
                  </c:pt>
                  <c:pt idx="3">
                    <c:v>0.1108316258</c:v>
                  </c:pt>
                  <c:pt idx="4">
                    <c:v>0.1715631994</c:v>
                  </c:pt>
                  <c:pt idx="5">
                    <c:v>0.267009237</c:v>
                  </c:pt>
                  <c:pt idx="6">
                    <c:v>0.348087441</c:v>
                  </c:pt>
                  <c:pt idx="7">
                    <c:v>0.5457271683</c:v>
                  </c:pt>
                  <c:pt idx="8">
                    <c:v>0.8684630983</c:v>
                  </c:pt>
                  <c:pt idx="9">
                    <c:v>1.4647878132</c:v>
                  </c:pt>
                  <c:pt idx="10">
                    <c:v>2.4118315864</c:v>
                  </c:pt>
                </c:numCache>
              </c:numRef>
            </c:plus>
            <c:minus>
              <c:numRef>
                <c:f>'Ordered-Data'!$G$15:$G$25</c:f>
                <c:numCache>
                  <c:ptCount val="11"/>
                  <c:pt idx="0">
                    <c:v>0.0330400359</c:v>
                  </c:pt>
                  <c:pt idx="1">
                    <c:v>0.0477435295</c:v>
                  </c:pt>
                  <c:pt idx="2">
                    <c:v>0.0629095675</c:v>
                  </c:pt>
                  <c:pt idx="3">
                    <c:v>0.1108316258</c:v>
                  </c:pt>
                  <c:pt idx="4">
                    <c:v>0.1715631994</c:v>
                  </c:pt>
                  <c:pt idx="5">
                    <c:v>0.267009237</c:v>
                  </c:pt>
                  <c:pt idx="6">
                    <c:v>0.348087441</c:v>
                  </c:pt>
                  <c:pt idx="7">
                    <c:v>0.5457271683</c:v>
                  </c:pt>
                  <c:pt idx="8">
                    <c:v>0.8684630983</c:v>
                  </c:pt>
                  <c:pt idx="9">
                    <c:v>1.4647878132</c:v>
                  </c:pt>
                  <c:pt idx="10">
                    <c:v>2.4118315864</c:v>
                  </c:pt>
                </c:numCache>
              </c:numRef>
            </c:minus>
            <c:noEndCap val="0"/>
          </c:errBars>
          <c:cat>
            <c:numRef>
              <c:f>'Ordered-Data'!$A$15:$A$25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'Ordered-Data'!$D$15:$D$25</c:f>
              <c:numCache>
                <c:ptCount val="11"/>
                <c:pt idx="0">
                  <c:v>0.0652875044</c:v>
                </c:pt>
                <c:pt idx="1">
                  <c:v>0.126572784</c:v>
                </c:pt>
                <c:pt idx="2">
                  <c:v>0.1925803087</c:v>
                </c:pt>
                <c:pt idx="3">
                  <c:v>0.4731040356</c:v>
                </c:pt>
                <c:pt idx="4">
                  <c:v>0.9011996157</c:v>
                </c:pt>
                <c:pt idx="5">
                  <c:v>1.9552568885</c:v>
                </c:pt>
                <c:pt idx="6">
                  <c:v>3.2261848897</c:v>
                </c:pt>
                <c:pt idx="7">
                  <c:v>7.5125122543</c:v>
                </c:pt>
                <c:pt idx="8">
                  <c:v>14.405647777</c:v>
                </c:pt>
                <c:pt idx="9">
                  <c:v>25.661116552</c:v>
                </c:pt>
                <c:pt idx="10">
                  <c:v>39.797587794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'Ordered-Data'!$F$15:$F$25</c:f>
                <c:numCache>
                  <c:ptCount val="11"/>
                  <c:pt idx="0">
                    <c:v>0.0519490214</c:v>
                  </c:pt>
                  <c:pt idx="1">
                    <c:v>0.0604559842</c:v>
                  </c:pt>
                  <c:pt idx="2">
                    <c:v>0.0827370372</c:v>
                  </c:pt>
                  <c:pt idx="3">
                    <c:v>0.1028227988</c:v>
                  </c:pt>
                  <c:pt idx="4">
                    <c:v>0.148796321</c:v>
                  </c:pt>
                  <c:pt idx="5">
                    <c:v>0.2105712618</c:v>
                  </c:pt>
                  <c:pt idx="6">
                    <c:v>0.2918463695</c:v>
                  </c:pt>
                  <c:pt idx="7">
                    <c:v>0.4617269406</c:v>
                  </c:pt>
                  <c:pt idx="8">
                    <c:v>0.7402074266</c:v>
                  </c:pt>
                  <c:pt idx="9">
                    <c:v>1.6346400401</c:v>
                  </c:pt>
                  <c:pt idx="10">
                    <c:v>3.3860893695</c:v>
                  </c:pt>
                </c:numCache>
              </c:numRef>
            </c:plus>
            <c:minus>
              <c:numRef>
                <c:f>'Ordered-Data'!$F$15:$F$25</c:f>
                <c:numCache>
                  <c:ptCount val="11"/>
                  <c:pt idx="0">
                    <c:v>0.0519490214</c:v>
                  </c:pt>
                  <c:pt idx="1">
                    <c:v>0.0604559842</c:v>
                  </c:pt>
                  <c:pt idx="2">
                    <c:v>0.0827370372</c:v>
                  </c:pt>
                  <c:pt idx="3">
                    <c:v>0.1028227988</c:v>
                  </c:pt>
                  <c:pt idx="4">
                    <c:v>0.148796321</c:v>
                  </c:pt>
                  <c:pt idx="5">
                    <c:v>0.2105712618</c:v>
                  </c:pt>
                  <c:pt idx="6">
                    <c:v>0.2918463695</c:v>
                  </c:pt>
                  <c:pt idx="7">
                    <c:v>0.4617269406</c:v>
                  </c:pt>
                  <c:pt idx="8">
                    <c:v>0.7402074266</c:v>
                  </c:pt>
                  <c:pt idx="9">
                    <c:v>1.6346400401</c:v>
                  </c:pt>
                  <c:pt idx="10">
                    <c:v>3.3860893695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'Ordered-Data'!$A$15:$A$25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'Ordered-Data'!$C$15:$C$25</c:f>
              <c:numCache>
                <c:ptCount val="11"/>
                <c:pt idx="0">
                  <c:v>0.1633853443</c:v>
                </c:pt>
                <c:pt idx="1">
                  <c:v>0.2022634693</c:v>
                </c:pt>
                <c:pt idx="2">
                  <c:v>0.3296923052</c:v>
                </c:pt>
                <c:pt idx="3">
                  <c:v>0.4063581505</c:v>
                </c:pt>
                <c:pt idx="4">
                  <c:v>0.6530583428</c:v>
                </c:pt>
                <c:pt idx="5">
                  <c:v>1.1318907674</c:v>
                </c:pt>
                <c:pt idx="6">
                  <c:v>1.9068658799</c:v>
                </c:pt>
                <c:pt idx="7">
                  <c:v>3.8276402018</c:v>
                </c:pt>
                <c:pt idx="8">
                  <c:v>6.330682407</c:v>
                </c:pt>
                <c:pt idx="9">
                  <c:v>15.955359867</c:v>
                </c:pt>
                <c:pt idx="10">
                  <c:v>28.281975517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7015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375"/>
          <c:y val="0.19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0.96775</cdr:y>
    </cdr:from>
    <cdr:to>
      <cdr:x>1</cdr:x>
      <cdr:y>0.997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191000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8:10" ht="12.75">
      <c r="H7">
        <v>0</v>
      </c>
      <c r="I7">
        <f>+'orig-data'!D4</f>
        <v>0</v>
      </c>
      <c r="J7">
        <f>+'orig-data'!D23</f>
        <v>0</v>
      </c>
    </row>
    <row r="8" spans="8:10" ht="12.75">
      <c r="H8">
        <v>5</v>
      </c>
      <c r="I8">
        <f>+'orig-data'!D5</f>
        <v>0</v>
      </c>
      <c r="J8">
        <f>+'orig-data'!D24</f>
        <v>0</v>
      </c>
    </row>
    <row r="9" spans="8:10" ht="12.75">
      <c r="H9">
        <v>10</v>
      </c>
      <c r="I9">
        <f>+'orig-data'!D6</f>
        <v>0</v>
      </c>
      <c r="J9">
        <f>+'orig-data'!D25</f>
        <v>0</v>
      </c>
    </row>
    <row r="10" spans="8:10" ht="12.75">
      <c r="H10">
        <v>15</v>
      </c>
      <c r="I10">
        <f>+'orig-data'!D7</f>
        <v>0</v>
      </c>
      <c r="J10">
        <f>+'orig-data'!D26</f>
        <v>0</v>
      </c>
    </row>
    <row r="11" spans="8:10" ht="12.75">
      <c r="H11">
        <v>20</v>
      </c>
      <c r="I11">
        <f>+'orig-data'!D8</f>
        <v>0</v>
      </c>
      <c r="J11">
        <f>+'orig-data'!D27</f>
        <v>0</v>
      </c>
    </row>
    <row r="12" spans="8:10" ht="12.75">
      <c r="H12">
        <v>25</v>
      </c>
      <c r="I12">
        <f>+'orig-data'!D9</f>
        <v>0</v>
      </c>
      <c r="J12">
        <f>+'orig-data'!D28</f>
        <v>0</v>
      </c>
    </row>
    <row r="13" spans="8:10" ht="12.75">
      <c r="H13">
        <v>30</v>
      </c>
      <c r="I13">
        <f>+'orig-data'!D10</f>
        <v>0</v>
      </c>
      <c r="J13">
        <f>+'orig-data'!D29</f>
        <v>0</v>
      </c>
    </row>
    <row r="14" spans="8:10" ht="12.75">
      <c r="H14">
        <v>35</v>
      </c>
      <c r="I14">
        <f>+'orig-data'!D11</f>
        <v>0</v>
      </c>
      <c r="J14">
        <f>+'orig-data'!D30</f>
        <v>0</v>
      </c>
    </row>
    <row r="15" spans="1:10" ht="12.75">
      <c r="A15">
        <v>40</v>
      </c>
      <c r="B15">
        <f>+'orig-data'!C$42</f>
        <v>0.0014168656148009222</v>
      </c>
      <c r="C15">
        <f>+'orig-data'!C12</f>
        <v>0.1633853443</v>
      </c>
      <c r="D15">
        <f>+'orig-data'!C31</f>
        <v>0.0652875044</v>
      </c>
      <c r="E15">
        <f>+'orig-data'!C$43</f>
        <v>0.003566821427085253</v>
      </c>
      <c r="F15">
        <f>+'orig-data'!F12</f>
        <v>0.0519490214</v>
      </c>
      <c r="G15">
        <f>+'orig-data'!F31</f>
        <v>0.0330400359</v>
      </c>
      <c r="H15">
        <v>40</v>
      </c>
      <c r="I15">
        <f>+'orig-data'!D12</f>
        <v>38</v>
      </c>
      <c r="J15">
        <f>+'orig-data'!D31</f>
        <v>15</v>
      </c>
    </row>
    <row r="16" spans="1:10" ht="12.75">
      <c r="A16">
        <v>45</v>
      </c>
      <c r="B16">
        <f>+'orig-data'!C$42</f>
        <v>0.0014168656148009222</v>
      </c>
      <c r="C16">
        <f>+'orig-data'!C13</f>
        <v>0.2022634693</v>
      </c>
      <c r="D16">
        <f>+'orig-data'!C32</f>
        <v>0.126572784</v>
      </c>
      <c r="E16">
        <f>+'orig-data'!C$43</f>
        <v>0.003566821427085253</v>
      </c>
      <c r="F16">
        <f>+'orig-data'!F13</f>
        <v>0.0604559842</v>
      </c>
      <c r="G16">
        <f>+'orig-data'!F32</f>
        <v>0.0477435295</v>
      </c>
      <c r="H16">
        <v>45</v>
      </c>
      <c r="I16">
        <f>+'orig-data'!D13</f>
        <v>43</v>
      </c>
      <c r="J16">
        <f>+'orig-data'!D32</f>
        <v>27</v>
      </c>
    </row>
    <row r="17" spans="1:10" ht="12.75">
      <c r="A17">
        <v>50</v>
      </c>
      <c r="B17">
        <f>+'orig-data'!C$42</f>
        <v>0.0014168656148009222</v>
      </c>
      <c r="C17">
        <f>+'orig-data'!C14</f>
        <v>0.3296923052</v>
      </c>
      <c r="D17">
        <f>+'orig-data'!C33</f>
        <v>0.1925803087</v>
      </c>
      <c r="E17">
        <f>+'orig-data'!C$43</f>
        <v>0.003566821427085253</v>
      </c>
      <c r="F17">
        <f>+'orig-data'!F14</f>
        <v>0.0827370372</v>
      </c>
      <c r="G17">
        <f>+'orig-data'!F33</f>
        <v>0.0629095675</v>
      </c>
      <c r="H17">
        <v>50</v>
      </c>
      <c r="I17">
        <f>+'orig-data'!D14</f>
        <v>61</v>
      </c>
      <c r="J17">
        <f>+'orig-data'!D33</f>
        <v>36</v>
      </c>
    </row>
    <row r="18" spans="1:10" ht="12.75">
      <c r="A18">
        <v>55</v>
      </c>
      <c r="B18">
        <f>+'orig-data'!C$42</f>
        <v>0.0014168656148009222</v>
      </c>
      <c r="C18">
        <f>+'orig-data'!C15</f>
        <v>0.4063581505</v>
      </c>
      <c r="D18">
        <f>+'orig-data'!C34</f>
        <v>0.4731040356</v>
      </c>
      <c r="E18">
        <f>+'orig-data'!C$43</f>
        <v>0.003566821427085253</v>
      </c>
      <c r="F18">
        <f>+'orig-data'!F15</f>
        <v>0.1028227988</v>
      </c>
      <c r="G18">
        <f>+'orig-data'!F34</f>
        <v>0.1108316258</v>
      </c>
      <c r="H18">
        <v>55</v>
      </c>
      <c r="I18">
        <f>+'orig-data'!D15</f>
        <v>60</v>
      </c>
      <c r="J18">
        <f>+'orig-data'!D34</f>
        <v>70</v>
      </c>
    </row>
    <row r="19" spans="1:10" ht="12.75">
      <c r="A19">
        <v>60</v>
      </c>
      <c r="B19">
        <f>+'orig-data'!C$42</f>
        <v>0.0014168656148009222</v>
      </c>
      <c r="C19">
        <f>+'orig-data'!C16</f>
        <v>0.6530583428</v>
      </c>
      <c r="D19">
        <f>+'orig-data'!C35</f>
        <v>0.9011996157</v>
      </c>
      <c r="E19">
        <f>+'orig-data'!C$43</f>
        <v>0.003566821427085253</v>
      </c>
      <c r="F19">
        <f>+'orig-data'!F16</f>
        <v>0.148796321</v>
      </c>
      <c r="G19">
        <f>+'orig-data'!F35</f>
        <v>0.1715631994</v>
      </c>
      <c r="H19">
        <v>60</v>
      </c>
      <c r="I19">
        <f>+'orig-data'!D16</f>
        <v>74</v>
      </c>
      <c r="J19">
        <f>+'orig-data'!D35</f>
        <v>106</v>
      </c>
    </row>
    <row r="20" spans="1:10" ht="12.75">
      <c r="A20">
        <v>65</v>
      </c>
      <c r="B20">
        <f>+'orig-data'!C$42</f>
        <v>0.0014168656148009222</v>
      </c>
      <c r="C20">
        <f>+'orig-data'!C17</f>
        <v>1.1318907674</v>
      </c>
      <c r="D20">
        <f>+'orig-data'!C36</f>
        <v>1.9552568885</v>
      </c>
      <c r="E20">
        <f>+'orig-data'!C$43</f>
        <v>0.003566821427085253</v>
      </c>
      <c r="F20">
        <f>+'orig-data'!F17</f>
        <v>0.2105712618</v>
      </c>
      <c r="G20">
        <f>+'orig-data'!F36</f>
        <v>0.267009237</v>
      </c>
      <c r="H20">
        <v>65</v>
      </c>
      <c r="I20">
        <f>+'orig-data'!D17</f>
        <v>111</v>
      </c>
      <c r="J20">
        <f>+'orig-data'!D36</f>
        <v>206</v>
      </c>
    </row>
    <row r="21" spans="1:10" ht="12.75">
      <c r="A21">
        <v>70</v>
      </c>
      <c r="B21">
        <f>+'orig-data'!C$42</f>
        <v>0.0014168656148009222</v>
      </c>
      <c r="C21">
        <f>+'orig-data'!C18</f>
        <v>1.9068658799</v>
      </c>
      <c r="D21">
        <f>+'orig-data'!C37</f>
        <v>3.2261848897</v>
      </c>
      <c r="E21">
        <f>+'orig-data'!C$43</f>
        <v>0.003566821427085253</v>
      </c>
      <c r="F21">
        <f>+'orig-data'!F18</f>
        <v>0.2918463695</v>
      </c>
      <c r="G21">
        <f>+'orig-data'!F37</f>
        <v>0.348087441</v>
      </c>
      <c r="H21">
        <v>70</v>
      </c>
      <c r="I21">
        <f>+'orig-data'!D18</f>
        <v>164</v>
      </c>
      <c r="J21">
        <f>+'orig-data'!D37</f>
        <v>330</v>
      </c>
    </row>
    <row r="22" spans="1:10" ht="12.75">
      <c r="A22">
        <v>75</v>
      </c>
      <c r="B22">
        <f>+'orig-data'!C$42</f>
        <v>0.0014168656148009222</v>
      </c>
      <c r="C22">
        <f>+'orig-data'!C19</f>
        <v>3.8276402018</v>
      </c>
      <c r="D22">
        <f>+'orig-data'!C38</f>
        <v>7.5125122543</v>
      </c>
      <c r="E22">
        <f>+'orig-data'!C$43</f>
        <v>0.003566821427085253</v>
      </c>
      <c r="F22">
        <f>+'orig-data'!F19</f>
        <v>0.4617269406</v>
      </c>
      <c r="G22">
        <f>+'orig-data'!F38</f>
        <v>0.5457271683</v>
      </c>
      <c r="H22">
        <v>75</v>
      </c>
      <c r="I22">
        <f>+'orig-data'!D19</f>
        <v>264</v>
      </c>
      <c r="J22">
        <f>+'orig-data'!D38</f>
        <v>728</v>
      </c>
    </row>
    <row r="23" spans="1:10" ht="12.75">
      <c r="A23">
        <v>80</v>
      </c>
      <c r="B23">
        <f>+'orig-data'!C$42</f>
        <v>0.0014168656148009222</v>
      </c>
      <c r="C23">
        <f>+'orig-data'!C20</f>
        <v>6.330682407</v>
      </c>
      <c r="D23">
        <f>+'orig-data'!C39</f>
        <v>14.405647777</v>
      </c>
      <c r="E23">
        <f>+'orig-data'!C$43</f>
        <v>0.003566821427085253</v>
      </c>
      <c r="F23">
        <f>+'orig-data'!F20</f>
        <v>0.7402074266</v>
      </c>
      <c r="G23">
        <f>+'orig-data'!F39</f>
        <v>0.8684630983</v>
      </c>
      <c r="H23">
        <v>80</v>
      </c>
      <c r="I23">
        <f>+'orig-data'!D20</f>
        <v>281</v>
      </c>
      <c r="J23">
        <f>+'orig-data'!D39</f>
        <v>1057</v>
      </c>
    </row>
    <row r="24" spans="1:10" ht="12.75">
      <c r="A24">
        <v>85</v>
      </c>
      <c r="B24">
        <f>+'orig-data'!C$42</f>
        <v>0.0014168656148009222</v>
      </c>
      <c r="C24">
        <f>+'orig-data'!C21</f>
        <v>15.955359867</v>
      </c>
      <c r="D24">
        <f>+'orig-data'!C40</f>
        <v>25.661116552</v>
      </c>
      <c r="E24">
        <f>+'orig-data'!C$43</f>
        <v>0.003566821427085253</v>
      </c>
      <c r="F24">
        <f>+'orig-data'!F21</f>
        <v>1.6346400401</v>
      </c>
      <c r="G24">
        <f>+'orig-data'!F40</f>
        <v>1.4647878132</v>
      </c>
      <c r="H24">
        <v>85</v>
      </c>
      <c r="I24">
        <f>+'orig-data'!D21</f>
        <v>366</v>
      </c>
      <c r="J24">
        <f>+'orig-data'!D40</f>
        <v>1179</v>
      </c>
    </row>
    <row r="25" spans="1:10" ht="12.75">
      <c r="A25">
        <v>90</v>
      </c>
      <c r="B25">
        <f>+'orig-data'!C$42</f>
        <v>0.0014168656148009222</v>
      </c>
      <c r="C25">
        <f>+'orig-data'!C22</f>
        <v>28.281975517</v>
      </c>
      <c r="D25">
        <f>+'orig-data'!C41</f>
        <v>39.797587794</v>
      </c>
      <c r="E25">
        <f>+'orig-data'!C$43</f>
        <v>0.003566821427085253</v>
      </c>
      <c r="F25">
        <f>+'orig-data'!F22</f>
        <v>3.3860893695</v>
      </c>
      <c r="G25">
        <f>+'orig-data'!F41</f>
        <v>2.4118315864</v>
      </c>
      <c r="H25">
        <v>90</v>
      </c>
      <c r="I25">
        <f>+'orig-data'!D22</f>
        <v>268</v>
      </c>
      <c r="J25">
        <f>+'orig-data'!D41</f>
        <v>1046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7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12" spans="1:6" ht="12.75">
      <c r="A12" t="s">
        <v>6</v>
      </c>
      <c r="B12">
        <v>40</v>
      </c>
      <c r="C12">
        <v>0.1633853443</v>
      </c>
      <c r="D12">
        <v>38</v>
      </c>
      <c r="E12">
        <v>232579</v>
      </c>
      <c r="F12">
        <v>0.0519490214</v>
      </c>
    </row>
    <row r="13" spans="1:6" ht="12.75">
      <c r="A13" t="s">
        <v>6</v>
      </c>
      <c r="B13">
        <v>45</v>
      </c>
      <c r="C13">
        <v>0.2022634693</v>
      </c>
      <c r="D13">
        <v>43</v>
      </c>
      <c r="E13">
        <v>212594</v>
      </c>
      <c r="F13">
        <v>0.0604559842</v>
      </c>
    </row>
    <row r="14" spans="1:6" ht="12.75">
      <c r="A14" t="s">
        <v>6</v>
      </c>
      <c r="B14">
        <v>50</v>
      </c>
      <c r="C14">
        <v>0.3296923052</v>
      </c>
      <c r="D14">
        <v>61</v>
      </c>
      <c r="E14">
        <v>185021</v>
      </c>
      <c r="F14">
        <v>0.0827370372</v>
      </c>
    </row>
    <row r="15" spans="1:6" ht="12.75">
      <c r="A15" t="s">
        <v>6</v>
      </c>
      <c r="B15">
        <v>55</v>
      </c>
      <c r="C15">
        <v>0.4063581505</v>
      </c>
      <c r="D15">
        <v>60</v>
      </c>
      <c r="E15">
        <v>147653</v>
      </c>
      <c r="F15">
        <v>0.1028227988</v>
      </c>
    </row>
    <row r="16" spans="1:6" ht="12.75">
      <c r="A16" t="s">
        <v>6</v>
      </c>
      <c r="B16">
        <v>60</v>
      </c>
      <c r="C16">
        <v>0.6530583428</v>
      </c>
      <c r="D16">
        <v>74</v>
      </c>
      <c r="E16">
        <v>113313</v>
      </c>
      <c r="F16">
        <v>0.148796321</v>
      </c>
    </row>
    <row r="17" spans="1:6" ht="12.75">
      <c r="A17" t="s">
        <v>6</v>
      </c>
      <c r="B17">
        <v>65</v>
      </c>
      <c r="C17">
        <v>1.1318907674</v>
      </c>
      <c r="D17">
        <v>111</v>
      </c>
      <c r="E17">
        <v>98066</v>
      </c>
      <c r="F17">
        <v>0.2105712618</v>
      </c>
    </row>
    <row r="18" spans="1:6" ht="12.75">
      <c r="A18" t="s">
        <v>6</v>
      </c>
      <c r="B18">
        <v>70</v>
      </c>
      <c r="C18">
        <v>1.9068658799</v>
      </c>
      <c r="D18">
        <v>164</v>
      </c>
      <c r="E18">
        <v>86005</v>
      </c>
      <c r="F18">
        <v>0.2918463695</v>
      </c>
    </row>
    <row r="19" spans="1:6" ht="12.75">
      <c r="A19" t="s">
        <v>6</v>
      </c>
      <c r="B19">
        <v>75</v>
      </c>
      <c r="C19">
        <v>3.8276402018</v>
      </c>
      <c r="D19">
        <v>264</v>
      </c>
      <c r="E19">
        <v>68972</v>
      </c>
      <c r="F19">
        <v>0.4617269406</v>
      </c>
    </row>
    <row r="20" spans="1:6" ht="12.75">
      <c r="A20" t="s">
        <v>6</v>
      </c>
      <c r="B20">
        <v>80</v>
      </c>
      <c r="C20">
        <v>6.330682407</v>
      </c>
      <c r="D20">
        <v>281</v>
      </c>
      <c r="E20">
        <v>44387</v>
      </c>
      <c r="F20">
        <v>0.7402074266</v>
      </c>
    </row>
    <row r="21" spans="1:6" ht="12.75">
      <c r="A21" t="s">
        <v>6</v>
      </c>
      <c r="B21">
        <v>85</v>
      </c>
      <c r="C21">
        <v>15.955359867</v>
      </c>
      <c r="D21">
        <v>366</v>
      </c>
      <c r="E21">
        <v>22939</v>
      </c>
      <c r="F21">
        <v>1.6346400401</v>
      </c>
    </row>
    <row r="22" spans="1:6" ht="12.75">
      <c r="A22" t="s">
        <v>6</v>
      </c>
      <c r="B22">
        <v>90</v>
      </c>
      <c r="C22">
        <v>28.281975517</v>
      </c>
      <c r="D22">
        <v>268</v>
      </c>
      <c r="E22">
        <v>9476</v>
      </c>
      <c r="F22">
        <v>3.3860893695</v>
      </c>
    </row>
    <row r="31" spans="1:6" ht="12.75">
      <c r="A31" t="s">
        <v>7</v>
      </c>
      <c r="B31">
        <v>40</v>
      </c>
      <c r="C31">
        <v>0.0652875044</v>
      </c>
      <c r="D31">
        <v>15</v>
      </c>
      <c r="E31">
        <v>229753</v>
      </c>
      <c r="F31">
        <v>0.0330400359</v>
      </c>
    </row>
    <row r="32" spans="1:6" ht="12.75">
      <c r="A32" t="s">
        <v>7</v>
      </c>
      <c r="B32">
        <v>45</v>
      </c>
      <c r="C32">
        <v>0.126572784</v>
      </c>
      <c r="D32">
        <v>27</v>
      </c>
      <c r="E32">
        <v>213316</v>
      </c>
      <c r="F32">
        <v>0.0477435295</v>
      </c>
    </row>
    <row r="33" spans="1:6" ht="12.75">
      <c r="A33" t="s">
        <v>7</v>
      </c>
      <c r="B33">
        <v>50</v>
      </c>
      <c r="C33">
        <v>0.1925803087</v>
      </c>
      <c r="D33">
        <v>36</v>
      </c>
      <c r="E33">
        <v>186935</v>
      </c>
      <c r="F33">
        <v>0.0629095675</v>
      </c>
    </row>
    <row r="34" spans="1:6" ht="12.75">
      <c r="A34" t="s">
        <v>7</v>
      </c>
      <c r="B34">
        <v>55</v>
      </c>
      <c r="C34">
        <v>0.4731040356</v>
      </c>
      <c r="D34">
        <v>70</v>
      </c>
      <c r="E34">
        <v>147959</v>
      </c>
      <c r="F34">
        <v>0.1108316258</v>
      </c>
    </row>
    <row r="35" spans="1:6" ht="12.75">
      <c r="A35" t="s">
        <v>7</v>
      </c>
      <c r="B35">
        <v>60</v>
      </c>
      <c r="C35">
        <v>0.9011996157</v>
      </c>
      <c r="D35">
        <v>106</v>
      </c>
      <c r="E35">
        <v>117621</v>
      </c>
      <c r="F35">
        <v>0.1715631994</v>
      </c>
    </row>
    <row r="36" spans="1:6" ht="12.75">
      <c r="A36" t="s">
        <v>7</v>
      </c>
      <c r="B36">
        <v>65</v>
      </c>
      <c r="C36">
        <v>1.9552568885</v>
      </c>
      <c r="D36">
        <v>206</v>
      </c>
      <c r="E36">
        <v>105357</v>
      </c>
      <c r="F36">
        <v>0.267009237</v>
      </c>
    </row>
    <row r="37" spans="1:6" ht="12.75">
      <c r="A37" t="s">
        <v>7</v>
      </c>
      <c r="B37">
        <v>70</v>
      </c>
      <c r="C37">
        <v>3.2261848897</v>
      </c>
      <c r="D37">
        <v>330</v>
      </c>
      <c r="E37">
        <v>102288</v>
      </c>
      <c r="F37">
        <v>0.348087441</v>
      </c>
    </row>
    <row r="38" spans="1:6" ht="12.75">
      <c r="A38" t="s">
        <v>7</v>
      </c>
      <c r="B38">
        <v>75</v>
      </c>
      <c r="C38">
        <v>7.5125122543</v>
      </c>
      <c r="D38">
        <v>728</v>
      </c>
      <c r="E38">
        <v>96905</v>
      </c>
      <c r="F38">
        <v>0.5457271683</v>
      </c>
    </row>
    <row r="39" spans="1:6" ht="12.75">
      <c r="A39" t="s">
        <v>7</v>
      </c>
      <c r="B39">
        <v>80</v>
      </c>
      <c r="C39">
        <v>14.405647777</v>
      </c>
      <c r="D39">
        <v>1057</v>
      </c>
      <c r="E39">
        <v>73374</v>
      </c>
      <c r="F39">
        <v>0.8684630983</v>
      </c>
    </row>
    <row r="40" spans="1:6" ht="12.75">
      <c r="A40" t="s">
        <v>7</v>
      </c>
      <c r="B40">
        <v>85</v>
      </c>
      <c r="C40">
        <v>25.661116552</v>
      </c>
      <c r="D40">
        <v>1179</v>
      </c>
      <c r="E40">
        <v>45945</v>
      </c>
      <c r="F40">
        <v>1.4647878132</v>
      </c>
    </row>
    <row r="41" spans="1:6" ht="12.75">
      <c r="A41" t="s">
        <v>7</v>
      </c>
      <c r="B41">
        <v>90</v>
      </c>
      <c r="C41">
        <v>39.797587794</v>
      </c>
      <c r="D41">
        <v>1046</v>
      </c>
      <c r="E41">
        <v>26283</v>
      </c>
      <c r="F41">
        <v>2.4118315864</v>
      </c>
    </row>
    <row r="42" spans="1:6" ht="12.75">
      <c r="A42" t="s">
        <v>14</v>
      </c>
      <c r="C42">
        <f>+D42/E42</f>
        <v>0.0014168656148009222</v>
      </c>
      <c r="D42">
        <f>SUM(D4:D22)</f>
        <v>1730</v>
      </c>
      <c r="E42">
        <f>SUM(E4:E22)</f>
        <v>1221005</v>
      </c>
      <c r="F42">
        <f>1.96*SQRT(C42*(1-C42)/E42)</f>
        <v>6.671965530232264E-05</v>
      </c>
    </row>
    <row r="43" spans="1:6" ht="12.75">
      <c r="A43" t="s">
        <v>15</v>
      </c>
      <c r="C43">
        <f>+D43/E43</f>
        <v>0.003566821427085253</v>
      </c>
      <c r="D43">
        <f>SUM(D23:D41)</f>
        <v>4800</v>
      </c>
      <c r="E43">
        <f>SUM(E23:E41)</f>
        <v>1345736</v>
      </c>
      <c r="F43">
        <f>1.96*SQRT(C43*(1-C43)/E43)</f>
        <v>0.0001007258427170764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2005-09-26T16:06:30Z</cp:lastPrinted>
  <dcterms:created xsi:type="dcterms:W3CDTF">2002-10-17T15:15:37Z</dcterms:created>
  <dcterms:modified xsi:type="dcterms:W3CDTF">2005-09-27T15:59:09Z</dcterms:modified>
  <cp:category/>
  <cp:version/>
  <cp:contentType/>
  <cp:contentStatus/>
</cp:coreProperties>
</file>