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853" firstSheet="3" activeTab="11"/>
  </bookViews>
  <sheets>
    <sheet name="531-mb-m" sheetId="1" r:id="rId1"/>
    <sheet name="532-mb-f" sheetId="2" r:id="rId2"/>
    <sheet name="533-rur-sth-m" sheetId="3" r:id="rId3"/>
    <sheet name="534-rur sth-f" sheetId="4" r:id="rId4"/>
    <sheet name="535-north-m" sheetId="5" r:id="rId5"/>
    <sheet name="536-north-f" sheetId="6" r:id="rId6"/>
    <sheet name="537-bdn-m" sheetId="7" r:id="rId7"/>
    <sheet name="538-bdn-f" sheetId="8" r:id="rId8"/>
    <sheet name="539-wpg-m" sheetId="9" r:id="rId9"/>
    <sheet name="5310-wpg-f" sheetId="10" r:id="rId10"/>
    <sheet name="ordered-data" sheetId="11" r:id="rId11"/>
    <sheet name="cause-of-visit" sheetId="12" r:id="rId12"/>
  </sheets>
  <definedNames/>
  <calcPr fullCalcOnLoad="1"/>
</workbook>
</file>

<file path=xl/sharedStrings.xml><?xml version="1.0" encoding="utf-8"?>
<sst xmlns="http://schemas.openxmlformats.org/spreadsheetml/2006/main" count="1061" uniqueCount="71">
  <si>
    <t>region</t>
  </si>
  <si>
    <t>cause</t>
  </si>
  <si>
    <t>count</t>
  </si>
  <si>
    <t>pop</t>
  </si>
  <si>
    <t>crd_rate</t>
  </si>
  <si>
    <t>std_error</t>
  </si>
  <si>
    <t>G-15 Brandon</t>
  </si>
  <si>
    <t>1 Male</t>
  </si>
  <si>
    <t>Infectious and Parasitic</t>
  </si>
  <si>
    <t>Neoplasms</t>
  </si>
  <si>
    <t>Endocrine &amp; Metab</t>
  </si>
  <si>
    <t>Disorders of Blood</t>
  </si>
  <si>
    <t>Mental</t>
  </si>
  <si>
    <t>Nervous</t>
  </si>
  <si>
    <t>Circulatory</t>
  </si>
  <si>
    <t>Respiratory</t>
  </si>
  <si>
    <t>Digestive</t>
  </si>
  <si>
    <t>Genitourinary</t>
  </si>
  <si>
    <t>Disorders of Skin</t>
  </si>
  <si>
    <t>Musculoskeletal</t>
  </si>
  <si>
    <t>Congenital Anomalies</t>
  </si>
  <si>
    <t>Conditions Originating in Perinatal</t>
  </si>
  <si>
    <t>Ill-Defined</t>
  </si>
  <si>
    <t>All Causes</t>
  </si>
  <si>
    <t>2 Female</t>
  </si>
  <si>
    <t>Pregnancy &amp; Birth</t>
  </si>
  <si>
    <t>K-10 WPG</t>
  </si>
  <si>
    <t>N North</t>
  </si>
  <si>
    <t>S Rural South</t>
  </si>
  <si>
    <t>Z Manitoba</t>
  </si>
  <si>
    <t>Cause</t>
  </si>
  <si>
    <t>Male</t>
  </si>
  <si>
    <t>Obs</t>
  </si>
  <si>
    <t>Rate</t>
  </si>
  <si>
    <t>Manitoba</t>
  </si>
  <si>
    <t>Winnipeg</t>
  </si>
  <si>
    <t>Brandon</t>
  </si>
  <si>
    <t>North</t>
  </si>
  <si>
    <t>Rural South</t>
  </si>
  <si>
    <t>Female</t>
  </si>
  <si>
    <t>original order</t>
  </si>
  <si>
    <t>Rate Total</t>
  </si>
  <si>
    <t>sorted (by total for region)</t>
  </si>
  <si>
    <t>blank cell = suppressed</t>
  </si>
  <si>
    <t>%</t>
  </si>
  <si>
    <t>graph numbers (top causes by sex)</t>
  </si>
  <si>
    <t xml:space="preserve">Male </t>
  </si>
  <si>
    <t xml:space="preserve">Female </t>
  </si>
  <si>
    <t>n/a</t>
  </si>
  <si>
    <t>(adj)</t>
  </si>
  <si>
    <t>(crude)</t>
  </si>
  <si>
    <r>
      <t>Manitoba</t>
    </r>
    <r>
      <rPr>
        <sz val="10"/>
        <rFont val="Arial"/>
        <family val="0"/>
      </rPr>
      <t xml:space="preserve"> rates -</t>
    </r>
    <r>
      <rPr>
        <b/>
        <sz val="10"/>
        <rFont val="Arial"/>
        <family val="2"/>
      </rPr>
      <t xml:space="preserve"> adjusted </t>
    </r>
    <r>
      <rPr>
        <sz val="10"/>
        <rFont val="Arial"/>
        <family val="0"/>
      </rPr>
      <t>--&gt;</t>
    </r>
  </si>
  <si>
    <r>
      <t>region</t>
    </r>
    <r>
      <rPr>
        <sz val="10"/>
        <rFont val="Arial"/>
        <family val="0"/>
      </rPr>
      <t xml:space="preserve"> rates = </t>
    </r>
    <r>
      <rPr>
        <b/>
        <sz val="10"/>
        <rFont val="Arial"/>
        <family val="2"/>
      </rPr>
      <t>crude</t>
    </r>
    <r>
      <rPr>
        <sz val="10"/>
        <rFont val="Arial"/>
        <family val="0"/>
      </rPr>
      <t xml:space="preserve"> --&gt;</t>
    </r>
  </si>
  <si>
    <t>Injury &amp; Poison</t>
  </si>
  <si>
    <t>Factors Influen Health Status &amp; Contact</t>
  </si>
  <si>
    <t>SEX</t>
  </si>
  <si>
    <t>adj rate</t>
  </si>
  <si>
    <t>&lt;--</t>
  </si>
  <si>
    <t>Hospital Separation Crude Rates for Short Stay Days (LOS &lt; 30) by ICD-9 CM Chapters 2003/04 per 1000</t>
  </si>
  <si>
    <t>Adjusted Hospital Separation Rates for Short Stay Days (LOS &lt; 30) by ICD-9 CM Chapters 2003/04 per 1000</t>
  </si>
  <si>
    <t>Health Status &amp; Contact</t>
  </si>
  <si>
    <t>Perinatal</t>
  </si>
  <si>
    <t>Cancer</t>
  </si>
  <si>
    <t>All Other</t>
  </si>
  <si>
    <t>All Others:</t>
  </si>
  <si>
    <t>POP RATE Adjusted Hospital Separation Rates for Short Stay Days (LOS &lt; 30) by ICD-9 CM Chapters 2003/04 per 1000</t>
  </si>
  <si>
    <t>Genitourinary &amp; Breast</t>
  </si>
  <si>
    <t>Injury &amp; Poisoning</t>
  </si>
  <si>
    <t>Nervous System</t>
  </si>
  <si>
    <t>Mental Illness</t>
  </si>
  <si>
    <t>Health Status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</si>
</sst>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%"/>
    <numFmt numFmtId="174" formatCode="0.0%"/>
    <numFmt numFmtId="175" formatCode="_-* #,##0.0_-;\-* #,##0.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Univers 45 Light"/>
      <family val="0"/>
    </font>
    <font>
      <b/>
      <sz val="11"/>
      <name val="Univers 45 Light"/>
      <family val="2"/>
    </font>
    <font>
      <sz val="7"/>
      <name val="Univers 45 Light"/>
      <family val="2"/>
    </font>
    <font>
      <sz val="6.75"/>
      <name val="Univers 45 Light"/>
      <family val="2"/>
    </font>
    <font>
      <sz val="8.75"/>
      <name val="Univers 45 Light"/>
      <family val="2"/>
    </font>
    <font>
      <sz val="9"/>
      <name val="Univers 45 Light"/>
      <family val="2"/>
    </font>
    <font>
      <sz val="7"/>
      <color indexed="9"/>
      <name val="Univers 45 Light"/>
      <family val="2"/>
    </font>
    <font>
      <sz val="6.75"/>
      <color indexed="9"/>
      <name val="Univers 45 Light"/>
      <family val="2"/>
    </font>
    <font>
      <b/>
      <sz val="10.5"/>
      <name val="Univers 45 Light"/>
      <family val="2"/>
    </font>
    <font>
      <b/>
      <sz val="9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Font="1" applyBorder="1" applyAlignment="1">
      <alignment/>
    </xf>
    <xf numFmtId="171" fontId="0" fillId="0" borderId="0" xfId="0" applyNumberFormat="1" applyFont="1" applyFill="1" applyAlignment="1">
      <alignment/>
    </xf>
    <xf numFmtId="175" fontId="0" fillId="0" borderId="0" xfId="15" applyNumberFormat="1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8885"/>
          <c:h val="0.9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'ordered-data'!$P$14</c:f>
              <c:strCache>
                <c:ptCount val="1"/>
                <c:pt idx="0">
                  <c:v>Circulatory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'ordered-data'!$Q$14</c:f>
              <c:numCache>
                <c:ptCount val="1"/>
                <c:pt idx="0">
                  <c:v>18.107186296</c:v>
                </c:pt>
              </c:numCache>
            </c:numRef>
          </c:val>
        </c:ser>
        <c:ser>
          <c:idx val="1"/>
          <c:order val="1"/>
          <c:tx>
            <c:strRef>
              <c:f>'ordered-data'!$P$15</c:f>
              <c:strCache>
                <c:ptCount val="1"/>
                <c:pt idx="0">
                  <c:v>Digestive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'ordered-data'!$Q$15</c:f>
              <c:numCache>
                <c:ptCount val="1"/>
                <c:pt idx="0">
                  <c:v>15.569602967</c:v>
                </c:pt>
              </c:numCache>
            </c:numRef>
          </c:val>
        </c:ser>
        <c:ser>
          <c:idx val="2"/>
          <c:order val="2"/>
          <c:tx>
            <c:strRef>
              <c:f>'ordered-data'!$P$16</c:f>
              <c:strCache>
                <c:ptCount val="1"/>
                <c:pt idx="0">
                  <c:v>Respiratory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'ordered-data'!$Q$16</c:f>
              <c:numCache>
                <c:ptCount val="1"/>
                <c:pt idx="0">
                  <c:v>12.022857289</c:v>
                </c:pt>
              </c:numCache>
            </c:numRef>
          </c:val>
        </c:ser>
        <c:ser>
          <c:idx val="3"/>
          <c:order val="3"/>
          <c:tx>
            <c:strRef>
              <c:f>'ordered-data'!$P$17</c:f>
              <c:strCache>
                <c:ptCount val="1"/>
                <c:pt idx="0">
                  <c:v>Nervous System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'ordered-data'!$Q$17</c:f>
              <c:numCache>
                <c:ptCount val="1"/>
                <c:pt idx="0">
                  <c:v>11.265518804</c:v>
                </c:pt>
              </c:numCache>
            </c:numRef>
          </c:val>
        </c:ser>
        <c:ser>
          <c:idx val="4"/>
          <c:order val="4"/>
          <c:tx>
            <c:strRef>
              <c:f>'ordered-data'!$P$18</c:f>
              <c:strCache>
                <c:ptCount val="1"/>
                <c:pt idx="0">
                  <c:v>Injury &amp; Poisoning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'ordered-data'!$Q$18</c:f>
              <c:numCache>
                <c:ptCount val="1"/>
                <c:pt idx="0">
                  <c:v>10.657629098</c:v>
                </c:pt>
              </c:numCache>
            </c:numRef>
          </c:val>
        </c:ser>
        <c:ser>
          <c:idx val="5"/>
          <c:order val="5"/>
          <c:tx>
            <c:strRef>
              <c:f>'ordered-data'!$P$19</c:f>
              <c:strCache>
                <c:ptCount val="1"/>
                <c:pt idx="0">
                  <c:v>Musculoskeletal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'ordered-data'!$Q$19</c:f>
              <c:numCache>
                <c:ptCount val="1"/>
                <c:pt idx="0">
                  <c:v>8.6495663603</c:v>
                </c:pt>
              </c:numCache>
            </c:numRef>
          </c:val>
        </c:ser>
        <c:ser>
          <c:idx val="6"/>
          <c:order val="6"/>
          <c:tx>
            <c:strRef>
              <c:f>'ordered-data'!$P$20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'ordered-data'!$Q$20</c:f>
              <c:numCache>
                <c:ptCount val="1"/>
                <c:pt idx="0">
                  <c:v>8.2479939325</c:v>
                </c:pt>
              </c:numCache>
            </c:numRef>
          </c:val>
        </c:ser>
        <c:ser>
          <c:idx val="8"/>
          <c:order val="7"/>
          <c:tx>
            <c:strRef>
              <c:f>'ordered-data'!$P$22</c:f>
              <c:strCache>
                <c:ptCount val="1"/>
                <c:pt idx="0">
                  <c:v>Ill-Defined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'ordered-data'!$Q$22</c:f>
              <c:numCache>
                <c:ptCount val="1"/>
                <c:pt idx="0">
                  <c:v>6.3027295924</c:v>
                </c:pt>
              </c:numCache>
            </c:numRef>
          </c:val>
        </c:ser>
        <c:ser>
          <c:idx val="10"/>
          <c:order val="8"/>
          <c:tx>
            <c:strRef>
              <c:f>'ordered-data'!$P$23</c:f>
              <c:strCache>
                <c:ptCount val="1"/>
                <c:pt idx="0">
                  <c:v>Health Status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'ordered-data'!$Q$23</c:f>
              <c:numCache>
                <c:ptCount val="1"/>
                <c:pt idx="0">
                  <c:v>6.0922351003</c:v>
                </c:pt>
              </c:numCache>
            </c:numRef>
          </c:val>
        </c:ser>
        <c:ser>
          <c:idx val="12"/>
          <c:order val="9"/>
          <c:tx>
            <c:strRef>
              <c:f>'ordered-data'!$P$24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'ordered-data'!$Q$24</c:f>
              <c:numCache>
                <c:ptCount val="1"/>
                <c:pt idx="0">
                  <c:v>4.9460244282</c:v>
                </c:pt>
              </c:numCache>
            </c:numRef>
          </c:val>
        </c:ser>
        <c:ser>
          <c:idx val="11"/>
          <c:order val="10"/>
          <c:tx>
            <c:strRef>
              <c:f>'ordered-data'!$P$25</c:f>
              <c:strCache>
                <c:ptCount val="1"/>
                <c:pt idx="0">
                  <c:v>All Other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'ordered-data'!$Q$25</c:f>
              <c:numCache>
                <c:ptCount val="1"/>
                <c:pt idx="0">
                  <c:v>7.776382129000001</c:v>
                </c:pt>
              </c:numCache>
            </c:numRef>
          </c:val>
        </c:ser>
        <c:ser>
          <c:idx val="7"/>
          <c:order val="11"/>
          <c:tx>
            <c:strRef>
              <c:f>'ordered-data'!$P$21</c:f>
              <c:strCache>
                <c:ptCount val="1"/>
                <c:pt idx="0">
                  <c:v>Genitourinary &amp; Breast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'ordered-data'!$Q$21</c:f>
              <c:numCache>
                <c:ptCount val="1"/>
                <c:pt idx="0">
                  <c:v>6.5438297345</c:v>
                </c:pt>
              </c:numCache>
            </c:numRef>
          </c:val>
        </c:ser>
        <c:overlap val="100"/>
        <c:gapWidth val="0"/>
        <c:axId val="19921271"/>
        <c:axId val="45073712"/>
      </c:barChart>
      <c:catAx>
        <c:axId val="1992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Males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Age-adjusted rate of hospital separations per 1,000 residents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212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5.3.10: Crude Separations for Short Stays for Females by Cause (ICD- 9-CM), Winnipeg,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1"/>
            <c:spPr>
              <a:solidFill>
                <a:srgbClr val="0000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'ordered-data'!$S$110:$S$120</c:f>
              <c:strCache>
                <c:ptCount val="11"/>
                <c:pt idx="0">
                  <c:v>Pregnancy &amp; Birth</c:v>
                </c:pt>
                <c:pt idx="1">
                  <c:v>Genitourinary &amp; Breast</c:v>
                </c:pt>
                <c:pt idx="2">
                  <c:v>Nervous System</c:v>
                </c:pt>
                <c:pt idx="3">
                  <c:v>Digestive</c:v>
                </c:pt>
                <c:pt idx="4">
                  <c:v>Cancer</c:v>
                </c:pt>
                <c:pt idx="5">
                  <c:v>Circulatory</c:v>
                </c:pt>
                <c:pt idx="6">
                  <c:v>Musculoskeletal</c:v>
                </c:pt>
                <c:pt idx="7">
                  <c:v>Respiratory</c:v>
                </c:pt>
                <c:pt idx="8">
                  <c:v>Injury &amp; Poisoning</c:v>
                </c:pt>
                <c:pt idx="9">
                  <c:v>Health Status &amp; Contact</c:v>
                </c:pt>
                <c:pt idx="10">
                  <c:v>All Other</c:v>
                </c:pt>
              </c:strCache>
            </c:strRef>
          </c:cat>
          <c:val>
            <c:numRef>
              <c:f>'ordered-data'!$U$110:$U$120</c:f>
              <c:numCache>
                <c:ptCount val="11"/>
                <c:pt idx="0">
                  <c:v>0.25091322701818286</c:v>
                </c:pt>
                <c:pt idx="1">
                  <c:v>0.10969661175764107</c:v>
                </c:pt>
                <c:pt idx="2">
                  <c:v>0.09746921275996694</c:v>
                </c:pt>
                <c:pt idx="3">
                  <c:v>0.08395126539346454</c:v>
                </c:pt>
                <c:pt idx="4">
                  <c:v>0.07572675371956542</c:v>
                </c:pt>
                <c:pt idx="5">
                  <c:v>0.07360500470096051</c:v>
                </c:pt>
                <c:pt idx="6">
                  <c:v>0.060765142068011764</c:v>
                </c:pt>
                <c:pt idx="7">
                  <c:v>0.05654351772751337</c:v>
                </c:pt>
                <c:pt idx="8">
                  <c:v>0.04836275346036494</c:v>
                </c:pt>
                <c:pt idx="9">
                  <c:v>0.04328805477115716</c:v>
                </c:pt>
                <c:pt idx="10">
                  <c:v>0.09967845662317154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125"/>
          <c:w val="0.885"/>
          <c:h val="0.95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'ordered-data'!$S$16</c:f>
              <c:strCache>
                <c:ptCount val="1"/>
                <c:pt idx="0">
                  <c:v>Digestive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'ordered-data'!$T$16</c:f>
              <c:numCache>
                <c:ptCount val="1"/>
                <c:pt idx="0">
                  <c:v>14.093427438</c:v>
                </c:pt>
              </c:numCache>
            </c:numRef>
          </c:val>
        </c:ser>
        <c:ser>
          <c:idx val="5"/>
          <c:order val="1"/>
          <c:tx>
            <c:strRef>
              <c:f>'ordered-data'!$S$17</c:f>
              <c:strCache>
                <c:ptCount val="1"/>
                <c:pt idx="0">
                  <c:v>Nervous System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'ordered-data'!$T$17</c:f>
              <c:numCache>
                <c:ptCount val="1"/>
                <c:pt idx="0">
                  <c:v>12.545391151</c:v>
                </c:pt>
              </c:numCache>
            </c:numRef>
          </c:val>
        </c:ser>
        <c:ser>
          <c:idx val="6"/>
          <c:order val="2"/>
          <c:tx>
            <c:strRef>
              <c:f>'ordered-data'!$S$18</c:f>
              <c:strCache>
                <c:ptCount val="1"/>
                <c:pt idx="0">
                  <c:v>Circulatory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'ordered-data'!$T$18</c:f>
              <c:numCache>
                <c:ptCount val="1"/>
                <c:pt idx="0">
                  <c:v>11.030090754</c:v>
                </c:pt>
              </c:numCache>
            </c:numRef>
          </c:val>
        </c:ser>
        <c:ser>
          <c:idx val="8"/>
          <c:order val="3"/>
          <c:tx>
            <c:strRef>
              <c:f>'ordered-data'!$S$19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'ordered-data'!$T$19</c:f>
              <c:numCache>
                <c:ptCount val="1"/>
                <c:pt idx="0">
                  <c:v>10.032044002</c:v>
                </c:pt>
              </c:numCache>
            </c:numRef>
          </c:val>
        </c:ser>
        <c:ser>
          <c:idx val="10"/>
          <c:order val="4"/>
          <c:tx>
            <c:strRef>
              <c:f>'ordered-data'!$S$20</c:f>
              <c:strCache>
                <c:ptCount val="1"/>
                <c:pt idx="0">
                  <c:v>Musculoskeletal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'ordered-data'!$T$20</c:f>
              <c:numCache>
                <c:ptCount val="1"/>
                <c:pt idx="0">
                  <c:v>9.4468493957</c:v>
                </c:pt>
              </c:numCache>
            </c:numRef>
          </c:val>
        </c:ser>
        <c:ser>
          <c:idx val="12"/>
          <c:order val="5"/>
          <c:tx>
            <c:strRef>
              <c:f>'ordered-data'!$S$21</c:f>
              <c:strCache>
                <c:ptCount val="1"/>
                <c:pt idx="0">
                  <c:v>Respiratory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'ordered-data'!$T$21</c:f>
              <c:numCache>
                <c:ptCount val="1"/>
                <c:pt idx="0">
                  <c:v>9.4373358176</c:v>
                </c:pt>
              </c:numCache>
            </c:numRef>
          </c:val>
        </c:ser>
        <c:ser>
          <c:idx val="13"/>
          <c:order val="6"/>
          <c:tx>
            <c:strRef>
              <c:f>'ordered-data'!$S$22</c:f>
              <c:strCache>
                <c:ptCount val="1"/>
                <c:pt idx="0">
                  <c:v>Injury &amp; Poisoning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'ordered-data'!$T$22</c:f>
              <c:numCache>
                <c:ptCount val="1"/>
                <c:pt idx="0">
                  <c:v>8.5106242955</c:v>
                </c:pt>
              </c:numCache>
            </c:numRef>
          </c:val>
        </c:ser>
        <c:ser>
          <c:idx val="11"/>
          <c:order val="7"/>
          <c:tx>
            <c:strRef>
              <c:f>'ordered-data'!$S$23</c:f>
              <c:strCache>
                <c:ptCount val="1"/>
                <c:pt idx="0">
                  <c:v>Health Status &amp; Contact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'ordered-data'!$T$23</c:f>
              <c:numCache>
                <c:ptCount val="1"/>
                <c:pt idx="0">
                  <c:v>7.2525850078</c:v>
                </c:pt>
              </c:numCache>
            </c:numRef>
          </c:val>
        </c:ser>
        <c:ser>
          <c:idx val="14"/>
          <c:order val="8"/>
          <c:tx>
            <c:strRef>
              <c:f>'ordered-data'!$S$24</c:f>
              <c:strCache>
                <c:ptCount val="1"/>
                <c:pt idx="0">
                  <c:v>Ill-Defined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'ordered-data'!$T$24</c:f>
              <c:numCache>
                <c:ptCount val="1"/>
                <c:pt idx="0">
                  <c:v>6.2653254147</c:v>
                </c:pt>
              </c:numCache>
            </c:numRef>
          </c:val>
        </c:ser>
        <c:ser>
          <c:idx val="15"/>
          <c:order val="9"/>
          <c:tx>
            <c:strRef>
              <c:f>'ordered-data'!$S$25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'ordered-data'!$T$25</c:f>
              <c:numCache>
                <c:ptCount val="1"/>
                <c:pt idx="0">
                  <c:v>4.8570353104</c:v>
                </c:pt>
              </c:numCache>
            </c:numRef>
          </c:val>
        </c:ser>
        <c:ser>
          <c:idx val="1"/>
          <c:order val="10"/>
          <c:tx>
            <c:strRef>
              <c:f>'ordered-data'!$S$26</c:f>
              <c:strCache>
                <c:ptCount val="1"/>
                <c:pt idx="0">
                  <c:v>All Other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'ordered-data'!$T$26</c:f>
              <c:numCache>
                <c:ptCount val="1"/>
                <c:pt idx="0">
                  <c:v>7.0983918835</c:v>
                </c:pt>
              </c:numCache>
            </c:numRef>
          </c:val>
        </c:ser>
        <c:ser>
          <c:idx val="3"/>
          <c:order val="11"/>
          <c:tx>
            <c:strRef>
              <c:f>'ordered-data'!$S$15</c:f>
              <c:strCache>
                <c:ptCount val="1"/>
                <c:pt idx="0">
                  <c:v>Genitourinary &amp; Breast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solidFill>
                          <a:srgbClr val="FFFFFF"/>
                        </a:solidFill>
                      </a:rPr>
                      <a:t>Genitourinary &amp; Breast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'ordered-data'!$T$15</c:f>
              <c:numCache>
                <c:ptCount val="1"/>
                <c:pt idx="0">
                  <c:v>15.717586269</c:v>
                </c:pt>
              </c:numCache>
            </c:numRef>
          </c:val>
        </c:ser>
        <c:ser>
          <c:idx val="2"/>
          <c:order val="12"/>
          <c:tx>
            <c:strRef>
              <c:f>'ordered-data'!$S$14</c:f>
              <c:strCache>
                <c:ptCount val="1"/>
                <c:pt idx="0">
                  <c:v>Pregnancy &amp; Birth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'ordered-data'!$T$14</c:f>
              <c:numCache>
                <c:ptCount val="1"/>
                <c:pt idx="0">
                  <c:v>38.278039757</c:v>
                </c:pt>
              </c:numCache>
            </c:numRef>
          </c:val>
        </c:ser>
        <c:overlap val="100"/>
        <c:gapWidth val="0"/>
        <c:axId val="3010225"/>
        <c:axId val="27092026"/>
      </c:barChart>
      <c:catAx>
        <c:axId val="301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Females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  <c:max val="16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75" b="0" i="0" u="none" baseline="0"/>
            </a:pPr>
          </a:p>
        </c:txPr>
        <c:crossAx val="30102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5.3.3: Crude Separations for Short Stays for Males by Cause (ICD- 9-CM), Rural South,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'ordered-data'!$P$38:$P$48</c:f>
              <c:strCache>
                <c:ptCount val="11"/>
                <c:pt idx="0">
                  <c:v>Circulatory</c:v>
                </c:pt>
                <c:pt idx="1">
                  <c:v>Digestive</c:v>
                </c:pt>
                <c:pt idx="2">
                  <c:v>Respiratory</c:v>
                </c:pt>
                <c:pt idx="3">
                  <c:v>Injury &amp; Poisoning</c:v>
                </c:pt>
                <c:pt idx="4">
                  <c:v>Nervous System</c:v>
                </c:pt>
                <c:pt idx="5">
                  <c:v>Musculoskeletal</c:v>
                </c:pt>
                <c:pt idx="6">
                  <c:v>Cancer</c:v>
                </c:pt>
                <c:pt idx="7">
                  <c:v>Ill-Defined</c:v>
                </c:pt>
                <c:pt idx="8">
                  <c:v>Health Status &amp; Contact</c:v>
                </c:pt>
                <c:pt idx="9">
                  <c:v>Genitourinary &amp; Breast</c:v>
                </c:pt>
                <c:pt idx="10">
                  <c:v>All Other</c:v>
                </c:pt>
              </c:strCache>
            </c:strRef>
          </c:cat>
          <c:val>
            <c:numRef>
              <c:f>'ordered-data'!$R$38:$R$48</c:f>
              <c:numCache>
                <c:ptCount val="11"/>
                <c:pt idx="0">
                  <c:v>0.15457619303479087</c:v>
                </c:pt>
                <c:pt idx="1">
                  <c:v>0.13732421423937485</c:v>
                </c:pt>
                <c:pt idx="2">
                  <c:v>0.10916007069681595</c:v>
                </c:pt>
                <c:pt idx="3">
                  <c:v>0.09037116728724146</c:v>
                </c:pt>
                <c:pt idx="4">
                  <c:v>0.0856451241031649</c:v>
                </c:pt>
                <c:pt idx="5">
                  <c:v>0.07742257742336471</c:v>
                </c:pt>
                <c:pt idx="6">
                  <c:v>0.06547298854753895</c:v>
                </c:pt>
                <c:pt idx="7">
                  <c:v>0.0638976408180265</c:v>
                </c:pt>
                <c:pt idx="8">
                  <c:v>0.06047798355301079</c:v>
                </c:pt>
                <c:pt idx="9">
                  <c:v>0.054368708213217716</c:v>
                </c:pt>
                <c:pt idx="10">
                  <c:v>0.1012833320834533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5.3.4: Crude Separations for Short Stays for Females by Cause (ICD- 9-CM), Rural South,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'ordered-data'!$S$38:$S$48</c:f>
              <c:strCache>
                <c:ptCount val="11"/>
                <c:pt idx="0">
                  <c:v>Pregnancy &amp; Birth</c:v>
                </c:pt>
                <c:pt idx="1">
                  <c:v>Digestive</c:v>
                </c:pt>
                <c:pt idx="2">
                  <c:v>Genitourinary &amp; Breast</c:v>
                </c:pt>
                <c:pt idx="3">
                  <c:v>Circulatory</c:v>
                </c:pt>
                <c:pt idx="4">
                  <c:v>Nervous System</c:v>
                </c:pt>
                <c:pt idx="5">
                  <c:v>Respiratory</c:v>
                </c:pt>
                <c:pt idx="6">
                  <c:v>Musculoskeletal</c:v>
                </c:pt>
                <c:pt idx="7">
                  <c:v>Cancer</c:v>
                </c:pt>
                <c:pt idx="8">
                  <c:v>Injury &amp; Poisoning</c:v>
                </c:pt>
                <c:pt idx="9">
                  <c:v>Ill-Defined</c:v>
                </c:pt>
                <c:pt idx="10">
                  <c:v>All Other</c:v>
                </c:pt>
              </c:strCache>
            </c:strRef>
          </c:cat>
          <c:val>
            <c:numRef>
              <c:f>'ordered-data'!$U$38:$U$48</c:f>
              <c:numCache>
                <c:ptCount val="11"/>
                <c:pt idx="0">
                  <c:v>0.18673163627872294</c:v>
                </c:pt>
                <c:pt idx="1">
                  <c:v>0.10176706152401496</c:v>
                </c:pt>
                <c:pt idx="2">
                  <c:v>0.0937298720183805</c:v>
                </c:pt>
                <c:pt idx="3">
                  <c:v>0.08989330420775267</c:v>
                </c:pt>
                <c:pt idx="4">
                  <c:v>0.07911170852854746</c:v>
                </c:pt>
                <c:pt idx="5">
                  <c:v>0.0679380548299062</c:v>
                </c:pt>
                <c:pt idx="6">
                  <c:v>0.06737797193580937</c:v>
                </c:pt>
                <c:pt idx="7">
                  <c:v>0.0614130891372612</c:v>
                </c:pt>
                <c:pt idx="8">
                  <c:v>0.05992886947004853</c:v>
                </c:pt>
                <c:pt idx="9">
                  <c:v>0.05547621047913005</c:v>
                </c:pt>
                <c:pt idx="10">
                  <c:v>0.1366322215904261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5.3.5: Crude Separations for Short Stays for Males by Cause (ICD- 9-CM), North,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'ordered-data'!$P$61:$P$71</c:f>
              <c:strCache>
                <c:ptCount val="11"/>
                <c:pt idx="0">
                  <c:v>Injury &amp; Poisoning</c:v>
                </c:pt>
                <c:pt idx="1">
                  <c:v>Respiratory</c:v>
                </c:pt>
                <c:pt idx="2">
                  <c:v>Digestive</c:v>
                </c:pt>
                <c:pt idx="3">
                  <c:v>Circulatory</c:v>
                </c:pt>
                <c:pt idx="4">
                  <c:v>Ill-Defined</c:v>
                </c:pt>
                <c:pt idx="5">
                  <c:v>Mental Illness</c:v>
                </c:pt>
                <c:pt idx="6">
                  <c:v>Nervous System</c:v>
                </c:pt>
                <c:pt idx="7">
                  <c:v>Health Status &amp; Contact</c:v>
                </c:pt>
                <c:pt idx="8">
                  <c:v>Musculoskeletal</c:v>
                </c:pt>
                <c:pt idx="9">
                  <c:v>Cancer</c:v>
                </c:pt>
                <c:pt idx="10">
                  <c:v>All Other</c:v>
                </c:pt>
              </c:strCache>
            </c:strRef>
          </c:cat>
          <c:val>
            <c:numRef>
              <c:f>'ordered-data'!$R$61:$R$71</c:f>
              <c:numCache>
                <c:ptCount val="11"/>
                <c:pt idx="0">
                  <c:v>0.16505429417333645</c:v>
                </c:pt>
                <c:pt idx="1">
                  <c:v>0.13346495557739316</c:v>
                </c:pt>
                <c:pt idx="2">
                  <c:v>0.11352418558793953</c:v>
                </c:pt>
                <c:pt idx="3">
                  <c:v>0.10997038499832405</c:v>
                </c:pt>
                <c:pt idx="4">
                  <c:v>0.0939782823306654</c:v>
                </c:pt>
                <c:pt idx="5">
                  <c:v>0.06673247778869658</c:v>
                </c:pt>
                <c:pt idx="6">
                  <c:v>0.06041461006950792</c:v>
                </c:pt>
                <c:pt idx="7">
                  <c:v>0.04521224086908607</c:v>
                </c:pt>
                <c:pt idx="8">
                  <c:v>0.04047384007933485</c:v>
                </c:pt>
                <c:pt idx="9">
                  <c:v>0.03632773938785287</c:v>
                </c:pt>
                <c:pt idx="10">
                  <c:v>0.1348469891378632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5.3.6: Crude Separations for Short Stays for Females by Cause (ICD- 9-CM), North,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'ordered-data'!$S$61:$S$71</c:f>
              <c:strCache>
                <c:ptCount val="11"/>
                <c:pt idx="0">
                  <c:v>Pregnancy &amp; Birth</c:v>
                </c:pt>
                <c:pt idx="1">
                  <c:v>Digestive</c:v>
                </c:pt>
                <c:pt idx="2">
                  <c:v>Injury &amp; Poisoning</c:v>
                </c:pt>
                <c:pt idx="3">
                  <c:v>Respiratory</c:v>
                </c:pt>
                <c:pt idx="4">
                  <c:v>Genitourinary &amp; Breast</c:v>
                </c:pt>
                <c:pt idx="5">
                  <c:v>Ill-Defined</c:v>
                </c:pt>
                <c:pt idx="6">
                  <c:v>Circulatory</c:v>
                </c:pt>
                <c:pt idx="7">
                  <c:v>Health Status &amp; Contact</c:v>
                </c:pt>
                <c:pt idx="8">
                  <c:v>Nervous System</c:v>
                </c:pt>
                <c:pt idx="9">
                  <c:v>Mental Illness</c:v>
                </c:pt>
                <c:pt idx="10">
                  <c:v>All Other</c:v>
                </c:pt>
              </c:strCache>
            </c:strRef>
          </c:cat>
          <c:val>
            <c:numRef>
              <c:f>'ordered-data'!$U$61:$U$71</c:f>
              <c:numCache>
                <c:ptCount val="11"/>
                <c:pt idx="0">
                  <c:v>0.3590339061715126</c:v>
                </c:pt>
                <c:pt idx="1">
                  <c:v>0.09173246632579272</c:v>
                </c:pt>
                <c:pt idx="2">
                  <c:v>0.0866233163018133</c:v>
                </c:pt>
                <c:pt idx="3">
                  <c:v>0.0699024616800947</c:v>
                </c:pt>
                <c:pt idx="4">
                  <c:v>0.06409660937919555</c:v>
                </c:pt>
                <c:pt idx="5">
                  <c:v>0.05399442638212561</c:v>
                </c:pt>
                <c:pt idx="6">
                  <c:v>0.05132373432127654</c:v>
                </c:pt>
                <c:pt idx="7">
                  <c:v>0.041337668366977304</c:v>
                </c:pt>
                <c:pt idx="8">
                  <c:v>0.03599628425380329</c:v>
                </c:pt>
                <c:pt idx="9">
                  <c:v>0.03564793311574933</c:v>
                </c:pt>
                <c:pt idx="10">
                  <c:v>0.11031119370165898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5.3.7: Crude Separations for Short Stays for Males by Cause (ICD- 9-CM), Brandon,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'ordered-data'!$P$86:$P$96</c:f>
              <c:strCache>
                <c:ptCount val="11"/>
                <c:pt idx="0">
                  <c:v>Circulatory</c:v>
                </c:pt>
                <c:pt idx="1">
                  <c:v>Musculoskeletal</c:v>
                </c:pt>
                <c:pt idx="2">
                  <c:v>Digestive</c:v>
                </c:pt>
                <c:pt idx="3">
                  <c:v>Nervous System</c:v>
                </c:pt>
                <c:pt idx="4">
                  <c:v>Injury &amp; Poisoning</c:v>
                </c:pt>
                <c:pt idx="5">
                  <c:v>Respiratory</c:v>
                </c:pt>
                <c:pt idx="6">
                  <c:v>Cancer</c:v>
                </c:pt>
                <c:pt idx="7">
                  <c:v>Health Status &amp; Contact</c:v>
                </c:pt>
                <c:pt idx="8">
                  <c:v>Genitourinary &amp; Breast</c:v>
                </c:pt>
                <c:pt idx="9">
                  <c:v>Mental Illness</c:v>
                </c:pt>
                <c:pt idx="10">
                  <c:v>All Other</c:v>
                </c:pt>
              </c:strCache>
            </c:strRef>
          </c:cat>
          <c:val>
            <c:numRef>
              <c:f>'ordered-data'!$R$86:$R$96</c:f>
              <c:numCache>
                <c:ptCount val="11"/>
                <c:pt idx="0">
                  <c:v>0.12860394537618133</c:v>
                </c:pt>
                <c:pt idx="1">
                  <c:v>0.12670713202349915</c:v>
                </c:pt>
                <c:pt idx="2">
                  <c:v>0.11570561456577211</c:v>
                </c:pt>
                <c:pt idx="3">
                  <c:v>0.10470409711673817</c:v>
                </c:pt>
                <c:pt idx="4">
                  <c:v>0.09673748103025713</c:v>
                </c:pt>
                <c:pt idx="5">
                  <c:v>0.08118361153391662</c:v>
                </c:pt>
                <c:pt idx="6">
                  <c:v>0.07283763277776845</c:v>
                </c:pt>
                <c:pt idx="7">
                  <c:v>0.06904400607066544</c:v>
                </c:pt>
                <c:pt idx="8">
                  <c:v>0.05576631259580495</c:v>
                </c:pt>
                <c:pt idx="9">
                  <c:v>0.05538694992526852</c:v>
                </c:pt>
                <c:pt idx="10">
                  <c:v>0.09332321698412815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5.3.8: Crude Separations for Short Stays for Females by Cause (ICD- 9-CM), Brandon,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'ordered-data'!$S$86:$S$96</c:f>
              <c:strCache>
                <c:ptCount val="11"/>
                <c:pt idx="0">
                  <c:v>Pregnancy &amp; Birth</c:v>
                </c:pt>
                <c:pt idx="1">
                  <c:v>Nervous System</c:v>
                </c:pt>
                <c:pt idx="2">
                  <c:v>Genitourinary &amp; Breast</c:v>
                </c:pt>
                <c:pt idx="3">
                  <c:v>Musculoskeletal</c:v>
                </c:pt>
                <c:pt idx="4">
                  <c:v>Digestive</c:v>
                </c:pt>
                <c:pt idx="5">
                  <c:v>Cancer</c:v>
                </c:pt>
                <c:pt idx="6">
                  <c:v>Circulatory</c:v>
                </c:pt>
                <c:pt idx="7">
                  <c:v>Respiratory</c:v>
                </c:pt>
                <c:pt idx="8">
                  <c:v>Injury &amp; Poisoning</c:v>
                </c:pt>
                <c:pt idx="9">
                  <c:v>Health Status &amp; Contact</c:v>
                </c:pt>
                <c:pt idx="10">
                  <c:v>All Other</c:v>
                </c:pt>
              </c:strCache>
            </c:strRef>
          </c:cat>
          <c:val>
            <c:numRef>
              <c:f>'ordered-data'!$U$86:$U$96</c:f>
              <c:numCache>
                <c:ptCount val="11"/>
                <c:pt idx="0">
                  <c:v>0.2347652347629002</c:v>
                </c:pt>
                <c:pt idx="1">
                  <c:v>0.10139860139646603</c:v>
                </c:pt>
                <c:pt idx="2">
                  <c:v>0.10064935064858181</c:v>
                </c:pt>
                <c:pt idx="3">
                  <c:v>0.09090909090739134</c:v>
                </c:pt>
                <c:pt idx="4">
                  <c:v>0.08266733266820114</c:v>
                </c:pt>
                <c:pt idx="5">
                  <c:v>0.07167832167638243</c:v>
                </c:pt>
                <c:pt idx="6">
                  <c:v>0.06368631368856423</c:v>
                </c:pt>
                <c:pt idx="7">
                  <c:v>0.05594405594401673</c:v>
                </c:pt>
                <c:pt idx="8">
                  <c:v>0.0499500499497256</c:v>
                </c:pt>
                <c:pt idx="9">
                  <c:v>0.046953046953203216</c:v>
                </c:pt>
                <c:pt idx="10">
                  <c:v>0.10139860140456713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5.3.9: Crude Separations for Short Stays for Males by Cause (ICD- 9-CM), Winnipeg, 2003/04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'ordered-data'!$P$110:$P$120</c:f>
              <c:strCache>
                <c:ptCount val="11"/>
                <c:pt idx="0">
                  <c:v>Circulatory</c:v>
                </c:pt>
                <c:pt idx="1">
                  <c:v>Digestive</c:v>
                </c:pt>
                <c:pt idx="2">
                  <c:v>Nervous System</c:v>
                </c:pt>
                <c:pt idx="3">
                  <c:v>Respiratory</c:v>
                </c:pt>
                <c:pt idx="4">
                  <c:v>Injury &amp; Poisoning</c:v>
                </c:pt>
                <c:pt idx="5">
                  <c:v>Musculoskeletal</c:v>
                </c:pt>
                <c:pt idx="6">
                  <c:v>Cancer</c:v>
                </c:pt>
                <c:pt idx="7">
                  <c:v>Genitourinary &amp; Breast</c:v>
                </c:pt>
                <c:pt idx="8">
                  <c:v>Mental Illness</c:v>
                </c:pt>
                <c:pt idx="9">
                  <c:v>Health Status &amp; Contact</c:v>
                </c:pt>
                <c:pt idx="10">
                  <c:v>All Other</c:v>
                </c:pt>
              </c:strCache>
            </c:strRef>
          </c:cat>
          <c:val>
            <c:numRef>
              <c:f>'ordered-data'!$R$110:$R$120</c:f>
              <c:numCache>
                <c:ptCount val="11"/>
                <c:pt idx="0">
                  <c:v>0.15039624720028608</c:v>
                </c:pt>
                <c:pt idx="1">
                  <c:v>0.14321759835252404</c:v>
                </c:pt>
                <c:pt idx="2">
                  <c:v>0.10956323963087217</c:v>
                </c:pt>
                <c:pt idx="3">
                  <c:v>0.0930025942636552</c:v>
                </c:pt>
                <c:pt idx="4">
                  <c:v>0.08763637655853897</c:v>
                </c:pt>
                <c:pt idx="5">
                  <c:v>0.08024450051497861</c:v>
                </c:pt>
                <c:pt idx="6">
                  <c:v>0.07733039553648635</c:v>
                </c:pt>
                <c:pt idx="7">
                  <c:v>0.06087636376489064</c:v>
                </c:pt>
                <c:pt idx="8">
                  <c:v>0.051849745903960624</c:v>
                </c:pt>
                <c:pt idx="9">
                  <c:v>0.044528945591194094</c:v>
                </c:pt>
                <c:pt idx="10">
                  <c:v>0.10135399268261325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4.3" top="1.25" bottom="1.2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4.3" top="1.25" bottom="1.2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1.25" right="1" top="1" bottom="5.5" header="0.5118" footer="0.5118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29146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0.99725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0.99725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0.99725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0.99725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29146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0.99725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0.99725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0.966</cdr:y>
    </cdr:from>
    <cdr:to>
      <cdr:x>1</cdr:x>
      <cdr:y>0.99725</cdr:y>
    </cdr:to>
    <cdr:sp>
      <cdr:nvSpPr>
        <cdr:cNvPr id="1" name="mchp"/>
        <cdr:cNvSpPr txBox="1">
          <a:spLocks noChangeArrowheads="1"/>
        </cdr:cNvSpPr>
      </cdr:nvSpPr>
      <cdr:spPr>
        <a:xfrm>
          <a:off x="3562350" y="39624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workbookViewId="0" topLeftCell="A1">
      <pane xSplit="1" ySplit="12" topLeftCell="N1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140625" defaultRowHeight="12.75"/>
  <cols>
    <col min="2" max="2" width="21.140625" style="0" customWidth="1"/>
    <col min="8" max="8" width="4.57421875" style="0" customWidth="1"/>
    <col min="9" max="9" width="22.28125" style="0" customWidth="1"/>
    <col min="11" max="11" width="9.140625" style="8" customWidth="1"/>
    <col min="13" max="13" width="9.140625" style="8" customWidth="1"/>
    <col min="15" max="15" width="5.140625" style="0" customWidth="1"/>
    <col min="16" max="16" width="19.8515625" style="0" customWidth="1"/>
    <col min="19" max="19" width="15.00390625" style="0" customWidth="1"/>
  </cols>
  <sheetData>
    <row r="1" ht="12.75">
      <c r="B1" t="s">
        <v>43</v>
      </c>
    </row>
    <row r="2" spans="2:13" ht="12.75">
      <c r="B2" s="1" t="s">
        <v>51</v>
      </c>
      <c r="D2" t="s">
        <v>59</v>
      </c>
      <c r="K2"/>
      <c r="M2"/>
    </row>
    <row r="3" spans="11:13" ht="12.75">
      <c r="K3"/>
      <c r="M3"/>
    </row>
    <row r="5" spans="2:11" ht="12.75">
      <c r="B5" s="1" t="s">
        <v>52</v>
      </c>
      <c r="D5" t="s">
        <v>58</v>
      </c>
      <c r="K5"/>
    </row>
    <row r="6" ht="12.75">
      <c r="K6"/>
    </row>
    <row r="8" spans="3:20" ht="12.75">
      <c r="C8" s="24" t="s">
        <v>40</v>
      </c>
      <c r="D8" s="24"/>
      <c r="E8" s="24"/>
      <c r="F8" s="24"/>
      <c r="G8" s="24"/>
      <c r="J8" s="24" t="s">
        <v>42</v>
      </c>
      <c r="K8" s="24"/>
      <c r="L8" s="24"/>
      <c r="M8" s="24"/>
      <c r="N8" s="24"/>
      <c r="P8" s="24" t="s">
        <v>45</v>
      </c>
      <c r="Q8" s="24"/>
      <c r="R8" s="24"/>
      <c r="S8" s="24"/>
      <c r="T8" s="24"/>
    </row>
    <row r="9" spans="15:25" ht="12.75">
      <c r="O9" s="1"/>
      <c r="Y9" s="1"/>
    </row>
    <row r="10" spans="3:21" ht="12.75">
      <c r="C10" t="s">
        <v>31</v>
      </c>
      <c r="E10" t="s">
        <v>39</v>
      </c>
      <c r="G10" t="s">
        <v>41</v>
      </c>
      <c r="J10" t="s">
        <v>31</v>
      </c>
      <c r="L10" t="s">
        <v>39</v>
      </c>
      <c r="N10" t="s">
        <v>41</v>
      </c>
      <c r="Q10" t="s">
        <v>31</v>
      </c>
      <c r="R10" t="s">
        <v>46</v>
      </c>
      <c r="T10" t="s">
        <v>39</v>
      </c>
      <c r="U10" t="s">
        <v>47</v>
      </c>
    </row>
    <row r="11" spans="1:21" ht="12.75">
      <c r="A11" s="3"/>
      <c r="B11" t="s">
        <v>30</v>
      </c>
      <c r="C11" t="s">
        <v>32</v>
      </c>
      <c r="D11" t="s">
        <v>33</v>
      </c>
      <c r="E11" t="s">
        <v>32</v>
      </c>
      <c r="F11" t="s">
        <v>33</v>
      </c>
      <c r="I11" t="s">
        <v>30</v>
      </c>
      <c r="J11" t="s">
        <v>32</v>
      </c>
      <c r="K11" s="8" t="s">
        <v>33</v>
      </c>
      <c r="L11" t="s">
        <v>32</v>
      </c>
      <c r="M11" s="8" t="s">
        <v>33</v>
      </c>
      <c r="P11" t="s">
        <v>30</v>
      </c>
      <c r="Q11" t="s">
        <v>33</v>
      </c>
      <c r="R11" t="s">
        <v>44</v>
      </c>
      <c r="S11" t="s">
        <v>30</v>
      </c>
      <c r="T11" t="s">
        <v>33</v>
      </c>
      <c r="U11" t="s">
        <v>44</v>
      </c>
    </row>
    <row r="12" spans="1:15" ht="12.75">
      <c r="A12" s="2" t="s">
        <v>34</v>
      </c>
      <c r="H12" s="6"/>
      <c r="O12" s="6"/>
    </row>
    <row r="13" spans="1:21" ht="12.75">
      <c r="A13" t="s">
        <v>49</v>
      </c>
      <c r="B13" t="str">
        <f>'cause-of-visit'!C170</f>
        <v>Infectious and Parasitic</v>
      </c>
      <c r="C13">
        <v>658</v>
      </c>
      <c r="D13">
        <v>1.2069389784</v>
      </c>
      <c r="E13">
        <v>700</v>
      </c>
      <c r="F13">
        <v>1.1417287194</v>
      </c>
      <c r="G13">
        <f>D13+F13</f>
        <v>2.3486676978</v>
      </c>
      <c r="H13" s="6"/>
      <c r="I13" t="s">
        <v>23</v>
      </c>
      <c r="J13">
        <v>61866</v>
      </c>
      <c r="K13" s="8">
        <v>116.18155573</v>
      </c>
      <c r="L13">
        <v>94042</v>
      </c>
      <c r="M13" s="8">
        <v>154.5647265</v>
      </c>
      <c r="N13">
        <v>270.74628223</v>
      </c>
      <c r="O13" s="6"/>
      <c r="P13" t="s">
        <v>23</v>
      </c>
      <c r="Q13" s="8">
        <v>116.18155573</v>
      </c>
      <c r="R13" s="12" t="s">
        <v>48</v>
      </c>
      <c r="S13" t="s">
        <v>23</v>
      </c>
      <c r="T13" s="8">
        <v>154.5647265</v>
      </c>
      <c r="U13" s="12" t="s">
        <v>48</v>
      </c>
    </row>
    <row r="14" spans="2:21" ht="12.75">
      <c r="B14" t="str">
        <f>'cause-of-visit'!C171</f>
        <v>Cancer</v>
      </c>
      <c r="C14">
        <v>4256</v>
      </c>
      <c r="D14">
        <v>8.2479939325</v>
      </c>
      <c r="E14">
        <v>6147</v>
      </c>
      <c r="F14">
        <v>10.032044002</v>
      </c>
      <c r="G14">
        <f aca="true" t="shared" si="0" ref="G14:G31">D14+F14</f>
        <v>18.2800379345</v>
      </c>
      <c r="H14" s="6"/>
      <c r="I14" t="s">
        <v>25</v>
      </c>
      <c r="J14">
        <v>0</v>
      </c>
      <c r="K14" s="8">
        <v>0</v>
      </c>
      <c r="L14">
        <v>22171</v>
      </c>
      <c r="M14" s="8">
        <v>38.278039757</v>
      </c>
      <c r="N14">
        <v>38.278039757</v>
      </c>
      <c r="O14" s="6"/>
      <c r="P14" t="s">
        <v>14</v>
      </c>
      <c r="Q14" s="8">
        <v>18.107186296</v>
      </c>
      <c r="R14" s="22">
        <f>+Q14/Q$13*100</f>
        <v>15.585250328442987</v>
      </c>
      <c r="S14" t="s">
        <v>25</v>
      </c>
      <c r="T14" s="8">
        <v>38.278039757</v>
      </c>
      <c r="U14" s="22">
        <f>+T14/T$13*100</f>
        <v>24.765055147948004</v>
      </c>
    </row>
    <row r="15" spans="2:21" ht="12.75">
      <c r="B15" t="str">
        <f>'cause-of-visit'!C172</f>
        <v>Endocrine &amp; Metab</v>
      </c>
      <c r="C15">
        <v>1324</v>
      </c>
      <c r="D15">
        <v>2.5085406007</v>
      </c>
      <c r="E15">
        <v>1602</v>
      </c>
      <c r="F15">
        <v>2.5523977072</v>
      </c>
      <c r="G15">
        <f t="shared" si="0"/>
        <v>5.0609383079</v>
      </c>
      <c r="H15" s="6"/>
      <c r="I15" t="s">
        <v>16</v>
      </c>
      <c r="J15">
        <v>8484</v>
      </c>
      <c r="K15" s="8">
        <v>15.569602967</v>
      </c>
      <c r="L15">
        <v>8593</v>
      </c>
      <c r="M15" s="8">
        <v>14.093427438</v>
      </c>
      <c r="N15">
        <v>29.663030405</v>
      </c>
      <c r="O15" s="6"/>
      <c r="P15" t="s">
        <v>16</v>
      </c>
      <c r="Q15" s="8">
        <v>15.569602967</v>
      </c>
      <c r="R15" s="22">
        <f aca="true" t="shared" si="1" ref="R15:R25">+Q15/Q$13*100</f>
        <v>13.40109698925272</v>
      </c>
      <c r="S15" t="s">
        <v>66</v>
      </c>
      <c r="T15" s="8">
        <v>15.717586269</v>
      </c>
      <c r="U15" s="22">
        <f aca="true" t="shared" si="2" ref="U15:U26">+T15/T$13*100</f>
        <v>10.168934804798429</v>
      </c>
    </row>
    <row r="16" spans="2:21" ht="12.75">
      <c r="B16" t="str">
        <f>'cause-of-visit'!C173</f>
        <v>Disorders of Blood</v>
      </c>
      <c r="C16">
        <v>455</v>
      </c>
      <c r="D16">
        <v>0.8993746059</v>
      </c>
      <c r="E16">
        <v>546</v>
      </c>
      <c r="F16">
        <v>0.8540820446</v>
      </c>
      <c r="G16">
        <f t="shared" si="0"/>
        <v>1.7534566505</v>
      </c>
      <c r="H16" s="6"/>
      <c r="I16" t="s">
        <v>14</v>
      </c>
      <c r="J16">
        <v>9151</v>
      </c>
      <c r="K16" s="8">
        <v>18.107186296</v>
      </c>
      <c r="L16">
        <v>7272</v>
      </c>
      <c r="M16" s="8">
        <v>11.030090754</v>
      </c>
      <c r="N16">
        <v>29.137277049999998</v>
      </c>
      <c r="O16" s="6"/>
      <c r="P16" t="s">
        <v>15</v>
      </c>
      <c r="Q16" s="8">
        <v>12.022857289</v>
      </c>
      <c r="R16" s="22">
        <f t="shared" si="1"/>
        <v>10.34833559721003</v>
      </c>
      <c r="S16" t="s">
        <v>16</v>
      </c>
      <c r="T16" s="8">
        <v>14.093427438</v>
      </c>
      <c r="U16" s="22">
        <f t="shared" si="2"/>
        <v>9.11813953748367</v>
      </c>
    </row>
    <row r="17" spans="2:21" ht="12.75">
      <c r="B17" t="str">
        <f>'cause-of-visit'!C174</f>
        <v>Mental</v>
      </c>
      <c r="C17">
        <v>2789</v>
      </c>
      <c r="D17">
        <v>4.9460244282</v>
      </c>
      <c r="E17">
        <v>2900</v>
      </c>
      <c r="F17">
        <v>4.8570353104</v>
      </c>
      <c r="G17">
        <f t="shared" si="0"/>
        <v>9.8030597386</v>
      </c>
      <c r="H17" s="6"/>
      <c r="I17" t="s">
        <v>13</v>
      </c>
      <c r="J17">
        <v>5894</v>
      </c>
      <c r="K17" s="8">
        <v>11.265518804</v>
      </c>
      <c r="L17">
        <v>7997</v>
      </c>
      <c r="M17" s="8">
        <v>12.545391151</v>
      </c>
      <c r="N17">
        <v>23.810909955</v>
      </c>
      <c r="O17" s="6"/>
      <c r="P17" t="s">
        <v>68</v>
      </c>
      <c r="Q17" s="8">
        <v>11.265518804</v>
      </c>
      <c r="R17" s="22">
        <f t="shared" si="1"/>
        <v>9.696477838685935</v>
      </c>
      <c r="S17" t="s">
        <v>68</v>
      </c>
      <c r="T17" s="8">
        <v>12.545391151</v>
      </c>
      <c r="U17" s="22">
        <f t="shared" si="2"/>
        <v>8.116593892462262</v>
      </c>
    </row>
    <row r="18" spans="2:21" ht="12.75">
      <c r="B18" t="str">
        <f>'cause-of-visit'!C175</f>
        <v>Nervous</v>
      </c>
      <c r="C18">
        <v>5894</v>
      </c>
      <c r="D18">
        <v>11.265518804</v>
      </c>
      <c r="E18">
        <v>7997</v>
      </c>
      <c r="F18">
        <v>12.545391151</v>
      </c>
      <c r="G18">
        <f t="shared" si="0"/>
        <v>23.810909955</v>
      </c>
      <c r="H18" s="6"/>
      <c r="I18" t="s">
        <v>17</v>
      </c>
      <c r="J18">
        <v>3449</v>
      </c>
      <c r="K18" s="8">
        <v>6.5438297345</v>
      </c>
      <c r="L18">
        <v>9317</v>
      </c>
      <c r="M18" s="8">
        <v>15.717586269</v>
      </c>
      <c r="N18">
        <v>22.2614160035</v>
      </c>
      <c r="O18" s="6"/>
      <c r="P18" t="s">
        <v>67</v>
      </c>
      <c r="Q18" s="8">
        <v>10.657629098</v>
      </c>
      <c r="R18" s="22">
        <f t="shared" si="1"/>
        <v>9.173253905092977</v>
      </c>
      <c r="S18" t="s">
        <v>14</v>
      </c>
      <c r="T18" s="8">
        <v>11.030090754</v>
      </c>
      <c r="U18" s="22">
        <f t="shared" si="2"/>
        <v>7.136227652820903</v>
      </c>
    </row>
    <row r="19" spans="2:21" ht="12.75">
      <c r="B19" t="str">
        <f>'cause-of-visit'!C176</f>
        <v>Circulatory</v>
      </c>
      <c r="C19">
        <v>9151</v>
      </c>
      <c r="D19">
        <v>18.107186296</v>
      </c>
      <c r="E19">
        <v>7272</v>
      </c>
      <c r="F19">
        <v>11.030090754</v>
      </c>
      <c r="G19">
        <f t="shared" si="0"/>
        <v>29.137277049999998</v>
      </c>
      <c r="H19" s="6"/>
      <c r="I19" t="s">
        <v>15</v>
      </c>
      <c r="J19">
        <v>6348</v>
      </c>
      <c r="K19" s="8">
        <v>12.022857289</v>
      </c>
      <c r="L19">
        <v>5837</v>
      </c>
      <c r="M19" s="8">
        <v>9.4373358176</v>
      </c>
      <c r="N19">
        <v>21.4601931066</v>
      </c>
      <c r="O19" s="6"/>
      <c r="P19" t="s">
        <v>19</v>
      </c>
      <c r="Q19" s="8">
        <v>8.6495663603</v>
      </c>
      <c r="R19" s="22">
        <f t="shared" si="1"/>
        <v>7.444870492525638</v>
      </c>
      <c r="S19" t="s">
        <v>62</v>
      </c>
      <c r="T19" s="8">
        <v>10.032044002</v>
      </c>
      <c r="U19" s="22">
        <f t="shared" si="2"/>
        <v>6.490513216804351</v>
      </c>
    </row>
    <row r="20" spans="2:21" ht="12.75">
      <c r="B20" t="str">
        <f>'cause-of-visit'!C177</f>
        <v>Respiratory</v>
      </c>
      <c r="C20">
        <v>6348</v>
      </c>
      <c r="D20">
        <v>12.022857289</v>
      </c>
      <c r="E20">
        <v>5837</v>
      </c>
      <c r="F20">
        <v>9.4373358176</v>
      </c>
      <c r="G20">
        <f t="shared" si="0"/>
        <v>21.4601931066</v>
      </c>
      <c r="H20" s="6"/>
      <c r="I20" t="s">
        <v>53</v>
      </c>
      <c r="J20">
        <v>5909</v>
      </c>
      <c r="K20" s="8">
        <v>10.657629098</v>
      </c>
      <c r="L20">
        <v>5297</v>
      </c>
      <c r="M20" s="8">
        <v>8.5106242955</v>
      </c>
      <c r="N20">
        <v>19.1682533935</v>
      </c>
      <c r="O20" s="6"/>
      <c r="P20" t="s">
        <v>62</v>
      </c>
      <c r="Q20" s="8">
        <v>8.2479939325</v>
      </c>
      <c r="R20" s="22">
        <f t="shared" si="1"/>
        <v>7.099228341947768</v>
      </c>
      <c r="S20" t="s">
        <v>19</v>
      </c>
      <c r="T20" s="8">
        <v>9.4468493957</v>
      </c>
      <c r="U20" s="22">
        <f t="shared" si="2"/>
        <v>6.111905096082837</v>
      </c>
    </row>
    <row r="21" spans="2:21" ht="12.75">
      <c r="B21" t="str">
        <f>'cause-of-visit'!C178</f>
        <v>Digestive</v>
      </c>
      <c r="C21">
        <v>8484</v>
      </c>
      <c r="D21">
        <v>15.569602967</v>
      </c>
      <c r="E21">
        <v>8593</v>
      </c>
      <c r="F21">
        <v>14.093427438</v>
      </c>
      <c r="G21">
        <f t="shared" si="0"/>
        <v>29.663030405</v>
      </c>
      <c r="H21" s="6"/>
      <c r="I21" t="s">
        <v>62</v>
      </c>
      <c r="J21">
        <v>4256</v>
      </c>
      <c r="K21" s="8">
        <v>8.2479939325</v>
      </c>
      <c r="L21">
        <v>6147</v>
      </c>
      <c r="M21" s="8">
        <v>10.032044002</v>
      </c>
      <c r="N21">
        <v>18.2800379345</v>
      </c>
      <c r="O21" s="6"/>
      <c r="P21" t="s">
        <v>66</v>
      </c>
      <c r="Q21" s="8">
        <v>6.5438297345</v>
      </c>
      <c r="R21" s="22">
        <f t="shared" si="1"/>
        <v>5.632417033309079</v>
      </c>
      <c r="S21" t="s">
        <v>15</v>
      </c>
      <c r="T21" s="8">
        <v>9.4373358176</v>
      </c>
      <c r="U21" s="22">
        <f t="shared" si="2"/>
        <v>6.105750018973442</v>
      </c>
    </row>
    <row r="22" spans="2:21" ht="12.75">
      <c r="B22" t="str">
        <f>'cause-of-visit'!C179</f>
        <v>Genitourinary</v>
      </c>
      <c r="C22">
        <v>3449</v>
      </c>
      <c r="D22">
        <v>6.5438297345</v>
      </c>
      <c r="E22">
        <v>9317</v>
      </c>
      <c r="F22">
        <v>15.717586269</v>
      </c>
      <c r="G22">
        <f t="shared" si="0"/>
        <v>22.2614160035</v>
      </c>
      <c r="H22" s="6"/>
      <c r="I22" t="s">
        <v>19</v>
      </c>
      <c r="J22">
        <v>4812</v>
      </c>
      <c r="K22" s="8">
        <v>8.6495663603</v>
      </c>
      <c r="L22">
        <v>5772</v>
      </c>
      <c r="M22" s="8">
        <v>9.4468493957</v>
      </c>
      <c r="N22">
        <v>18.096415756</v>
      </c>
      <c r="O22" s="6"/>
      <c r="P22" t="s">
        <v>22</v>
      </c>
      <c r="Q22" s="8">
        <v>6.3027295924</v>
      </c>
      <c r="R22" s="22">
        <f t="shared" si="1"/>
        <v>5.42489688040262</v>
      </c>
      <c r="S22" t="s">
        <v>67</v>
      </c>
      <c r="T22" s="8">
        <v>8.5106242955</v>
      </c>
      <c r="U22" s="22">
        <f t="shared" si="2"/>
        <v>5.506187917655326</v>
      </c>
    </row>
    <row r="23" spans="2:21" ht="12.75">
      <c r="B23" t="str">
        <f>'cause-of-visit'!C180</f>
        <v>Pregnancy &amp; Birth</v>
      </c>
      <c r="C23">
        <v>0</v>
      </c>
      <c r="D23">
        <v>0</v>
      </c>
      <c r="E23">
        <v>22171</v>
      </c>
      <c r="F23">
        <v>38.278039757</v>
      </c>
      <c r="G23">
        <f t="shared" si="0"/>
        <v>38.278039757</v>
      </c>
      <c r="H23" s="6"/>
      <c r="I23" t="s">
        <v>60</v>
      </c>
      <c r="J23">
        <v>3238</v>
      </c>
      <c r="K23" s="8">
        <v>6.0922351003</v>
      </c>
      <c r="L23">
        <v>4459</v>
      </c>
      <c r="M23" s="8">
        <v>7.2525850078</v>
      </c>
      <c r="N23">
        <v>13.344820108099999</v>
      </c>
      <c r="O23" s="6"/>
      <c r="P23" t="s">
        <v>70</v>
      </c>
      <c r="Q23" s="8">
        <v>6.0922351003</v>
      </c>
      <c r="R23" s="22">
        <f t="shared" si="1"/>
        <v>5.243719678240532</v>
      </c>
      <c r="S23" t="s">
        <v>60</v>
      </c>
      <c r="T23" s="8">
        <v>7.2525850078</v>
      </c>
      <c r="U23" s="22">
        <f t="shared" si="2"/>
        <v>4.692263993233928</v>
      </c>
    </row>
    <row r="24" spans="2:21" ht="12.75">
      <c r="B24" t="str">
        <f>'cause-of-visit'!C181</f>
        <v>Disorders of Skin</v>
      </c>
      <c r="C24">
        <v>1066</v>
      </c>
      <c r="D24">
        <v>1.9397254007</v>
      </c>
      <c r="E24">
        <v>957</v>
      </c>
      <c r="F24">
        <v>1.551749534</v>
      </c>
      <c r="G24">
        <f t="shared" si="0"/>
        <v>3.4914749347000003</v>
      </c>
      <c r="H24" s="6"/>
      <c r="I24" t="s">
        <v>22</v>
      </c>
      <c r="J24">
        <v>3313</v>
      </c>
      <c r="K24" s="8">
        <v>6.3027295924</v>
      </c>
      <c r="L24">
        <v>3896</v>
      </c>
      <c r="M24" s="8">
        <v>6.2653254147</v>
      </c>
      <c r="N24">
        <v>12.5680550071</v>
      </c>
      <c r="O24" s="6"/>
      <c r="P24" t="s">
        <v>69</v>
      </c>
      <c r="Q24" s="8">
        <v>4.9460244282</v>
      </c>
      <c r="R24" s="22">
        <f t="shared" si="1"/>
        <v>4.257151143417556</v>
      </c>
      <c r="S24" t="s">
        <v>22</v>
      </c>
      <c r="T24" s="8">
        <v>6.2653254147</v>
      </c>
      <c r="U24" s="22">
        <f t="shared" si="2"/>
        <v>4.053528613269989</v>
      </c>
    </row>
    <row r="25" spans="2:21" ht="12.75">
      <c r="B25" t="str">
        <f>'cause-of-visit'!C182</f>
        <v>Musculoskeletal</v>
      </c>
      <c r="C25">
        <v>4812</v>
      </c>
      <c r="D25">
        <v>8.6495663603</v>
      </c>
      <c r="E25">
        <v>5772</v>
      </c>
      <c r="F25">
        <v>9.4468493957</v>
      </c>
      <c r="G25">
        <f t="shared" si="0"/>
        <v>18.096415756</v>
      </c>
      <c r="H25" s="6"/>
      <c r="I25" t="s">
        <v>12</v>
      </c>
      <c r="J25">
        <v>2789</v>
      </c>
      <c r="K25" s="8">
        <v>4.9460244282</v>
      </c>
      <c r="L25">
        <v>2900</v>
      </c>
      <c r="M25" s="8">
        <v>4.8570353104</v>
      </c>
      <c r="N25">
        <v>9.8030597386</v>
      </c>
      <c r="O25" s="6"/>
      <c r="P25" t="s">
        <v>63</v>
      </c>
      <c r="Q25">
        <f>SUM(Q29:Q35)</f>
        <v>7.776382129000001</v>
      </c>
      <c r="R25" s="22">
        <f t="shared" si="1"/>
        <v>6.693301772505023</v>
      </c>
      <c r="S25" t="s">
        <v>69</v>
      </c>
      <c r="T25" s="8">
        <v>4.8570353104</v>
      </c>
      <c r="U25" s="22">
        <f t="shared" si="2"/>
        <v>3.142395694272457</v>
      </c>
    </row>
    <row r="26" spans="2:21" ht="12.75">
      <c r="B26" t="str">
        <f>'cause-of-visit'!C183</f>
        <v>Congenital Anomalies</v>
      </c>
      <c r="C26">
        <v>542</v>
      </c>
      <c r="D26">
        <v>0.9219192242</v>
      </c>
      <c r="E26">
        <v>429</v>
      </c>
      <c r="F26">
        <v>0.7351312607</v>
      </c>
      <c r="G26">
        <f t="shared" si="0"/>
        <v>1.6570504849</v>
      </c>
      <c r="H26" s="6"/>
      <c r="I26" t="s">
        <v>10</v>
      </c>
      <c r="J26">
        <v>1324</v>
      </c>
      <c r="K26" s="8">
        <v>2.5085406007</v>
      </c>
      <c r="L26">
        <v>1602</v>
      </c>
      <c r="M26" s="8">
        <v>2.5523977072</v>
      </c>
      <c r="N26">
        <v>5.0609383079</v>
      </c>
      <c r="O26" s="6"/>
      <c r="Q26">
        <f>+Q13-Q21</f>
        <v>109.6377259955</v>
      </c>
      <c r="R26" s="21"/>
      <c r="S26" t="s">
        <v>63</v>
      </c>
      <c r="T26">
        <f>SUM(T29:T34)</f>
        <v>7.0983918835</v>
      </c>
      <c r="U26" s="22">
        <f t="shared" si="2"/>
        <v>4.592504411735882</v>
      </c>
    </row>
    <row r="27" spans="2:21" ht="12.75">
      <c r="B27" t="str">
        <f>'cause-of-visit'!C184</f>
        <v>Perinatal</v>
      </c>
      <c r="C27">
        <v>178</v>
      </c>
      <c r="D27">
        <v>0.2998833191</v>
      </c>
      <c r="E27">
        <v>150</v>
      </c>
      <c r="F27">
        <v>0.2633026176</v>
      </c>
      <c r="G27">
        <f t="shared" si="0"/>
        <v>0.5631859367000001</v>
      </c>
      <c r="H27" s="6"/>
      <c r="I27" t="s">
        <v>18</v>
      </c>
      <c r="J27">
        <v>1066</v>
      </c>
      <c r="K27" s="8">
        <v>1.9397254007</v>
      </c>
      <c r="L27">
        <v>957</v>
      </c>
      <c r="M27" s="8">
        <v>1.551749534</v>
      </c>
      <c r="N27">
        <v>3.4914749347000003</v>
      </c>
      <c r="O27" s="6"/>
      <c r="R27" s="12"/>
      <c r="T27">
        <f>+T13-T14-T15</f>
        <v>100.56910047400001</v>
      </c>
      <c r="U27" s="21"/>
    </row>
    <row r="28" spans="2:21" ht="12.75">
      <c r="B28" t="str">
        <f>'cause-of-visit'!C185</f>
        <v>Ill-Defined</v>
      </c>
      <c r="C28">
        <v>3313</v>
      </c>
      <c r="D28">
        <v>6.3027295924</v>
      </c>
      <c r="E28">
        <v>3896</v>
      </c>
      <c r="F28">
        <v>6.2653254147</v>
      </c>
      <c r="G28">
        <f t="shared" si="0"/>
        <v>12.5680550071</v>
      </c>
      <c r="H28" s="6"/>
      <c r="I28" t="s">
        <v>8</v>
      </c>
      <c r="J28">
        <v>658</v>
      </c>
      <c r="K28" s="8">
        <v>1.2069389784</v>
      </c>
      <c r="L28">
        <v>700</v>
      </c>
      <c r="M28" s="8">
        <v>1.1417287194</v>
      </c>
      <c r="N28">
        <v>2.3486676978</v>
      </c>
      <c r="O28" s="6"/>
      <c r="P28" t="s">
        <v>64</v>
      </c>
      <c r="R28" s="12"/>
      <c r="S28" t="s">
        <v>64</v>
      </c>
      <c r="U28" s="12"/>
    </row>
    <row r="29" spans="2:21" ht="12.75">
      <c r="B29" t="str">
        <f>'cause-of-visit'!C186</f>
        <v>Injury &amp; Poison</v>
      </c>
      <c r="C29">
        <v>5909</v>
      </c>
      <c r="D29">
        <v>10.657629098</v>
      </c>
      <c r="E29">
        <v>5297</v>
      </c>
      <c r="F29">
        <v>8.5106242955</v>
      </c>
      <c r="G29">
        <f t="shared" si="0"/>
        <v>19.1682533935</v>
      </c>
      <c r="H29" s="6"/>
      <c r="I29" t="s">
        <v>11</v>
      </c>
      <c r="J29">
        <v>455</v>
      </c>
      <c r="K29" s="8">
        <v>0.8993746059</v>
      </c>
      <c r="L29">
        <v>546</v>
      </c>
      <c r="M29" s="8">
        <v>0.8540820446</v>
      </c>
      <c r="N29">
        <v>1.7534566505</v>
      </c>
      <c r="O29" s="6"/>
      <c r="P29" t="s">
        <v>10</v>
      </c>
      <c r="Q29" s="8">
        <v>2.5085406007</v>
      </c>
      <c r="R29" s="12"/>
      <c r="S29" t="s">
        <v>10</v>
      </c>
      <c r="T29" s="8">
        <v>2.5523977072</v>
      </c>
      <c r="U29" s="12"/>
    </row>
    <row r="30" spans="2:21" ht="12.75">
      <c r="B30" t="str">
        <f>'cause-of-visit'!C187</f>
        <v>Health Status &amp; Contact</v>
      </c>
      <c r="C30">
        <v>3238</v>
      </c>
      <c r="D30">
        <v>6.0922351003</v>
      </c>
      <c r="E30">
        <v>4459</v>
      </c>
      <c r="F30">
        <v>7.2525850078</v>
      </c>
      <c r="G30">
        <f t="shared" si="0"/>
        <v>13.344820108099999</v>
      </c>
      <c r="H30" s="6"/>
      <c r="I30" t="s">
        <v>20</v>
      </c>
      <c r="J30">
        <v>542</v>
      </c>
      <c r="K30" s="8">
        <v>0.9219192242</v>
      </c>
      <c r="L30">
        <v>429</v>
      </c>
      <c r="M30" s="8">
        <v>0.7351312607</v>
      </c>
      <c r="N30">
        <v>1.6570504849</v>
      </c>
      <c r="O30" s="6"/>
      <c r="P30" t="s">
        <v>18</v>
      </c>
      <c r="Q30" s="8">
        <v>1.9397254007</v>
      </c>
      <c r="R30" s="12"/>
      <c r="S30" t="s">
        <v>18</v>
      </c>
      <c r="T30" s="8">
        <v>1.551749534</v>
      </c>
      <c r="U30" s="12"/>
    </row>
    <row r="31" spans="2:21" ht="12.75">
      <c r="B31" t="str">
        <f>'cause-of-visit'!C188</f>
        <v>All Causes</v>
      </c>
      <c r="C31">
        <v>61866</v>
      </c>
      <c r="D31">
        <v>116.18155573</v>
      </c>
      <c r="E31">
        <v>94042</v>
      </c>
      <c r="F31">
        <v>154.5647265</v>
      </c>
      <c r="G31">
        <f t="shared" si="0"/>
        <v>270.74628223</v>
      </c>
      <c r="H31" s="6"/>
      <c r="I31" t="s">
        <v>61</v>
      </c>
      <c r="J31">
        <v>178</v>
      </c>
      <c r="K31" s="8">
        <v>0.2998833191</v>
      </c>
      <c r="L31">
        <v>150</v>
      </c>
      <c r="M31" s="8">
        <v>0.2633026176</v>
      </c>
      <c r="N31">
        <v>0.5631859367000001</v>
      </c>
      <c r="O31" s="6"/>
      <c r="P31" t="s">
        <v>8</v>
      </c>
      <c r="Q31" s="8">
        <v>1.2069389784</v>
      </c>
      <c r="R31" s="12"/>
      <c r="S31" t="s">
        <v>8</v>
      </c>
      <c r="T31" s="8">
        <v>1.1417287194</v>
      </c>
      <c r="U31" s="12"/>
    </row>
    <row r="32" spans="8:21" ht="12.75">
      <c r="H32" s="6"/>
      <c r="O32" s="6"/>
      <c r="P32" t="s">
        <v>20</v>
      </c>
      <c r="Q32" s="8">
        <v>0.9219192242</v>
      </c>
      <c r="R32" s="12"/>
      <c r="S32" t="s">
        <v>11</v>
      </c>
      <c r="T32" s="8">
        <v>0.8540820446</v>
      </c>
      <c r="U32" s="12"/>
    </row>
    <row r="33" spans="8:21" ht="12.75">
      <c r="H33" s="6"/>
      <c r="O33" s="6"/>
      <c r="P33" t="s">
        <v>11</v>
      </c>
      <c r="Q33" s="8">
        <v>0.8993746059</v>
      </c>
      <c r="R33" s="12"/>
      <c r="S33" t="s">
        <v>20</v>
      </c>
      <c r="T33" s="8">
        <v>0.7351312607</v>
      </c>
      <c r="U33" s="12"/>
    </row>
    <row r="34" spans="8:21" ht="12.75">
      <c r="H34" s="6"/>
      <c r="O34" s="6"/>
      <c r="P34" t="s">
        <v>61</v>
      </c>
      <c r="Q34" s="8">
        <v>0.2998833191</v>
      </c>
      <c r="R34" s="12"/>
      <c r="S34" t="s">
        <v>61</v>
      </c>
      <c r="T34" s="8">
        <v>0.2633026176</v>
      </c>
      <c r="U34" s="12"/>
    </row>
    <row r="35" spans="8:20" ht="12.75">
      <c r="H35" s="6"/>
      <c r="O35" s="6"/>
      <c r="P35" t="s">
        <v>25</v>
      </c>
      <c r="Q35" s="8">
        <v>0</v>
      </c>
      <c r="R35" s="12"/>
      <c r="S35" s="11"/>
      <c r="T35" s="11"/>
    </row>
    <row r="36" spans="1:15" ht="12.75">
      <c r="A36" s="1" t="s">
        <v>38</v>
      </c>
      <c r="H36" s="6"/>
      <c r="O36" s="6"/>
    </row>
    <row r="37" spans="1:21" ht="12.75">
      <c r="A37" t="s">
        <v>50</v>
      </c>
      <c r="B37" t="str">
        <f>'cause-of-visit'!C170</f>
        <v>Infectious and Parasitic</v>
      </c>
      <c r="C37">
        <f>'cause-of-visit'!D115</f>
        <v>234</v>
      </c>
      <c r="D37">
        <f>'cause-of-visit'!F115</f>
        <v>1.2093335745</v>
      </c>
      <c r="E37">
        <f>'cause-of-visit'!D133</f>
        <v>284</v>
      </c>
      <c r="F37">
        <f>'cause-of-visit'!F133</f>
        <v>1.4838655743</v>
      </c>
      <c r="G37">
        <f>D37+F37</f>
        <v>2.6931991487999998</v>
      </c>
      <c r="H37" s="6"/>
      <c r="I37" t="s">
        <v>23</v>
      </c>
      <c r="J37">
        <v>26026</v>
      </c>
      <c r="K37" s="8">
        <v>134.50476757</v>
      </c>
      <c r="L37">
        <v>35709</v>
      </c>
      <c r="M37" s="8">
        <v>186.57519646</v>
      </c>
      <c r="N37">
        <v>321.07996403000004</v>
      </c>
      <c r="O37" s="6"/>
      <c r="P37" s="17" t="s">
        <v>23</v>
      </c>
      <c r="Q37" s="18">
        <v>134.50476757</v>
      </c>
      <c r="R37" s="18"/>
      <c r="S37" s="17" t="s">
        <v>23</v>
      </c>
      <c r="T37" s="18">
        <v>186.57519646</v>
      </c>
      <c r="U37" s="17"/>
    </row>
    <row r="38" spans="1:21" ht="12.75">
      <c r="A38" s="1"/>
      <c r="B38" t="str">
        <f>'cause-of-visit'!C171</f>
        <v>Cancer</v>
      </c>
      <c r="C38">
        <f>'cause-of-visit'!D116</f>
        <v>1704</v>
      </c>
      <c r="D38">
        <f>'cause-of-visit'!F116</f>
        <v>8.8064291067</v>
      </c>
      <c r="E38">
        <f>'cause-of-visit'!D134</f>
        <v>2193</v>
      </c>
      <c r="F38">
        <f>'cause-of-visit'!F134</f>
        <v>11.458159171</v>
      </c>
      <c r="G38">
        <f aca="true" t="shared" si="3" ref="G38:G55">D38+F38</f>
        <v>20.2645882777</v>
      </c>
      <c r="H38" s="6"/>
      <c r="I38" t="s">
        <v>14</v>
      </c>
      <c r="J38">
        <v>4023</v>
      </c>
      <c r="K38" s="8">
        <v>20.791234916</v>
      </c>
      <c r="L38">
        <v>3210</v>
      </c>
      <c r="M38" s="8">
        <v>16.771860893</v>
      </c>
      <c r="N38">
        <v>37.563095809000004</v>
      </c>
      <c r="O38" s="6"/>
      <c r="P38" t="s">
        <v>14</v>
      </c>
      <c r="Q38" s="8">
        <v>20.791234916</v>
      </c>
      <c r="R38" s="10">
        <f>Q38/$Q$37</f>
        <v>0.15457619303479087</v>
      </c>
      <c r="S38" t="s">
        <v>25</v>
      </c>
      <c r="T38" s="8">
        <v>34.839491724</v>
      </c>
      <c r="U38" s="10">
        <f>T38/$T$37</f>
        <v>0.18673163627872294</v>
      </c>
    </row>
    <row r="39" spans="2:21" ht="12.75">
      <c r="B39" t="str">
        <f>'cause-of-visit'!C172</f>
        <v>Endocrine &amp; Metab</v>
      </c>
      <c r="C39">
        <f>'cause-of-visit'!D117</f>
        <v>633</v>
      </c>
      <c r="D39">
        <f>'cause-of-visit'!F117</f>
        <v>3.2714023618</v>
      </c>
      <c r="E39">
        <f>'cause-of-visit'!D135</f>
        <v>727</v>
      </c>
      <c r="F39">
        <f>'cause-of-visit'!F135</f>
        <v>3.7984868751</v>
      </c>
      <c r="G39">
        <f t="shared" si="3"/>
        <v>7.0698892369</v>
      </c>
      <c r="H39" s="6"/>
      <c r="I39" t="s">
        <v>16</v>
      </c>
      <c r="J39">
        <v>3574</v>
      </c>
      <c r="K39" s="8">
        <v>18.470761518</v>
      </c>
      <c r="L39">
        <v>3634</v>
      </c>
      <c r="M39" s="8">
        <v>18.987209497</v>
      </c>
      <c r="N39">
        <v>37.457971015</v>
      </c>
      <c r="O39" s="6"/>
      <c r="P39" t="s">
        <v>16</v>
      </c>
      <c r="Q39" s="8">
        <v>18.470761518</v>
      </c>
      <c r="R39" s="10">
        <f aca="true" t="shared" si="4" ref="R39:R47">Q39/$Q$37</f>
        <v>0.13732421423937485</v>
      </c>
      <c r="S39" t="s">
        <v>16</v>
      </c>
      <c r="T39" s="8">
        <v>18.987209497</v>
      </c>
      <c r="U39" s="10">
        <f aca="true" t="shared" si="5" ref="U39:U47">T39/$T$37</f>
        <v>0.10176706152401496</v>
      </c>
    </row>
    <row r="40" spans="2:21" ht="12.75">
      <c r="B40" t="str">
        <f>'cause-of-visit'!C173</f>
        <v>Disorders of Blood</v>
      </c>
      <c r="C40">
        <f>'cause-of-visit'!D118</f>
        <v>208</v>
      </c>
      <c r="D40">
        <f>'cause-of-visit'!F118</f>
        <v>1.0749631773</v>
      </c>
      <c r="E40">
        <f>'cause-of-visit'!D136</f>
        <v>260</v>
      </c>
      <c r="F40">
        <f>'cause-of-visit'!F136</f>
        <v>1.3584684835</v>
      </c>
      <c r="G40">
        <f t="shared" si="3"/>
        <v>2.4334316608</v>
      </c>
      <c r="H40" s="6"/>
      <c r="I40" t="s">
        <v>25</v>
      </c>
      <c r="J40">
        <v>0</v>
      </c>
      <c r="K40" s="8">
        <v>0</v>
      </c>
      <c r="L40">
        <v>6668</v>
      </c>
      <c r="M40" s="8">
        <v>34.839491724</v>
      </c>
      <c r="N40">
        <v>34.839491724</v>
      </c>
      <c r="O40" s="6"/>
      <c r="P40" t="s">
        <v>15</v>
      </c>
      <c r="Q40" s="8">
        <v>14.682549937</v>
      </c>
      <c r="R40" s="10">
        <f t="shared" si="4"/>
        <v>0.10916007069681595</v>
      </c>
      <c r="S40" t="s">
        <v>66</v>
      </c>
      <c r="T40" s="8">
        <v>17.487669286</v>
      </c>
      <c r="U40" s="10">
        <f t="shared" si="5"/>
        <v>0.0937298720183805</v>
      </c>
    </row>
    <row r="41" spans="2:21" ht="12.75">
      <c r="B41" t="str">
        <f>'cause-of-visit'!C174</f>
        <v>Mental</v>
      </c>
      <c r="C41">
        <f>'cause-of-visit'!D119</f>
        <v>846</v>
      </c>
      <c r="D41">
        <f>'cause-of-visit'!F119</f>
        <v>4.3722060002</v>
      </c>
      <c r="E41">
        <f>'cause-of-visit'!D137</f>
        <v>1051</v>
      </c>
      <c r="F41">
        <f>'cause-of-visit'!F137</f>
        <v>5.4913476007</v>
      </c>
      <c r="G41">
        <f t="shared" si="3"/>
        <v>9.863553600900001</v>
      </c>
      <c r="H41" s="6"/>
      <c r="I41" t="s">
        <v>15</v>
      </c>
      <c r="J41">
        <v>2841</v>
      </c>
      <c r="K41" s="8">
        <v>14.682549937</v>
      </c>
      <c r="L41">
        <v>2426</v>
      </c>
      <c r="M41" s="8">
        <v>12.675555927</v>
      </c>
      <c r="N41">
        <v>27.358105864</v>
      </c>
      <c r="O41" s="6"/>
      <c r="P41" t="s">
        <v>67</v>
      </c>
      <c r="Q41" s="8">
        <v>12.155352851</v>
      </c>
      <c r="R41" s="10">
        <f t="shared" si="4"/>
        <v>0.09037116728724146</v>
      </c>
      <c r="S41" t="s">
        <v>14</v>
      </c>
      <c r="T41" s="8">
        <v>16.771860893</v>
      </c>
      <c r="U41" s="10">
        <f t="shared" si="5"/>
        <v>0.08989330420775267</v>
      </c>
    </row>
    <row r="42" spans="2:21" ht="12.75">
      <c r="B42" t="str">
        <f>'cause-of-visit'!C175</f>
        <v>Nervous</v>
      </c>
      <c r="C42">
        <f>'cause-of-visit'!D120</f>
        <v>2229</v>
      </c>
      <c r="D42">
        <f>'cause-of-visit'!F120</f>
        <v>11.519677511</v>
      </c>
      <c r="E42">
        <f>'cause-of-visit'!D138</f>
        <v>2825</v>
      </c>
      <c r="F42">
        <f>'cause-of-visit'!F138</f>
        <v>14.760282561</v>
      </c>
      <c r="G42">
        <f t="shared" si="3"/>
        <v>26.279960072</v>
      </c>
      <c r="H42" s="6"/>
      <c r="I42" t="s">
        <v>13</v>
      </c>
      <c r="J42">
        <v>2229</v>
      </c>
      <c r="K42" s="8">
        <v>11.519677511</v>
      </c>
      <c r="L42">
        <v>2825</v>
      </c>
      <c r="M42" s="8">
        <v>14.760282561</v>
      </c>
      <c r="N42">
        <v>26.279960072</v>
      </c>
      <c r="O42" s="6"/>
      <c r="P42" t="s">
        <v>68</v>
      </c>
      <c r="Q42" s="8">
        <v>11.519677511</v>
      </c>
      <c r="R42" s="10">
        <f t="shared" si="4"/>
        <v>0.0856451241031649</v>
      </c>
      <c r="S42" t="s">
        <v>68</v>
      </c>
      <c r="T42" s="8">
        <v>14.760282561</v>
      </c>
      <c r="U42" s="10">
        <f t="shared" si="5"/>
        <v>0.07911170852854746</v>
      </c>
    </row>
    <row r="43" spans="2:21" ht="12.75">
      <c r="B43" t="str">
        <f>'cause-of-visit'!C176</f>
        <v>Circulatory</v>
      </c>
      <c r="C43">
        <f>'cause-of-visit'!D121</f>
        <v>4023</v>
      </c>
      <c r="D43">
        <f>'cause-of-visit'!F121</f>
        <v>20.791234916</v>
      </c>
      <c r="E43">
        <f>'cause-of-visit'!D139</f>
        <v>3210</v>
      </c>
      <c r="F43">
        <f>'cause-of-visit'!F139</f>
        <v>16.771860893</v>
      </c>
      <c r="G43">
        <f t="shared" si="3"/>
        <v>37.563095809000004</v>
      </c>
      <c r="H43" s="6"/>
      <c r="I43" t="s">
        <v>17</v>
      </c>
      <c r="J43">
        <v>1415</v>
      </c>
      <c r="K43" s="8">
        <v>7.3128504613</v>
      </c>
      <c r="L43">
        <v>3347</v>
      </c>
      <c r="M43" s="8">
        <v>17.487669286</v>
      </c>
      <c r="N43">
        <v>24.8005197473</v>
      </c>
      <c r="O43" s="6"/>
      <c r="P43" t="s">
        <v>19</v>
      </c>
      <c r="Q43" s="8">
        <v>10.413705781</v>
      </c>
      <c r="R43" s="10">
        <f t="shared" si="4"/>
        <v>0.07742257742336471</v>
      </c>
      <c r="S43" t="s">
        <v>15</v>
      </c>
      <c r="T43" s="8">
        <v>12.675555927</v>
      </c>
      <c r="U43" s="10">
        <f t="shared" si="5"/>
        <v>0.0679380548299062</v>
      </c>
    </row>
    <row r="44" spans="2:21" ht="12.75">
      <c r="B44" t="str">
        <f>'cause-of-visit'!C177</f>
        <v>Respiratory</v>
      </c>
      <c r="C44">
        <f>'cause-of-visit'!D122</f>
        <v>2841</v>
      </c>
      <c r="D44">
        <f>'cause-of-visit'!F122</f>
        <v>14.682549937</v>
      </c>
      <c r="E44">
        <f>'cause-of-visit'!D140</f>
        <v>2426</v>
      </c>
      <c r="F44">
        <f>'cause-of-visit'!F140</f>
        <v>12.675555927</v>
      </c>
      <c r="G44">
        <f t="shared" si="3"/>
        <v>27.358105864</v>
      </c>
      <c r="H44" s="6"/>
      <c r="I44" t="s">
        <v>53</v>
      </c>
      <c r="J44">
        <v>2352</v>
      </c>
      <c r="K44" s="8">
        <v>12.155352851</v>
      </c>
      <c r="L44">
        <v>2140</v>
      </c>
      <c r="M44" s="8">
        <v>11.181240595</v>
      </c>
      <c r="N44">
        <v>23.336593446000002</v>
      </c>
      <c r="O44" s="6"/>
      <c r="P44" t="s">
        <v>62</v>
      </c>
      <c r="Q44" s="8">
        <v>8.8064291067</v>
      </c>
      <c r="R44" s="10">
        <f t="shared" si="4"/>
        <v>0.06547298854753895</v>
      </c>
      <c r="S44" t="s">
        <v>19</v>
      </c>
      <c r="T44" s="8">
        <v>12.571058351</v>
      </c>
      <c r="U44" s="10">
        <f t="shared" si="5"/>
        <v>0.06737797193580937</v>
      </c>
    </row>
    <row r="45" spans="2:21" ht="12.75">
      <c r="B45" t="str">
        <f>'cause-of-visit'!C178</f>
        <v>Digestive</v>
      </c>
      <c r="C45">
        <f>'cause-of-visit'!D123</f>
        <v>3574</v>
      </c>
      <c r="D45">
        <f>'cause-of-visit'!F123</f>
        <v>18.470761518</v>
      </c>
      <c r="E45">
        <f>'cause-of-visit'!D141</f>
        <v>3634</v>
      </c>
      <c r="F45">
        <f>'cause-of-visit'!F141</f>
        <v>18.987209497</v>
      </c>
      <c r="G45">
        <f t="shared" si="3"/>
        <v>37.457971015</v>
      </c>
      <c r="H45" s="6"/>
      <c r="I45" t="s">
        <v>19</v>
      </c>
      <c r="J45">
        <v>2015</v>
      </c>
      <c r="K45" s="8">
        <v>10.413705781</v>
      </c>
      <c r="L45">
        <v>2406</v>
      </c>
      <c r="M45" s="8">
        <v>12.571058351</v>
      </c>
      <c r="N45">
        <v>22.984764132000002</v>
      </c>
      <c r="O45" s="6"/>
      <c r="P45" t="s">
        <v>22</v>
      </c>
      <c r="Q45" s="8">
        <v>8.5945373265</v>
      </c>
      <c r="R45" s="10">
        <f t="shared" si="4"/>
        <v>0.0638976408180265</v>
      </c>
      <c r="S45" t="s">
        <v>62</v>
      </c>
      <c r="T45" s="8">
        <v>11.458159171</v>
      </c>
      <c r="U45" s="10">
        <f t="shared" si="5"/>
        <v>0.0614130891372612</v>
      </c>
    </row>
    <row r="46" spans="2:21" ht="12.75">
      <c r="B46" t="str">
        <f>'cause-of-visit'!C179</f>
        <v>Genitourinary</v>
      </c>
      <c r="C46">
        <f>'cause-of-visit'!D124</f>
        <v>1415</v>
      </c>
      <c r="D46">
        <f>'cause-of-visit'!F124</f>
        <v>7.3128504613</v>
      </c>
      <c r="E46">
        <f>'cause-of-visit'!D142</f>
        <v>3347</v>
      </c>
      <c r="F46">
        <f>'cause-of-visit'!F142</f>
        <v>17.487669286</v>
      </c>
      <c r="G46">
        <f t="shared" si="3"/>
        <v>24.8005197473</v>
      </c>
      <c r="H46" s="6"/>
      <c r="I46" t="s">
        <v>62</v>
      </c>
      <c r="J46">
        <v>1704</v>
      </c>
      <c r="K46" s="8">
        <v>8.8064291067</v>
      </c>
      <c r="L46">
        <v>2193</v>
      </c>
      <c r="M46" s="8">
        <v>11.458159171</v>
      </c>
      <c r="N46">
        <v>20.2645882777</v>
      </c>
      <c r="O46" s="6"/>
      <c r="P46" t="s">
        <v>60</v>
      </c>
      <c r="Q46" s="8">
        <v>8.1345771209</v>
      </c>
      <c r="R46" s="10">
        <f t="shared" si="4"/>
        <v>0.06047798355301079</v>
      </c>
      <c r="S46" t="s">
        <v>67</v>
      </c>
      <c r="T46" s="8">
        <v>11.181240595</v>
      </c>
      <c r="U46" s="10">
        <f t="shared" si="5"/>
        <v>0.05992886947004853</v>
      </c>
    </row>
    <row r="47" spans="2:21" ht="12.75">
      <c r="B47" t="str">
        <f>'cause-of-visit'!C180</f>
        <v>Pregnancy &amp; Birth</v>
      </c>
      <c r="C47">
        <v>0</v>
      </c>
      <c r="D47">
        <v>0</v>
      </c>
      <c r="E47">
        <f>'cause-of-visit'!D143</f>
        <v>6668</v>
      </c>
      <c r="F47">
        <f>'cause-of-visit'!F143</f>
        <v>34.839491724</v>
      </c>
      <c r="G47">
        <f t="shared" si="3"/>
        <v>34.839491724</v>
      </c>
      <c r="H47" s="6"/>
      <c r="I47" t="s">
        <v>22</v>
      </c>
      <c r="J47">
        <v>1663</v>
      </c>
      <c r="K47" s="8">
        <v>8.5945373265</v>
      </c>
      <c r="L47">
        <v>1981</v>
      </c>
      <c r="M47" s="8">
        <v>10.350484869</v>
      </c>
      <c r="N47">
        <v>18.9450221955</v>
      </c>
      <c r="O47" s="6"/>
      <c r="P47" t="s">
        <v>66</v>
      </c>
      <c r="Q47" s="8">
        <v>7.3128504613</v>
      </c>
      <c r="R47" s="10">
        <f t="shared" si="4"/>
        <v>0.054368708213217716</v>
      </c>
      <c r="S47" t="s">
        <v>22</v>
      </c>
      <c r="T47" s="8">
        <v>10.350484869</v>
      </c>
      <c r="U47" s="10">
        <f t="shared" si="5"/>
        <v>0.05547621047913005</v>
      </c>
    </row>
    <row r="48" spans="2:22" ht="12.75">
      <c r="B48" t="str">
        <f>'cause-of-visit'!C181</f>
        <v>Disorders of Skin</v>
      </c>
      <c r="C48">
        <f>'cause-of-visit'!D125</f>
        <v>474</v>
      </c>
      <c r="D48">
        <f>'cause-of-visit'!F125</f>
        <v>2.4496757022</v>
      </c>
      <c r="E48">
        <f>'cause-of-visit'!D144</f>
        <v>398</v>
      </c>
      <c r="F48">
        <f>'cause-of-visit'!F144</f>
        <v>2.0795017556</v>
      </c>
      <c r="G48">
        <f t="shared" si="3"/>
        <v>4.5291774577999995</v>
      </c>
      <c r="H48" s="6"/>
      <c r="I48" t="s">
        <v>60</v>
      </c>
      <c r="J48">
        <v>1574</v>
      </c>
      <c r="K48" s="8">
        <v>8.1345771209</v>
      </c>
      <c r="L48">
        <v>1936</v>
      </c>
      <c r="M48" s="8">
        <v>10.115365324</v>
      </c>
      <c r="N48">
        <v>18.2499424449</v>
      </c>
      <c r="O48" s="6"/>
      <c r="P48" t="s">
        <v>63</v>
      </c>
      <c r="R48" s="10">
        <f>100%-SUM(R38:R47)</f>
        <v>0.1012833320834533</v>
      </c>
      <c r="S48" t="s">
        <v>63</v>
      </c>
      <c r="U48" s="10">
        <f>100%-SUM(U38:U47)</f>
        <v>0.1366322215904261</v>
      </c>
      <c r="V48" s="11"/>
    </row>
    <row r="49" spans="2:21" ht="12.75">
      <c r="B49" t="str">
        <f>'cause-of-visit'!C182</f>
        <v>Musculoskeletal</v>
      </c>
      <c r="C49">
        <f>'cause-of-visit'!D126</f>
        <v>2015</v>
      </c>
      <c r="D49">
        <f>'cause-of-visit'!F126</f>
        <v>10.413705781</v>
      </c>
      <c r="E49">
        <f>'cause-of-visit'!D145</f>
        <v>2406</v>
      </c>
      <c r="F49">
        <f>'cause-of-visit'!F145</f>
        <v>12.571058351</v>
      </c>
      <c r="G49">
        <f t="shared" si="3"/>
        <v>22.984764132000002</v>
      </c>
      <c r="H49" s="6"/>
      <c r="I49" t="s">
        <v>12</v>
      </c>
      <c r="J49">
        <v>846</v>
      </c>
      <c r="K49" s="8">
        <v>4.3722060002</v>
      </c>
      <c r="L49">
        <v>1051</v>
      </c>
      <c r="M49" s="8">
        <v>5.4913476007</v>
      </c>
      <c r="N49">
        <v>9.863553600900001</v>
      </c>
      <c r="O49" s="6"/>
      <c r="U49" s="10"/>
    </row>
    <row r="50" spans="2:21" ht="12.75">
      <c r="B50" t="str">
        <f>'cause-of-visit'!C183</f>
        <v>Congenital Anomalies</v>
      </c>
      <c r="C50">
        <f>'cause-of-visit'!D127</f>
        <v>185</v>
      </c>
      <c r="D50">
        <f>'cause-of-visit'!F127</f>
        <v>0.9560970568</v>
      </c>
      <c r="E50">
        <f>'cause-of-visit'!D146</f>
        <v>153</v>
      </c>
      <c r="F50">
        <f>'cause-of-visit'!F146</f>
        <v>0.7994064538</v>
      </c>
      <c r="G50">
        <f t="shared" si="3"/>
        <v>1.7555035106</v>
      </c>
      <c r="H50" s="6"/>
      <c r="I50" t="s">
        <v>10</v>
      </c>
      <c r="J50">
        <v>633</v>
      </c>
      <c r="K50" s="8">
        <v>3.2714023618</v>
      </c>
      <c r="L50">
        <v>727</v>
      </c>
      <c r="M50" s="8">
        <v>3.7984868751</v>
      </c>
      <c r="N50">
        <v>7.0698892369</v>
      </c>
      <c r="O50" s="6"/>
      <c r="P50" s="23" t="s">
        <v>64</v>
      </c>
      <c r="Q50" s="23"/>
      <c r="R50" s="23"/>
      <c r="S50" s="23"/>
      <c r="T50" s="23"/>
      <c r="U50" s="13"/>
    </row>
    <row r="51" spans="2:21" ht="12.75">
      <c r="B51" t="str">
        <f>'cause-of-visit'!C184</f>
        <v>Perinatal</v>
      </c>
      <c r="C51">
        <f>'cause-of-visit'!D128</f>
        <v>56</v>
      </c>
      <c r="D51">
        <f>'cause-of-visit'!F128</f>
        <v>0.2894131631</v>
      </c>
      <c r="E51">
        <f>'cause-of-visit'!D147</f>
        <v>70</v>
      </c>
      <c r="F51">
        <f>'cause-of-visit'!F147</f>
        <v>0.3657415148</v>
      </c>
      <c r="G51">
        <f t="shared" si="3"/>
        <v>0.6551546778999999</v>
      </c>
      <c r="H51" s="6"/>
      <c r="I51" t="s">
        <v>18</v>
      </c>
      <c r="J51">
        <v>474</v>
      </c>
      <c r="K51" s="8">
        <v>2.4496757022</v>
      </c>
      <c r="L51">
        <v>398</v>
      </c>
      <c r="M51" s="8">
        <v>2.0795017556</v>
      </c>
      <c r="N51">
        <v>4.5291774577999995</v>
      </c>
      <c r="O51" s="6"/>
      <c r="P51" t="s">
        <v>12</v>
      </c>
      <c r="Q51" s="8">
        <v>4.3722060002</v>
      </c>
      <c r="R51" s="15"/>
      <c r="S51" t="s">
        <v>60</v>
      </c>
      <c r="T51" s="8">
        <v>10.115365324</v>
      </c>
      <c r="U51" s="9"/>
    </row>
    <row r="52" spans="2:21" ht="12.75">
      <c r="B52" t="str">
        <f>'cause-of-visit'!C185</f>
        <v>Ill-Defined</v>
      </c>
      <c r="C52">
        <f>'cause-of-visit'!D129</f>
        <v>1663</v>
      </c>
      <c r="D52">
        <f>'cause-of-visit'!F129</f>
        <v>8.5945373265</v>
      </c>
      <c r="E52">
        <f>'cause-of-visit'!D148</f>
        <v>1981</v>
      </c>
      <c r="F52">
        <f>'cause-of-visit'!F148</f>
        <v>10.350484869</v>
      </c>
      <c r="G52">
        <f t="shared" si="3"/>
        <v>18.9450221955</v>
      </c>
      <c r="H52" s="6"/>
      <c r="I52" t="s">
        <v>8</v>
      </c>
      <c r="J52">
        <v>234</v>
      </c>
      <c r="K52" s="8">
        <v>1.2093335745</v>
      </c>
      <c r="L52">
        <v>284</v>
      </c>
      <c r="M52" s="8">
        <v>1.4838655743</v>
      </c>
      <c r="N52">
        <v>2.6931991487999998</v>
      </c>
      <c r="O52" s="6"/>
      <c r="P52" t="s">
        <v>10</v>
      </c>
      <c r="Q52" s="8">
        <v>3.2714023618</v>
      </c>
      <c r="R52" s="15"/>
      <c r="S52" t="s">
        <v>12</v>
      </c>
      <c r="T52" s="8">
        <v>5.4913476007</v>
      </c>
      <c r="U52" s="9"/>
    </row>
    <row r="53" spans="2:21" ht="12.75">
      <c r="B53" t="str">
        <f>'cause-of-visit'!C186</f>
        <v>Injury &amp; Poison</v>
      </c>
      <c r="C53">
        <f>'cause-of-visit'!D130</f>
        <v>2352</v>
      </c>
      <c r="D53">
        <f>'cause-of-visit'!F130</f>
        <v>12.155352851</v>
      </c>
      <c r="E53">
        <f>'cause-of-visit'!D149</f>
        <v>2140</v>
      </c>
      <c r="F53">
        <f>'cause-of-visit'!F149</f>
        <v>11.181240595</v>
      </c>
      <c r="G53">
        <f t="shared" si="3"/>
        <v>23.336593446000002</v>
      </c>
      <c r="H53" s="6"/>
      <c r="I53" s="5" t="s">
        <v>11</v>
      </c>
      <c r="J53" s="7">
        <v>208</v>
      </c>
      <c r="K53" s="4">
        <v>1.0749631773</v>
      </c>
      <c r="L53" s="7">
        <v>260</v>
      </c>
      <c r="M53" s="4">
        <v>1.3584684835</v>
      </c>
      <c r="N53">
        <v>2.4334316608</v>
      </c>
      <c r="O53" s="6"/>
      <c r="P53" t="s">
        <v>18</v>
      </c>
      <c r="Q53" s="8">
        <v>2.4496757022</v>
      </c>
      <c r="R53" s="15"/>
      <c r="S53" t="s">
        <v>10</v>
      </c>
      <c r="T53" s="8">
        <v>3.7984868751</v>
      </c>
      <c r="U53" s="9"/>
    </row>
    <row r="54" spans="2:21" ht="12.75">
      <c r="B54" t="str">
        <f>'cause-of-visit'!C187</f>
        <v>Health Status &amp; Contact</v>
      </c>
      <c r="C54">
        <f>'cause-of-visit'!D131</f>
        <v>1574</v>
      </c>
      <c r="D54">
        <f>'cause-of-visit'!F131</f>
        <v>8.1345771209</v>
      </c>
      <c r="E54">
        <f>'cause-of-visit'!D150</f>
        <v>1936</v>
      </c>
      <c r="F54">
        <f>'cause-of-visit'!F150</f>
        <v>10.115365324</v>
      </c>
      <c r="G54">
        <f t="shared" si="3"/>
        <v>18.2499424449</v>
      </c>
      <c r="H54" s="6"/>
      <c r="I54" t="s">
        <v>20</v>
      </c>
      <c r="J54">
        <v>185</v>
      </c>
      <c r="K54" s="8">
        <v>0.9560970568</v>
      </c>
      <c r="L54">
        <v>153</v>
      </c>
      <c r="M54" s="8">
        <v>0.7994064538</v>
      </c>
      <c r="N54">
        <v>1.7555035106</v>
      </c>
      <c r="O54" s="6"/>
      <c r="P54" t="s">
        <v>8</v>
      </c>
      <c r="Q54" s="8">
        <v>1.2093335745</v>
      </c>
      <c r="R54" s="15"/>
      <c r="S54" t="s">
        <v>18</v>
      </c>
      <c r="T54" s="8">
        <v>2.0795017556</v>
      </c>
      <c r="U54" s="9"/>
    </row>
    <row r="55" spans="1:21" ht="12.75">
      <c r="A55" s="1"/>
      <c r="B55" t="str">
        <f>'cause-of-visit'!C188</f>
        <v>All Causes</v>
      </c>
      <c r="C55">
        <f>'cause-of-visit'!D132</f>
        <v>26026</v>
      </c>
      <c r="D55">
        <f>'cause-of-visit'!F132</f>
        <v>134.50476757</v>
      </c>
      <c r="E55">
        <f>'cause-of-visit'!D151</f>
        <v>35709</v>
      </c>
      <c r="F55">
        <f>'cause-of-visit'!F151</f>
        <v>186.57519646</v>
      </c>
      <c r="G55">
        <f t="shared" si="3"/>
        <v>321.07996403000004</v>
      </c>
      <c r="H55" s="6"/>
      <c r="I55" t="s">
        <v>61</v>
      </c>
      <c r="J55">
        <v>56</v>
      </c>
      <c r="K55" s="8">
        <v>0.2894131631</v>
      </c>
      <c r="L55">
        <v>70</v>
      </c>
      <c r="M55" s="8">
        <v>0.3657415148</v>
      </c>
      <c r="N55">
        <v>0.6551546778999999</v>
      </c>
      <c r="O55" s="6"/>
      <c r="P55" s="5" t="s">
        <v>11</v>
      </c>
      <c r="Q55" s="4">
        <v>1.0749631773</v>
      </c>
      <c r="R55" s="16"/>
      <c r="S55" t="s">
        <v>8</v>
      </c>
      <c r="T55" s="8">
        <v>1.4838655743</v>
      </c>
      <c r="U55" s="9"/>
    </row>
    <row r="56" spans="1:21" ht="12.75">
      <c r="A56" s="1"/>
      <c r="H56" s="6"/>
      <c r="O56" s="6"/>
      <c r="P56" t="s">
        <v>20</v>
      </c>
      <c r="Q56" s="8">
        <v>0.9560970568</v>
      </c>
      <c r="R56" s="15"/>
      <c r="S56" s="5" t="s">
        <v>11</v>
      </c>
      <c r="T56" s="4">
        <v>1.3584684835</v>
      </c>
      <c r="U56" s="9"/>
    </row>
    <row r="57" spans="1:21" ht="12.75">
      <c r="A57" s="1"/>
      <c r="H57" s="6"/>
      <c r="O57" s="6"/>
      <c r="P57" t="s">
        <v>61</v>
      </c>
      <c r="Q57" s="8">
        <v>0.2894131631</v>
      </c>
      <c r="R57" s="15"/>
      <c r="S57" t="s">
        <v>20</v>
      </c>
      <c r="T57" s="8">
        <v>0.7994064538</v>
      </c>
      <c r="U57" s="9"/>
    </row>
    <row r="58" spans="1:21" ht="12.75">
      <c r="A58" s="1"/>
      <c r="H58" s="6"/>
      <c r="O58" s="6"/>
      <c r="P58" t="s">
        <v>25</v>
      </c>
      <c r="Q58" s="8">
        <v>0</v>
      </c>
      <c r="R58" s="15"/>
      <c r="S58" t="s">
        <v>61</v>
      </c>
      <c r="T58" s="8">
        <v>0.3657415148</v>
      </c>
      <c r="U58" s="9"/>
    </row>
    <row r="59" spans="1:21" ht="12.75">
      <c r="A59" s="1"/>
      <c r="H59" s="6"/>
      <c r="O59" s="6"/>
      <c r="Q59" s="8"/>
      <c r="R59" s="15"/>
      <c r="T59" s="8"/>
      <c r="U59" s="9"/>
    </row>
    <row r="60" spans="1:21" ht="12.75">
      <c r="A60" s="1" t="s">
        <v>37</v>
      </c>
      <c r="B60" t="str">
        <f>'cause-of-visit'!C170</f>
        <v>Infectious and Parasitic</v>
      </c>
      <c r="C60">
        <f>'cause-of-visit'!D78</f>
        <v>82</v>
      </c>
      <c r="D60">
        <f>'cause-of-visit'!F78</f>
        <v>2.2502744237</v>
      </c>
      <c r="E60">
        <f>'cause-of-visit'!D96</f>
        <v>82</v>
      </c>
      <c r="F60">
        <f>'cause-of-visit'!F96</f>
        <v>2.3457390508</v>
      </c>
      <c r="G60">
        <f>D60+F60</f>
        <v>4.596013474499999</v>
      </c>
      <c r="H60" s="6"/>
      <c r="I60" t="s">
        <v>23</v>
      </c>
      <c r="J60">
        <v>5065</v>
      </c>
      <c r="K60" s="8">
        <v>138.99560922</v>
      </c>
      <c r="L60">
        <v>8612</v>
      </c>
      <c r="M60" s="8">
        <v>246.35981349</v>
      </c>
      <c r="N60">
        <v>385.35542270999997</v>
      </c>
      <c r="O60" s="6"/>
      <c r="P60" s="17" t="s">
        <v>23</v>
      </c>
      <c r="Q60" s="18">
        <v>138.99560922</v>
      </c>
      <c r="R60" s="19"/>
      <c r="S60" s="17" t="s">
        <v>23</v>
      </c>
      <c r="T60" s="18">
        <v>246.35981349</v>
      </c>
      <c r="U60" s="19"/>
    </row>
    <row r="61" spans="1:21" ht="12.75">
      <c r="A61" t="s">
        <v>50</v>
      </c>
      <c r="B61" t="str">
        <f>'cause-of-visit'!C171</f>
        <v>Cancer</v>
      </c>
      <c r="C61">
        <f>'cause-of-visit'!D79</f>
        <v>184</v>
      </c>
      <c r="D61">
        <f>'cause-of-visit'!F79</f>
        <v>5.0493962678</v>
      </c>
      <c r="E61">
        <f>'cause-of-visit'!D97</f>
        <v>205</v>
      </c>
      <c r="F61">
        <f>'cause-of-visit'!F97</f>
        <v>5.8643476271</v>
      </c>
      <c r="G61">
        <f aca="true" t="shared" si="6" ref="G61:G78">D61+F61</f>
        <v>10.9137438949</v>
      </c>
      <c r="H61" s="6"/>
      <c r="I61" t="s">
        <v>25</v>
      </c>
      <c r="J61">
        <v>0</v>
      </c>
      <c r="K61" s="8">
        <v>0</v>
      </c>
      <c r="L61">
        <v>3092</v>
      </c>
      <c r="M61" s="8">
        <v>88.451526161</v>
      </c>
      <c r="N61">
        <v>88.451526161</v>
      </c>
      <c r="O61" s="6"/>
      <c r="P61" t="s">
        <v>67</v>
      </c>
      <c r="Q61" s="8">
        <v>22.941822173</v>
      </c>
      <c r="R61" s="10">
        <f>Q61/$Q$60</f>
        <v>0.16505429417333645</v>
      </c>
      <c r="S61" t="s">
        <v>25</v>
      </c>
      <c r="T61" s="8">
        <v>88.451526161</v>
      </c>
      <c r="U61" s="10">
        <f>T61/$T$60</f>
        <v>0.3590339061715126</v>
      </c>
    </row>
    <row r="62" spans="2:21" ht="12.75">
      <c r="B62" t="str">
        <f>'cause-of-visit'!C172</f>
        <v>Endocrine &amp; Metab</v>
      </c>
      <c r="C62">
        <f>'cause-of-visit'!D80</f>
        <v>150</v>
      </c>
      <c r="D62">
        <f>'cause-of-visit'!F80</f>
        <v>4.1163556531</v>
      </c>
      <c r="E62">
        <f>'cause-of-visit'!D98</f>
        <v>200</v>
      </c>
      <c r="F62">
        <f>'cause-of-visit'!F98</f>
        <v>5.7213147581</v>
      </c>
      <c r="G62">
        <f t="shared" si="6"/>
        <v>9.837670411200001</v>
      </c>
      <c r="H62" s="6"/>
      <c r="I62" t="s">
        <v>53</v>
      </c>
      <c r="J62">
        <v>836</v>
      </c>
      <c r="K62" s="8">
        <v>22.941822173</v>
      </c>
      <c r="L62">
        <v>746</v>
      </c>
      <c r="M62" s="8">
        <v>21.340504048</v>
      </c>
      <c r="N62">
        <v>44.282326221</v>
      </c>
      <c r="O62" s="6"/>
      <c r="P62" t="s">
        <v>15</v>
      </c>
      <c r="Q62" s="8">
        <v>18.55104281</v>
      </c>
      <c r="R62" s="10">
        <f aca="true" t="shared" si="7" ref="R62:R70">Q62/$Q$60</f>
        <v>0.13346495557739316</v>
      </c>
      <c r="S62" t="s">
        <v>16</v>
      </c>
      <c r="T62" s="8">
        <v>22.599193295</v>
      </c>
      <c r="U62" s="10">
        <f aca="true" t="shared" si="8" ref="U62:U70">T62/$T$60</f>
        <v>0.09173246632579272</v>
      </c>
    </row>
    <row r="63" spans="2:21" ht="12.75">
      <c r="B63" t="str">
        <f>'cause-of-visit'!C173</f>
        <v>Disorders of Blood</v>
      </c>
      <c r="C63">
        <f>'cause-of-visit'!D81</f>
        <v>57</v>
      </c>
      <c r="D63">
        <f>'cause-of-visit'!F81</f>
        <v>1.5642151482</v>
      </c>
      <c r="E63">
        <f>'cause-of-visit'!D99</f>
        <v>62</v>
      </c>
      <c r="F63">
        <f>'cause-of-visit'!F99</f>
        <v>1.773607575</v>
      </c>
      <c r="G63">
        <f t="shared" si="6"/>
        <v>3.3378227232</v>
      </c>
      <c r="H63" s="6"/>
      <c r="I63" t="s">
        <v>16</v>
      </c>
      <c r="J63">
        <v>575</v>
      </c>
      <c r="K63" s="8">
        <v>15.779363337</v>
      </c>
      <c r="L63">
        <v>790</v>
      </c>
      <c r="M63" s="8">
        <v>22.599193295</v>
      </c>
      <c r="N63">
        <v>38.378556632</v>
      </c>
      <c r="O63" s="6"/>
      <c r="P63" t="s">
        <v>16</v>
      </c>
      <c r="Q63" s="8">
        <v>15.779363337</v>
      </c>
      <c r="R63" s="10">
        <f t="shared" si="7"/>
        <v>0.11352418558793953</v>
      </c>
      <c r="S63" t="s">
        <v>67</v>
      </c>
      <c r="T63" s="8">
        <v>21.340504048</v>
      </c>
      <c r="U63" s="10">
        <f t="shared" si="8"/>
        <v>0.0866233163018133</v>
      </c>
    </row>
    <row r="64" spans="2:21" ht="12.75">
      <c r="B64" t="str">
        <f>'cause-of-visit'!C174</f>
        <v>Mental</v>
      </c>
      <c r="C64">
        <f>'cause-of-visit'!D82</f>
        <v>338</v>
      </c>
      <c r="D64">
        <f>'cause-of-visit'!F82</f>
        <v>9.275521405</v>
      </c>
      <c r="E64">
        <f>'cause-of-visit'!D100</f>
        <v>307</v>
      </c>
      <c r="F64">
        <f>'cause-of-visit'!F100</f>
        <v>8.7822181537</v>
      </c>
      <c r="G64">
        <f t="shared" si="6"/>
        <v>18.0577395587</v>
      </c>
      <c r="H64" s="6"/>
      <c r="I64" t="s">
        <v>15</v>
      </c>
      <c r="J64">
        <v>676</v>
      </c>
      <c r="K64" s="8">
        <v>18.55104281</v>
      </c>
      <c r="L64">
        <v>602</v>
      </c>
      <c r="M64" s="8">
        <v>17.221157422</v>
      </c>
      <c r="N64">
        <v>35.772200232</v>
      </c>
      <c r="O64" s="6"/>
      <c r="P64" t="s">
        <v>14</v>
      </c>
      <c r="Q64" s="8">
        <v>15.285400659</v>
      </c>
      <c r="R64" s="10">
        <f t="shared" si="7"/>
        <v>0.10997038499832405</v>
      </c>
      <c r="S64" t="s">
        <v>15</v>
      </c>
      <c r="T64" s="8">
        <v>17.221157422</v>
      </c>
      <c r="U64" s="10">
        <f t="shared" si="8"/>
        <v>0.0699024616800947</v>
      </c>
    </row>
    <row r="65" spans="2:21" ht="12.75">
      <c r="B65" t="str">
        <f>'cause-of-visit'!C175</f>
        <v>Nervous</v>
      </c>
      <c r="C65">
        <f>'cause-of-visit'!D83</f>
        <v>306</v>
      </c>
      <c r="D65">
        <f>'cause-of-visit'!F83</f>
        <v>8.3973655324</v>
      </c>
      <c r="E65">
        <f>'cause-of-visit'!D101</f>
        <v>310</v>
      </c>
      <c r="F65">
        <f>'cause-of-visit'!F101</f>
        <v>8.8680378751</v>
      </c>
      <c r="G65">
        <f t="shared" si="6"/>
        <v>17.265403407500003</v>
      </c>
      <c r="H65" s="6"/>
      <c r="I65" t="s">
        <v>14</v>
      </c>
      <c r="J65">
        <v>557</v>
      </c>
      <c r="K65" s="8">
        <v>15.285400659</v>
      </c>
      <c r="L65">
        <v>442</v>
      </c>
      <c r="M65" s="8">
        <v>12.644105615</v>
      </c>
      <c r="N65">
        <v>27.929506274</v>
      </c>
      <c r="O65" s="6"/>
      <c r="P65" t="s">
        <v>22</v>
      </c>
      <c r="Q65" s="8">
        <v>13.062568606</v>
      </c>
      <c r="R65" s="10">
        <f t="shared" si="7"/>
        <v>0.0939782823306654</v>
      </c>
      <c r="S65" t="s">
        <v>66</v>
      </c>
      <c r="T65" s="8">
        <v>15.790828732</v>
      </c>
      <c r="U65" s="10">
        <f t="shared" si="8"/>
        <v>0.06409660937919555</v>
      </c>
    </row>
    <row r="66" spans="2:21" ht="12.75">
      <c r="B66" t="str">
        <f>'cause-of-visit'!C176</f>
        <v>Circulatory</v>
      </c>
      <c r="C66">
        <f>'cause-of-visit'!D84</f>
        <v>557</v>
      </c>
      <c r="D66">
        <f>'cause-of-visit'!F84</f>
        <v>15.285400659</v>
      </c>
      <c r="E66">
        <f>'cause-of-visit'!D102</f>
        <v>442</v>
      </c>
      <c r="F66">
        <f>'cause-of-visit'!F102</f>
        <v>12.644105615</v>
      </c>
      <c r="G66">
        <f t="shared" si="6"/>
        <v>27.929506274</v>
      </c>
      <c r="H66" s="6"/>
      <c r="I66" t="s">
        <v>22</v>
      </c>
      <c r="J66">
        <v>476</v>
      </c>
      <c r="K66" s="8">
        <v>13.062568606</v>
      </c>
      <c r="L66">
        <v>465</v>
      </c>
      <c r="M66" s="8">
        <v>13.302056813</v>
      </c>
      <c r="N66">
        <v>26.364625419</v>
      </c>
      <c r="O66" s="6"/>
      <c r="P66" t="s">
        <v>69</v>
      </c>
      <c r="Q66" s="8">
        <v>9.275521405</v>
      </c>
      <c r="R66" s="10">
        <f t="shared" si="7"/>
        <v>0.06673247778869658</v>
      </c>
      <c r="S66" t="s">
        <v>22</v>
      </c>
      <c r="T66" s="8">
        <v>13.302056813</v>
      </c>
      <c r="U66" s="10">
        <f t="shared" si="8"/>
        <v>0.05399442638212561</v>
      </c>
    </row>
    <row r="67" spans="2:21" ht="12.75">
      <c r="B67" t="str">
        <f>'cause-of-visit'!C177</f>
        <v>Respiratory</v>
      </c>
      <c r="C67">
        <f>'cause-of-visit'!D85</f>
        <v>676</v>
      </c>
      <c r="D67">
        <f>'cause-of-visit'!F85</f>
        <v>18.55104281</v>
      </c>
      <c r="E67">
        <f>'cause-of-visit'!D103</f>
        <v>602</v>
      </c>
      <c r="F67">
        <f>'cause-of-visit'!F103</f>
        <v>17.221157422</v>
      </c>
      <c r="G67">
        <f t="shared" si="6"/>
        <v>35.772200232</v>
      </c>
      <c r="H67" s="6"/>
      <c r="I67" t="s">
        <v>17</v>
      </c>
      <c r="J67">
        <v>174</v>
      </c>
      <c r="K67" s="8">
        <v>4.7749725576</v>
      </c>
      <c r="L67">
        <v>552</v>
      </c>
      <c r="M67" s="8">
        <v>15.790828732</v>
      </c>
      <c r="N67">
        <v>20.5658012896</v>
      </c>
      <c r="O67" s="6"/>
      <c r="P67" t="s">
        <v>68</v>
      </c>
      <c r="Q67" s="8">
        <v>8.3973655324</v>
      </c>
      <c r="R67" s="10">
        <f t="shared" si="7"/>
        <v>0.06041461006950792</v>
      </c>
      <c r="S67" t="s">
        <v>14</v>
      </c>
      <c r="T67" s="8">
        <v>12.644105615</v>
      </c>
      <c r="U67" s="10">
        <f t="shared" si="8"/>
        <v>0.05132373432127654</v>
      </c>
    </row>
    <row r="68" spans="2:21" ht="12.75">
      <c r="B68" t="str">
        <f>'cause-of-visit'!C178</f>
        <v>Digestive</v>
      </c>
      <c r="C68">
        <f>'cause-of-visit'!D86</f>
        <v>575</v>
      </c>
      <c r="D68">
        <f>'cause-of-visit'!F86</f>
        <v>15.779363337</v>
      </c>
      <c r="E68">
        <f>'cause-of-visit'!D104</f>
        <v>790</v>
      </c>
      <c r="F68">
        <f>'cause-of-visit'!F104</f>
        <v>22.599193295</v>
      </c>
      <c r="G68">
        <f t="shared" si="6"/>
        <v>38.378556632</v>
      </c>
      <c r="H68" s="6"/>
      <c r="I68" t="s">
        <v>12</v>
      </c>
      <c r="J68">
        <v>338</v>
      </c>
      <c r="K68" s="8">
        <v>9.275521405</v>
      </c>
      <c r="L68">
        <v>307</v>
      </c>
      <c r="M68" s="8">
        <v>8.7822181537</v>
      </c>
      <c r="N68">
        <v>18.0577395587</v>
      </c>
      <c r="O68" s="6"/>
      <c r="P68" s="8" t="s">
        <v>60</v>
      </c>
      <c r="Q68" s="8">
        <v>6.2843029638</v>
      </c>
      <c r="R68" s="10">
        <f t="shared" si="7"/>
        <v>0.04521224086908607</v>
      </c>
      <c r="S68" s="8" t="s">
        <v>60</v>
      </c>
      <c r="T68" s="8">
        <v>10.183940269</v>
      </c>
      <c r="U68" s="10">
        <f t="shared" si="8"/>
        <v>0.041337668366977304</v>
      </c>
    </row>
    <row r="69" spans="2:21" ht="12.75">
      <c r="B69" t="str">
        <f>'cause-of-visit'!C179</f>
        <v>Genitourinary</v>
      </c>
      <c r="C69">
        <f>'cause-of-visit'!D87</f>
        <v>174</v>
      </c>
      <c r="D69">
        <f>'cause-of-visit'!F87</f>
        <v>4.7749725576</v>
      </c>
      <c r="E69">
        <f>'cause-of-visit'!D105</f>
        <v>552</v>
      </c>
      <c r="F69">
        <f>'cause-of-visit'!F105</f>
        <v>15.790828732</v>
      </c>
      <c r="G69">
        <f t="shared" si="6"/>
        <v>20.5658012896</v>
      </c>
      <c r="H69" s="6"/>
      <c r="I69" t="s">
        <v>13</v>
      </c>
      <c r="J69">
        <v>306</v>
      </c>
      <c r="K69" s="8">
        <v>8.3973655324</v>
      </c>
      <c r="L69">
        <v>310</v>
      </c>
      <c r="M69" s="8">
        <v>8.8680378751</v>
      </c>
      <c r="N69">
        <v>17.265403407500003</v>
      </c>
      <c r="O69" s="6"/>
      <c r="P69" t="s">
        <v>19</v>
      </c>
      <c r="Q69" s="8">
        <v>5.6256860593</v>
      </c>
      <c r="R69" s="10">
        <f t="shared" si="7"/>
        <v>0.04047384007933485</v>
      </c>
      <c r="S69" t="s">
        <v>68</v>
      </c>
      <c r="T69" s="8">
        <v>8.8680378751</v>
      </c>
      <c r="U69" s="10">
        <f t="shared" si="8"/>
        <v>0.03599628425380329</v>
      </c>
    </row>
    <row r="70" spans="2:21" ht="12.75">
      <c r="B70" t="str">
        <f>'cause-of-visit'!C180</f>
        <v>Pregnancy &amp; Birth</v>
      </c>
      <c r="C70">
        <v>0</v>
      </c>
      <c r="D70">
        <v>0</v>
      </c>
      <c r="E70">
        <f>'cause-of-visit'!D106</f>
        <v>3092</v>
      </c>
      <c r="F70">
        <f>'cause-of-visit'!F106</f>
        <v>88.451526161</v>
      </c>
      <c r="G70">
        <f t="shared" si="6"/>
        <v>88.451526161</v>
      </c>
      <c r="H70" s="6"/>
      <c r="I70" s="8" t="s">
        <v>60</v>
      </c>
      <c r="J70">
        <v>229</v>
      </c>
      <c r="K70" s="8">
        <v>6.2843029638</v>
      </c>
      <c r="L70">
        <v>356</v>
      </c>
      <c r="M70" s="8">
        <v>10.183940269</v>
      </c>
      <c r="N70">
        <v>16.4682432328</v>
      </c>
      <c r="O70" s="6"/>
      <c r="P70" t="s">
        <v>62</v>
      </c>
      <c r="Q70" s="8">
        <v>5.0493962678</v>
      </c>
      <c r="R70" s="10">
        <f t="shared" si="7"/>
        <v>0.03632773938785287</v>
      </c>
      <c r="S70" t="s">
        <v>69</v>
      </c>
      <c r="T70" s="8">
        <v>8.7822181537</v>
      </c>
      <c r="U70" s="10">
        <f t="shared" si="8"/>
        <v>0.03564793311574933</v>
      </c>
    </row>
    <row r="71" spans="2:21" ht="12.75">
      <c r="B71" t="str">
        <f>'cause-of-visit'!C181</f>
        <v>Disorders of Skin</v>
      </c>
      <c r="C71">
        <f>'cause-of-visit'!D88</f>
        <v>122</v>
      </c>
      <c r="D71">
        <f>'cause-of-visit'!F88</f>
        <v>3.3479692645</v>
      </c>
      <c r="E71">
        <f>'cause-of-visit'!D107</f>
        <v>97</v>
      </c>
      <c r="F71">
        <f>'cause-of-visit'!F107</f>
        <v>2.7748376577</v>
      </c>
      <c r="G71">
        <f t="shared" si="6"/>
        <v>6.122806922200001</v>
      </c>
      <c r="H71" s="6"/>
      <c r="I71" t="s">
        <v>19</v>
      </c>
      <c r="J71">
        <v>205</v>
      </c>
      <c r="K71" s="8">
        <v>5.6256860593</v>
      </c>
      <c r="L71">
        <v>224</v>
      </c>
      <c r="M71" s="8">
        <v>6.4078725291</v>
      </c>
      <c r="N71">
        <v>12.0335585884</v>
      </c>
      <c r="O71" s="6"/>
      <c r="P71" t="s">
        <v>63</v>
      </c>
      <c r="R71" s="10">
        <f>100%-SUM(R61:R70)</f>
        <v>0.1348469891378632</v>
      </c>
      <c r="S71" t="s">
        <v>63</v>
      </c>
      <c r="U71" s="10">
        <f>100%-SUM(U61:U70)</f>
        <v>0.11031119370165898</v>
      </c>
    </row>
    <row r="72" spans="2:15" ht="12.75">
      <c r="B72" t="str">
        <f>'cause-of-visit'!C182</f>
        <v>Musculoskeletal</v>
      </c>
      <c r="C72">
        <f>'cause-of-visit'!D89</f>
        <v>205</v>
      </c>
      <c r="D72">
        <f>'cause-of-visit'!F89</f>
        <v>5.6256860593</v>
      </c>
      <c r="E72">
        <f>'cause-of-visit'!D108</f>
        <v>224</v>
      </c>
      <c r="F72">
        <f>'cause-of-visit'!F108</f>
        <v>6.4078725291</v>
      </c>
      <c r="G72">
        <f t="shared" si="6"/>
        <v>12.0335585884</v>
      </c>
      <c r="H72" s="6"/>
      <c r="I72" t="s">
        <v>62</v>
      </c>
      <c r="J72">
        <v>184</v>
      </c>
      <c r="K72" s="8">
        <v>5.0493962678</v>
      </c>
      <c r="L72">
        <v>205</v>
      </c>
      <c r="M72" s="8">
        <v>5.8643476271</v>
      </c>
      <c r="N72">
        <v>10.9137438949</v>
      </c>
      <c r="O72" s="6"/>
    </row>
    <row r="73" spans="2:21" ht="12.75">
      <c r="B73" t="str">
        <f>'cause-of-visit'!C183</f>
        <v>Congenital Anomalies</v>
      </c>
      <c r="C73">
        <f>'cause-of-visit'!D90</f>
        <v>51</v>
      </c>
      <c r="D73">
        <f>'cause-of-visit'!F90</f>
        <v>1.3995609221</v>
      </c>
      <c r="E73">
        <f>'cause-of-visit'!D109</f>
        <v>45</v>
      </c>
      <c r="F73">
        <f>'cause-of-visit'!F109</f>
        <v>1.2872958206</v>
      </c>
      <c r="G73">
        <f t="shared" si="6"/>
        <v>2.6868567427</v>
      </c>
      <c r="H73" s="6"/>
      <c r="I73" t="s">
        <v>10</v>
      </c>
      <c r="J73">
        <v>150</v>
      </c>
      <c r="K73" s="8">
        <v>4.1163556531</v>
      </c>
      <c r="L73">
        <v>200</v>
      </c>
      <c r="M73" s="8">
        <v>5.7213147581</v>
      </c>
      <c r="N73">
        <v>9.837670411200001</v>
      </c>
      <c r="O73" s="6"/>
      <c r="P73" s="23" t="s">
        <v>64</v>
      </c>
      <c r="Q73" s="23"/>
      <c r="R73" s="23"/>
      <c r="S73" s="23"/>
      <c r="T73" s="23"/>
      <c r="U73" s="13"/>
    </row>
    <row r="74" spans="2:21" ht="12.75">
      <c r="B74" t="str">
        <f>'cause-of-visit'!C184</f>
        <v>Perinatal</v>
      </c>
      <c r="C74">
        <f>'cause-of-visit'!D91</f>
        <v>47</v>
      </c>
      <c r="D74">
        <f>'cause-of-visit'!F91</f>
        <v>1.289791438</v>
      </c>
      <c r="E74">
        <f>'cause-of-visit'!D110</f>
        <v>35</v>
      </c>
      <c r="F74">
        <f>'cause-of-visit'!F110</f>
        <v>1.0012300827</v>
      </c>
      <c r="G74">
        <f t="shared" si="6"/>
        <v>2.2910215207</v>
      </c>
      <c r="H74" s="6"/>
      <c r="I74" t="s">
        <v>18</v>
      </c>
      <c r="J74">
        <v>122</v>
      </c>
      <c r="K74" s="8">
        <v>3.3479692645</v>
      </c>
      <c r="L74">
        <v>97</v>
      </c>
      <c r="M74" s="8">
        <v>2.7748376577</v>
      </c>
      <c r="N74">
        <v>6.122806922200001</v>
      </c>
      <c r="O74" s="6"/>
      <c r="P74" t="s">
        <v>17</v>
      </c>
      <c r="Q74" s="8">
        <v>4.7749725576</v>
      </c>
      <c r="R74" s="15"/>
      <c r="S74" t="s">
        <v>19</v>
      </c>
      <c r="T74" s="8">
        <v>6.4078725291</v>
      </c>
      <c r="U74" s="9"/>
    </row>
    <row r="75" spans="2:21" ht="12.75">
      <c r="B75" t="str">
        <f>'cause-of-visit'!C185</f>
        <v>Ill-Defined</v>
      </c>
      <c r="C75">
        <f>'cause-of-visit'!D92</f>
        <v>476</v>
      </c>
      <c r="D75">
        <f>'cause-of-visit'!F92</f>
        <v>13.062568606</v>
      </c>
      <c r="E75">
        <f>'cause-of-visit'!D111</f>
        <v>465</v>
      </c>
      <c r="F75">
        <f>'cause-of-visit'!F111</f>
        <v>13.302056813</v>
      </c>
      <c r="G75">
        <f t="shared" si="6"/>
        <v>26.364625419</v>
      </c>
      <c r="H75" s="6"/>
      <c r="I75" t="s">
        <v>8</v>
      </c>
      <c r="J75">
        <v>82</v>
      </c>
      <c r="K75" s="8">
        <v>2.2502744237</v>
      </c>
      <c r="L75">
        <v>82</v>
      </c>
      <c r="M75" s="8">
        <v>2.3457390508</v>
      </c>
      <c r="N75">
        <v>4.596013474499999</v>
      </c>
      <c r="O75" s="6"/>
      <c r="P75" t="s">
        <v>10</v>
      </c>
      <c r="Q75" s="8">
        <v>4.1163556531</v>
      </c>
      <c r="R75" s="15"/>
      <c r="S75" t="s">
        <v>62</v>
      </c>
      <c r="T75" s="8">
        <v>5.8643476271</v>
      </c>
      <c r="U75" s="9"/>
    </row>
    <row r="76" spans="2:21" ht="12.75">
      <c r="B76" t="str">
        <f>'cause-of-visit'!C186</f>
        <v>Injury &amp; Poison</v>
      </c>
      <c r="C76">
        <f>'cause-of-visit'!D93</f>
        <v>836</v>
      </c>
      <c r="D76">
        <f>'cause-of-visit'!F93</f>
        <v>22.941822173</v>
      </c>
      <c r="E76">
        <f>'cause-of-visit'!D112</f>
        <v>746</v>
      </c>
      <c r="F76">
        <f>'cause-of-visit'!F112</f>
        <v>21.340504048</v>
      </c>
      <c r="G76">
        <f t="shared" si="6"/>
        <v>44.282326221</v>
      </c>
      <c r="H76" s="6"/>
      <c r="I76" t="s">
        <v>11</v>
      </c>
      <c r="J76">
        <v>57</v>
      </c>
      <c r="K76" s="8">
        <v>1.5642151482</v>
      </c>
      <c r="L76">
        <v>62</v>
      </c>
      <c r="M76" s="8">
        <v>1.773607575</v>
      </c>
      <c r="N76">
        <v>3.3378227232</v>
      </c>
      <c r="O76" s="6"/>
      <c r="P76" t="s">
        <v>18</v>
      </c>
      <c r="Q76" s="8">
        <v>3.3479692645</v>
      </c>
      <c r="R76" s="15"/>
      <c r="S76" t="s">
        <v>10</v>
      </c>
      <c r="T76" s="8">
        <v>5.7213147581</v>
      </c>
      <c r="U76" s="9"/>
    </row>
    <row r="77" spans="2:21" ht="12.75">
      <c r="B77" t="str">
        <f>'cause-of-visit'!C187</f>
        <v>Health Status &amp; Contact</v>
      </c>
      <c r="C77">
        <f>'cause-of-visit'!D94</f>
        <v>229</v>
      </c>
      <c r="D77">
        <f>'cause-of-visit'!F94</f>
        <v>6.2843029638</v>
      </c>
      <c r="E77">
        <f>'cause-of-visit'!D113</f>
        <v>356</v>
      </c>
      <c r="F77">
        <f>'cause-of-visit'!F113</f>
        <v>10.183940269</v>
      </c>
      <c r="G77">
        <f t="shared" si="6"/>
        <v>16.4682432328</v>
      </c>
      <c r="H77" s="6"/>
      <c r="I77" t="s">
        <v>20</v>
      </c>
      <c r="J77">
        <v>51</v>
      </c>
      <c r="K77" s="8">
        <v>1.3995609221</v>
      </c>
      <c r="L77">
        <v>45</v>
      </c>
      <c r="M77" s="8">
        <v>1.2872958206</v>
      </c>
      <c r="N77">
        <v>2.6868567427</v>
      </c>
      <c r="O77" s="6"/>
      <c r="P77" t="s">
        <v>8</v>
      </c>
      <c r="Q77" s="8">
        <v>2.2502744237</v>
      </c>
      <c r="R77" s="15"/>
      <c r="S77" t="s">
        <v>18</v>
      </c>
      <c r="T77" s="8">
        <v>2.7748376577</v>
      </c>
      <c r="U77" s="9"/>
    </row>
    <row r="78" spans="1:21" ht="12.75">
      <c r="A78" s="1"/>
      <c r="B78" t="str">
        <f>'cause-of-visit'!C188</f>
        <v>All Causes</v>
      </c>
      <c r="C78">
        <f>'cause-of-visit'!D95</f>
        <v>5065</v>
      </c>
      <c r="D78">
        <f>'cause-of-visit'!F95</f>
        <v>138.99560922</v>
      </c>
      <c r="E78">
        <f>'cause-of-visit'!D114</f>
        <v>8612</v>
      </c>
      <c r="F78">
        <f>'cause-of-visit'!F114</f>
        <v>246.35981349</v>
      </c>
      <c r="G78">
        <f t="shared" si="6"/>
        <v>385.35542270999997</v>
      </c>
      <c r="H78" s="6"/>
      <c r="I78" t="s">
        <v>61</v>
      </c>
      <c r="J78">
        <v>47</v>
      </c>
      <c r="K78" s="8">
        <v>1.289791438</v>
      </c>
      <c r="L78">
        <v>35</v>
      </c>
      <c r="M78" s="8">
        <v>1.0012300827</v>
      </c>
      <c r="N78">
        <v>2.2910215207</v>
      </c>
      <c r="O78" s="6"/>
      <c r="P78" t="s">
        <v>11</v>
      </c>
      <c r="Q78" s="8">
        <v>1.5642151482</v>
      </c>
      <c r="R78" s="15"/>
      <c r="S78" t="s">
        <v>8</v>
      </c>
      <c r="T78" s="8">
        <v>2.3457390508</v>
      </c>
      <c r="U78" s="9"/>
    </row>
    <row r="79" spans="8:21" ht="12.75">
      <c r="H79" s="6"/>
      <c r="O79" s="6"/>
      <c r="P79" t="s">
        <v>20</v>
      </c>
      <c r="Q79" s="8">
        <v>1.3995609221</v>
      </c>
      <c r="R79" s="15"/>
      <c r="S79" t="s">
        <v>11</v>
      </c>
      <c r="T79" s="8">
        <v>1.773607575</v>
      </c>
      <c r="U79" s="9"/>
    </row>
    <row r="80" spans="8:21" ht="12.75">
      <c r="H80" s="6"/>
      <c r="O80" s="6"/>
      <c r="P80" t="s">
        <v>61</v>
      </c>
      <c r="Q80" s="8">
        <v>1.289791438</v>
      </c>
      <c r="R80" s="10"/>
      <c r="S80" t="s">
        <v>20</v>
      </c>
      <c r="T80" s="8">
        <v>1.2872958206</v>
      </c>
      <c r="U80" s="9"/>
    </row>
    <row r="81" spans="8:21" ht="12.75">
      <c r="H81" s="6"/>
      <c r="O81" s="6"/>
      <c r="P81" t="s">
        <v>25</v>
      </c>
      <c r="Q81" s="8">
        <v>0</v>
      </c>
      <c r="R81" s="9"/>
      <c r="S81" t="s">
        <v>61</v>
      </c>
      <c r="T81" s="8">
        <v>1.0012300827</v>
      </c>
      <c r="U81" s="9"/>
    </row>
    <row r="82" spans="8:21" ht="12.75">
      <c r="H82" s="6"/>
      <c r="O82" s="6"/>
      <c r="Q82" s="8"/>
      <c r="R82" s="9"/>
      <c r="T82" s="8"/>
      <c r="U82" s="9"/>
    </row>
    <row r="83" spans="8:21" ht="12.75">
      <c r="H83" s="6"/>
      <c r="O83" s="6"/>
      <c r="R83" s="9"/>
      <c r="U83" s="9"/>
    </row>
    <row r="84" spans="1:21" ht="12.75">
      <c r="A84" s="1" t="s">
        <v>36</v>
      </c>
      <c r="H84" s="6"/>
      <c r="O84" s="6"/>
      <c r="R84" s="9"/>
      <c r="U84" s="9"/>
    </row>
    <row r="85" spans="1:21" ht="12.75">
      <c r="A85" t="s">
        <v>50</v>
      </c>
      <c r="B85" t="str">
        <f>'cause-of-visit'!C170</f>
        <v>Infectious and Parasitic</v>
      </c>
      <c r="C85">
        <f>'cause-of-visit'!D4</f>
        <v>29</v>
      </c>
      <c r="D85">
        <f>'cause-of-visit'!F4</f>
        <v>1.2655465852</v>
      </c>
      <c r="E85">
        <f>'cause-of-visit'!D22</f>
        <v>34</v>
      </c>
      <c r="F85">
        <f>'cause-of-visit'!F22</f>
        <v>1.3626162231</v>
      </c>
      <c r="G85">
        <f>D85+F85</f>
        <v>2.6281628083</v>
      </c>
      <c r="H85" s="6"/>
      <c r="I85" t="s">
        <v>23</v>
      </c>
      <c r="J85">
        <v>2636</v>
      </c>
      <c r="K85" s="8">
        <v>115.03382064</v>
      </c>
      <c r="L85">
        <v>4004</v>
      </c>
      <c r="M85" s="8">
        <v>160.46809875</v>
      </c>
      <c r="N85">
        <v>275.50191939</v>
      </c>
      <c r="O85" s="6"/>
      <c r="P85" s="17" t="s">
        <v>23</v>
      </c>
      <c r="Q85" s="18">
        <v>115.03382064</v>
      </c>
      <c r="R85" s="20"/>
      <c r="S85" s="17" t="s">
        <v>23</v>
      </c>
      <c r="T85" s="18">
        <v>160.46809875</v>
      </c>
      <c r="U85" s="19"/>
    </row>
    <row r="86" spans="2:21" ht="12.75">
      <c r="B86" t="str">
        <f>'cause-of-visit'!C171</f>
        <v>Cancer</v>
      </c>
      <c r="C86">
        <f>'cause-of-visit'!D5</f>
        <v>192</v>
      </c>
      <c r="D86">
        <f>'cause-of-visit'!F5</f>
        <v>8.3787911848</v>
      </c>
      <c r="E86">
        <f>'cause-of-visit'!D23</f>
        <v>287</v>
      </c>
      <c r="F86">
        <f>'cause-of-visit'!F23</f>
        <v>11.502084001</v>
      </c>
      <c r="G86">
        <f aca="true" t="shared" si="9" ref="G86:G103">D86+F86</f>
        <v>19.8808751858</v>
      </c>
      <c r="H86" s="6"/>
      <c r="I86" t="s">
        <v>25</v>
      </c>
      <c r="J86">
        <v>0</v>
      </c>
      <c r="K86" s="8">
        <v>0</v>
      </c>
      <c r="L86">
        <v>940</v>
      </c>
      <c r="M86" s="8">
        <v>37.672330875</v>
      </c>
      <c r="N86">
        <v>37.672330875</v>
      </c>
      <c r="O86" s="6"/>
      <c r="P86" t="s">
        <v>14</v>
      </c>
      <c r="Q86" s="8">
        <v>14.793803186</v>
      </c>
      <c r="R86" s="10">
        <f>Q86/$Q$85</f>
        <v>0.12860394537618133</v>
      </c>
      <c r="S86" t="s">
        <v>25</v>
      </c>
      <c r="T86" s="8">
        <v>37.672330875</v>
      </c>
      <c r="U86" s="10">
        <f>T86/$T$85</f>
        <v>0.2347652347629002</v>
      </c>
    </row>
    <row r="87" spans="2:21" ht="12.75">
      <c r="B87" t="str">
        <f>'cause-of-visit'!C172</f>
        <v>Endocrine &amp; Metab</v>
      </c>
      <c r="C87">
        <f>'cause-of-visit'!D6</f>
        <v>42</v>
      </c>
      <c r="D87">
        <f>'cause-of-visit'!F6</f>
        <v>1.8328605717</v>
      </c>
      <c r="E87">
        <f>'cause-of-visit'!D24</f>
        <v>60</v>
      </c>
      <c r="F87">
        <f>'cause-of-visit'!F24</f>
        <v>2.4046168644</v>
      </c>
      <c r="G87">
        <f t="shared" si="9"/>
        <v>4.2374774361</v>
      </c>
      <c r="H87" s="6"/>
      <c r="I87" t="s">
        <v>19</v>
      </c>
      <c r="J87">
        <v>334</v>
      </c>
      <c r="K87" s="8">
        <v>14.575605499</v>
      </c>
      <c r="L87">
        <v>364</v>
      </c>
      <c r="M87" s="8">
        <v>14.588008977</v>
      </c>
      <c r="N87">
        <v>29.163614476</v>
      </c>
      <c r="O87" s="6"/>
      <c r="P87" t="s">
        <v>19</v>
      </c>
      <c r="Q87" s="8">
        <v>14.575605499</v>
      </c>
      <c r="R87" s="10">
        <f aca="true" t="shared" si="10" ref="R87:R95">Q87/$Q$85</f>
        <v>0.12670713202349915</v>
      </c>
      <c r="S87" t="s">
        <v>68</v>
      </c>
      <c r="T87" s="8">
        <v>16.271240782</v>
      </c>
      <c r="U87" s="10">
        <f aca="true" t="shared" si="11" ref="U87:U95">T87/$T$85</f>
        <v>0.10139860139646603</v>
      </c>
    </row>
    <row r="88" spans="2:21" ht="12.75">
      <c r="B88" t="str">
        <f>'cause-of-visit'!C173</f>
        <v>Disorders of Blood</v>
      </c>
      <c r="C88">
        <f>'cause-of-visit'!D7</f>
        <v>16</v>
      </c>
      <c r="D88">
        <f>'cause-of-visit'!F7</f>
        <v>0.6982325987</v>
      </c>
      <c r="E88">
        <f>'cause-of-visit'!D25</f>
        <v>20</v>
      </c>
      <c r="F88">
        <f>'cause-of-visit'!F25</f>
        <v>0.8015389548</v>
      </c>
      <c r="G88">
        <f t="shared" si="9"/>
        <v>1.4997715535</v>
      </c>
      <c r="H88" s="6"/>
      <c r="I88" t="s">
        <v>13</v>
      </c>
      <c r="J88">
        <v>276</v>
      </c>
      <c r="K88" s="8">
        <v>12.044512328</v>
      </c>
      <c r="L88">
        <v>406</v>
      </c>
      <c r="M88" s="8">
        <v>16.271240782</v>
      </c>
      <c r="N88">
        <v>28.31575311</v>
      </c>
      <c r="O88" s="6"/>
      <c r="P88" t="s">
        <v>16</v>
      </c>
      <c r="Q88" s="8">
        <v>13.310058913</v>
      </c>
      <c r="R88" s="10">
        <f t="shared" si="10"/>
        <v>0.11570561456577211</v>
      </c>
      <c r="S88" t="s">
        <v>66</v>
      </c>
      <c r="T88" s="8">
        <v>16.151009939</v>
      </c>
      <c r="U88" s="10">
        <f t="shared" si="11"/>
        <v>0.10064935064858181</v>
      </c>
    </row>
    <row r="89" spans="2:21" ht="12.75">
      <c r="B89" t="str">
        <f>'cause-of-visit'!C174</f>
        <v>Mental</v>
      </c>
      <c r="C89">
        <f>'cause-of-visit'!D8</f>
        <v>146</v>
      </c>
      <c r="D89">
        <f>'cause-of-visit'!F8</f>
        <v>6.3713724635</v>
      </c>
      <c r="E89">
        <f>'cause-of-visit'!D26</f>
        <v>151</v>
      </c>
      <c r="F89">
        <f>'cause-of-visit'!F26</f>
        <v>6.0516191087</v>
      </c>
      <c r="G89">
        <f t="shared" si="9"/>
        <v>12.4229915722</v>
      </c>
      <c r="H89" s="6"/>
      <c r="I89" t="s">
        <v>16</v>
      </c>
      <c r="J89">
        <v>305</v>
      </c>
      <c r="K89" s="8">
        <v>13.310058913</v>
      </c>
      <c r="L89">
        <v>331</v>
      </c>
      <c r="M89" s="8">
        <v>13.265469702</v>
      </c>
      <c r="N89">
        <v>26.575528615000003</v>
      </c>
      <c r="O89" s="6"/>
      <c r="P89" t="s">
        <v>68</v>
      </c>
      <c r="Q89" s="8">
        <v>12.044512328</v>
      </c>
      <c r="R89" s="10">
        <f t="shared" si="10"/>
        <v>0.10470409711673817</v>
      </c>
      <c r="S89" t="s">
        <v>19</v>
      </c>
      <c r="T89" s="8">
        <v>14.588008977</v>
      </c>
      <c r="U89" s="10">
        <f t="shared" si="11"/>
        <v>0.09090909090739134</v>
      </c>
    </row>
    <row r="90" spans="2:21" ht="12.75">
      <c r="B90" t="str">
        <f>'cause-of-visit'!C175</f>
        <v>Nervous</v>
      </c>
      <c r="C90">
        <f>'cause-of-visit'!D9</f>
        <v>276</v>
      </c>
      <c r="D90">
        <f>'cause-of-visit'!F9</f>
        <v>12.044512328</v>
      </c>
      <c r="E90">
        <f>'cause-of-visit'!D27</f>
        <v>406</v>
      </c>
      <c r="F90">
        <f>'cause-of-visit'!F27</f>
        <v>16.271240782</v>
      </c>
      <c r="G90">
        <f t="shared" si="9"/>
        <v>28.31575311</v>
      </c>
      <c r="H90" s="6"/>
      <c r="I90" t="s">
        <v>14</v>
      </c>
      <c r="J90">
        <v>339</v>
      </c>
      <c r="K90" s="8">
        <v>14.793803186</v>
      </c>
      <c r="L90">
        <v>255</v>
      </c>
      <c r="M90" s="8">
        <v>10.219621674</v>
      </c>
      <c r="N90">
        <v>25.01342486</v>
      </c>
      <c r="O90" s="6"/>
      <c r="P90" t="s">
        <v>67</v>
      </c>
      <c r="Q90" s="8">
        <v>11.128082042</v>
      </c>
      <c r="R90" s="10">
        <f t="shared" si="10"/>
        <v>0.09673748103025713</v>
      </c>
      <c r="S90" t="s">
        <v>16</v>
      </c>
      <c r="T90" s="8">
        <v>13.265469702</v>
      </c>
      <c r="U90" s="10">
        <f t="shared" si="11"/>
        <v>0.08266733266820114</v>
      </c>
    </row>
    <row r="91" spans="2:21" ht="12.75">
      <c r="B91" t="str">
        <f>'cause-of-visit'!C176</f>
        <v>Circulatory</v>
      </c>
      <c r="C91">
        <f>'cause-of-visit'!D10</f>
        <v>339</v>
      </c>
      <c r="D91">
        <f>'cause-of-visit'!F10</f>
        <v>14.793803186</v>
      </c>
      <c r="E91">
        <f>'cause-of-visit'!D28</f>
        <v>255</v>
      </c>
      <c r="F91">
        <f>'cause-of-visit'!F28</f>
        <v>10.219621674</v>
      </c>
      <c r="G91">
        <f t="shared" si="9"/>
        <v>25.01342486</v>
      </c>
      <c r="H91" s="6"/>
      <c r="I91" t="s">
        <v>17</v>
      </c>
      <c r="J91">
        <v>147</v>
      </c>
      <c r="K91" s="8">
        <v>6.4150120009</v>
      </c>
      <c r="L91">
        <v>403</v>
      </c>
      <c r="M91" s="8">
        <v>16.151009939</v>
      </c>
      <c r="N91">
        <v>22.5660219399</v>
      </c>
      <c r="O91" s="6"/>
      <c r="P91" t="s">
        <v>15</v>
      </c>
      <c r="Q91" s="8">
        <v>9.3388610081</v>
      </c>
      <c r="R91" s="10">
        <f t="shared" si="10"/>
        <v>0.08118361153391662</v>
      </c>
      <c r="S91" t="s">
        <v>62</v>
      </c>
      <c r="T91" s="8">
        <v>11.502084001</v>
      </c>
      <c r="U91" s="10">
        <f t="shared" si="11"/>
        <v>0.07167832167638243</v>
      </c>
    </row>
    <row r="92" spans="2:21" ht="12.75">
      <c r="B92" t="str">
        <f>'cause-of-visit'!C177</f>
        <v>Respiratory</v>
      </c>
      <c r="C92">
        <f>'cause-of-visit'!D11</f>
        <v>214</v>
      </c>
      <c r="D92">
        <f>'cause-of-visit'!F11</f>
        <v>9.3388610081</v>
      </c>
      <c r="E92">
        <f>'cause-of-visit'!D29</f>
        <v>224</v>
      </c>
      <c r="F92">
        <f>'cause-of-visit'!F29</f>
        <v>8.9772362937</v>
      </c>
      <c r="G92">
        <f t="shared" si="9"/>
        <v>18.3160973018</v>
      </c>
      <c r="H92" s="6"/>
      <c r="I92" t="s">
        <v>62</v>
      </c>
      <c r="J92">
        <v>192</v>
      </c>
      <c r="K92" s="8">
        <v>8.3787911848</v>
      </c>
      <c r="L92">
        <v>287</v>
      </c>
      <c r="M92" s="8">
        <v>11.502084001</v>
      </c>
      <c r="N92">
        <v>19.8808751858</v>
      </c>
      <c r="O92" s="6"/>
      <c r="P92" t="s">
        <v>62</v>
      </c>
      <c r="Q92" s="8">
        <v>8.3787911848</v>
      </c>
      <c r="R92" s="10">
        <f t="shared" si="10"/>
        <v>0.07283763277776845</v>
      </c>
      <c r="S92" t="s">
        <v>14</v>
      </c>
      <c r="T92" s="8">
        <v>10.219621674</v>
      </c>
      <c r="U92" s="10">
        <f t="shared" si="11"/>
        <v>0.06368631368856423</v>
      </c>
    </row>
    <row r="93" spans="2:21" ht="12.75">
      <c r="B93" t="str">
        <f>'cause-of-visit'!C178</f>
        <v>Digestive</v>
      </c>
      <c r="C93">
        <f>'cause-of-visit'!D12</f>
        <v>305</v>
      </c>
      <c r="D93">
        <f>'cause-of-visit'!F12</f>
        <v>13.310058913</v>
      </c>
      <c r="E93">
        <f>'cause-of-visit'!D30</f>
        <v>331</v>
      </c>
      <c r="F93">
        <f>'cause-of-visit'!F30</f>
        <v>13.265469702</v>
      </c>
      <c r="G93">
        <f t="shared" si="9"/>
        <v>26.575528615000003</v>
      </c>
      <c r="H93" s="6"/>
      <c r="I93" t="s">
        <v>53</v>
      </c>
      <c r="J93">
        <v>255</v>
      </c>
      <c r="K93" s="8">
        <v>11.128082042</v>
      </c>
      <c r="L93">
        <v>200</v>
      </c>
      <c r="M93" s="8">
        <v>8.0153895479</v>
      </c>
      <c r="N93">
        <v>19.143471589900003</v>
      </c>
      <c r="O93" s="6"/>
      <c r="P93" t="s">
        <v>60</v>
      </c>
      <c r="Q93" s="8">
        <v>7.9423958106</v>
      </c>
      <c r="R93" s="10">
        <f t="shared" si="10"/>
        <v>0.06904400607066544</v>
      </c>
      <c r="S93" t="s">
        <v>15</v>
      </c>
      <c r="T93" s="8">
        <v>8.9772362937</v>
      </c>
      <c r="U93" s="10">
        <f t="shared" si="11"/>
        <v>0.05594405594401673</v>
      </c>
    </row>
    <row r="94" spans="2:21" ht="12.75">
      <c r="B94" t="str">
        <f>'cause-of-visit'!C179</f>
        <v>Genitourinary</v>
      </c>
      <c r="C94">
        <f>'cause-of-visit'!D13</f>
        <v>147</v>
      </c>
      <c r="D94">
        <f>'cause-of-visit'!F13</f>
        <v>6.4150120009</v>
      </c>
      <c r="E94">
        <f>'cause-of-visit'!D31</f>
        <v>403</v>
      </c>
      <c r="F94">
        <f>'cause-of-visit'!F31</f>
        <v>16.151009939</v>
      </c>
      <c r="G94">
        <f t="shared" si="9"/>
        <v>22.5660219399</v>
      </c>
      <c r="H94" s="6"/>
      <c r="I94" t="s">
        <v>15</v>
      </c>
      <c r="J94">
        <v>214</v>
      </c>
      <c r="K94" s="8">
        <v>9.3388610081</v>
      </c>
      <c r="L94">
        <v>224</v>
      </c>
      <c r="M94" s="8">
        <v>8.9772362937</v>
      </c>
      <c r="N94">
        <v>18.3160973018</v>
      </c>
      <c r="O94" s="6"/>
      <c r="P94" t="s">
        <v>66</v>
      </c>
      <c r="Q94" s="8">
        <v>6.4150120009</v>
      </c>
      <c r="R94" s="10">
        <f t="shared" si="10"/>
        <v>0.05576631259580495</v>
      </c>
      <c r="S94" t="s">
        <v>67</v>
      </c>
      <c r="T94" s="8">
        <v>8.0153895479</v>
      </c>
      <c r="U94" s="10">
        <f t="shared" si="11"/>
        <v>0.0499500499497256</v>
      </c>
    </row>
    <row r="95" spans="2:21" ht="12.75">
      <c r="B95" t="str">
        <f>'cause-of-visit'!C180</f>
        <v>Pregnancy &amp; Birth</v>
      </c>
      <c r="C95">
        <v>0</v>
      </c>
      <c r="D95">
        <v>0</v>
      </c>
      <c r="E95">
        <f>'cause-of-visit'!D32</f>
        <v>940</v>
      </c>
      <c r="F95">
        <f>'cause-of-visit'!F32</f>
        <v>37.672330875</v>
      </c>
      <c r="G95">
        <f t="shared" si="9"/>
        <v>37.672330875</v>
      </c>
      <c r="H95" s="6"/>
      <c r="I95" t="s">
        <v>60</v>
      </c>
      <c r="J95">
        <v>182</v>
      </c>
      <c r="K95" s="8">
        <v>7.9423958106</v>
      </c>
      <c r="L95">
        <v>188</v>
      </c>
      <c r="M95" s="8">
        <v>7.5344661751</v>
      </c>
      <c r="N95">
        <v>15.476861985700001</v>
      </c>
      <c r="O95" s="6"/>
      <c r="P95" t="s">
        <v>69</v>
      </c>
      <c r="Q95" s="8">
        <v>6.3713724635</v>
      </c>
      <c r="R95" s="10">
        <f t="shared" si="10"/>
        <v>0.05538694992526852</v>
      </c>
      <c r="S95" t="s">
        <v>60</v>
      </c>
      <c r="T95" s="8">
        <v>7.5344661751</v>
      </c>
      <c r="U95" s="10">
        <f t="shared" si="11"/>
        <v>0.046953046953203216</v>
      </c>
    </row>
    <row r="96" spans="2:22" ht="12.75">
      <c r="B96" t="str">
        <f>'cause-of-visit'!C181</f>
        <v>Disorders of Skin</v>
      </c>
      <c r="C96">
        <f>'cause-of-visit'!D14</f>
        <v>34</v>
      </c>
      <c r="D96">
        <f>'cause-of-visit'!F14</f>
        <v>1.4837442723</v>
      </c>
      <c r="E96">
        <f>'cause-of-visit'!D33</f>
        <v>31</v>
      </c>
      <c r="F96">
        <f>'cause-of-visit'!F33</f>
        <v>1.2423853799</v>
      </c>
      <c r="G96">
        <f t="shared" si="9"/>
        <v>2.7261296522</v>
      </c>
      <c r="H96" s="6"/>
      <c r="I96" t="s">
        <v>12</v>
      </c>
      <c r="J96">
        <v>146</v>
      </c>
      <c r="K96" s="8">
        <v>6.3713724635</v>
      </c>
      <c r="L96">
        <v>151</v>
      </c>
      <c r="M96" s="8">
        <v>6.0516191087</v>
      </c>
      <c r="N96">
        <v>12.4229915722</v>
      </c>
      <c r="O96" s="6"/>
      <c r="P96" t="s">
        <v>63</v>
      </c>
      <c r="R96" s="10">
        <f>100%-SUM(R86:R95)</f>
        <v>0.09332321698412815</v>
      </c>
      <c r="S96" t="s">
        <v>63</v>
      </c>
      <c r="U96" s="10">
        <f>100%-SUM(U86:U95)</f>
        <v>0.10139860140456713</v>
      </c>
      <c r="V96" s="11"/>
    </row>
    <row r="97" spans="2:21" ht="12.75">
      <c r="B97" t="str">
        <f>'cause-of-visit'!C182</f>
        <v>Musculoskeletal</v>
      </c>
      <c r="C97">
        <f>'cause-of-visit'!D15</f>
        <v>334</v>
      </c>
      <c r="D97">
        <f>'cause-of-visit'!F15</f>
        <v>14.575605499</v>
      </c>
      <c r="E97">
        <f>'cause-of-visit'!D34</f>
        <v>364</v>
      </c>
      <c r="F97">
        <f>'cause-of-visit'!F34</f>
        <v>14.588008977</v>
      </c>
      <c r="G97">
        <f t="shared" si="9"/>
        <v>29.163614476</v>
      </c>
      <c r="H97" s="6"/>
      <c r="I97" t="s">
        <v>22</v>
      </c>
      <c r="J97">
        <v>91</v>
      </c>
      <c r="K97" s="8">
        <v>3.9711979053</v>
      </c>
      <c r="L97">
        <v>89</v>
      </c>
      <c r="M97" s="8">
        <v>3.5668483488</v>
      </c>
      <c r="N97">
        <v>7.538046254099999</v>
      </c>
      <c r="O97" s="6"/>
      <c r="U97" s="10"/>
    </row>
    <row r="98" spans="2:21" ht="12.75">
      <c r="B98" t="str">
        <f>'cause-of-visit'!C183</f>
        <v>Congenital Anomalies</v>
      </c>
      <c r="C98">
        <f>'cause-of-visit'!D16</f>
        <v>18</v>
      </c>
      <c r="D98">
        <f>'cause-of-visit'!F16</f>
        <v>0.7855116736</v>
      </c>
      <c r="E98">
        <f>'cause-of-visit'!D35</f>
        <v>16</v>
      </c>
      <c r="F98">
        <f>'cause-of-visit'!F35</f>
        <v>0.6412311638</v>
      </c>
      <c r="G98">
        <f t="shared" si="9"/>
        <v>1.4267428374</v>
      </c>
      <c r="H98" s="6"/>
      <c r="I98" t="s">
        <v>10</v>
      </c>
      <c r="J98">
        <v>42</v>
      </c>
      <c r="K98" s="8">
        <v>1.8328605717</v>
      </c>
      <c r="L98">
        <v>60</v>
      </c>
      <c r="M98" s="8">
        <v>2.4046168644</v>
      </c>
      <c r="N98">
        <v>4.2374774361</v>
      </c>
      <c r="O98" s="6"/>
      <c r="P98" s="23" t="s">
        <v>64</v>
      </c>
      <c r="Q98" s="23"/>
      <c r="R98" s="23"/>
      <c r="S98" s="23"/>
      <c r="T98" s="23"/>
      <c r="U98" s="13"/>
    </row>
    <row r="99" spans="2:21" ht="12.75">
      <c r="B99" t="str">
        <f>'cause-of-visit'!C184</f>
        <v>Perinatal</v>
      </c>
      <c r="C99">
        <f>'cause-of-visit'!D17</f>
        <v>16</v>
      </c>
      <c r="D99">
        <f>'cause-of-visit'!F17</f>
        <v>0.6982325987</v>
      </c>
      <c r="E99">
        <f>'cause-of-visit'!D36</f>
        <v>5</v>
      </c>
      <c r="F99">
        <f>'cause-of-visit'!F36</f>
        <v>0.2003847387</v>
      </c>
      <c r="G99">
        <f t="shared" si="9"/>
        <v>0.8986173373999999</v>
      </c>
      <c r="H99" s="6"/>
      <c r="I99" t="s">
        <v>18</v>
      </c>
      <c r="J99">
        <v>34</v>
      </c>
      <c r="K99" s="8">
        <v>1.4837442723</v>
      </c>
      <c r="L99">
        <v>31</v>
      </c>
      <c r="M99" s="8">
        <v>1.2423853799</v>
      </c>
      <c r="N99">
        <v>2.7261296522</v>
      </c>
      <c r="O99" s="6"/>
      <c r="P99" t="s">
        <v>22</v>
      </c>
      <c r="Q99" s="8">
        <v>3.9711979053</v>
      </c>
      <c r="R99" s="15"/>
      <c r="S99" t="s">
        <v>12</v>
      </c>
      <c r="T99" s="8">
        <v>6.0516191087</v>
      </c>
      <c r="U99" s="9"/>
    </row>
    <row r="100" spans="2:21" ht="12.75">
      <c r="B100" t="str">
        <f>'cause-of-visit'!C185</f>
        <v>Ill-Defined</v>
      </c>
      <c r="C100">
        <f>'cause-of-visit'!D18</f>
        <v>91</v>
      </c>
      <c r="D100">
        <f>'cause-of-visit'!F18</f>
        <v>3.9711979053</v>
      </c>
      <c r="E100">
        <f>'cause-of-visit'!D37</f>
        <v>89</v>
      </c>
      <c r="F100">
        <f>'cause-of-visit'!F37</f>
        <v>3.5668483488</v>
      </c>
      <c r="G100">
        <f t="shared" si="9"/>
        <v>7.538046254099999</v>
      </c>
      <c r="H100" s="6"/>
      <c r="I100" t="s">
        <v>8</v>
      </c>
      <c r="J100">
        <v>29</v>
      </c>
      <c r="K100" s="8">
        <v>1.2655465852</v>
      </c>
      <c r="L100">
        <v>34</v>
      </c>
      <c r="M100" s="8">
        <v>1.3626162231</v>
      </c>
      <c r="N100">
        <v>2.6281628083</v>
      </c>
      <c r="O100" s="6"/>
      <c r="P100" t="s">
        <v>10</v>
      </c>
      <c r="Q100" s="8">
        <v>1.8328605717</v>
      </c>
      <c r="R100" s="15"/>
      <c r="S100" t="s">
        <v>22</v>
      </c>
      <c r="T100" s="8">
        <v>3.5668483488</v>
      </c>
      <c r="U100" s="9"/>
    </row>
    <row r="101" spans="2:21" ht="12.75">
      <c r="B101" t="str">
        <f>'cause-of-visit'!C186</f>
        <v>Injury &amp; Poison</v>
      </c>
      <c r="C101">
        <f>'cause-of-visit'!D19</f>
        <v>255</v>
      </c>
      <c r="D101">
        <f>'cause-of-visit'!F19</f>
        <v>11.128082042</v>
      </c>
      <c r="E101">
        <f>'cause-of-visit'!D38</f>
        <v>200</v>
      </c>
      <c r="F101">
        <f>'cause-of-visit'!F38</f>
        <v>8.0153895479</v>
      </c>
      <c r="G101">
        <f t="shared" si="9"/>
        <v>19.143471589900003</v>
      </c>
      <c r="H101" s="6"/>
      <c r="I101" t="s">
        <v>11</v>
      </c>
      <c r="J101">
        <v>16</v>
      </c>
      <c r="K101" s="8">
        <v>0.6982325987</v>
      </c>
      <c r="L101">
        <v>20</v>
      </c>
      <c r="M101" s="8">
        <v>0.8015389548</v>
      </c>
      <c r="N101">
        <v>1.4997715535</v>
      </c>
      <c r="O101" s="6"/>
      <c r="P101" t="s">
        <v>18</v>
      </c>
      <c r="Q101" s="8">
        <v>1.4837442723</v>
      </c>
      <c r="R101" s="15"/>
      <c r="S101" t="s">
        <v>10</v>
      </c>
      <c r="T101" s="8">
        <v>2.4046168644</v>
      </c>
      <c r="U101" s="9"/>
    </row>
    <row r="102" spans="2:21" ht="12.75">
      <c r="B102" t="str">
        <f>'cause-of-visit'!C187</f>
        <v>Health Status &amp; Contact</v>
      </c>
      <c r="C102">
        <f>'cause-of-visit'!D20</f>
        <v>182</v>
      </c>
      <c r="D102">
        <f>'cause-of-visit'!F20</f>
        <v>7.9423958106</v>
      </c>
      <c r="E102">
        <f>'cause-of-visit'!D39</f>
        <v>188</v>
      </c>
      <c r="F102">
        <f>'cause-of-visit'!F39</f>
        <v>7.5344661751</v>
      </c>
      <c r="G102">
        <f t="shared" si="9"/>
        <v>15.476861985700001</v>
      </c>
      <c r="H102" s="6"/>
      <c r="I102" t="s">
        <v>20</v>
      </c>
      <c r="J102">
        <v>18</v>
      </c>
      <c r="K102" s="8">
        <v>0.7855116736</v>
      </c>
      <c r="L102">
        <v>16</v>
      </c>
      <c r="M102" s="8">
        <v>0.6412311638</v>
      </c>
      <c r="N102">
        <v>1.4267428374</v>
      </c>
      <c r="O102" s="6"/>
      <c r="P102" t="s">
        <v>8</v>
      </c>
      <c r="Q102" s="8">
        <v>1.2655465852</v>
      </c>
      <c r="R102" s="15"/>
      <c r="S102" t="s">
        <v>8</v>
      </c>
      <c r="T102" s="8">
        <v>1.3626162231</v>
      </c>
      <c r="U102" s="9"/>
    </row>
    <row r="103" spans="2:21" ht="12.75">
      <c r="B103" t="str">
        <f>'cause-of-visit'!C188</f>
        <v>All Causes</v>
      </c>
      <c r="C103">
        <f>'cause-of-visit'!D21</f>
        <v>2636</v>
      </c>
      <c r="D103">
        <f>'cause-of-visit'!F21</f>
        <v>115.03382064</v>
      </c>
      <c r="E103">
        <f>'cause-of-visit'!D40</f>
        <v>4004</v>
      </c>
      <c r="F103">
        <f>'cause-of-visit'!F40</f>
        <v>160.46809875</v>
      </c>
      <c r="G103">
        <f t="shared" si="9"/>
        <v>275.50191939</v>
      </c>
      <c r="H103" s="6"/>
      <c r="I103" t="s">
        <v>61</v>
      </c>
      <c r="J103">
        <v>16</v>
      </c>
      <c r="K103" s="8">
        <v>0.6982325987</v>
      </c>
      <c r="L103">
        <v>5</v>
      </c>
      <c r="M103" s="8">
        <v>0.2003847387</v>
      </c>
      <c r="N103">
        <v>0.8986173373999999</v>
      </c>
      <c r="O103" s="6"/>
      <c r="P103" t="s">
        <v>20</v>
      </c>
      <c r="Q103" s="8">
        <v>0.7855116736</v>
      </c>
      <c r="R103" s="15"/>
      <c r="S103" t="s">
        <v>18</v>
      </c>
      <c r="T103" s="8">
        <v>1.2423853799</v>
      </c>
      <c r="U103" s="9"/>
    </row>
    <row r="104" spans="8:21" ht="12.75">
      <c r="H104" s="6"/>
      <c r="O104" s="6"/>
      <c r="P104" t="s">
        <v>11</v>
      </c>
      <c r="Q104" s="8">
        <v>0.6982325987</v>
      </c>
      <c r="R104" s="9"/>
      <c r="S104" t="s">
        <v>11</v>
      </c>
      <c r="T104" s="8">
        <v>0.8015389548</v>
      </c>
      <c r="U104" s="9"/>
    </row>
    <row r="105" spans="8:21" ht="12.75">
      <c r="H105" s="6"/>
      <c r="O105" s="6"/>
      <c r="P105" t="s">
        <v>61</v>
      </c>
      <c r="Q105" s="8">
        <v>0.6982325987</v>
      </c>
      <c r="R105" s="9"/>
      <c r="S105" t="s">
        <v>20</v>
      </c>
      <c r="T105" s="8">
        <v>0.6412311638</v>
      </c>
      <c r="U105" s="9"/>
    </row>
    <row r="106" spans="8:21" ht="12.75">
      <c r="H106" s="6"/>
      <c r="O106" s="6"/>
      <c r="P106" t="s">
        <v>25</v>
      </c>
      <c r="Q106" s="8">
        <v>0</v>
      </c>
      <c r="R106" s="9"/>
      <c r="S106" t="s">
        <v>61</v>
      </c>
      <c r="T106" s="8">
        <v>0.2003847387</v>
      </c>
      <c r="U106" s="9"/>
    </row>
    <row r="107" spans="8:21" ht="12.75">
      <c r="H107" s="6"/>
      <c r="O107" s="6"/>
      <c r="R107" s="9"/>
      <c r="U107" s="9"/>
    </row>
    <row r="108" spans="1:21" ht="12.75">
      <c r="A108" s="1" t="s">
        <v>35</v>
      </c>
      <c r="H108" s="6"/>
      <c r="O108" s="6"/>
      <c r="R108" s="9"/>
      <c r="U108" s="9"/>
    </row>
    <row r="109" spans="1:21" ht="12.75">
      <c r="A109" t="s">
        <v>50</v>
      </c>
      <c r="B109" t="str">
        <f>'cause-of-visit'!C170</f>
        <v>Infectious and Parasitic</v>
      </c>
      <c r="C109">
        <f>'cause-of-visit'!D41</f>
        <v>313</v>
      </c>
      <c r="D109">
        <f>'cause-of-visit'!F41</f>
        <v>0.976638678</v>
      </c>
      <c r="E109">
        <f>'cause-of-visit'!D59</f>
        <v>300</v>
      </c>
      <c r="F109">
        <f>'cause-of-visit'!F59</f>
        <v>0.8862498338</v>
      </c>
      <c r="G109">
        <f>D109+F109</f>
        <v>1.8628885118</v>
      </c>
      <c r="H109" s="6"/>
      <c r="I109" t="s">
        <v>23</v>
      </c>
      <c r="J109">
        <v>28139</v>
      </c>
      <c r="K109" s="8">
        <v>87.800753229</v>
      </c>
      <c r="L109">
        <v>45717</v>
      </c>
      <c r="M109" s="8">
        <v>135.05561218</v>
      </c>
      <c r="N109">
        <v>222.85636540899998</v>
      </c>
      <c r="O109" s="6"/>
      <c r="P109" s="17" t="s">
        <v>23</v>
      </c>
      <c r="Q109" s="18">
        <v>87.800753229</v>
      </c>
      <c r="R109" s="20"/>
      <c r="S109" s="17" t="s">
        <v>23</v>
      </c>
      <c r="T109" s="18">
        <v>135.05561218</v>
      </c>
      <c r="U109" s="19"/>
    </row>
    <row r="110" spans="2:21" ht="12.75">
      <c r="B110" t="str">
        <f>'cause-of-visit'!C171</f>
        <v>Cancer</v>
      </c>
      <c r="C110">
        <f>'cause-of-visit'!D42</f>
        <v>2176</v>
      </c>
      <c r="D110">
        <f>'cause-of-visit'!F42</f>
        <v>6.7896669756</v>
      </c>
      <c r="E110">
        <f>'cause-of-visit'!D60</f>
        <v>3462</v>
      </c>
      <c r="F110">
        <f>'cause-of-visit'!F60</f>
        <v>10.227323082</v>
      </c>
      <c r="G110">
        <f aca="true" t="shared" si="12" ref="G110:G127">D110+F110</f>
        <v>17.0169900576</v>
      </c>
      <c r="H110" s="6"/>
      <c r="I110" t="s">
        <v>25</v>
      </c>
      <c r="J110">
        <v>0</v>
      </c>
      <c r="K110" s="8">
        <v>0</v>
      </c>
      <c r="L110">
        <v>11471</v>
      </c>
      <c r="M110" s="8">
        <v>33.887239479</v>
      </c>
      <c r="N110">
        <v>33.887239479</v>
      </c>
      <c r="O110" s="6"/>
      <c r="P110" t="s">
        <v>14</v>
      </c>
      <c r="Q110" s="8">
        <v>13.204903787</v>
      </c>
      <c r="R110" s="10">
        <f>Q110/$Q$109</f>
        <v>0.15039624720028608</v>
      </c>
      <c r="S110" t="s">
        <v>25</v>
      </c>
      <c r="T110" s="8">
        <v>33.887239479</v>
      </c>
      <c r="U110" s="10">
        <f>T110/$T$109</f>
        <v>0.25091322701818286</v>
      </c>
    </row>
    <row r="111" spans="2:21" ht="12.75">
      <c r="B111" t="str">
        <f>'cause-of-visit'!C172</f>
        <v>Endocrine &amp; Metab</v>
      </c>
      <c r="C111">
        <f>'cause-of-visit'!D43</f>
        <v>499</v>
      </c>
      <c r="D111">
        <f>'cause-of-visit'!F43</f>
        <v>1.5570054324</v>
      </c>
      <c r="E111">
        <f>'cause-of-visit'!D61</f>
        <v>615</v>
      </c>
      <c r="F111">
        <f>'cause-of-visit'!F61</f>
        <v>1.8168121593</v>
      </c>
      <c r="G111">
        <f t="shared" si="12"/>
        <v>3.3738175917</v>
      </c>
      <c r="H111" s="6"/>
      <c r="I111" t="s">
        <v>16</v>
      </c>
      <c r="J111">
        <v>4030</v>
      </c>
      <c r="K111" s="8">
        <v>12.574613011</v>
      </c>
      <c r="L111">
        <v>3838</v>
      </c>
      <c r="M111" s="8">
        <v>11.338089541</v>
      </c>
      <c r="N111">
        <v>23.912702552</v>
      </c>
      <c r="O111" s="6"/>
      <c r="P111" t="s">
        <v>16</v>
      </c>
      <c r="Q111" s="8">
        <v>12.574613011</v>
      </c>
      <c r="R111" s="10">
        <f aca="true" t="shared" si="13" ref="R111:R118">Q111/$Q$109</f>
        <v>0.14321759835252404</v>
      </c>
      <c r="S111" t="s">
        <v>66</v>
      </c>
      <c r="T111" s="8">
        <v>14.815143055</v>
      </c>
      <c r="U111" s="10">
        <f aca="true" t="shared" si="14" ref="U111:U119">T111/$T$109</f>
        <v>0.10969661175764107</v>
      </c>
    </row>
    <row r="112" spans="2:21" ht="12.75">
      <c r="B112" t="str">
        <f>'cause-of-visit'!C173</f>
        <v>Disorders of Blood</v>
      </c>
      <c r="C112">
        <f>'cause-of-visit'!D44</f>
        <v>174</v>
      </c>
      <c r="D112">
        <f>'cause-of-visit'!F44</f>
        <v>0.5429237379</v>
      </c>
      <c r="E112">
        <f>'cause-of-visit'!D62</f>
        <v>204</v>
      </c>
      <c r="F112">
        <f>'cause-of-visit'!F62</f>
        <v>0.602649887</v>
      </c>
      <c r="G112">
        <f t="shared" si="12"/>
        <v>1.1455736249</v>
      </c>
      <c r="H112" s="6"/>
      <c r="I112" t="s">
        <v>14</v>
      </c>
      <c r="J112">
        <v>4232</v>
      </c>
      <c r="K112" s="8">
        <v>13.204903787</v>
      </c>
      <c r="L112">
        <v>3365</v>
      </c>
      <c r="M112" s="8">
        <v>9.9407689694</v>
      </c>
      <c r="N112">
        <v>23.1456727564</v>
      </c>
      <c r="O112" s="6"/>
      <c r="P112" t="s">
        <v>68</v>
      </c>
      <c r="Q112" s="8">
        <v>9.6197349658</v>
      </c>
      <c r="R112" s="10">
        <f t="shared" si="13"/>
        <v>0.10956323963087217</v>
      </c>
      <c r="S112" t="s">
        <v>68</v>
      </c>
      <c r="T112" s="8">
        <v>13.163764198</v>
      </c>
      <c r="U112" s="10">
        <f t="shared" si="14"/>
        <v>0.09746921275996694</v>
      </c>
    </row>
    <row r="113" spans="2:21" ht="12.75">
      <c r="B113" t="str">
        <f>'cause-of-visit'!C174</f>
        <v>Mental</v>
      </c>
      <c r="C113">
        <f>'cause-of-visit'!D45</f>
        <v>1459</v>
      </c>
      <c r="D113">
        <f>'cause-of-visit'!F45</f>
        <v>4.5524467451</v>
      </c>
      <c r="E113">
        <f>'cause-of-visit'!D63</f>
        <v>1391</v>
      </c>
      <c r="F113">
        <f>'cause-of-visit'!F63</f>
        <v>4.1092450628</v>
      </c>
      <c r="G113">
        <f t="shared" si="12"/>
        <v>8.6616918079</v>
      </c>
      <c r="H113" s="6"/>
      <c r="I113" t="s">
        <v>13</v>
      </c>
      <c r="J113">
        <v>3083</v>
      </c>
      <c r="K113" s="8">
        <v>9.6197349658</v>
      </c>
      <c r="L113">
        <v>4456</v>
      </c>
      <c r="M113" s="8">
        <v>13.163764198</v>
      </c>
      <c r="N113">
        <v>22.783499163800002</v>
      </c>
      <c r="O113" s="6"/>
      <c r="P113" t="s">
        <v>15</v>
      </c>
      <c r="Q113" s="8">
        <v>8.1656978286</v>
      </c>
      <c r="R113" s="10">
        <f t="shared" si="13"/>
        <v>0.0930025942636552</v>
      </c>
      <c r="S113" t="s">
        <v>16</v>
      </c>
      <c r="T113" s="8">
        <v>11.338089541</v>
      </c>
      <c r="U113" s="10">
        <f t="shared" si="14"/>
        <v>0.08395126539346454</v>
      </c>
    </row>
    <row r="114" spans="2:21" ht="12.75">
      <c r="B114" t="str">
        <f>'cause-of-visit'!C175</f>
        <v>Nervous</v>
      </c>
      <c r="C114">
        <f>'cause-of-visit'!D46</f>
        <v>3083</v>
      </c>
      <c r="D114">
        <f>'cause-of-visit'!F46</f>
        <v>9.6197349658</v>
      </c>
      <c r="E114">
        <f>'cause-of-visit'!D64</f>
        <v>4456</v>
      </c>
      <c r="F114">
        <f>'cause-of-visit'!F64</f>
        <v>13.163764198</v>
      </c>
      <c r="G114">
        <f t="shared" si="12"/>
        <v>22.783499163800002</v>
      </c>
      <c r="H114" s="6"/>
      <c r="I114" t="s">
        <v>17</v>
      </c>
      <c r="J114">
        <v>1713</v>
      </c>
      <c r="K114" s="8">
        <v>5.3449905924</v>
      </c>
      <c r="L114">
        <v>5015</v>
      </c>
      <c r="M114" s="8">
        <v>14.815143055</v>
      </c>
      <c r="N114">
        <v>20.160133647400002</v>
      </c>
      <c r="O114" s="6"/>
      <c r="P114" t="s">
        <v>67</v>
      </c>
      <c r="Q114" s="8">
        <v>7.6945398721</v>
      </c>
      <c r="R114" s="10">
        <f t="shared" si="13"/>
        <v>0.08763637655853897</v>
      </c>
      <c r="S114" t="s">
        <v>62</v>
      </c>
      <c r="T114" s="8">
        <v>10.227323082</v>
      </c>
      <c r="U114" s="10">
        <f t="shared" si="14"/>
        <v>0.07572675371956542</v>
      </c>
    </row>
    <row r="115" spans="2:21" ht="12.75">
      <c r="B115" t="str">
        <f>'cause-of-visit'!C176</f>
        <v>Circulatory</v>
      </c>
      <c r="C115">
        <f>'cause-of-visit'!D47</f>
        <v>4232</v>
      </c>
      <c r="D115">
        <f>'cause-of-visit'!F47</f>
        <v>13.204903787</v>
      </c>
      <c r="E115">
        <f>'cause-of-visit'!D65</f>
        <v>3365</v>
      </c>
      <c r="F115">
        <f>'cause-of-visit'!F65</f>
        <v>9.9407689694</v>
      </c>
      <c r="G115">
        <f t="shared" si="12"/>
        <v>23.1456727564</v>
      </c>
      <c r="H115" s="6"/>
      <c r="I115" t="s">
        <v>62</v>
      </c>
      <c r="J115">
        <v>2176</v>
      </c>
      <c r="K115" s="8">
        <v>6.7896669756</v>
      </c>
      <c r="L115">
        <v>3462</v>
      </c>
      <c r="M115" s="8">
        <v>10.227323082</v>
      </c>
      <c r="N115">
        <v>17.0169900576</v>
      </c>
      <c r="O115" s="6"/>
      <c r="P115" t="s">
        <v>19</v>
      </c>
      <c r="Q115" s="8">
        <v>7.0455275877</v>
      </c>
      <c r="R115" s="10">
        <f t="shared" si="13"/>
        <v>0.08024450051497861</v>
      </c>
      <c r="S115" t="s">
        <v>14</v>
      </c>
      <c r="T115" s="8">
        <v>9.9407689694</v>
      </c>
      <c r="U115" s="10">
        <f t="shared" si="14"/>
        <v>0.07360500470096051</v>
      </c>
    </row>
    <row r="116" spans="2:21" ht="12.75">
      <c r="B116" t="str">
        <f>'cause-of-visit'!C177</f>
        <v>Respiratory</v>
      </c>
      <c r="C116">
        <f>'cause-of-visit'!D48</f>
        <v>2617</v>
      </c>
      <c r="D116">
        <f>'cause-of-visit'!F48</f>
        <v>8.1656978286</v>
      </c>
      <c r="E116">
        <f>'cause-of-visit'!D66</f>
        <v>2585</v>
      </c>
      <c r="F116">
        <f>'cause-of-visit'!F66</f>
        <v>7.6365194015</v>
      </c>
      <c r="G116">
        <f t="shared" si="12"/>
        <v>15.802217230100002</v>
      </c>
      <c r="H116" s="6"/>
      <c r="I116" t="s">
        <v>15</v>
      </c>
      <c r="J116">
        <v>2617</v>
      </c>
      <c r="K116" s="8">
        <v>8.1656978286</v>
      </c>
      <c r="L116">
        <v>2585</v>
      </c>
      <c r="M116" s="8">
        <v>7.6365194015</v>
      </c>
      <c r="N116">
        <v>15.802217230100002</v>
      </c>
      <c r="O116" s="6"/>
      <c r="P116" t="s">
        <v>62</v>
      </c>
      <c r="Q116" s="8">
        <v>6.7896669756</v>
      </c>
      <c r="R116" s="10">
        <f t="shared" si="13"/>
        <v>0.07733039553648635</v>
      </c>
      <c r="S116" t="s">
        <v>19</v>
      </c>
      <c r="T116" s="8">
        <v>8.2066734612</v>
      </c>
      <c r="U116" s="10">
        <f t="shared" si="14"/>
        <v>0.060765142068011764</v>
      </c>
    </row>
    <row r="117" spans="2:21" ht="12.75">
      <c r="B117" t="str">
        <f>'cause-of-visit'!C178</f>
        <v>Digestive</v>
      </c>
      <c r="C117">
        <f>'cause-of-visit'!D49</f>
        <v>4030</v>
      </c>
      <c r="D117">
        <f>'cause-of-visit'!F49</f>
        <v>12.574613011</v>
      </c>
      <c r="E117">
        <f>'cause-of-visit'!D67</f>
        <v>3838</v>
      </c>
      <c r="F117">
        <f>'cause-of-visit'!F67</f>
        <v>11.338089541</v>
      </c>
      <c r="G117">
        <f t="shared" si="12"/>
        <v>23.912702552</v>
      </c>
      <c r="H117" s="6"/>
      <c r="I117" t="s">
        <v>19</v>
      </c>
      <c r="J117">
        <v>2258</v>
      </c>
      <c r="K117" s="8">
        <v>7.0455275877</v>
      </c>
      <c r="L117">
        <v>2778</v>
      </c>
      <c r="M117" s="8">
        <v>8.2066734612</v>
      </c>
      <c r="N117">
        <v>15.252201048899998</v>
      </c>
      <c r="O117" s="6"/>
      <c r="P117" t="s">
        <v>66</v>
      </c>
      <c r="Q117" s="8">
        <v>5.3449905924</v>
      </c>
      <c r="R117" s="10">
        <f t="shared" si="13"/>
        <v>0.06087636376489064</v>
      </c>
      <c r="S117" t="s">
        <v>15</v>
      </c>
      <c r="T117" s="8">
        <v>7.6365194015</v>
      </c>
      <c r="U117" s="10">
        <f t="shared" si="14"/>
        <v>0.05654351772751337</v>
      </c>
    </row>
    <row r="118" spans="2:21" ht="12.75">
      <c r="B118" t="str">
        <f>'cause-of-visit'!C179</f>
        <v>Genitourinary</v>
      </c>
      <c r="C118">
        <f>'cause-of-visit'!D50</f>
        <v>1713</v>
      </c>
      <c r="D118">
        <f>'cause-of-visit'!F50</f>
        <v>5.3449905924</v>
      </c>
      <c r="E118">
        <f>'cause-of-visit'!D68</f>
        <v>5015</v>
      </c>
      <c r="F118">
        <f>'cause-of-visit'!F68</f>
        <v>14.815143055</v>
      </c>
      <c r="G118">
        <f t="shared" si="12"/>
        <v>20.160133647400002</v>
      </c>
      <c r="H118" s="6"/>
      <c r="I118" t="s">
        <v>53</v>
      </c>
      <c r="J118">
        <v>2466</v>
      </c>
      <c r="K118" s="8">
        <v>7.6945398721</v>
      </c>
      <c r="L118">
        <v>2211</v>
      </c>
      <c r="M118" s="8">
        <v>6.5316612753</v>
      </c>
      <c r="N118">
        <v>14.226201147400001</v>
      </c>
      <c r="O118" s="6"/>
      <c r="P118" t="s">
        <v>69</v>
      </c>
      <c r="Q118" s="8">
        <v>4.5524467451</v>
      </c>
      <c r="R118" s="10">
        <f t="shared" si="13"/>
        <v>0.051849745903960624</v>
      </c>
      <c r="S118" t="s">
        <v>67</v>
      </c>
      <c r="T118" s="8">
        <v>6.5316612753</v>
      </c>
      <c r="U118" s="10">
        <f t="shared" si="14"/>
        <v>0.04836275346036494</v>
      </c>
    </row>
    <row r="119" spans="2:21" ht="12.75">
      <c r="B119" t="str">
        <f>'cause-of-visit'!C180</f>
        <v>Pregnancy &amp; Birth</v>
      </c>
      <c r="C119">
        <v>0</v>
      </c>
      <c r="D119">
        <v>0</v>
      </c>
      <c r="E119">
        <f>'cause-of-visit'!D69</f>
        <v>11471</v>
      </c>
      <c r="F119">
        <f>'cause-of-visit'!F69</f>
        <v>33.887239479</v>
      </c>
      <c r="G119">
        <f t="shared" si="12"/>
        <v>33.887239479</v>
      </c>
      <c r="H119" s="6"/>
      <c r="I119" t="s">
        <v>60</v>
      </c>
      <c r="J119">
        <v>1253</v>
      </c>
      <c r="K119" s="8">
        <v>3.9096749634</v>
      </c>
      <c r="L119">
        <v>1979</v>
      </c>
      <c r="M119" s="8">
        <v>5.8462947372</v>
      </c>
      <c r="N119">
        <v>9.7559697006</v>
      </c>
      <c r="O119" s="6"/>
      <c r="P119" t="s">
        <v>60</v>
      </c>
      <c r="Q119" s="8">
        <v>3.9096749634</v>
      </c>
      <c r="R119" s="10">
        <f>Q119/$Q$109</f>
        <v>0.044528945591194094</v>
      </c>
      <c r="S119" t="s">
        <v>60</v>
      </c>
      <c r="T119" s="8">
        <v>5.8462947372</v>
      </c>
      <c r="U119" s="10">
        <f t="shared" si="14"/>
        <v>0.04328805477115716</v>
      </c>
    </row>
    <row r="120" spans="2:21" ht="12.75">
      <c r="B120" t="str">
        <f>'cause-of-visit'!C181</f>
        <v>Disorders of Skin</v>
      </c>
      <c r="C120">
        <f>'cause-of-visit'!D51</f>
        <v>436</v>
      </c>
      <c r="D120">
        <f>'cause-of-visit'!F51</f>
        <v>1.3604295962</v>
      </c>
      <c r="E120">
        <f>'cause-of-visit'!D70</f>
        <v>431</v>
      </c>
      <c r="F120">
        <f>'cause-of-visit'!F70</f>
        <v>1.2732455946</v>
      </c>
      <c r="G120">
        <f t="shared" si="12"/>
        <v>2.6336751908</v>
      </c>
      <c r="H120" s="6"/>
      <c r="I120" t="s">
        <v>12</v>
      </c>
      <c r="J120">
        <v>1459</v>
      </c>
      <c r="K120" s="8">
        <v>4.5524467451</v>
      </c>
      <c r="L120">
        <v>1391</v>
      </c>
      <c r="M120" s="8">
        <v>4.1092450628</v>
      </c>
      <c r="N120">
        <v>8.6616918079</v>
      </c>
      <c r="O120" s="6"/>
      <c r="P120" t="s">
        <v>63</v>
      </c>
      <c r="R120" s="10">
        <f>100%-SUM(R110:R119)</f>
        <v>0.10135399268261325</v>
      </c>
      <c r="S120" t="s">
        <v>63</v>
      </c>
      <c r="U120" s="10">
        <f>100%-SUM(U110:U119)</f>
        <v>0.09967845662317154</v>
      </c>
    </row>
    <row r="121" spans="2:22" ht="12.75">
      <c r="B121" t="str">
        <f>'cause-of-visit'!C182</f>
        <v>Musculoskeletal</v>
      </c>
      <c r="C121">
        <f>'cause-of-visit'!D52</f>
        <v>2258</v>
      </c>
      <c r="D121">
        <f>'cause-of-visit'!F52</f>
        <v>7.0455275877</v>
      </c>
      <c r="E121">
        <f>'cause-of-visit'!D71</f>
        <v>2778</v>
      </c>
      <c r="F121">
        <f>'cause-of-visit'!F71</f>
        <v>8.2066734612</v>
      </c>
      <c r="G121">
        <f t="shared" si="12"/>
        <v>15.252201048899998</v>
      </c>
      <c r="H121" s="6"/>
      <c r="I121" t="s">
        <v>22</v>
      </c>
      <c r="J121">
        <v>1083</v>
      </c>
      <c r="K121" s="8">
        <v>3.3792322309</v>
      </c>
      <c r="L121">
        <v>1361</v>
      </c>
      <c r="M121" s="8">
        <v>4.0206200795</v>
      </c>
      <c r="N121">
        <v>7.3998523104</v>
      </c>
      <c r="O121" s="6"/>
      <c r="U121" s="10"/>
      <c r="V121" s="11"/>
    </row>
    <row r="122" spans="2:21" ht="12.75">
      <c r="B122" t="str">
        <f>'cause-of-visit'!C183</f>
        <v>Congenital Anomalies</v>
      </c>
      <c r="C122">
        <f>'cause-of-visit'!D53</f>
        <v>288</v>
      </c>
      <c r="D122">
        <f>'cause-of-visit'!F53</f>
        <v>0.8986323938</v>
      </c>
      <c r="E122">
        <f>'cause-of-visit'!D72</f>
        <v>215</v>
      </c>
      <c r="F122">
        <f>'cause-of-visit'!F72</f>
        <v>0.6351457142</v>
      </c>
      <c r="G122">
        <f t="shared" si="12"/>
        <v>1.533778108</v>
      </c>
      <c r="H122" s="6"/>
      <c r="I122" t="s">
        <v>10</v>
      </c>
      <c r="J122">
        <v>499</v>
      </c>
      <c r="K122" s="8">
        <v>1.5570054324</v>
      </c>
      <c r="L122">
        <v>615</v>
      </c>
      <c r="M122" s="8">
        <v>1.8168121593</v>
      </c>
      <c r="N122">
        <v>3.3738175917</v>
      </c>
      <c r="O122" s="6"/>
      <c r="P122" s="23" t="s">
        <v>64</v>
      </c>
      <c r="Q122" s="23"/>
      <c r="R122" s="23"/>
      <c r="S122" s="23"/>
      <c r="T122" s="23"/>
      <c r="U122" s="23"/>
    </row>
    <row r="123" spans="2:21" ht="12.75">
      <c r="B123" t="str">
        <f>'cause-of-visit'!C184</f>
        <v>Perinatal</v>
      </c>
      <c r="C123">
        <f>'cause-of-visit'!D54</f>
        <v>59</v>
      </c>
      <c r="D123">
        <f>'cause-of-visit'!F54</f>
        <v>0.1840948307</v>
      </c>
      <c r="E123">
        <f>'cause-of-visit'!D73</f>
        <v>40</v>
      </c>
      <c r="F123">
        <f>'cause-of-visit'!F73</f>
        <v>0.1181666445</v>
      </c>
      <c r="G123">
        <f t="shared" si="12"/>
        <v>0.3022614752</v>
      </c>
      <c r="H123" s="6"/>
      <c r="I123" t="s">
        <v>18</v>
      </c>
      <c r="J123">
        <v>436</v>
      </c>
      <c r="K123" s="8">
        <v>1.3604295962</v>
      </c>
      <c r="L123">
        <v>431</v>
      </c>
      <c r="M123" s="8">
        <v>1.2732455946</v>
      </c>
      <c r="N123">
        <v>2.6336751908</v>
      </c>
      <c r="O123" s="6"/>
      <c r="P123" t="s">
        <v>22</v>
      </c>
      <c r="Q123" s="8">
        <v>3.3792322309</v>
      </c>
      <c r="R123" s="10"/>
      <c r="S123" t="s">
        <v>12</v>
      </c>
      <c r="T123" s="8">
        <v>4.1092450628</v>
      </c>
      <c r="U123" s="13"/>
    </row>
    <row r="124" spans="2:21" ht="12.75">
      <c r="B124" t="str">
        <f>'cause-of-visit'!C185</f>
        <v>Ill-Defined</v>
      </c>
      <c r="C124">
        <f>'cause-of-visit'!D55</f>
        <v>1083</v>
      </c>
      <c r="D124">
        <f>'cause-of-visit'!F55</f>
        <v>3.3792322309</v>
      </c>
      <c r="E124">
        <f>'cause-of-visit'!D74</f>
        <v>1361</v>
      </c>
      <c r="F124">
        <f>'cause-of-visit'!F74</f>
        <v>4.0206200795</v>
      </c>
      <c r="G124">
        <f t="shared" si="12"/>
        <v>7.3998523104</v>
      </c>
      <c r="H124" s="6"/>
      <c r="I124" t="s">
        <v>8</v>
      </c>
      <c r="J124">
        <v>313</v>
      </c>
      <c r="K124" s="8">
        <v>0.976638678</v>
      </c>
      <c r="L124">
        <v>300</v>
      </c>
      <c r="M124" s="8">
        <v>0.8862498338</v>
      </c>
      <c r="N124">
        <v>1.8628885118</v>
      </c>
      <c r="O124" s="6"/>
      <c r="P124" t="s">
        <v>10</v>
      </c>
      <c r="Q124" s="8">
        <v>1.5570054324</v>
      </c>
      <c r="R124" s="10"/>
      <c r="S124" t="s">
        <v>22</v>
      </c>
      <c r="T124" s="8">
        <v>4.0206200795</v>
      </c>
      <c r="U124" s="9"/>
    </row>
    <row r="125" spans="2:21" ht="12.75">
      <c r="B125" t="str">
        <f>'cause-of-visit'!C186</f>
        <v>Injury &amp; Poison</v>
      </c>
      <c r="C125">
        <f>'cause-of-visit'!D56</f>
        <v>2466</v>
      </c>
      <c r="D125">
        <f>'cause-of-visit'!F56</f>
        <v>7.6945398721</v>
      </c>
      <c r="E125">
        <f>'cause-of-visit'!D75</f>
        <v>2211</v>
      </c>
      <c r="F125">
        <f>'cause-of-visit'!F75</f>
        <v>6.5316612753</v>
      </c>
      <c r="G125">
        <f t="shared" si="12"/>
        <v>14.226201147400001</v>
      </c>
      <c r="H125" s="6"/>
      <c r="I125" t="s">
        <v>20</v>
      </c>
      <c r="J125">
        <v>288</v>
      </c>
      <c r="K125" s="8">
        <v>0.8986323938</v>
      </c>
      <c r="L125">
        <v>215</v>
      </c>
      <c r="M125" s="8">
        <v>0.6351457142</v>
      </c>
      <c r="N125">
        <v>1.533778108</v>
      </c>
      <c r="O125" s="6"/>
      <c r="P125" t="s">
        <v>18</v>
      </c>
      <c r="Q125" s="8">
        <v>1.3604295962</v>
      </c>
      <c r="S125" t="s">
        <v>10</v>
      </c>
      <c r="T125" s="8">
        <v>1.8168121593</v>
      </c>
      <c r="U125" s="9"/>
    </row>
    <row r="126" spans="2:21" ht="12.75">
      <c r="B126" t="str">
        <f>'cause-of-visit'!C187</f>
        <v>Health Status &amp; Contact</v>
      </c>
      <c r="C126">
        <f>'cause-of-visit'!D57</f>
        <v>1253</v>
      </c>
      <c r="D126">
        <f>'cause-of-visit'!F57</f>
        <v>3.9096749634</v>
      </c>
      <c r="E126">
        <f>'cause-of-visit'!D76</f>
        <v>1979</v>
      </c>
      <c r="F126">
        <f>'cause-of-visit'!F76</f>
        <v>5.8462947372</v>
      </c>
      <c r="G126">
        <f t="shared" si="12"/>
        <v>9.7559697006</v>
      </c>
      <c r="H126" s="6"/>
      <c r="I126" t="s">
        <v>11</v>
      </c>
      <c r="J126">
        <v>174</v>
      </c>
      <c r="K126" s="8">
        <v>0.5429237379</v>
      </c>
      <c r="L126">
        <v>204</v>
      </c>
      <c r="M126" s="8">
        <v>0.602649887</v>
      </c>
      <c r="N126">
        <v>1.1455736249</v>
      </c>
      <c r="O126" s="6"/>
      <c r="P126" t="s">
        <v>8</v>
      </c>
      <c r="Q126" s="8">
        <v>0.976638678</v>
      </c>
      <c r="R126" s="13"/>
      <c r="S126" t="s">
        <v>18</v>
      </c>
      <c r="T126" s="8">
        <v>1.2732455946</v>
      </c>
      <c r="U126" s="9"/>
    </row>
    <row r="127" spans="2:21" ht="12.75">
      <c r="B127" t="str">
        <f>'cause-of-visit'!C188</f>
        <v>All Causes</v>
      </c>
      <c r="C127">
        <f>'cause-of-visit'!D58</f>
        <v>28139</v>
      </c>
      <c r="D127">
        <f>'cause-of-visit'!F58</f>
        <v>87.800753229</v>
      </c>
      <c r="E127">
        <f>'cause-of-visit'!D77</f>
        <v>45717</v>
      </c>
      <c r="F127">
        <f>'cause-of-visit'!F77</f>
        <v>135.05561218</v>
      </c>
      <c r="G127">
        <f t="shared" si="12"/>
        <v>222.85636540899998</v>
      </c>
      <c r="H127" s="6"/>
      <c r="I127" t="s">
        <v>61</v>
      </c>
      <c r="J127">
        <v>59</v>
      </c>
      <c r="K127" s="8">
        <v>0.1840948307</v>
      </c>
      <c r="L127">
        <v>40</v>
      </c>
      <c r="M127" s="8">
        <v>0.1181666445</v>
      </c>
      <c r="N127">
        <v>0.3022614752</v>
      </c>
      <c r="O127" s="6"/>
      <c r="P127" t="s">
        <v>20</v>
      </c>
      <c r="Q127" s="8">
        <v>0.8986323938</v>
      </c>
      <c r="R127" s="15"/>
      <c r="S127" t="s">
        <v>8</v>
      </c>
      <c r="T127" s="8">
        <v>0.8862498338</v>
      </c>
      <c r="U127" s="9"/>
    </row>
    <row r="128" spans="16:21" ht="12.75">
      <c r="P128" t="s">
        <v>11</v>
      </c>
      <c r="Q128" s="8">
        <v>0.5429237379</v>
      </c>
      <c r="R128" s="15"/>
      <c r="S128" t="s">
        <v>20</v>
      </c>
      <c r="T128" s="8">
        <v>0.6351457142</v>
      </c>
      <c r="U128" s="9"/>
    </row>
    <row r="129" spans="16:21" ht="12.75">
      <c r="P129" t="s">
        <v>61</v>
      </c>
      <c r="Q129" s="8">
        <v>0.1840948307</v>
      </c>
      <c r="R129" s="15"/>
      <c r="S129" t="s">
        <v>11</v>
      </c>
      <c r="T129" s="8">
        <v>0.602649887</v>
      </c>
      <c r="U129" s="9"/>
    </row>
    <row r="130" spans="16:21" ht="12.75">
      <c r="P130" t="s">
        <v>25</v>
      </c>
      <c r="Q130" s="8">
        <v>0</v>
      </c>
      <c r="R130" s="15"/>
      <c r="S130" t="s">
        <v>61</v>
      </c>
      <c r="T130" s="8">
        <v>0.1181666445</v>
      </c>
      <c r="U130" s="9"/>
    </row>
  </sheetData>
  <mergeCells count="7">
    <mergeCell ref="P73:T73"/>
    <mergeCell ref="P98:T98"/>
    <mergeCell ref="P122:U122"/>
    <mergeCell ref="C8:G8"/>
    <mergeCell ref="J8:N8"/>
    <mergeCell ref="P8:T8"/>
    <mergeCell ref="P50:T5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53" sqref="J153"/>
    </sheetView>
  </sheetViews>
  <sheetFormatPr defaultColWidth="9.140625" defaultRowHeight="12.75"/>
  <cols>
    <col min="1" max="1" width="20.421875" style="0" customWidth="1"/>
    <col min="3" max="3" width="20.8515625" style="0" customWidth="1"/>
    <col min="9" max="9" width="9.7109375" style="0" customWidth="1"/>
  </cols>
  <sheetData>
    <row r="1" ht="12.75">
      <c r="A1" t="s">
        <v>58</v>
      </c>
    </row>
    <row r="3" spans="1:8" ht="12.75">
      <c r="A3" t="s">
        <v>0</v>
      </c>
      <c r="B3" t="s">
        <v>55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56</v>
      </c>
    </row>
    <row r="4" spans="1:8" ht="12.75">
      <c r="A4" t="s">
        <v>6</v>
      </c>
      <c r="B4" t="s">
        <v>7</v>
      </c>
      <c r="C4" t="s">
        <v>8</v>
      </c>
      <c r="D4">
        <v>29</v>
      </c>
      <c r="E4">
        <v>22915</v>
      </c>
      <c r="F4">
        <v>1.2655465852</v>
      </c>
      <c r="G4">
        <v>0.4606119582</v>
      </c>
      <c r="H4" t="s">
        <v>48</v>
      </c>
    </row>
    <row r="5" spans="1:8" ht="12.75">
      <c r="A5" t="s">
        <v>6</v>
      </c>
      <c r="B5" t="s">
        <v>7</v>
      </c>
      <c r="C5" t="s">
        <v>9</v>
      </c>
      <c r="D5">
        <v>192</v>
      </c>
      <c r="E5">
        <v>22915</v>
      </c>
      <c r="F5">
        <v>8.3787911848</v>
      </c>
      <c r="G5">
        <v>1.1851868498</v>
      </c>
      <c r="H5" t="s">
        <v>48</v>
      </c>
    </row>
    <row r="6" spans="1:8" ht="12.75">
      <c r="A6" t="s">
        <v>6</v>
      </c>
      <c r="B6" t="s">
        <v>7</v>
      </c>
      <c r="C6" t="s">
        <v>10</v>
      </c>
      <c r="D6">
        <v>42</v>
      </c>
      <c r="E6">
        <v>22915</v>
      </c>
      <c r="F6">
        <v>1.8328605717</v>
      </c>
      <c r="G6">
        <v>0.5543203914</v>
      </c>
      <c r="H6" t="s">
        <v>48</v>
      </c>
    </row>
    <row r="7" spans="1:8" ht="12.75">
      <c r="A7" t="s">
        <v>6</v>
      </c>
      <c r="B7" t="s">
        <v>7</v>
      </c>
      <c r="C7" t="s">
        <v>11</v>
      </c>
      <c r="D7">
        <v>16</v>
      </c>
      <c r="E7">
        <v>22915</v>
      </c>
      <c r="F7">
        <v>0.6982325987</v>
      </c>
      <c r="G7">
        <v>0.3421339734</v>
      </c>
      <c r="H7" t="s">
        <v>48</v>
      </c>
    </row>
    <row r="8" spans="1:8" ht="12.75">
      <c r="A8" t="s">
        <v>6</v>
      </c>
      <c r="B8" t="s">
        <v>7</v>
      </c>
      <c r="C8" t="s">
        <v>12</v>
      </c>
      <c r="D8">
        <v>146</v>
      </c>
      <c r="E8">
        <v>22915</v>
      </c>
      <c r="F8">
        <v>6.3713724635</v>
      </c>
      <c r="G8">
        <v>1.0335051324</v>
      </c>
      <c r="H8" t="s">
        <v>48</v>
      </c>
    </row>
    <row r="9" spans="1:8" ht="12.75">
      <c r="A9" t="s">
        <v>6</v>
      </c>
      <c r="B9" t="s">
        <v>7</v>
      </c>
      <c r="C9" t="s">
        <v>13</v>
      </c>
      <c r="D9">
        <v>276</v>
      </c>
      <c r="E9">
        <v>22915</v>
      </c>
      <c r="F9">
        <v>12.044512328</v>
      </c>
      <c r="G9">
        <v>1.4209891138</v>
      </c>
      <c r="H9" t="s">
        <v>48</v>
      </c>
    </row>
    <row r="10" spans="1:8" ht="12.75">
      <c r="A10" t="s">
        <v>6</v>
      </c>
      <c r="B10" t="s">
        <v>7</v>
      </c>
      <c r="C10" t="s">
        <v>14</v>
      </c>
      <c r="D10">
        <v>339</v>
      </c>
      <c r="E10">
        <v>22915</v>
      </c>
      <c r="F10">
        <v>14.793803186</v>
      </c>
      <c r="G10">
        <v>1.5748386286</v>
      </c>
      <c r="H10" t="s">
        <v>48</v>
      </c>
    </row>
    <row r="11" spans="1:8" ht="12.75">
      <c r="A11" t="s">
        <v>6</v>
      </c>
      <c r="B11" t="s">
        <v>7</v>
      </c>
      <c r="C11" t="s">
        <v>15</v>
      </c>
      <c r="D11">
        <v>214</v>
      </c>
      <c r="E11">
        <v>22915</v>
      </c>
      <c r="F11">
        <v>9.3388610081</v>
      </c>
      <c r="G11">
        <v>1.2512471361</v>
      </c>
      <c r="H11" t="s">
        <v>48</v>
      </c>
    </row>
    <row r="12" spans="1:8" ht="12.75">
      <c r="A12" t="s">
        <v>6</v>
      </c>
      <c r="B12" t="s">
        <v>7</v>
      </c>
      <c r="C12" t="s">
        <v>16</v>
      </c>
      <c r="D12">
        <v>305</v>
      </c>
      <c r="E12">
        <v>22915</v>
      </c>
      <c r="F12">
        <v>13.310058913</v>
      </c>
      <c r="G12">
        <v>1.4937782424</v>
      </c>
      <c r="H12" t="s">
        <v>48</v>
      </c>
    </row>
    <row r="13" spans="1:8" ht="12.75">
      <c r="A13" t="s">
        <v>6</v>
      </c>
      <c r="B13" t="s">
        <v>7</v>
      </c>
      <c r="C13" t="s">
        <v>17</v>
      </c>
      <c r="D13">
        <v>147</v>
      </c>
      <c r="E13">
        <v>22915</v>
      </c>
      <c r="F13">
        <v>6.4150120009</v>
      </c>
      <c r="G13">
        <v>1.0370384936</v>
      </c>
      <c r="H13" t="s">
        <v>48</v>
      </c>
    </row>
    <row r="14" spans="1:8" ht="12.75">
      <c r="A14" t="s">
        <v>6</v>
      </c>
      <c r="B14" t="s">
        <v>7</v>
      </c>
      <c r="C14" t="s">
        <v>18</v>
      </c>
      <c r="D14">
        <v>34</v>
      </c>
      <c r="E14">
        <v>22915</v>
      </c>
      <c r="F14">
        <v>1.4837442723</v>
      </c>
      <c r="G14">
        <v>0.4987416851</v>
      </c>
      <c r="H14" t="s">
        <v>48</v>
      </c>
    </row>
    <row r="15" spans="1:8" ht="12.75">
      <c r="A15" t="s">
        <v>6</v>
      </c>
      <c r="B15" t="s">
        <v>7</v>
      </c>
      <c r="C15" t="s">
        <v>19</v>
      </c>
      <c r="D15">
        <v>334</v>
      </c>
      <c r="E15">
        <v>22915</v>
      </c>
      <c r="F15">
        <v>14.575605499</v>
      </c>
      <c r="G15">
        <v>1.5631816317</v>
      </c>
      <c r="H15" t="s">
        <v>48</v>
      </c>
    </row>
    <row r="16" spans="1:8" ht="12.75">
      <c r="A16" t="s">
        <v>6</v>
      </c>
      <c r="B16" t="s">
        <v>7</v>
      </c>
      <c r="C16" t="s">
        <v>20</v>
      </c>
      <c r="D16">
        <v>18</v>
      </c>
      <c r="E16">
        <v>22915</v>
      </c>
      <c r="F16">
        <v>0.7855116736</v>
      </c>
      <c r="G16">
        <v>0.362887879</v>
      </c>
      <c r="H16" t="s">
        <v>48</v>
      </c>
    </row>
    <row r="17" spans="1:8" ht="12.75">
      <c r="A17" t="s">
        <v>6</v>
      </c>
      <c r="B17" t="s">
        <v>7</v>
      </c>
      <c r="C17" t="s">
        <v>21</v>
      </c>
      <c r="D17">
        <v>16</v>
      </c>
      <c r="E17">
        <v>22915</v>
      </c>
      <c r="F17">
        <v>0.6982325987</v>
      </c>
      <c r="G17">
        <v>0.3421339734</v>
      </c>
      <c r="H17" t="s">
        <v>48</v>
      </c>
    </row>
    <row r="18" spans="1:8" ht="12.75">
      <c r="A18" t="s">
        <v>6</v>
      </c>
      <c r="B18" t="s">
        <v>7</v>
      </c>
      <c r="C18" t="s">
        <v>22</v>
      </c>
      <c r="D18">
        <v>91</v>
      </c>
      <c r="E18">
        <v>22915</v>
      </c>
      <c r="F18">
        <v>3.9711979053</v>
      </c>
      <c r="G18">
        <v>0.8159375234</v>
      </c>
      <c r="H18" t="s">
        <v>48</v>
      </c>
    </row>
    <row r="19" spans="1:8" ht="12.75">
      <c r="A19" t="s">
        <v>6</v>
      </c>
      <c r="B19" t="s">
        <v>7</v>
      </c>
      <c r="C19" t="s">
        <v>53</v>
      </c>
      <c r="D19">
        <v>255</v>
      </c>
      <c r="E19">
        <v>22915</v>
      </c>
      <c r="F19">
        <v>11.128082042</v>
      </c>
      <c r="G19">
        <v>1.3658603565</v>
      </c>
      <c r="H19" t="s">
        <v>48</v>
      </c>
    </row>
    <row r="20" spans="1:8" ht="12.75">
      <c r="A20" t="s">
        <v>6</v>
      </c>
      <c r="B20" t="s">
        <v>7</v>
      </c>
      <c r="C20" t="s">
        <v>54</v>
      </c>
      <c r="D20">
        <v>182</v>
      </c>
      <c r="E20">
        <v>22915</v>
      </c>
      <c r="F20">
        <v>7.9423958106</v>
      </c>
      <c r="G20">
        <v>1.1539099116</v>
      </c>
      <c r="H20" t="s">
        <v>48</v>
      </c>
    </row>
    <row r="21" spans="1:8" ht="12.75">
      <c r="A21" t="s">
        <v>6</v>
      </c>
      <c r="B21" t="s">
        <v>7</v>
      </c>
      <c r="C21" t="s">
        <v>23</v>
      </c>
      <c r="D21">
        <v>2636</v>
      </c>
      <c r="E21">
        <v>22915</v>
      </c>
      <c r="F21">
        <v>115.03382064</v>
      </c>
      <c r="G21">
        <v>4.3914598123</v>
      </c>
      <c r="H21" t="s">
        <v>48</v>
      </c>
    </row>
    <row r="22" spans="1:8" ht="12.75">
      <c r="A22" t="s">
        <v>6</v>
      </c>
      <c r="B22" t="s">
        <v>24</v>
      </c>
      <c r="C22" t="s">
        <v>8</v>
      </c>
      <c r="D22">
        <v>34</v>
      </c>
      <c r="E22">
        <v>24952</v>
      </c>
      <c r="F22">
        <v>1.3626162231</v>
      </c>
      <c r="G22">
        <v>0.4580260385</v>
      </c>
      <c r="H22" t="s">
        <v>48</v>
      </c>
    </row>
    <row r="23" spans="1:8" ht="12.75">
      <c r="A23" t="s">
        <v>6</v>
      </c>
      <c r="B23" t="s">
        <v>24</v>
      </c>
      <c r="C23" t="s">
        <v>9</v>
      </c>
      <c r="D23">
        <v>287</v>
      </c>
      <c r="E23">
        <v>24952</v>
      </c>
      <c r="F23">
        <v>11.502084001</v>
      </c>
      <c r="G23">
        <v>1.3307352404</v>
      </c>
      <c r="H23" t="s">
        <v>48</v>
      </c>
    </row>
    <row r="24" spans="1:8" ht="12.75">
      <c r="A24" t="s">
        <v>6</v>
      </c>
      <c r="B24" t="s">
        <v>24</v>
      </c>
      <c r="C24" t="s">
        <v>10</v>
      </c>
      <c r="D24">
        <v>60</v>
      </c>
      <c r="E24">
        <v>24952</v>
      </c>
      <c r="F24">
        <v>2.4046168644</v>
      </c>
      <c r="G24">
        <v>0.6084520166</v>
      </c>
      <c r="H24" t="s">
        <v>48</v>
      </c>
    </row>
    <row r="25" spans="1:8" ht="12.75">
      <c r="A25" t="s">
        <v>6</v>
      </c>
      <c r="B25" t="s">
        <v>24</v>
      </c>
      <c r="C25" t="s">
        <v>11</v>
      </c>
      <c r="D25">
        <v>20</v>
      </c>
      <c r="E25">
        <v>24952</v>
      </c>
      <c r="F25">
        <v>0.8015389548</v>
      </c>
      <c r="G25">
        <v>0.3512899355</v>
      </c>
      <c r="H25" t="s">
        <v>48</v>
      </c>
    </row>
    <row r="26" spans="1:8" ht="12.75">
      <c r="A26" t="s">
        <v>6</v>
      </c>
      <c r="B26" t="s">
        <v>24</v>
      </c>
      <c r="C26" t="s">
        <v>12</v>
      </c>
      <c r="D26">
        <v>151</v>
      </c>
      <c r="E26">
        <v>24952</v>
      </c>
      <c r="F26">
        <v>6.0516191087</v>
      </c>
      <c r="G26">
        <v>0.9652486064</v>
      </c>
      <c r="H26" t="s">
        <v>48</v>
      </c>
    </row>
    <row r="27" spans="1:8" ht="12.75">
      <c r="A27" t="s">
        <v>6</v>
      </c>
      <c r="B27" t="s">
        <v>24</v>
      </c>
      <c r="C27" t="s">
        <v>13</v>
      </c>
      <c r="D27">
        <v>406</v>
      </c>
      <c r="E27">
        <v>24952</v>
      </c>
      <c r="F27">
        <v>16.271240782</v>
      </c>
      <c r="G27">
        <v>1.5827551175</v>
      </c>
      <c r="H27" t="s">
        <v>48</v>
      </c>
    </row>
    <row r="28" spans="1:8" ht="12.75">
      <c r="A28" t="s">
        <v>6</v>
      </c>
      <c r="B28" t="s">
        <v>24</v>
      </c>
      <c r="C28" t="s">
        <v>14</v>
      </c>
      <c r="D28">
        <v>255</v>
      </c>
      <c r="E28">
        <v>24952</v>
      </c>
      <c r="F28">
        <v>10.219621674</v>
      </c>
      <c r="G28">
        <v>1.2543559662</v>
      </c>
      <c r="H28" t="s">
        <v>48</v>
      </c>
    </row>
    <row r="29" spans="1:8" ht="12.75">
      <c r="A29" t="s">
        <v>6</v>
      </c>
      <c r="B29" t="s">
        <v>24</v>
      </c>
      <c r="C29" t="s">
        <v>15</v>
      </c>
      <c r="D29">
        <v>224</v>
      </c>
      <c r="E29">
        <v>24952</v>
      </c>
      <c r="F29">
        <v>8.9772362937</v>
      </c>
      <c r="G29">
        <v>1.1756409872</v>
      </c>
      <c r="H29" t="s">
        <v>48</v>
      </c>
    </row>
    <row r="30" spans="1:8" ht="12.75">
      <c r="A30" t="s">
        <v>6</v>
      </c>
      <c r="B30" t="s">
        <v>24</v>
      </c>
      <c r="C30" t="s">
        <v>16</v>
      </c>
      <c r="D30">
        <v>331</v>
      </c>
      <c r="E30">
        <v>24952</v>
      </c>
      <c r="F30">
        <v>13.265469702</v>
      </c>
      <c r="G30">
        <v>1.4291068684</v>
      </c>
      <c r="H30" t="s">
        <v>48</v>
      </c>
    </row>
    <row r="31" spans="1:8" ht="12.75">
      <c r="A31" t="s">
        <v>6</v>
      </c>
      <c r="B31" t="s">
        <v>24</v>
      </c>
      <c r="C31" t="s">
        <v>17</v>
      </c>
      <c r="D31">
        <v>403</v>
      </c>
      <c r="E31">
        <v>24952</v>
      </c>
      <c r="F31">
        <v>16.151009939</v>
      </c>
      <c r="G31">
        <v>1.5768966577</v>
      </c>
      <c r="H31" t="s">
        <v>48</v>
      </c>
    </row>
    <row r="32" spans="1:8" ht="12.75">
      <c r="A32" t="s">
        <v>6</v>
      </c>
      <c r="B32" t="s">
        <v>24</v>
      </c>
      <c r="C32" t="s">
        <v>25</v>
      </c>
      <c r="D32">
        <v>940</v>
      </c>
      <c r="E32">
        <v>24952</v>
      </c>
      <c r="F32">
        <v>37.672330875</v>
      </c>
      <c r="G32">
        <v>2.4083224627</v>
      </c>
      <c r="H32" t="s">
        <v>48</v>
      </c>
    </row>
    <row r="33" spans="1:8" ht="12.75">
      <c r="A33" t="s">
        <v>6</v>
      </c>
      <c r="B33" t="s">
        <v>24</v>
      </c>
      <c r="C33" t="s">
        <v>18</v>
      </c>
      <c r="D33">
        <v>31</v>
      </c>
      <c r="E33">
        <v>24952</v>
      </c>
      <c r="F33">
        <v>1.2423853799</v>
      </c>
      <c r="G33">
        <v>0.4373524427</v>
      </c>
      <c r="H33" t="s">
        <v>48</v>
      </c>
    </row>
    <row r="34" spans="1:8" ht="12.75">
      <c r="A34" t="s">
        <v>6</v>
      </c>
      <c r="B34" t="s">
        <v>24</v>
      </c>
      <c r="C34" t="s">
        <v>19</v>
      </c>
      <c r="D34">
        <v>364</v>
      </c>
      <c r="E34">
        <v>24952</v>
      </c>
      <c r="F34">
        <v>14.588008977</v>
      </c>
      <c r="G34">
        <v>1.4986540837</v>
      </c>
      <c r="H34" t="s">
        <v>48</v>
      </c>
    </row>
    <row r="35" spans="1:8" ht="12.75">
      <c r="A35" t="s">
        <v>6</v>
      </c>
      <c r="B35" t="s">
        <v>24</v>
      </c>
      <c r="C35" t="s">
        <v>20</v>
      </c>
      <c r="D35">
        <v>16</v>
      </c>
      <c r="E35">
        <v>24952</v>
      </c>
      <c r="F35">
        <v>0.6412311638</v>
      </c>
      <c r="G35">
        <v>0.3142032703</v>
      </c>
      <c r="H35" t="s">
        <v>48</v>
      </c>
    </row>
    <row r="36" spans="1:8" ht="12.75">
      <c r="A36" t="s">
        <v>6</v>
      </c>
      <c r="B36" t="s">
        <v>24</v>
      </c>
      <c r="C36" t="s">
        <v>21</v>
      </c>
      <c r="D36">
        <v>5</v>
      </c>
      <c r="E36">
        <v>24952</v>
      </c>
      <c r="F36">
        <v>0.2003847387</v>
      </c>
      <c r="G36">
        <v>0.1756449678</v>
      </c>
      <c r="H36" t="s">
        <v>48</v>
      </c>
    </row>
    <row r="37" spans="1:8" ht="12.75">
      <c r="A37" t="s">
        <v>6</v>
      </c>
      <c r="B37" t="s">
        <v>24</v>
      </c>
      <c r="C37" t="s">
        <v>22</v>
      </c>
      <c r="D37">
        <v>89</v>
      </c>
      <c r="E37">
        <v>24952</v>
      </c>
      <c r="F37">
        <v>3.5668483488</v>
      </c>
      <c r="G37">
        <v>0.7410469309</v>
      </c>
      <c r="H37" t="s">
        <v>48</v>
      </c>
    </row>
    <row r="38" spans="1:8" ht="12.75">
      <c r="A38" t="s">
        <v>6</v>
      </c>
      <c r="B38" t="s">
        <v>24</v>
      </c>
      <c r="C38" t="s">
        <v>53</v>
      </c>
      <c r="D38">
        <v>200</v>
      </c>
      <c r="E38">
        <v>24952</v>
      </c>
      <c r="F38">
        <v>8.0153895479</v>
      </c>
      <c r="G38">
        <v>1.1108763154</v>
      </c>
      <c r="H38" t="s">
        <v>48</v>
      </c>
    </row>
    <row r="39" spans="1:8" ht="12.75">
      <c r="A39" t="s">
        <v>6</v>
      </c>
      <c r="B39" t="s">
        <v>24</v>
      </c>
      <c r="C39" t="s">
        <v>54</v>
      </c>
      <c r="D39">
        <v>188</v>
      </c>
      <c r="E39">
        <v>24952</v>
      </c>
      <c r="F39">
        <v>7.5344661751</v>
      </c>
      <c r="G39">
        <v>1.0770345477</v>
      </c>
      <c r="H39" t="s">
        <v>48</v>
      </c>
    </row>
    <row r="40" spans="1:8" ht="12.75">
      <c r="A40" t="s">
        <v>6</v>
      </c>
      <c r="B40" t="s">
        <v>24</v>
      </c>
      <c r="C40" t="s">
        <v>23</v>
      </c>
      <c r="D40">
        <v>4004</v>
      </c>
      <c r="E40">
        <v>24952</v>
      </c>
      <c r="F40">
        <v>160.46809875</v>
      </c>
      <c r="G40">
        <v>4.970473286</v>
      </c>
      <c r="H40" t="s">
        <v>48</v>
      </c>
    </row>
    <row r="41" spans="1:8" ht="12.75">
      <c r="A41" t="s">
        <v>26</v>
      </c>
      <c r="B41" t="s">
        <v>7</v>
      </c>
      <c r="C41" t="s">
        <v>8</v>
      </c>
      <c r="D41">
        <v>313</v>
      </c>
      <c r="E41">
        <v>320487</v>
      </c>
      <c r="F41">
        <v>0.976638678</v>
      </c>
      <c r="G41">
        <v>0.1081976485</v>
      </c>
      <c r="H41" t="s">
        <v>48</v>
      </c>
    </row>
    <row r="42" spans="1:8" ht="12.75">
      <c r="A42" t="s">
        <v>26</v>
      </c>
      <c r="B42" t="s">
        <v>7</v>
      </c>
      <c r="C42" t="s">
        <v>9</v>
      </c>
      <c r="D42">
        <v>2176</v>
      </c>
      <c r="E42">
        <v>320487</v>
      </c>
      <c r="F42">
        <v>6.7896669756</v>
      </c>
      <c r="G42">
        <v>0.2852824786</v>
      </c>
      <c r="H42" t="s">
        <v>48</v>
      </c>
    </row>
    <row r="43" spans="1:8" ht="12.75">
      <c r="A43" t="s">
        <v>26</v>
      </c>
      <c r="B43" t="s">
        <v>7</v>
      </c>
      <c r="C43" t="s">
        <v>10</v>
      </c>
      <c r="D43">
        <v>499</v>
      </c>
      <c r="E43">
        <v>320487</v>
      </c>
      <c r="F43">
        <v>1.5570054324</v>
      </c>
      <c r="G43">
        <v>0.1366142261</v>
      </c>
      <c r="H43" t="s">
        <v>48</v>
      </c>
    </row>
    <row r="44" spans="1:8" ht="12.75">
      <c r="A44" t="s">
        <v>26</v>
      </c>
      <c r="B44" t="s">
        <v>7</v>
      </c>
      <c r="C44" t="s">
        <v>11</v>
      </c>
      <c r="D44">
        <v>174</v>
      </c>
      <c r="E44">
        <v>320487</v>
      </c>
      <c r="F44">
        <v>0.5429237379</v>
      </c>
      <c r="G44">
        <v>0.080671527</v>
      </c>
      <c r="H44" t="s">
        <v>48</v>
      </c>
    </row>
    <row r="45" spans="1:8" ht="12.75">
      <c r="A45" t="s">
        <v>26</v>
      </c>
      <c r="B45" t="s">
        <v>7</v>
      </c>
      <c r="C45" t="s">
        <v>12</v>
      </c>
      <c r="D45">
        <v>1459</v>
      </c>
      <c r="E45">
        <v>320487</v>
      </c>
      <c r="F45">
        <v>4.5524467451</v>
      </c>
      <c r="G45">
        <v>0.233600248</v>
      </c>
      <c r="H45" t="s">
        <v>48</v>
      </c>
    </row>
    <row r="46" spans="1:8" ht="12.75">
      <c r="A46" t="s">
        <v>26</v>
      </c>
      <c r="B46" t="s">
        <v>7</v>
      </c>
      <c r="C46" t="s">
        <v>13</v>
      </c>
      <c r="D46">
        <v>3083</v>
      </c>
      <c r="E46">
        <v>320487</v>
      </c>
      <c r="F46">
        <v>9.6197349658</v>
      </c>
      <c r="G46">
        <v>0.3395724249</v>
      </c>
      <c r="H46" t="s">
        <v>48</v>
      </c>
    </row>
    <row r="47" spans="1:8" ht="12.75">
      <c r="A47" t="s">
        <v>26</v>
      </c>
      <c r="B47" t="s">
        <v>7</v>
      </c>
      <c r="C47" t="s">
        <v>14</v>
      </c>
      <c r="D47">
        <v>4232</v>
      </c>
      <c r="E47">
        <v>320487</v>
      </c>
      <c r="F47">
        <v>13.204903787</v>
      </c>
      <c r="G47">
        <v>0.3978491945</v>
      </c>
      <c r="H47" t="s">
        <v>48</v>
      </c>
    </row>
    <row r="48" spans="1:8" ht="12.75">
      <c r="A48" t="s">
        <v>26</v>
      </c>
      <c r="B48" t="s">
        <v>7</v>
      </c>
      <c r="C48" t="s">
        <v>15</v>
      </c>
      <c r="D48">
        <v>2617</v>
      </c>
      <c r="E48">
        <v>320487</v>
      </c>
      <c r="F48">
        <v>8.1656978286</v>
      </c>
      <c r="G48">
        <v>0.3128581802</v>
      </c>
      <c r="H48" t="s">
        <v>48</v>
      </c>
    </row>
    <row r="49" spans="1:8" ht="12.75">
      <c r="A49" t="s">
        <v>26</v>
      </c>
      <c r="B49" t="s">
        <v>7</v>
      </c>
      <c r="C49" t="s">
        <v>16</v>
      </c>
      <c r="D49">
        <v>4030</v>
      </c>
      <c r="E49">
        <v>320487</v>
      </c>
      <c r="F49">
        <v>12.574613011</v>
      </c>
      <c r="G49">
        <v>0.3882381212</v>
      </c>
      <c r="H49" t="s">
        <v>48</v>
      </c>
    </row>
    <row r="50" spans="1:8" ht="12.75">
      <c r="A50" t="s">
        <v>26</v>
      </c>
      <c r="B50" t="s">
        <v>7</v>
      </c>
      <c r="C50" t="s">
        <v>17</v>
      </c>
      <c r="D50">
        <v>1713</v>
      </c>
      <c r="E50">
        <v>320487</v>
      </c>
      <c r="F50">
        <v>5.3449905924</v>
      </c>
      <c r="G50">
        <v>0.2531187604</v>
      </c>
      <c r="H50" t="s">
        <v>48</v>
      </c>
    </row>
    <row r="51" spans="1:8" ht="12.75">
      <c r="A51" t="s">
        <v>26</v>
      </c>
      <c r="B51" t="s">
        <v>7</v>
      </c>
      <c r="C51" t="s">
        <v>18</v>
      </c>
      <c r="D51">
        <v>436</v>
      </c>
      <c r="E51">
        <v>320487</v>
      </c>
      <c r="F51">
        <v>1.3604295962</v>
      </c>
      <c r="G51">
        <v>0.1276994122</v>
      </c>
      <c r="H51" t="s">
        <v>48</v>
      </c>
    </row>
    <row r="52" spans="1:8" ht="12.75">
      <c r="A52" t="s">
        <v>26</v>
      </c>
      <c r="B52" t="s">
        <v>7</v>
      </c>
      <c r="C52" t="s">
        <v>19</v>
      </c>
      <c r="D52">
        <v>2258</v>
      </c>
      <c r="E52">
        <v>320487</v>
      </c>
      <c r="F52">
        <v>7.0455275877</v>
      </c>
      <c r="G52">
        <v>0.290608038</v>
      </c>
      <c r="H52" t="s">
        <v>48</v>
      </c>
    </row>
    <row r="53" spans="1:8" ht="12.75">
      <c r="A53" t="s">
        <v>26</v>
      </c>
      <c r="B53" t="s">
        <v>7</v>
      </c>
      <c r="C53" t="s">
        <v>20</v>
      </c>
      <c r="D53">
        <v>288</v>
      </c>
      <c r="E53">
        <v>320487</v>
      </c>
      <c r="F53">
        <v>0.8986323938</v>
      </c>
      <c r="G53">
        <v>0.1037867464</v>
      </c>
      <c r="H53" t="s">
        <v>48</v>
      </c>
    </row>
    <row r="54" spans="1:8" ht="12.75">
      <c r="A54" t="s">
        <v>26</v>
      </c>
      <c r="B54" t="s">
        <v>7</v>
      </c>
      <c r="C54" t="s">
        <v>21</v>
      </c>
      <c r="D54">
        <v>59</v>
      </c>
      <c r="E54">
        <v>320487</v>
      </c>
      <c r="F54">
        <v>0.1840948307</v>
      </c>
      <c r="G54">
        <v>0.0469755268</v>
      </c>
      <c r="H54" t="s">
        <v>48</v>
      </c>
    </row>
    <row r="55" spans="1:8" ht="12.75">
      <c r="A55" t="s">
        <v>26</v>
      </c>
      <c r="B55" t="s">
        <v>7</v>
      </c>
      <c r="C55" t="s">
        <v>22</v>
      </c>
      <c r="D55">
        <v>1083</v>
      </c>
      <c r="E55">
        <v>320487</v>
      </c>
      <c r="F55">
        <v>3.3792322309</v>
      </c>
      <c r="G55">
        <v>0.2012611185</v>
      </c>
      <c r="H55" t="s">
        <v>48</v>
      </c>
    </row>
    <row r="56" spans="1:8" ht="12.75">
      <c r="A56" t="s">
        <v>26</v>
      </c>
      <c r="B56" t="s">
        <v>7</v>
      </c>
      <c r="C56" t="s">
        <v>53</v>
      </c>
      <c r="D56">
        <v>2466</v>
      </c>
      <c r="E56">
        <v>320487</v>
      </c>
      <c r="F56">
        <v>7.6945398721</v>
      </c>
      <c r="G56">
        <v>0.3036981803</v>
      </c>
      <c r="H56" t="s">
        <v>48</v>
      </c>
    </row>
    <row r="57" spans="1:8" ht="12.75">
      <c r="A57" t="s">
        <v>26</v>
      </c>
      <c r="B57" t="s">
        <v>7</v>
      </c>
      <c r="C57" t="s">
        <v>54</v>
      </c>
      <c r="D57">
        <v>1253</v>
      </c>
      <c r="E57">
        <v>320487</v>
      </c>
      <c r="F57">
        <v>3.9096749634</v>
      </c>
      <c r="G57">
        <v>0.2164816997</v>
      </c>
      <c r="H57" t="s">
        <v>48</v>
      </c>
    </row>
    <row r="58" spans="1:8" ht="12.75">
      <c r="A58" t="s">
        <v>26</v>
      </c>
      <c r="B58" t="s">
        <v>7</v>
      </c>
      <c r="C58" t="s">
        <v>23</v>
      </c>
      <c r="D58">
        <v>28139</v>
      </c>
      <c r="E58">
        <v>320487</v>
      </c>
      <c r="F58">
        <v>87.800753229</v>
      </c>
      <c r="G58">
        <v>1.025888079</v>
      </c>
      <c r="H58" t="s">
        <v>48</v>
      </c>
    </row>
    <row r="59" spans="1:8" ht="12.75">
      <c r="A59" t="s">
        <v>26</v>
      </c>
      <c r="B59" t="s">
        <v>24</v>
      </c>
      <c r="C59" t="s">
        <v>8</v>
      </c>
      <c r="D59">
        <v>300</v>
      </c>
      <c r="E59">
        <v>338505</v>
      </c>
      <c r="F59">
        <v>0.8862498338</v>
      </c>
      <c r="G59">
        <v>0.1002886097</v>
      </c>
      <c r="H59" t="s">
        <v>48</v>
      </c>
    </row>
    <row r="60" spans="1:8" ht="12.75">
      <c r="A60" t="s">
        <v>26</v>
      </c>
      <c r="B60" t="s">
        <v>24</v>
      </c>
      <c r="C60" t="s">
        <v>9</v>
      </c>
      <c r="D60">
        <v>3462</v>
      </c>
      <c r="E60">
        <v>338505</v>
      </c>
      <c r="F60">
        <v>10.227323082</v>
      </c>
      <c r="G60">
        <v>0.3406861788</v>
      </c>
      <c r="H60" t="s">
        <v>48</v>
      </c>
    </row>
    <row r="61" spans="1:8" ht="12.75">
      <c r="A61" t="s">
        <v>26</v>
      </c>
      <c r="B61" t="s">
        <v>24</v>
      </c>
      <c r="C61" t="s">
        <v>10</v>
      </c>
      <c r="D61">
        <v>615</v>
      </c>
      <c r="E61">
        <v>338505</v>
      </c>
      <c r="F61">
        <v>1.8168121593</v>
      </c>
      <c r="G61">
        <v>0.1435914368</v>
      </c>
      <c r="H61" t="s">
        <v>48</v>
      </c>
    </row>
    <row r="62" spans="1:8" ht="12.75">
      <c r="A62" t="s">
        <v>26</v>
      </c>
      <c r="B62" t="s">
        <v>24</v>
      </c>
      <c r="C62" t="s">
        <v>11</v>
      </c>
      <c r="D62">
        <v>204</v>
      </c>
      <c r="E62">
        <v>338505</v>
      </c>
      <c r="F62">
        <v>0.602649887</v>
      </c>
      <c r="G62">
        <v>0.0827001062</v>
      </c>
      <c r="H62" t="s">
        <v>48</v>
      </c>
    </row>
    <row r="63" spans="1:8" ht="12.75">
      <c r="A63" t="s">
        <v>26</v>
      </c>
      <c r="B63" t="s">
        <v>24</v>
      </c>
      <c r="C63" t="s">
        <v>12</v>
      </c>
      <c r="D63">
        <v>1391</v>
      </c>
      <c r="E63">
        <v>338505</v>
      </c>
      <c r="F63">
        <v>4.1092450628</v>
      </c>
      <c r="G63">
        <v>0.2159506663</v>
      </c>
      <c r="H63" t="s">
        <v>48</v>
      </c>
    </row>
    <row r="64" spans="1:8" ht="12.75">
      <c r="A64" t="s">
        <v>26</v>
      </c>
      <c r="B64" t="s">
        <v>24</v>
      </c>
      <c r="C64" t="s">
        <v>13</v>
      </c>
      <c r="D64">
        <v>4456</v>
      </c>
      <c r="E64">
        <v>338505</v>
      </c>
      <c r="F64">
        <v>13.163764198</v>
      </c>
      <c r="G64">
        <v>0.3865125273</v>
      </c>
      <c r="H64" t="s">
        <v>48</v>
      </c>
    </row>
    <row r="65" spans="1:8" ht="12.75">
      <c r="A65" t="s">
        <v>26</v>
      </c>
      <c r="B65" t="s">
        <v>24</v>
      </c>
      <c r="C65" t="s">
        <v>14</v>
      </c>
      <c r="D65">
        <v>3365</v>
      </c>
      <c r="E65">
        <v>338505</v>
      </c>
      <c r="F65">
        <v>9.9407689694</v>
      </c>
      <c r="G65">
        <v>0.3358795152</v>
      </c>
      <c r="H65" t="s">
        <v>48</v>
      </c>
    </row>
    <row r="66" spans="1:8" ht="12.75">
      <c r="A66" t="s">
        <v>26</v>
      </c>
      <c r="B66" t="s">
        <v>24</v>
      </c>
      <c r="C66" t="s">
        <v>15</v>
      </c>
      <c r="D66">
        <v>2585</v>
      </c>
      <c r="E66">
        <v>338505</v>
      </c>
      <c r="F66">
        <v>7.6365194015</v>
      </c>
      <c r="G66">
        <v>0.2943887823</v>
      </c>
      <c r="H66" t="s">
        <v>48</v>
      </c>
    </row>
    <row r="67" spans="1:8" ht="12.75">
      <c r="A67" t="s">
        <v>26</v>
      </c>
      <c r="B67" t="s">
        <v>24</v>
      </c>
      <c r="C67" t="s">
        <v>16</v>
      </c>
      <c r="D67">
        <v>3838</v>
      </c>
      <c r="E67">
        <v>338505</v>
      </c>
      <c r="F67">
        <v>11.338089541</v>
      </c>
      <c r="G67">
        <v>0.3587099873</v>
      </c>
      <c r="H67" t="s">
        <v>48</v>
      </c>
    </row>
    <row r="68" spans="1:8" ht="12.75">
      <c r="A68" t="s">
        <v>26</v>
      </c>
      <c r="B68" t="s">
        <v>24</v>
      </c>
      <c r="C68" t="s">
        <v>17</v>
      </c>
      <c r="D68">
        <v>5015</v>
      </c>
      <c r="E68">
        <v>338505</v>
      </c>
      <c r="F68">
        <v>14.815143055</v>
      </c>
      <c r="G68">
        <v>0.4100402145</v>
      </c>
      <c r="H68" t="s">
        <v>48</v>
      </c>
    </row>
    <row r="69" spans="1:8" ht="12.75">
      <c r="A69" t="s">
        <v>26</v>
      </c>
      <c r="B69" t="s">
        <v>24</v>
      </c>
      <c r="C69" t="s">
        <v>25</v>
      </c>
      <c r="D69">
        <v>11471</v>
      </c>
      <c r="E69">
        <v>338505</v>
      </c>
      <c r="F69">
        <v>33.887239479</v>
      </c>
      <c r="G69">
        <v>0.6201426822</v>
      </c>
      <c r="H69" t="s">
        <v>48</v>
      </c>
    </row>
    <row r="70" spans="1:8" ht="12.75">
      <c r="A70" t="s">
        <v>26</v>
      </c>
      <c r="B70" t="s">
        <v>24</v>
      </c>
      <c r="C70" t="s">
        <v>18</v>
      </c>
      <c r="D70">
        <v>431</v>
      </c>
      <c r="E70">
        <v>338505</v>
      </c>
      <c r="F70">
        <v>1.2732455946</v>
      </c>
      <c r="G70">
        <v>0.1202069612</v>
      </c>
      <c r="H70" t="s">
        <v>48</v>
      </c>
    </row>
    <row r="71" spans="1:8" ht="12.75">
      <c r="A71" t="s">
        <v>26</v>
      </c>
      <c r="B71" t="s">
        <v>24</v>
      </c>
      <c r="C71" t="s">
        <v>19</v>
      </c>
      <c r="D71">
        <v>2778</v>
      </c>
      <c r="E71">
        <v>338505</v>
      </c>
      <c r="F71">
        <v>8.2066734612</v>
      </c>
      <c r="G71">
        <v>0.3051807276</v>
      </c>
      <c r="H71" t="s">
        <v>48</v>
      </c>
    </row>
    <row r="72" spans="1:8" ht="12.75">
      <c r="A72" t="s">
        <v>26</v>
      </c>
      <c r="B72" t="s">
        <v>24</v>
      </c>
      <c r="C72" t="s">
        <v>20</v>
      </c>
      <c r="D72">
        <v>215</v>
      </c>
      <c r="E72">
        <v>338505</v>
      </c>
      <c r="F72">
        <v>0.6351457142</v>
      </c>
      <c r="G72">
        <v>0.0849004932</v>
      </c>
      <c r="H72" t="s">
        <v>48</v>
      </c>
    </row>
    <row r="73" spans="1:8" ht="12.75">
      <c r="A73" t="s">
        <v>26</v>
      </c>
      <c r="B73" t="s">
        <v>24</v>
      </c>
      <c r="C73" t="s">
        <v>21</v>
      </c>
      <c r="D73">
        <v>40</v>
      </c>
      <c r="E73">
        <v>338505</v>
      </c>
      <c r="F73">
        <v>0.1181666445</v>
      </c>
      <c r="G73">
        <v>0.0366202225</v>
      </c>
      <c r="H73" t="s">
        <v>48</v>
      </c>
    </row>
    <row r="74" spans="1:8" ht="12.75">
      <c r="A74" t="s">
        <v>26</v>
      </c>
      <c r="B74" t="s">
        <v>24</v>
      </c>
      <c r="C74" t="s">
        <v>22</v>
      </c>
      <c r="D74">
        <v>1361</v>
      </c>
      <c r="E74">
        <v>338505</v>
      </c>
      <c r="F74">
        <v>4.0206200795</v>
      </c>
      <c r="G74">
        <v>0.2136092455</v>
      </c>
      <c r="H74" t="s">
        <v>48</v>
      </c>
    </row>
    <row r="75" spans="1:8" ht="12.75">
      <c r="A75" t="s">
        <v>26</v>
      </c>
      <c r="B75" t="s">
        <v>24</v>
      </c>
      <c r="C75" t="s">
        <v>53</v>
      </c>
      <c r="D75">
        <v>2211</v>
      </c>
      <c r="E75">
        <v>338505</v>
      </c>
      <c r="F75">
        <v>6.5316612753</v>
      </c>
      <c r="G75">
        <v>0.2722609494</v>
      </c>
      <c r="H75" t="s">
        <v>48</v>
      </c>
    </row>
    <row r="76" spans="1:8" ht="12.75">
      <c r="A76" t="s">
        <v>26</v>
      </c>
      <c r="B76" t="s">
        <v>24</v>
      </c>
      <c r="C76" t="s">
        <v>54</v>
      </c>
      <c r="D76">
        <v>1979</v>
      </c>
      <c r="E76">
        <v>338505</v>
      </c>
      <c r="F76">
        <v>5.8462947372</v>
      </c>
      <c r="G76">
        <v>0.257581033</v>
      </c>
      <c r="H76" t="s">
        <v>48</v>
      </c>
    </row>
    <row r="77" spans="1:8" ht="12.75">
      <c r="A77" t="s">
        <v>26</v>
      </c>
      <c r="B77" t="s">
        <v>24</v>
      </c>
      <c r="C77" t="s">
        <v>23</v>
      </c>
      <c r="D77">
        <v>45717</v>
      </c>
      <c r="E77">
        <v>338505</v>
      </c>
      <c r="F77">
        <v>135.05561218</v>
      </c>
      <c r="G77">
        <v>1.2380262275</v>
      </c>
      <c r="H77" t="s">
        <v>48</v>
      </c>
    </row>
    <row r="78" spans="1:8" ht="12.75">
      <c r="A78" t="s">
        <v>27</v>
      </c>
      <c r="B78" t="s">
        <v>7</v>
      </c>
      <c r="C78" t="s">
        <v>8</v>
      </c>
      <c r="D78">
        <v>82</v>
      </c>
      <c r="E78">
        <v>36440</v>
      </c>
      <c r="F78">
        <v>2.2502744237</v>
      </c>
      <c r="G78">
        <v>0.4870624278</v>
      </c>
      <c r="H78" t="s">
        <v>48</v>
      </c>
    </row>
    <row r="79" spans="1:8" ht="12.75">
      <c r="A79" t="s">
        <v>27</v>
      </c>
      <c r="B79" t="s">
        <v>7</v>
      </c>
      <c r="C79" t="s">
        <v>9</v>
      </c>
      <c r="D79">
        <v>184</v>
      </c>
      <c r="E79">
        <v>36440</v>
      </c>
      <c r="F79">
        <v>5.0493962678</v>
      </c>
      <c r="G79">
        <v>0.7296030059</v>
      </c>
      <c r="H79" t="s">
        <v>48</v>
      </c>
    </row>
    <row r="80" spans="1:8" ht="12.75">
      <c r="A80" t="s">
        <v>27</v>
      </c>
      <c r="B80" t="s">
        <v>7</v>
      </c>
      <c r="C80" t="s">
        <v>10</v>
      </c>
      <c r="D80">
        <v>150</v>
      </c>
      <c r="E80">
        <v>36440</v>
      </c>
      <c r="F80">
        <v>4.1163556531</v>
      </c>
      <c r="G80">
        <v>0.6587541021</v>
      </c>
      <c r="H80" t="s">
        <v>48</v>
      </c>
    </row>
    <row r="81" spans="1:8" ht="12.75">
      <c r="A81" t="s">
        <v>27</v>
      </c>
      <c r="B81" t="s">
        <v>7</v>
      </c>
      <c r="C81" t="s">
        <v>11</v>
      </c>
      <c r="D81">
        <v>57</v>
      </c>
      <c r="E81">
        <v>36440</v>
      </c>
      <c r="F81">
        <v>1.5642151482</v>
      </c>
      <c r="G81">
        <v>0.4060833011</v>
      </c>
      <c r="H81" t="s">
        <v>48</v>
      </c>
    </row>
    <row r="82" spans="1:8" ht="12.75">
      <c r="A82" t="s">
        <v>27</v>
      </c>
      <c r="B82" t="s">
        <v>7</v>
      </c>
      <c r="C82" t="s">
        <v>12</v>
      </c>
      <c r="D82">
        <v>338</v>
      </c>
      <c r="E82">
        <v>36440</v>
      </c>
      <c r="F82">
        <v>9.275521405</v>
      </c>
      <c r="G82">
        <v>0.9888628312</v>
      </c>
      <c r="H82" t="s">
        <v>48</v>
      </c>
    </row>
    <row r="83" spans="1:8" ht="12.75">
      <c r="A83" t="s">
        <v>27</v>
      </c>
      <c r="B83" t="s">
        <v>7</v>
      </c>
      <c r="C83" t="s">
        <v>13</v>
      </c>
      <c r="D83">
        <v>306</v>
      </c>
      <c r="E83">
        <v>36440</v>
      </c>
      <c r="F83">
        <v>8.3973655324</v>
      </c>
      <c r="G83">
        <v>0.9408890544</v>
      </c>
      <c r="H83" t="s">
        <v>48</v>
      </c>
    </row>
    <row r="84" spans="1:8" ht="12.75">
      <c r="A84" t="s">
        <v>27</v>
      </c>
      <c r="B84" t="s">
        <v>7</v>
      </c>
      <c r="C84" t="s">
        <v>14</v>
      </c>
      <c r="D84">
        <v>557</v>
      </c>
      <c r="E84">
        <v>36440</v>
      </c>
      <c r="F84">
        <v>15.285400659</v>
      </c>
      <c r="G84">
        <v>1.2694198954</v>
      </c>
      <c r="H84" t="s">
        <v>48</v>
      </c>
    </row>
    <row r="85" spans="1:8" ht="12.75">
      <c r="A85" t="s">
        <v>27</v>
      </c>
      <c r="B85" t="s">
        <v>7</v>
      </c>
      <c r="C85" t="s">
        <v>15</v>
      </c>
      <c r="D85">
        <v>676</v>
      </c>
      <c r="E85">
        <v>36440</v>
      </c>
      <c r="F85">
        <v>18.55104281</v>
      </c>
      <c r="G85">
        <v>1.3984632272</v>
      </c>
      <c r="H85" t="s">
        <v>48</v>
      </c>
    </row>
    <row r="86" spans="1:8" ht="12.75">
      <c r="A86" t="s">
        <v>27</v>
      </c>
      <c r="B86" t="s">
        <v>7</v>
      </c>
      <c r="C86" t="s">
        <v>16</v>
      </c>
      <c r="D86">
        <v>575</v>
      </c>
      <c r="E86">
        <v>36440</v>
      </c>
      <c r="F86">
        <v>15.779363337</v>
      </c>
      <c r="G86">
        <v>1.2897680826</v>
      </c>
      <c r="H86" t="s">
        <v>48</v>
      </c>
    </row>
    <row r="87" spans="1:8" ht="12.75">
      <c r="A87" t="s">
        <v>27</v>
      </c>
      <c r="B87" t="s">
        <v>7</v>
      </c>
      <c r="C87" t="s">
        <v>17</v>
      </c>
      <c r="D87">
        <v>174</v>
      </c>
      <c r="E87">
        <v>36440</v>
      </c>
      <c r="F87">
        <v>4.7749725576</v>
      </c>
      <c r="G87">
        <v>0.7094998814</v>
      </c>
      <c r="H87" t="s">
        <v>48</v>
      </c>
    </row>
    <row r="88" spans="1:8" ht="12.75">
      <c r="A88" t="s">
        <v>27</v>
      </c>
      <c r="B88" t="s">
        <v>7</v>
      </c>
      <c r="C88" t="s">
        <v>18</v>
      </c>
      <c r="D88">
        <v>122</v>
      </c>
      <c r="E88">
        <v>36440</v>
      </c>
      <c r="F88">
        <v>3.3479692645</v>
      </c>
      <c r="G88">
        <v>0.5940973544</v>
      </c>
      <c r="H88" t="s">
        <v>48</v>
      </c>
    </row>
    <row r="89" spans="1:8" ht="12.75">
      <c r="A89" t="s">
        <v>27</v>
      </c>
      <c r="B89" t="s">
        <v>7</v>
      </c>
      <c r="C89" t="s">
        <v>19</v>
      </c>
      <c r="D89">
        <v>205</v>
      </c>
      <c r="E89">
        <v>36440</v>
      </c>
      <c r="F89">
        <v>5.6256860593</v>
      </c>
      <c r="G89">
        <v>0.7701133173</v>
      </c>
      <c r="H89" t="s">
        <v>48</v>
      </c>
    </row>
    <row r="90" spans="1:8" ht="12.75">
      <c r="A90" t="s">
        <v>27</v>
      </c>
      <c r="B90" t="s">
        <v>7</v>
      </c>
      <c r="C90" t="s">
        <v>20</v>
      </c>
      <c r="D90">
        <v>51</v>
      </c>
      <c r="E90">
        <v>36440</v>
      </c>
      <c r="F90">
        <v>1.3995609221</v>
      </c>
      <c r="G90">
        <v>0.384116348</v>
      </c>
      <c r="H90" t="s">
        <v>48</v>
      </c>
    </row>
    <row r="91" spans="1:8" ht="12.75">
      <c r="A91" t="s">
        <v>27</v>
      </c>
      <c r="B91" t="s">
        <v>7</v>
      </c>
      <c r="C91" t="s">
        <v>21</v>
      </c>
      <c r="D91">
        <v>47</v>
      </c>
      <c r="E91">
        <v>36440</v>
      </c>
      <c r="F91">
        <v>1.289791438</v>
      </c>
      <c r="G91">
        <v>0.3687454176</v>
      </c>
      <c r="H91" t="s">
        <v>48</v>
      </c>
    </row>
    <row r="92" spans="1:8" ht="12.75">
      <c r="A92" t="s">
        <v>27</v>
      </c>
      <c r="B92" t="s">
        <v>7</v>
      </c>
      <c r="C92" t="s">
        <v>22</v>
      </c>
      <c r="D92">
        <v>476</v>
      </c>
      <c r="E92">
        <v>36440</v>
      </c>
      <c r="F92">
        <v>13.062568606</v>
      </c>
      <c r="G92">
        <v>1.1734948268</v>
      </c>
      <c r="H92" t="s">
        <v>48</v>
      </c>
    </row>
    <row r="93" spans="1:8" ht="12.75">
      <c r="A93" t="s">
        <v>27</v>
      </c>
      <c r="B93" t="s">
        <v>7</v>
      </c>
      <c r="C93" t="s">
        <v>53</v>
      </c>
      <c r="D93">
        <v>836</v>
      </c>
      <c r="E93">
        <v>36440</v>
      </c>
      <c r="F93">
        <v>22.941822173</v>
      </c>
      <c r="G93">
        <v>1.555180642</v>
      </c>
      <c r="H93" t="s">
        <v>48</v>
      </c>
    </row>
    <row r="94" spans="1:8" ht="12.75">
      <c r="A94" t="s">
        <v>27</v>
      </c>
      <c r="B94" t="s">
        <v>7</v>
      </c>
      <c r="C94" t="s">
        <v>54</v>
      </c>
      <c r="D94">
        <v>229</v>
      </c>
      <c r="E94">
        <v>36440</v>
      </c>
      <c r="F94">
        <v>6.2843029638</v>
      </c>
      <c r="G94">
        <v>0.8139457207</v>
      </c>
      <c r="H94" t="s">
        <v>48</v>
      </c>
    </row>
    <row r="95" spans="1:8" ht="12.75">
      <c r="A95" t="s">
        <v>27</v>
      </c>
      <c r="B95" t="s">
        <v>7</v>
      </c>
      <c r="C95" t="s">
        <v>23</v>
      </c>
      <c r="D95">
        <v>5065</v>
      </c>
      <c r="E95">
        <v>36440</v>
      </c>
      <c r="F95">
        <v>138.99560922</v>
      </c>
      <c r="G95">
        <v>3.8279603253</v>
      </c>
      <c r="H95" t="s">
        <v>48</v>
      </c>
    </row>
    <row r="96" spans="1:8" ht="12.75">
      <c r="A96" t="s">
        <v>27</v>
      </c>
      <c r="B96" t="s">
        <v>24</v>
      </c>
      <c r="C96" t="s">
        <v>8</v>
      </c>
      <c r="D96">
        <v>82</v>
      </c>
      <c r="E96">
        <v>34957</v>
      </c>
      <c r="F96">
        <v>2.3457390508</v>
      </c>
      <c r="G96">
        <v>0.5077253446</v>
      </c>
      <c r="H96" t="s">
        <v>48</v>
      </c>
    </row>
    <row r="97" spans="1:8" ht="12.75">
      <c r="A97" t="s">
        <v>27</v>
      </c>
      <c r="B97" t="s">
        <v>24</v>
      </c>
      <c r="C97" t="s">
        <v>9</v>
      </c>
      <c r="D97">
        <v>205</v>
      </c>
      <c r="E97">
        <v>34957</v>
      </c>
      <c r="F97">
        <v>5.8643476271</v>
      </c>
      <c r="G97">
        <v>0.8027842573</v>
      </c>
      <c r="H97" t="s">
        <v>48</v>
      </c>
    </row>
    <row r="98" spans="1:8" ht="12.75">
      <c r="A98" t="s">
        <v>27</v>
      </c>
      <c r="B98" t="s">
        <v>24</v>
      </c>
      <c r="C98" t="s">
        <v>10</v>
      </c>
      <c r="D98">
        <v>200</v>
      </c>
      <c r="E98">
        <v>34957</v>
      </c>
      <c r="F98">
        <v>5.7213147581</v>
      </c>
      <c r="G98">
        <v>0.7929337707</v>
      </c>
      <c r="H98" t="s">
        <v>48</v>
      </c>
    </row>
    <row r="99" spans="1:8" ht="12.75">
      <c r="A99" t="s">
        <v>27</v>
      </c>
      <c r="B99" t="s">
        <v>24</v>
      </c>
      <c r="C99" t="s">
        <v>11</v>
      </c>
      <c r="D99">
        <v>62</v>
      </c>
      <c r="E99">
        <v>34957</v>
      </c>
      <c r="F99">
        <v>1.773607575</v>
      </c>
      <c r="G99">
        <v>0.4414868391</v>
      </c>
      <c r="H99" t="s">
        <v>48</v>
      </c>
    </row>
    <row r="100" spans="1:8" ht="12.75">
      <c r="A100" t="s">
        <v>27</v>
      </c>
      <c r="B100" t="s">
        <v>24</v>
      </c>
      <c r="C100" t="s">
        <v>12</v>
      </c>
      <c r="D100">
        <v>307</v>
      </c>
      <c r="E100">
        <v>34957</v>
      </c>
      <c r="F100">
        <v>8.7822181537</v>
      </c>
      <c r="G100">
        <v>0.9824062224</v>
      </c>
      <c r="H100" t="s">
        <v>48</v>
      </c>
    </row>
    <row r="101" spans="1:8" ht="12.75">
      <c r="A101" t="s">
        <v>27</v>
      </c>
      <c r="B101" t="s">
        <v>24</v>
      </c>
      <c r="C101" t="s">
        <v>13</v>
      </c>
      <c r="D101">
        <v>310</v>
      </c>
      <c r="E101">
        <v>34957</v>
      </c>
      <c r="F101">
        <v>8.8680378751</v>
      </c>
      <c r="G101">
        <v>0.9871945833</v>
      </c>
      <c r="H101" t="s">
        <v>48</v>
      </c>
    </row>
    <row r="102" spans="1:8" ht="12.75">
      <c r="A102" t="s">
        <v>27</v>
      </c>
      <c r="B102" t="s">
        <v>24</v>
      </c>
      <c r="C102" t="s">
        <v>14</v>
      </c>
      <c r="D102">
        <v>442</v>
      </c>
      <c r="E102">
        <v>34957</v>
      </c>
      <c r="F102">
        <v>12.644105615</v>
      </c>
      <c r="G102">
        <v>1.1787807947</v>
      </c>
      <c r="H102" t="s">
        <v>48</v>
      </c>
    </row>
    <row r="103" spans="1:8" ht="12.75">
      <c r="A103" t="s">
        <v>27</v>
      </c>
      <c r="B103" t="s">
        <v>24</v>
      </c>
      <c r="C103" t="s">
        <v>15</v>
      </c>
      <c r="D103">
        <v>602</v>
      </c>
      <c r="E103">
        <v>34957</v>
      </c>
      <c r="F103">
        <v>17.221157422</v>
      </c>
      <c r="G103">
        <v>1.3756886762</v>
      </c>
      <c r="H103" t="s">
        <v>48</v>
      </c>
    </row>
    <row r="104" spans="1:8" ht="12.75">
      <c r="A104" t="s">
        <v>27</v>
      </c>
      <c r="B104" t="s">
        <v>24</v>
      </c>
      <c r="C104" t="s">
        <v>16</v>
      </c>
      <c r="D104">
        <v>790</v>
      </c>
      <c r="E104">
        <v>34957</v>
      </c>
      <c r="F104">
        <v>22.599193295</v>
      </c>
      <c r="G104">
        <v>1.5759247002</v>
      </c>
      <c r="H104" t="s">
        <v>48</v>
      </c>
    </row>
    <row r="105" spans="1:8" ht="12.75">
      <c r="A105" t="s">
        <v>27</v>
      </c>
      <c r="B105" t="s">
        <v>24</v>
      </c>
      <c r="C105" t="s">
        <v>17</v>
      </c>
      <c r="D105">
        <v>552</v>
      </c>
      <c r="E105">
        <v>34957</v>
      </c>
      <c r="F105">
        <v>15.790828732</v>
      </c>
      <c r="G105">
        <v>1.3173205163</v>
      </c>
      <c r="H105" t="s">
        <v>48</v>
      </c>
    </row>
    <row r="106" spans="1:8" ht="12.75">
      <c r="A106" t="s">
        <v>27</v>
      </c>
      <c r="B106" t="s">
        <v>24</v>
      </c>
      <c r="C106" t="s">
        <v>25</v>
      </c>
      <c r="D106">
        <v>3092</v>
      </c>
      <c r="E106">
        <v>34957</v>
      </c>
      <c r="F106">
        <v>88.451526161</v>
      </c>
      <c r="G106">
        <v>3.1177526673</v>
      </c>
      <c r="H106" t="s">
        <v>48</v>
      </c>
    </row>
    <row r="107" spans="1:8" ht="12.75">
      <c r="A107" t="s">
        <v>27</v>
      </c>
      <c r="B107" t="s">
        <v>24</v>
      </c>
      <c r="C107" t="s">
        <v>18</v>
      </c>
      <c r="D107">
        <v>97</v>
      </c>
      <c r="E107">
        <v>34957</v>
      </c>
      <c r="F107">
        <v>2.7748376577</v>
      </c>
      <c r="G107">
        <v>0.5522144718</v>
      </c>
      <c r="H107" t="s">
        <v>48</v>
      </c>
    </row>
    <row r="108" spans="1:8" ht="12.75">
      <c r="A108" t="s">
        <v>27</v>
      </c>
      <c r="B108" t="s">
        <v>24</v>
      </c>
      <c r="C108" t="s">
        <v>19</v>
      </c>
      <c r="D108">
        <v>224</v>
      </c>
      <c r="E108">
        <v>34957</v>
      </c>
      <c r="F108">
        <v>6.4078725291</v>
      </c>
      <c r="G108">
        <v>0.8391622254</v>
      </c>
      <c r="H108" t="s">
        <v>48</v>
      </c>
    </row>
    <row r="109" spans="1:8" ht="12.75">
      <c r="A109" t="s">
        <v>27</v>
      </c>
      <c r="B109" t="s">
        <v>24</v>
      </c>
      <c r="C109" t="s">
        <v>20</v>
      </c>
      <c r="D109">
        <v>45</v>
      </c>
      <c r="E109">
        <v>34957</v>
      </c>
      <c r="F109">
        <v>1.2872958206</v>
      </c>
      <c r="G109">
        <v>0.3761215124</v>
      </c>
      <c r="H109" t="s">
        <v>48</v>
      </c>
    </row>
    <row r="110" spans="1:8" ht="12.75">
      <c r="A110" t="s">
        <v>27</v>
      </c>
      <c r="B110" t="s">
        <v>24</v>
      </c>
      <c r="C110" t="s">
        <v>21</v>
      </c>
      <c r="D110">
        <v>35</v>
      </c>
      <c r="E110">
        <v>34957</v>
      </c>
      <c r="F110">
        <v>1.0012300827</v>
      </c>
      <c r="G110">
        <v>0.3317079948</v>
      </c>
      <c r="H110" t="s">
        <v>48</v>
      </c>
    </row>
    <row r="111" spans="1:8" ht="12.75">
      <c r="A111" t="s">
        <v>27</v>
      </c>
      <c r="B111" t="s">
        <v>24</v>
      </c>
      <c r="C111" t="s">
        <v>22</v>
      </c>
      <c r="D111">
        <v>465</v>
      </c>
      <c r="E111">
        <v>34957</v>
      </c>
      <c r="F111">
        <v>13.302056813</v>
      </c>
      <c r="G111">
        <v>1.209061503</v>
      </c>
      <c r="H111" t="s">
        <v>48</v>
      </c>
    </row>
    <row r="112" spans="1:8" ht="12.75">
      <c r="A112" t="s">
        <v>27</v>
      </c>
      <c r="B112" t="s">
        <v>24</v>
      </c>
      <c r="C112" t="s">
        <v>53</v>
      </c>
      <c r="D112">
        <v>746</v>
      </c>
      <c r="E112">
        <v>34957</v>
      </c>
      <c r="F112">
        <v>21.340504048</v>
      </c>
      <c r="G112">
        <v>1.5314094777</v>
      </c>
      <c r="H112" t="s">
        <v>48</v>
      </c>
    </row>
    <row r="113" spans="1:8" ht="12.75">
      <c r="A113" t="s">
        <v>27</v>
      </c>
      <c r="B113" t="s">
        <v>24</v>
      </c>
      <c r="C113" t="s">
        <v>54</v>
      </c>
      <c r="D113">
        <v>356</v>
      </c>
      <c r="E113">
        <v>34957</v>
      </c>
      <c r="F113">
        <v>10.183940269</v>
      </c>
      <c r="G113">
        <v>1.0579055994</v>
      </c>
      <c r="H113" t="s">
        <v>48</v>
      </c>
    </row>
    <row r="114" spans="1:8" ht="12.75">
      <c r="A114" t="s">
        <v>27</v>
      </c>
      <c r="B114" t="s">
        <v>24</v>
      </c>
      <c r="C114" t="s">
        <v>23</v>
      </c>
      <c r="D114">
        <v>8612</v>
      </c>
      <c r="E114">
        <v>34957</v>
      </c>
      <c r="F114">
        <v>246.35981349</v>
      </c>
      <c r="G114">
        <v>5.2032408287</v>
      </c>
      <c r="H114" t="s">
        <v>48</v>
      </c>
    </row>
    <row r="115" spans="1:8" ht="12.75">
      <c r="A115" t="s">
        <v>28</v>
      </c>
      <c r="B115" t="s">
        <v>7</v>
      </c>
      <c r="C115" t="s">
        <v>8</v>
      </c>
      <c r="D115">
        <v>234</v>
      </c>
      <c r="E115">
        <v>193495</v>
      </c>
      <c r="F115">
        <v>1.2093335745</v>
      </c>
      <c r="G115">
        <v>0.1549509535</v>
      </c>
      <c r="H115" t="s">
        <v>48</v>
      </c>
    </row>
    <row r="116" spans="1:8" ht="12.75">
      <c r="A116" t="s">
        <v>28</v>
      </c>
      <c r="B116" t="s">
        <v>7</v>
      </c>
      <c r="C116" t="s">
        <v>9</v>
      </c>
      <c r="D116">
        <v>1704</v>
      </c>
      <c r="E116">
        <v>193495</v>
      </c>
      <c r="F116">
        <v>8.8064291067</v>
      </c>
      <c r="G116">
        <v>0.4181394267</v>
      </c>
      <c r="H116" t="s">
        <v>48</v>
      </c>
    </row>
    <row r="117" spans="1:8" ht="12.75">
      <c r="A117" t="s">
        <v>28</v>
      </c>
      <c r="B117" t="s">
        <v>7</v>
      </c>
      <c r="C117" t="s">
        <v>10</v>
      </c>
      <c r="D117">
        <v>633</v>
      </c>
      <c r="E117">
        <v>193495</v>
      </c>
      <c r="F117">
        <v>3.2714023618</v>
      </c>
      <c r="G117">
        <v>0.2548520781</v>
      </c>
      <c r="H117" t="s">
        <v>48</v>
      </c>
    </row>
    <row r="118" spans="1:8" ht="12.75">
      <c r="A118" t="s">
        <v>28</v>
      </c>
      <c r="B118" t="s">
        <v>7</v>
      </c>
      <c r="C118" t="s">
        <v>11</v>
      </c>
      <c r="D118">
        <v>208</v>
      </c>
      <c r="E118">
        <v>193495</v>
      </c>
      <c r="F118">
        <v>1.0749631773</v>
      </c>
      <c r="G118">
        <v>0.1460891599</v>
      </c>
      <c r="H118" t="s">
        <v>48</v>
      </c>
    </row>
    <row r="119" spans="1:8" ht="12.75">
      <c r="A119" t="s">
        <v>28</v>
      </c>
      <c r="B119" t="s">
        <v>7</v>
      </c>
      <c r="C119" t="s">
        <v>12</v>
      </c>
      <c r="D119">
        <v>846</v>
      </c>
      <c r="E119">
        <v>193495</v>
      </c>
      <c r="F119">
        <v>4.3722060002</v>
      </c>
      <c r="G119">
        <v>0.2946262959</v>
      </c>
      <c r="H119" t="s">
        <v>48</v>
      </c>
    </row>
    <row r="120" spans="1:8" ht="12.75">
      <c r="A120" t="s">
        <v>28</v>
      </c>
      <c r="B120" t="s">
        <v>7</v>
      </c>
      <c r="C120" t="s">
        <v>13</v>
      </c>
      <c r="D120">
        <v>2229</v>
      </c>
      <c r="E120">
        <v>193495</v>
      </c>
      <c r="F120">
        <v>11.519677511</v>
      </c>
      <c r="G120">
        <v>0.4782350015</v>
      </c>
      <c r="H120" t="s">
        <v>48</v>
      </c>
    </row>
    <row r="121" spans="1:8" ht="12.75">
      <c r="A121" t="s">
        <v>28</v>
      </c>
      <c r="B121" t="s">
        <v>7</v>
      </c>
      <c r="C121" t="s">
        <v>14</v>
      </c>
      <c r="D121">
        <v>4023</v>
      </c>
      <c r="E121">
        <v>193495</v>
      </c>
      <c r="F121">
        <v>20.791234916</v>
      </c>
      <c r="G121">
        <v>0.6424825558</v>
      </c>
      <c r="H121" t="s">
        <v>48</v>
      </c>
    </row>
    <row r="122" spans="1:8" ht="12.75">
      <c r="A122" t="s">
        <v>28</v>
      </c>
      <c r="B122" t="s">
        <v>7</v>
      </c>
      <c r="C122" t="s">
        <v>15</v>
      </c>
      <c r="D122">
        <v>2841</v>
      </c>
      <c r="E122">
        <v>193495</v>
      </c>
      <c r="F122">
        <v>14.682549937</v>
      </c>
      <c r="G122">
        <v>0.5399107083</v>
      </c>
      <c r="H122" t="s">
        <v>48</v>
      </c>
    </row>
    <row r="123" spans="1:8" ht="12.75">
      <c r="A123" t="s">
        <v>28</v>
      </c>
      <c r="B123" t="s">
        <v>7</v>
      </c>
      <c r="C123" t="s">
        <v>16</v>
      </c>
      <c r="D123">
        <v>3574</v>
      </c>
      <c r="E123">
        <v>193495</v>
      </c>
      <c r="F123">
        <v>18.470761518</v>
      </c>
      <c r="G123">
        <v>0.605568949</v>
      </c>
      <c r="H123" t="s">
        <v>48</v>
      </c>
    </row>
    <row r="124" spans="1:8" ht="12.75">
      <c r="A124" t="s">
        <v>28</v>
      </c>
      <c r="B124" t="s">
        <v>7</v>
      </c>
      <c r="C124" t="s">
        <v>17</v>
      </c>
      <c r="D124">
        <v>1415</v>
      </c>
      <c r="E124">
        <v>193495</v>
      </c>
      <c r="F124">
        <v>7.3128504613</v>
      </c>
      <c r="G124">
        <v>0.3810347144</v>
      </c>
      <c r="H124" t="s">
        <v>48</v>
      </c>
    </row>
    <row r="125" spans="1:8" ht="12.75">
      <c r="A125" t="s">
        <v>28</v>
      </c>
      <c r="B125" t="s">
        <v>7</v>
      </c>
      <c r="C125" t="s">
        <v>18</v>
      </c>
      <c r="D125">
        <v>474</v>
      </c>
      <c r="E125">
        <v>193495</v>
      </c>
      <c r="F125">
        <v>2.4496757022</v>
      </c>
      <c r="G125">
        <v>0.2205339697</v>
      </c>
      <c r="H125" t="s">
        <v>48</v>
      </c>
    </row>
    <row r="126" spans="1:8" ht="12.75">
      <c r="A126" t="s">
        <v>28</v>
      </c>
      <c r="B126" t="s">
        <v>7</v>
      </c>
      <c r="C126" t="s">
        <v>19</v>
      </c>
      <c r="D126">
        <v>2015</v>
      </c>
      <c r="E126">
        <v>193495</v>
      </c>
      <c r="F126">
        <v>10.413705781</v>
      </c>
      <c r="G126">
        <v>0.4546988434</v>
      </c>
      <c r="H126" t="s">
        <v>48</v>
      </c>
    </row>
    <row r="127" spans="1:8" ht="12.75">
      <c r="A127" t="s">
        <v>28</v>
      </c>
      <c r="B127" t="s">
        <v>7</v>
      </c>
      <c r="C127" t="s">
        <v>20</v>
      </c>
      <c r="D127">
        <v>185</v>
      </c>
      <c r="E127">
        <v>193495</v>
      </c>
      <c r="F127">
        <v>0.9560970568</v>
      </c>
      <c r="G127">
        <v>0.1377755611</v>
      </c>
      <c r="H127" t="s">
        <v>48</v>
      </c>
    </row>
    <row r="128" spans="1:8" ht="12.75">
      <c r="A128" t="s">
        <v>28</v>
      </c>
      <c r="B128" t="s">
        <v>7</v>
      </c>
      <c r="C128" t="s">
        <v>21</v>
      </c>
      <c r="D128">
        <v>56</v>
      </c>
      <c r="E128">
        <v>193495</v>
      </c>
      <c r="F128">
        <v>0.2894131631</v>
      </c>
      <c r="G128">
        <v>0.075801943</v>
      </c>
      <c r="H128" t="s">
        <v>48</v>
      </c>
    </row>
    <row r="129" spans="1:8" ht="12.75">
      <c r="A129" t="s">
        <v>28</v>
      </c>
      <c r="B129" t="s">
        <v>7</v>
      </c>
      <c r="C129" t="s">
        <v>22</v>
      </c>
      <c r="D129">
        <v>1663</v>
      </c>
      <c r="E129">
        <v>193495</v>
      </c>
      <c r="F129">
        <v>8.5945373265</v>
      </c>
      <c r="G129">
        <v>0.4130783645</v>
      </c>
      <c r="H129" t="s">
        <v>48</v>
      </c>
    </row>
    <row r="130" spans="1:8" ht="12.75">
      <c r="A130" t="s">
        <v>28</v>
      </c>
      <c r="B130" t="s">
        <v>7</v>
      </c>
      <c r="C130" t="s">
        <v>53</v>
      </c>
      <c r="D130">
        <v>2352</v>
      </c>
      <c r="E130">
        <v>193495</v>
      </c>
      <c r="F130">
        <v>12.155352851</v>
      </c>
      <c r="G130">
        <v>0.4912527369</v>
      </c>
      <c r="H130" t="s">
        <v>48</v>
      </c>
    </row>
    <row r="131" spans="1:8" ht="12.75">
      <c r="A131" t="s">
        <v>28</v>
      </c>
      <c r="B131" t="s">
        <v>7</v>
      </c>
      <c r="C131" t="s">
        <v>54</v>
      </c>
      <c r="D131">
        <v>1574</v>
      </c>
      <c r="E131">
        <v>193495</v>
      </c>
      <c r="F131">
        <v>8.1345771209</v>
      </c>
      <c r="G131">
        <v>0.4018728698</v>
      </c>
      <c r="H131" t="s">
        <v>48</v>
      </c>
    </row>
    <row r="132" spans="1:8" ht="12.75">
      <c r="A132" t="s">
        <v>28</v>
      </c>
      <c r="B132" t="s">
        <v>7</v>
      </c>
      <c r="C132" t="s">
        <v>23</v>
      </c>
      <c r="D132">
        <v>26026</v>
      </c>
      <c r="E132">
        <v>193495</v>
      </c>
      <c r="F132">
        <v>134.50476757</v>
      </c>
      <c r="G132">
        <v>1.634142921</v>
      </c>
      <c r="H132" t="s">
        <v>48</v>
      </c>
    </row>
    <row r="133" spans="1:8" ht="12.75">
      <c r="A133" t="s">
        <v>28</v>
      </c>
      <c r="B133" t="s">
        <v>24</v>
      </c>
      <c r="C133" t="s">
        <v>8</v>
      </c>
      <c r="D133">
        <v>284</v>
      </c>
      <c r="E133">
        <v>191392</v>
      </c>
      <c r="F133">
        <v>1.4838655743</v>
      </c>
      <c r="G133">
        <v>0.1725803958</v>
      </c>
      <c r="H133" t="s">
        <v>48</v>
      </c>
    </row>
    <row r="134" spans="1:8" ht="12.75">
      <c r="A134" t="s">
        <v>28</v>
      </c>
      <c r="B134" t="s">
        <v>24</v>
      </c>
      <c r="C134" t="s">
        <v>9</v>
      </c>
      <c r="D134">
        <v>2193</v>
      </c>
      <c r="E134">
        <v>191392</v>
      </c>
      <c r="F134">
        <v>11.458159171</v>
      </c>
      <c r="G134">
        <v>0.4795695571</v>
      </c>
      <c r="H134" t="s">
        <v>48</v>
      </c>
    </row>
    <row r="135" spans="1:8" ht="12.75">
      <c r="A135" t="s">
        <v>28</v>
      </c>
      <c r="B135" t="s">
        <v>24</v>
      </c>
      <c r="C135" t="s">
        <v>10</v>
      </c>
      <c r="D135">
        <v>727</v>
      </c>
      <c r="E135">
        <v>191392</v>
      </c>
      <c r="F135">
        <v>3.7984868751</v>
      </c>
      <c r="G135">
        <v>0.2761210372</v>
      </c>
      <c r="H135" t="s">
        <v>48</v>
      </c>
    </row>
    <row r="136" spans="1:8" ht="12.75">
      <c r="A136" t="s">
        <v>28</v>
      </c>
      <c r="B136" t="s">
        <v>24</v>
      </c>
      <c r="C136" t="s">
        <v>11</v>
      </c>
      <c r="D136">
        <v>260</v>
      </c>
      <c r="E136">
        <v>191392</v>
      </c>
      <c r="F136">
        <v>1.3584684835</v>
      </c>
      <c r="G136">
        <v>0.1651273322</v>
      </c>
      <c r="H136" t="s">
        <v>48</v>
      </c>
    </row>
    <row r="137" spans="1:8" ht="12.75">
      <c r="A137" t="s">
        <v>28</v>
      </c>
      <c r="B137" t="s">
        <v>24</v>
      </c>
      <c r="C137" t="s">
        <v>12</v>
      </c>
      <c r="D137">
        <v>1051</v>
      </c>
      <c r="E137">
        <v>191392</v>
      </c>
      <c r="F137">
        <v>5.4913476007</v>
      </c>
      <c r="G137">
        <v>0.3319966096</v>
      </c>
      <c r="H137" t="s">
        <v>48</v>
      </c>
    </row>
    <row r="138" spans="1:8" ht="12.75">
      <c r="A138" t="s">
        <v>28</v>
      </c>
      <c r="B138" t="s">
        <v>24</v>
      </c>
      <c r="C138" t="s">
        <v>13</v>
      </c>
      <c r="D138">
        <v>2825</v>
      </c>
      <c r="E138">
        <v>191392</v>
      </c>
      <c r="F138">
        <v>14.760282561</v>
      </c>
      <c r="G138">
        <v>0.5443039885</v>
      </c>
      <c r="H138" t="s">
        <v>48</v>
      </c>
    </row>
    <row r="139" spans="1:8" ht="12.75">
      <c r="A139" t="s">
        <v>28</v>
      </c>
      <c r="B139" t="s">
        <v>24</v>
      </c>
      <c r="C139" t="s">
        <v>14</v>
      </c>
      <c r="D139">
        <v>3210</v>
      </c>
      <c r="E139">
        <v>191392</v>
      </c>
      <c r="F139">
        <v>16.771860893</v>
      </c>
      <c r="G139">
        <v>0.5802094618</v>
      </c>
      <c r="H139" t="s">
        <v>48</v>
      </c>
    </row>
    <row r="140" spans="1:8" ht="12.75">
      <c r="A140" t="s">
        <v>28</v>
      </c>
      <c r="B140" t="s">
        <v>24</v>
      </c>
      <c r="C140" t="s">
        <v>15</v>
      </c>
      <c r="D140">
        <v>2426</v>
      </c>
      <c r="E140">
        <v>191392</v>
      </c>
      <c r="F140">
        <v>12.675555927</v>
      </c>
      <c r="G140">
        <v>0.5044030325</v>
      </c>
      <c r="H140" t="s">
        <v>48</v>
      </c>
    </row>
    <row r="141" spans="1:8" ht="12.75">
      <c r="A141" t="s">
        <v>28</v>
      </c>
      <c r="B141" t="s">
        <v>24</v>
      </c>
      <c r="C141" t="s">
        <v>16</v>
      </c>
      <c r="D141">
        <v>3634</v>
      </c>
      <c r="E141">
        <v>191392</v>
      </c>
      <c r="F141">
        <v>18.987209497</v>
      </c>
      <c r="G141">
        <v>0.6173404755</v>
      </c>
      <c r="H141" t="s">
        <v>48</v>
      </c>
    </row>
    <row r="142" spans="1:8" ht="12.75">
      <c r="A142" t="s">
        <v>28</v>
      </c>
      <c r="B142" t="s">
        <v>24</v>
      </c>
      <c r="C142" t="s">
        <v>17</v>
      </c>
      <c r="D142">
        <v>3347</v>
      </c>
      <c r="E142">
        <v>191392</v>
      </c>
      <c r="F142">
        <v>17.487669286</v>
      </c>
      <c r="G142">
        <v>0.5924615178</v>
      </c>
      <c r="H142" t="s">
        <v>48</v>
      </c>
    </row>
    <row r="143" spans="1:8" ht="12.75">
      <c r="A143" t="s">
        <v>28</v>
      </c>
      <c r="B143" t="s">
        <v>24</v>
      </c>
      <c r="C143" t="s">
        <v>25</v>
      </c>
      <c r="D143">
        <v>6668</v>
      </c>
      <c r="E143">
        <v>191392</v>
      </c>
      <c r="F143">
        <v>34.839491724</v>
      </c>
      <c r="G143">
        <v>0.836238361</v>
      </c>
      <c r="H143" t="s">
        <v>48</v>
      </c>
    </row>
    <row r="144" spans="1:8" ht="12.75">
      <c r="A144" t="s">
        <v>28</v>
      </c>
      <c r="B144" t="s">
        <v>24</v>
      </c>
      <c r="C144" t="s">
        <v>18</v>
      </c>
      <c r="D144">
        <v>398</v>
      </c>
      <c r="E144">
        <v>191392</v>
      </c>
      <c r="F144">
        <v>2.0795017556</v>
      </c>
      <c r="G144">
        <v>0.2043025685</v>
      </c>
      <c r="H144" t="s">
        <v>48</v>
      </c>
    </row>
    <row r="145" spans="1:8" ht="12.75">
      <c r="A145" t="s">
        <v>28</v>
      </c>
      <c r="B145" t="s">
        <v>24</v>
      </c>
      <c r="C145" t="s">
        <v>19</v>
      </c>
      <c r="D145">
        <v>2406</v>
      </c>
      <c r="E145">
        <v>191392</v>
      </c>
      <c r="F145">
        <v>12.571058351</v>
      </c>
      <c r="G145">
        <v>0.5023195744</v>
      </c>
      <c r="H145" t="s">
        <v>48</v>
      </c>
    </row>
    <row r="146" spans="1:8" ht="12.75">
      <c r="A146" t="s">
        <v>28</v>
      </c>
      <c r="B146" t="s">
        <v>24</v>
      </c>
      <c r="C146" t="s">
        <v>20</v>
      </c>
      <c r="D146">
        <v>153</v>
      </c>
      <c r="E146">
        <v>191392</v>
      </c>
      <c r="F146">
        <v>0.7994064538</v>
      </c>
      <c r="G146">
        <v>0.1266712354</v>
      </c>
      <c r="H146" t="s">
        <v>48</v>
      </c>
    </row>
    <row r="147" spans="1:8" ht="12.75">
      <c r="A147" t="s">
        <v>28</v>
      </c>
      <c r="B147" t="s">
        <v>24</v>
      </c>
      <c r="C147" t="s">
        <v>21</v>
      </c>
      <c r="D147">
        <v>70</v>
      </c>
      <c r="E147">
        <v>191392</v>
      </c>
      <c r="F147">
        <v>0.3657415148</v>
      </c>
      <c r="G147">
        <v>0.0856803655</v>
      </c>
      <c r="H147" t="s">
        <v>48</v>
      </c>
    </row>
    <row r="148" spans="1:8" ht="12.75">
      <c r="A148" t="s">
        <v>28</v>
      </c>
      <c r="B148" t="s">
        <v>24</v>
      </c>
      <c r="C148" t="s">
        <v>22</v>
      </c>
      <c r="D148">
        <v>1981</v>
      </c>
      <c r="E148">
        <v>191392</v>
      </c>
      <c r="F148">
        <v>10.350484869</v>
      </c>
      <c r="G148">
        <v>0.4558002178</v>
      </c>
      <c r="H148" t="s">
        <v>48</v>
      </c>
    </row>
    <row r="149" spans="1:8" ht="12.75">
      <c r="A149" t="s">
        <v>28</v>
      </c>
      <c r="B149" t="s">
        <v>24</v>
      </c>
      <c r="C149" t="s">
        <v>53</v>
      </c>
      <c r="D149">
        <v>2140</v>
      </c>
      <c r="E149">
        <v>191392</v>
      </c>
      <c r="F149">
        <v>11.181240595</v>
      </c>
      <c r="G149">
        <v>0.4737390418</v>
      </c>
      <c r="H149" t="s">
        <v>48</v>
      </c>
    </row>
    <row r="150" spans="1:8" ht="12.75">
      <c r="A150" t="s">
        <v>28</v>
      </c>
      <c r="B150" t="s">
        <v>24</v>
      </c>
      <c r="C150" t="s">
        <v>54</v>
      </c>
      <c r="D150">
        <v>1936</v>
      </c>
      <c r="E150">
        <v>191392</v>
      </c>
      <c r="F150">
        <v>10.115365324</v>
      </c>
      <c r="G150">
        <v>0.4505935462</v>
      </c>
      <c r="H150" t="s">
        <v>48</v>
      </c>
    </row>
    <row r="151" spans="1:8" ht="12.75">
      <c r="A151" t="s">
        <v>28</v>
      </c>
      <c r="B151" t="s">
        <v>24</v>
      </c>
      <c r="C151" t="s">
        <v>23</v>
      </c>
      <c r="D151">
        <v>35709</v>
      </c>
      <c r="E151">
        <v>191392</v>
      </c>
      <c r="F151">
        <v>186.57519646</v>
      </c>
      <c r="G151">
        <v>1.9351789654</v>
      </c>
      <c r="H151" t="s">
        <v>48</v>
      </c>
    </row>
    <row r="152" spans="1:10" ht="12.75">
      <c r="A152" t="s">
        <v>29</v>
      </c>
      <c r="B152" t="s">
        <v>7</v>
      </c>
      <c r="C152" t="s">
        <v>8</v>
      </c>
      <c r="D152">
        <v>658</v>
      </c>
      <c r="E152">
        <v>573337</v>
      </c>
      <c r="F152">
        <v>1.1476670789</v>
      </c>
      <c r="H152">
        <v>1.2069389784</v>
      </c>
      <c r="I152" s="14" t="s">
        <v>57</v>
      </c>
      <c r="J152" t="s">
        <v>65</v>
      </c>
    </row>
    <row r="153" spans="1:9" ht="12.75">
      <c r="A153" t="s">
        <v>29</v>
      </c>
      <c r="B153" t="s">
        <v>7</v>
      </c>
      <c r="C153" t="s">
        <v>9</v>
      </c>
      <c r="D153">
        <v>4256</v>
      </c>
      <c r="E153">
        <v>573337</v>
      </c>
      <c r="F153">
        <v>7.4232083399</v>
      </c>
      <c r="H153">
        <v>8.2479939325</v>
      </c>
      <c r="I153" s="9"/>
    </row>
    <row r="154" spans="1:9" ht="12.75">
      <c r="A154" t="s">
        <v>29</v>
      </c>
      <c r="B154" t="s">
        <v>7</v>
      </c>
      <c r="C154" t="s">
        <v>10</v>
      </c>
      <c r="D154">
        <v>1324</v>
      </c>
      <c r="E154">
        <v>573337</v>
      </c>
      <c r="F154">
        <v>2.3092875569</v>
      </c>
      <c r="H154">
        <v>2.5085406007</v>
      </c>
      <c r="I154" s="9"/>
    </row>
    <row r="155" spans="1:9" ht="12.75">
      <c r="A155" t="s">
        <v>29</v>
      </c>
      <c r="B155" t="s">
        <v>7</v>
      </c>
      <c r="C155" t="s">
        <v>11</v>
      </c>
      <c r="D155">
        <v>455</v>
      </c>
      <c r="E155">
        <v>573337</v>
      </c>
      <c r="F155">
        <v>0.7935995758</v>
      </c>
      <c r="H155">
        <v>0.8993746059</v>
      </c>
      <c r="I155" s="9"/>
    </row>
    <row r="156" spans="1:9" ht="12.75">
      <c r="A156" t="s">
        <v>29</v>
      </c>
      <c r="B156" t="s">
        <v>7</v>
      </c>
      <c r="C156" t="s">
        <v>12</v>
      </c>
      <c r="D156">
        <v>2789</v>
      </c>
      <c r="E156">
        <v>573337</v>
      </c>
      <c r="F156">
        <v>4.8645037735</v>
      </c>
      <c r="H156">
        <v>4.9460244282</v>
      </c>
      <c r="I156" s="9"/>
    </row>
    <row r="157" spans="1:9" ht="12.75">
      <c r="A157" t="s">
        <v>29</v>
      </c>
      <c r="B157" t="s">
        <v>7</v>
      </c>
      <c r="C157" t="s">
        <v>13</v>
      </c>
      <c r="D157">
        <v>5894</v>
      </c>
      <c r="E157">
        <v>573337</v>
      </c>
      <c r="F157">
        <v>10.280166813</v>
      </c>
      <c r="H157">
        <v>11.265518804</v>
      </c>
      <c r="I157" s="9"/>
    </row>
    <row r="158" spans="1:9" ht="12.75">
      <c r="A158" t="s">
        <v>29</v>
      </c>
      <c r="B158" t="s">
        <v>7</v>
      </c>
      <c r="C158" t="s">
        <v>14</v>
      </c>
      <c r="D158">
        <v>9151</v>
      </c>
      <c r="E158">
        <v>573337</v>
      </c>
      <c r="F158">
        <v>15.960944436</v>
      </c>
      <c r="H158">
        <v>18.107186296</v>
      </c>
      <c r="I158" s="9"/>
    </row>
    <row r="159" spans="1:9" ht="12.75">
      <c r="A159" t="s">
        <v>29</v>
      </c>
      <c r="B159" t="s">
        <v>7</v>
      </c>
      <c r="C159" t="s">
        <v>15</v>
      </c>
      <c r="D159">
        <v>6348</v>
      </c>
      <c r="E159">
        <v>573337</v>
      </c>
      <c r="F159">
        <v>11.072022214</v>
      </c>
      <c r="H159">
        <v>12.022857289</v>
      </c>
      <c r="I159" s="9"/>
    </row>
    <row r="160" spans="1:9" ht="12.75">
      <c r="A160" t="s">
        <v>29</v>
      </c>
      <c r="B160" t="s">
        <v>7</v>
      </c>
      <c r="C160" t="s">
        <v>16</v>
      </c>
      <c r="D160">
        <v>8484</v>
      </c>
      <c r="E160">
        <v>573337</v>
      </c>
      <c r="F160">
        <v>14.797579783</v>
      </c>
      <c r="H160">
        <v>15.569602967</v>
      </c>
      <c r="I160" s="9"/>
    </row>
    <row r="161" spans="1:9" ht="12.75">
      <c r="A161" t="s">
        <v>29</v>
      </c>
      <c r="B161" t="s">
        <v>7</v>
      </c>
      <c r="C161" t="s">
        <v>17</v>
      </c>
      <c r="D161">
        <v>3449</v>
      </c>
      <c r="E161">
        <v>573337</v>
      </c>
      <c r="F161">
        <v>6.0156592022</v>
      </c>
      <c r="H161">
        <v>6.5438297345</v>
      </c>
      <c r="I161" s="9"/>
    </row>
    <row r="162" spans="1:9" ht="12.75">
      <c r="A162" t="s">
        <v>29</v>
      </c>
      <c r="B162" t="s">
        <v>7</v>
      </c>
      <c r="C162" t="s">
        <v>18</v>
      </c>
      <c r="D162">
        <v>1066</v>
      </c>
      <c r="E162">
        <v>573337</v>
      </c>
      <c r="F162">
        <v>1.8592904348</v>
      </c>
      <c r="H162">
        <v>1.9397254007</v>
      </c>
      <c r="I162" s="9"/>
    </row>
    <row r="163" spans="1:9" ht="12.75">
      <c r="A163" t="s">
        <v>29</v>
      </c>
      <c r="B163" t="s">
        <v>7</v>
      </c>
      <c r="C163" t="s">
        <v>19</v>
      </c>
      <c r="D163">
        <v>4812</v>
      </c>
      <c r="E163">
        <v>573337</v>
      </c>
      <c r="F163">
        <v>8.3929695798</v>
      </c>
      <c r="H163">
        <v>8.6495663603</v>
      </c>
      <c r="I163" s="9"/>
    </row>
    <row r="164" spans="1:9" ht="12.75">
      <c r="A164" t="s">
        <v>29</v>
      </c>
      <c r="B164" t="s">
        <v>7</v>
      </c>
      <c r="C164" t="s">
        <v>20</v>
      </c>
      <c r="D164">
        <v>542</v>
      </c>
      <c r="E164">
        <v>573337</v>
      </c>
      <c r="F164">
        <v>0.9453427914</v>
      </c>
      <c r="H164">
        <v>0.9219192242</v>
      </c>
      <c r="I164" s="9"/>
    </row>
    <row r="165" spans="1:9" ht="12.75">
      <c r="A165" t="s">
        <v>29</v>
      </c>
      <c r="B165" t="s">
        <v>7</v>
      </c>
      <c r="C165" t="s">
        <v>21</v>
      </c>
      <c r="D165">
        <v>178</v>
      </c>
      <c r="E165">
        <v>573337</v>
      </c>
      <c r="F165">
        <v>0.3104631308</v>
      </c>
      <c r="H165">
        <v>0.2998833191</v>
      </c>
      <c r="I165" s="9"/>
    </row>
    <row r="166" spans="1:9" ht="12.75">
      <c r="A166" t="s">
        <v>29</v>
      </c>
      <c r="B166" t="s">
        <v>7</v>
      </c>
      <c r="C166" t="s">
        <v>22</v>
      </c>
      <c r="D166">
        <v>3313</v>
      </c>
      <c r="E166">
        <v>573337</v>
      </c>
      <c r="F166">
        <v>5.7784514169</v>
      </c>
      <c r="H166">
        <v>6.3027295924</v>
      </c>
      <c r="I166" s="9"/>
    </row>
    <row r="167" spans="1:8" ht="12.75">
      <c r="A167" t="s">
        <v>29</v>
      </c>
      <c r="B167" t="s">
        <v>7</v>
      </c>
      <c r="C167" t="s">
        <v>53</v>
      </c>
      <c r="D167">
        <v>5909</v>
      </c>
      <c r="E167">
        <v>573337</v>
      </c>
      <c r="F167">
        <v>10.306329436</v>
      </c>
      <c r="H167">
        <v>10.657629098</v>
      </c>
    </row>
    <row r="168" spans="1:8" ht="12.75">
      <c r="A168" t="s">
        <v>29</v>
      </c>
      <c r="B168" t="s">
        <v>7</v>
      </c>
      <c r="C168" t="s">
        <v>54</v>
      </c>
      <c r="D168">
        <v>3238</v>
      </c>
      <c r="E168">
        <v>573337</v>
      </c>
      <c r="F168">
        <v>5.6476383</v>
      </c>
      <c r="H168">
        <v>6.0922351003</v>
      </c>
    </row>
    <row r="169" spans="1:8" ht="12.75">
      <c r="A169" t="s">
        <v>29</v>
      </c>
      <c r="B169" t="s">
        <v>7</v>
      </c>
      <c r="C169" t="s">
        <v>23</v>
      </c>
      <c r="D169">
        <v>61866</v>
      </c>
      <c r="E169">
        <v>573337</v>
      </c>
      <c r="F169">
        <v>107.90512386</v>
      </c>
      <c r="H169">
        <v>116.18155573</v>
      </c>
    </row>
    <row r="170" spans="1:8" ht="12.75">
      <c r="A170" t="s">
        <v>29</v>
      </c>
      <c r="B170" t="s">
        <v>24</v>
      </c>
      <c r="C170" t="s">
        <v>8</v>
      </c>
      <c r="D170">
        <v>700</v>
      </c>
      <c r="E170">
        <v>589806</v>
      </c>
      <c r="F170">
        <v>1.1868309241</v>
      </c>
      <c r="H170">
        <v>1.1417287194</v>
      </c>
    </row>
    <row r="171" spans="1:8" ht="12.75">
      <c r="A171" t="s">
        <v>29</v>
      </c>
      <c r="B171" t="s">
        <v>24</v>
      </c>
      <c r="C171" t="s">
        <v>62</v>
      </c>
      <c r="D171">
        <v>6147</v>
      </c>
      <c r="E171">
        <v>589806</v>
      </c>
      <c r="F171">
        <v>10.422070986</v>
      </c>
      <c r="H171">
        <v>10.032044002</v>
      </c>
    </row>
    <row r="172" spans="1:8" ht="12.75">
      <c r="A172" t="s">
        <v>29</v>
      </c>
      <c r="B172" t="s">
        <v>24</v>
      </c>
      <c r="C172" t="s">
        <v>10</v>
      </c>
      <c r="D172">
        <v>1602</v>
      </c>
      <c r="E172">
        <v>589806</v>
      </c>
      <c r="F172">
        <v>2.7161473434</v>
      </c>
      <c r="H172">
        <v>2.5523977072</v>
      </c>
    </row>
    <row r="173" spans="1:8" ht="12.75">
      <c r="A173" t="s">
        <v>29</v>
      </c>
      <c r="B173" t="s">
        <v>24</v>
      </c>
      <c r="C173" t="s">
        <v>11</v>
      </c>
      <c r="D173">
        <v>546</v>
      </c>
      <c r="E173">
        <v>589806</v>
      </c>
      <c r="F173">
        <v>0.9257281208</v>
      </c>
      <c r="H173">
        <v>0.8540820446</v>
      </c>
    </row>
    <row r="174" spans="1:8" ht="12.75">
      <c r="A174" t="s">
        <v>29</v>
      </c>
      <c r="B174" t="s">
        <v>24</v>
      </c>
      <c r="C174" t="s">
        <v>12</v>
      </c>
      <c r="D174">
        <v>2900</v>
      </c>
      <c r="E174">
        <v>589806</v>
      </c>
      <c r="F174">
        <v>4.9168709711</v>
      </c>
      <c r="H174">
        <v>4.8570353104</v>
      </c>
    </row>
    <row r="175" spans="1:8" ht="12.75">
      <c r="A175" t="s">
        <v>29</v>
      </c>
      <c r="B175" t="s">
        <v>24</v>
      </c>
      <c r="C175" t="s">
        <v>13</v>
      </c>
      <c r="D175">
        <v>7997</v>
      </c>
      <c r="E175">
        <v>589806</v>
      </c>
      <c r="F175">
        <v>13.558695571</v>
      </c>
      <c r="H175">
        <v>12.545391151</v>
      </c>
    </row>
    <row r="176" spans="1:8" ht="12.75">
      <c r="A176" t="s">
        <v>29</v>
      </c>
      <c r="B176" t="s">
        <v>24</v>
      </c>
      <c r="C176" t="s">
        <v>14</v>
      </c>
      <c r="D176">
        <v>7272</v>
      </c>
      <c r="E176">
        <v>589806</v>
      </c>
      <c r="F176">
        <v>12.329477828</v>
      </c>
      <c r="H176">
        <v>11.030090754</v>
      </c>
    </row>
    <row r="177" spans="1:8" ht="12.75">
      <c r="A177" t="s">
        <v>29</v>
      </c>
      <c r="B177" t="s">
        <v>24</v>
      </c>
      <c r="C177" t="s">
        <v>15</v>
      </c>
      <c r="D177">
        <v>5837</v>
      </c>
      <c r="E177">
        <v>589806</v>
      </c>
      <c r="F177">
        <v>9.896474434</v>
      </c>
      <c r="H177">
        <v>9.4373358176</v>
      </c>
    </row>
    <row r="178" spans="1:8" ht="12.75">
      <c r="A178" t="s">
        <v>29</v>
      </c>
      <c r="B178" t="s">
        <v>24</v>
      </c>
      <c r="C178" t="s">
        <v>16</v>
      </c>
      <c r="D178">
        <v>8593</v>
      </c>
      <c r="E178">
        <v>589806</v>
      </c>
      <c r="F178">
        <v>14.569197329</v>
      </c>
      <c r="H178">
        <v>14.093427438</v>
      </c>
    </row>
    <row r="179" spans="1:8" ht="12.75">
      <c r="A179" t="s">
        <v>29</v>
      </c>
      <c r="B179" t="s">
        <v>24</v>
      </c>
      <c r="C179" t="s">
        <v>17</v>
      </c>
      <c r="D179">
        <v>9317</v>
      </c>
      <c r="E179">
        <v>589806</v>
      </c>
      <c r="F179">
        <v>15.796719599</v>
      </c>
      <c r="H179">
        <v>15.717586269</v>
      </c>
    </row>
    <row r="180" spans="1:8" ht="12.75">
      <c r="A180" t="s">
        <v>29</v>
      </c>
      <c r="B180" t="s">
        <v>24</v>
      </c>
      <c r="C180" t="s">
        <v>25</v>
      </c>
      <c r="D180">
        <v>22171</v>
      </c>
      <c r="E180">
        <v>589806</v>
      </c>
      <c r="F180">
        <v>37.590326311</v>
      </c>
      <c r="H180">
        <v>38.278039757</v>
      </c>
    </row>
    <row r="181" spans="1:8" ht="12.75">
      <c r="A181" t="s">
        <v>29</v>
      </c>
      <c r="B181" t="s">
        <v>24</v>
      </c>
      <c r="C181" t="s">
        <v>18</v>
      </c>
      <c r="D181">
        <v>957</v>
      </c>
      <c r="E181">
        <v>589806</v>
      </c>
      <c r="F181">
        <v>1.6225674205</v>
      </c>
      <c r="H181">
        <v>1.551749534</v>
      </c>
    </row>
    <row r="182" spans="1:8" ht="12.75">
      <c r="A182" t="s">
        <v>29</v>
      </c>
      <c r="B182" t="s">
        <v>24</v>
      </c>
      <c r="C182" t="s">
        <v>19</v>
      </c>
      <c r="D182">
        <v>5772</v>
      </c>
      <c r="E182">
        <v>589806</v>
      </c>
      <c r="F182">
        <v>9.7862687053</v>
      </c>
      <c r="H182">
        <v>9.4468493957</v>
      </c>
    </row>
    <row r="183" spans="1:8" ht="12.75">
      <c r="A183" t="s">
        <v>29</v>
      </c>
      <c r="B183" t="s">
        <v>24</v>
      </c>
      <c r="C183" t="s">
        <v>20</v>
      </c>
      <c r="D183">
        <v>429</v>
      </c>
      <c r="E183">
        <v>589806</v>
      </c>
      <c r="F183">
        <v>0.7273578092</v>
      </c>
      <c r="H183">
        <v>0.7351312607</v>
      </c>
    </row>
    <row r="184" spans="1:8" ht="12.75">
      <c r="A184" t="s">
        <v>29</v>
      </c>
      <c r="B184" t="s">
        <v>24</v>
      </c>
      <c r="C184" t="s">
        <v>61</v>
      </c>
      <c r="D184">
        <v>150</v>
      </c>
      <c r="E184">
        <v>589806</v>
      </c>
      <c r="F184">
        <v>0.2543209123</v>
      </c>
      <c r="H184">
        <v>0.2633026176</v>
      </c>
    </row>
    <row r="185" spans="1:8" ht="12.75">
      <c r="A185" t="s">
        <v>29</v>
      </c>
      <c r="B185" t="s">
        <v>24</v>
      </c>
      <c r="C185" t="s">
        <v>22</v>
      </c>
      <c r="D185">
        <v>3896</v>
      </c>
      <c r="E185">
        <v>589806</v>
      </c>
      <c r="F185">
        <v>6.6055618288</v>
      </c>
      <c r="H185">
        <v>6.2653254147</v>
      </c>
    </row>
    <row r="186" spans="1:8" ht="12.75">
      <c r="A186" t="s">
        <v>29</v>
      </c>
      <c r="B186" t="s">
        <v>24</v>
      </c>
      <c r="C186" t="s">
        <v>53</v>
      </c>
      <c r="D186">
        <v>5297</v>
      </c>
      <c r="E186">
        <v>589806</v>
      </c>
      <c r="F186">
        <v>8.9809191497</v>
      </c>
      <c r="H186">
        <v>8.5106242955</v>
      </c>
    </row>
    <row r="187" spans="1:8" ht="12.75">
      <c r="A187" t="s">
        <v>29</v>
      </c>
      <c r="B187" t="s">
        <v>24</v>
      </c>
      <c r="C187" t="s">
        <v>60</v>
      </c>
      <c r="D187">
        <v>4459</v>
      </c>
      <c r="E187">
        <v>589806</v>
      </c>
      <c r="F187">
        <v>7.5601129863</v>
      </c>
      <c r="H187">
        <v>7.2525850078</v>
      </c>
    </row>
    <row r="188" spans="1:8" ht="12.75">
      <c r="A188" t="s">
        <v>29</v>
      </c>
      <c r="B188" t="s">
        <v>24</v>
      </c>
      <c r="C188" t="s">
        <v>23</v>
      </c>
      <c r="D188">
        <v>94042</v>
      </c>
      <c r="E188">
        <v>589806</v>
      </c>
      <c r="F188">
        <v>159.44564823</v>
      </c>
      <c r="H188">
        <v>154.5647265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2005-09-29T16:23:00Z</cp:lastPrinted>
  <dcterms:created xsi:type="dcterms:W3CDTF">2005-06-20T20:08:53Z</dcterms:created>
  <dcterms:modified xsi:type="dcterms:W3CDTF">2005-09-29T19:32:37Z</dcterms:modified>
  <cp:category/>
  <cp:version/>
  <cp:contentType/>
  <cp:contentStatus/>
</cp:coreProperties>
</file>