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activeTab="1"/>
  </bookViews>
  <sheets>
    <sheet name="363-Rates-Graph" sheetId="1" r:id="rId1"/>
    <sheet name="Ordered-Data" sheetId="2" r:id="rId2"/>
    <sheet name="orig-data" sheetId="3" r:id="rId3"/>
  </sheets>
  <definedNames/>
  <calcPr fullCalcOnLoad="1"/>
</workbook>
</file>

<file path=xl/sharedStrings.xml><?xml version="1.0" encoding="utf-8"?>
<sst xmlns="http://schemas.openxmlformats.org/spreadsheetml/2006/main" count="58" uniqueCount="21">
  <si>
    <t>Manitoba</t>
  </si>
  <si>
    <t>SEX</t>
  </si>
  <si>
    <t>ageg_crd</t>
  </si>
  <si>
    <t>crd_rate</t>
  </si>
  <si>
    <t>count</t>
  </si>
  <si>
    <t>pop</t>
  </si>
  <si>
    <t>1 Male</t>
  </si>
  <si>
    <t>2 Female</t>
  </si>
  <si>
    <t>Mb Avg Male</t>
  </si>
  <si>
    <t>Male</t>
  </si>
  <si>
    <t>Female</t>
  </si>
  <si>
    <t>Mb Avg Female</t>
  </si>
  <si>
    <t># Males</t>
  </si>
  <si>
    <t># Females</t>
  </si>
  <si>
    <t>male total</t>
  </si>
  <si>
    <t>female total</t>
  </si>
  <si>
    <t>std_error</t>
  </si>
  <si>
    <t>Male STDERR*2</t>
  </si>
  <si>
    <t>Female STDERR*2</t>
  </si>
  <si>
    <t>age</t>
  </si>
  <si>
    <t>Crude Rates by Age and Sex of Infertility Prevalence 1999/00-2003/04 per cent age 15-55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</si>
</sst>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%"/>
    <numFmt numFmtId="179" formatCode="0.0%"/>
  </numFmts>
  <fonts count="12">
    <font>
      <sz val="10"/>
      <name val="Arial"/>
      <family val="0"/>
    </font>
    <font>
      <sz val="9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 45 Light"/>
      <family val="2"/>
    </font>
    <font>
      <b/>
      <sz val="10"/>
      <name val="Univers 45 Light"/>
      <family val="2"/>
    </font>
    <font>
      <b/>
      <sz val="11"/>
      <name val="Univers 45 Light"/>
      <family val="2"/>
    </font>
    <font>
      <sz val="9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  <font>
      <sz val="9.5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3.6.3: Infertility Treatment Prevalence by Age and Sex, 
1999/00 – 2003/04
</a:t>
            </a:r>
            <a:r>
              <a:rPr lang="en-US" cap="none" sz="800" b="0" i="0" u="none" baseline="0"/>
              <a:t>Crude percent of residents treated for infertility age 15-55</a:t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1"/>
          <c:h val="0.82925"/>
        </c:manualLayout>
      </c:layout>
      <c:lineChart>
        <c:grouping val="standard"/>
        <c:varyColors val="0"/>
        <c:ser>
          <c:idx val="1"/>
          <c:order val="0"/>
          <c:tx>
            <c:strRef>
              <c:f>'Ordered-Data'!$D$6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'Ordered-Data'!$G$10:$G$17</c:f>
                <c:numCache>
                  <c:ptCount val="8"/>
                  <c:pt idx="0">
                    <c:v>0.0003997929</c:v>
                  </c:pt>
                  <c:pt idx="1">
                    <c:v>0.0012348164</c:v>
                  </c:pt>
                  <c:pt idx="2">
                    <c:v>0.0022170807</c:v>
                  </c:pt>
                  <c:pt idx="3">
                    <c:v>0.0026468478</c:v>
                  </c:pt>
                  <c:pt idx="4">
                    <c:v>0.0023438962</c:v>
                  </c:pt>
                  <c:pt idx="5">
                    <c:v>0.0015072569</c:v>
                  </c:pt>
                  <c:pt idx="6">
                    <c:v>0.0007999275</c:v>
                  </c:pt>
                  <c:pt idx="7">
                    <c:v>0.0004026803</c:v>
                  </c:pt>
                </c:numCache>
              </c:numRef>
            </c:plus>
            <c:minus>
              <c:numRef>
                <c:f>'Ordered-Data'!$G$10:$G$17</c:f>
                <c:numCache>
                  <c:ptCount val="8"/>
                  <c:pt idx="0">
                    <c:v>0.0003997929</c:v>
                  </c:pt>
                  <c:pt idx="1">
                    <c:v>0.0012348164</c:v>
                  </c:pt>
                  <c:pt idx="2">
                    <c:v>0.0022170807</c:v>
                  </c:pt>
                  <c:pt idx="3">
                    <c:v>0.0026468478</c:v>
                  </c:pt>
                  <c:pt idx="4">
                    <c:v>0.0023438962</c:v>
                  </c:pt>
                  <c:pt idx="5">
                    <c:v>0.0015072569</c:v>
                  </c:pt>
                  <c:pt idx="6">
                    <c:v>0.0007999275</c:v>
                  </c:pt>
                  <c:pt idx="7">
                    <c:v>0.0004026803</c:v>
                  </c:pt>
                </c:numCache>
              </c:numRef>
            </c:minus>
            <c:noEndCap val="0"/>
          </c:errBars>
          <c:cat>
            <c:numRef>
              <c:f>'Ordered-Data'!$A$10:$A$17</c:f>
              <c:numCache>
                <c:ptCount val="8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</c:numCache>
            </c:numRef>
          </c:cat>
          <c:val>
            <c:numRef>
              <c:f>'Ordered-Data'!$D$10:$D$17</c:f>
              <c:numCache>
                <c:ptCount val="8"/>
                <c:pt idx="0">
                  <c:v>0.00169579</c:v>
                </c:pt>
                <c:pt idx="1">
                  <c:v>0.0156575932</c:v>
                </c:pt>
                <c:pt idx="2">
                  <c:v>0.0506032439</c:v>
                </c:pt>
                <c:pt idx="3">
                  <c:v>0.0758301239</c:v>
                </c:pt>
                <c:pt idx="4">
                  <c:v>0.0624526781</c:v>
                </c:pt>
                <c:pt idx="5">
                  <c:v>0.0286151948</c:v>
                </c:pt>
                <c:pt idx="6">
                  <c:v>0.0073963155</c:v>
                </c:pt>
                <c:pt idx="7">
                  <c:v>0.0019509657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'Ordered-Data'!$C$6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'Ordered-Data'!$F$10:$F$17</c:f>
                <c:numCache>
                  <c:ptCount val="8"/>
                  <c:pt idx="0">
                    <c:v>NaN</c:v>
                  </c:pt>
                  <c:pt idx="1">
                    <c:v>0.0005175116</c:v>
                  </c:pt>
                  <c:pt idx="2">
                    <c:v>0.0012626843</c:v>
                  </c:pt>
                  <c:pt idx="3">
                    <c:v>0.0018219517</c:v>
                  </c:pt>
                  <c:pt idx="4">
                    <c:v>0.0018027853</c:v>
                  </c:pt>
                  <c:pt idx="5">
                    <c:v>0.0012145487</c:v>
                  </c:pt>
                  <c:pt idx="6">
                    <c:v>0.000799866</c:v>
                  </c:pt>
                  <c:pt idx="7">
                    <c:v>0.0004853848</c:v>
                  </c:pt>
                </c:numCache>
              </c:numRef>
            </c:plus>
            <c:minus>
              <c:numRef>
                <c:f>'Ordered-Data'!$F$10:$F$17</c:f>
                <c:numCache>
                  <c:ptCount val="8"/>
                  <c:pt idx="0">
                    <c:v>NaN</c:v>
                  </c:pt>
                  <c:pt idx="1">
                    <c:v>0.0005175116</c:v>
                  </c:pt>
                  <c:pt idx="2">
                    <c:v>0.0012626843</c:v>
                  </c:pt>
                  <c:pt idx="3">
                    <c:v>0.0018219517</c:v>
                  </c:pt>
                  <c:pt idx="4">
                    <c:v>0.0018027853</c:v>
                  </c:pt>
                  <c:pt idx="5">
                    <c:v>0.0012145487</c:v>
                  </c:pt>
                  <c:pt idx="6">
                    <c:v>0.000799866</c:v>
                  </c:pt>
                  <c:pt idx="7">
                    <c:v>0.0004853848</c:v>
                  </c:pt>
                </c:numCache>
              </c:numRef>
            </c:minus>
            <c:noEndCap val="0"/>
            <c:spPr>
              <a:ln w="12700">
                <a:solidFill>
                  <a:srgbClr val="C0C0C0"/>
                </a:solidFill>
              </a:ln>
            </c:spPr>
          </c:errBars>
          <c:cat>
            <c:numRef>
              <c:f>'Ordered-Data'!$A$10:$A$17</c:f>
              <c:numCache>
                <c:ptCount val="8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</c:numCache>
            </c:numRef>
          </c:cat>
          <c:val>
            <c:numRef>
              <c:f>'Ordered-Data'!$C$10:$C$17</c:f>
              <c:numCache>
                <c:ptCount val="8"/>
                <c:pt idx="1">
                  <c:v>0.0027730859</c:v>
                </c:pt>
                <c:pt idx="2">
                  <c:v>0.0157326258</c:v>
                </c:pt>
                <c:pt idx="3">
                  <c:v>0.0342757198</c:v>
                </c:pt>
                <c:pt idx="4">
                  <c:v>0.0358288639</c:v>
                </c:pt>
                <c:pt idx="5">
                  <c:v>0.0185126482</c:v>
                </c:pt>
                <c:pt idx="6">
                  <c:v>0.0074298232</c:v>
                </c:pt>
                <c:pt idx="7">
                  <c:v>0.0028057254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'Ordered-Data'!$B$6</c:f>
              <c:strCache>
                <c:ptCount val="1"/>
                <c:pt idx="0">
                  <c:v>Mb Avg 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'Ordered-Data'!$B$7:$B$25</c:f>
            </c:numRef>
          </c:val>
          <c:smooth val="0"/>
        </c:ser>
        <c:ser>
          <c:idx val="3"/>
          <c:order val="3"/>
          <c:tx>
            <c:strRef>
              <c:f>'Ordered-Data'!$E$6</c:f>
              <c:strCache>
                <c:ptCount val="1"/>
                <c:pt idx="0">
                  <c:v>Mb Avg Female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'Ordered-Data'!$E$7:$E$25</c:f>
            </c:numRef>
          </c:val>
          <c:smooth val="0"/>
        </c:ser>
        <c:marker val="1"/>
        <c:axId val="53756695"/>
        <c:axId val="14048208"/>
      </c:lineChart>
      <c:catAx>
        <c:axId val="5375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048208"/>
        <c:crosses val="autoZero"/>
        <c:auto val="1"/>
        <c:lblOffset val="100"/>
        <c:noMultiLvlLbl val="0"/>
      </c:catAx>
      <c:valAx>
        <c:axId val="14048208"/>
        <c:scaling>
          <c:orientation val="minMax"/>
          <c:max val="0.08"/>
          <c:min val="0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756695"/>
        <c:crossesAt val="1"/>
        <c:crossBetween val="between"/>
        <c:dispUnits/>
        <c:majorUnit val="0.01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235"/>
          <c:y val="0.188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0.335</cdr:y>
    </cdr:from>
    <cdr:to>
      <cdr:x>0.29725</cdr:x>
      <cdr:y>0.4275</cdr:y>
    </cdr:to>
    <cdr:sp>
      <cdr:nvSpPr>
        <cdr:cNvPr id="1" name="TextBox 4"/>
        <cdr:cNvSpPr txBox="1">
          <a:spLocks noChangeArrowheads="1"/>
        </cdr:cNvSpPr>
      </cdr:nvSpPr>
      <cdr:spPr>
        <a:xfrm>
          <a:off x="476250" y="1447800"/>
          <a:ext cx="1209675" cy="400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males age 15-19 suppressed</a:t>
          </a:r>
        </a:p>
      </cdr:txBody>
    </cdr:sp>
  </cdr:relSizeAnchor>
  <cdr:relSizeAnchor xmlns:cdr="http://schemas.openxmlformats.org/drawingml/2006/chartDrawing">
    <cdr:from>
      <cdr:x>0.62725</cdr:x>
      <cdr:y>0.96775</cdr:y>
    </cdr:from>
    <cdr:to>
      <cdr:x>1</cdr:x>
      <cdr:y>0.997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191000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2" sqref="A2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9" width="0" style="0" hidden="1" customWidth="1"/>
    <col min="10" max="10" width="9.57421875" style="0" hidden="1" customWidth="1"/>
    <col min="11" max="11" width="10.57421875" style="0" bestFit="1" customWidth="1"/>
    <col min="12" max="12" width="9.57421875" style="0" bestFit="1" customWidth="1"/>
    <col min="13" max="13" width="10.57421875" style="0" bestFit="1" customWidth="1"/>
  </cols>
  <sheetData>
    <row r="1" ht="12.75">
      <c r="A1" t="s">
        <v>20</v>
      </c>
    </row>
    <row r="3" spans="3:6" ht="12.75">
      <c r="C3" s="2"/>
      <c r="D3" s="2"/>
      <c r="E3" s="1"/>
      <c r="F3" s="1"/>
    </row>
    <row r="4" ht="12.75">
      <c r="A4" t="s">
        <v>0</v>
      </c>
    </row>
    <row r="6" spans="2:10" ht="12.75">
      <c r="B6" t="s">
        <v>8</v>
      </c>
      <c r="C6" t="s">
        <v>9</v>
      </c>
      <c r="D6" t="s">
        <v>10</v>
      </c>
      <c r="E6" t="s">
        <v>11</v>
      </c>
      <c r="F6" t="s">
        <v>17</v>
      </c>
      <c r="G6" t="s">
        <v>18</v>
      </c>
      <c r="H6" t="s">
        <v>19</v>
      </c>
      <c r="I6" t="s">
        <v>12</v>
      </c>
      <c r="J6" t="s">
        <v>13</v>
      </c>
    </row>
    <row r="7" spans="1:10" ht="12.75">
      <c r="A7">
        <v>0</v>
      </c>
      <c r="B7">
        <f>+'orig-data'!C$42</f>
        <v>0.014305649362821379</v>
      </c>
      <c r="H7">
        <v>0</v>
      </c>
      <c r="I7">
        <f>+'orig-data'!D4</f>
        <v>0</v>
      </c>
      <c r="J7">
        <f>+'orig-data'!D23</f>
        <v>0</v>
      </c>
    </row>
    <row r="8" spans="1:10" ht="12.75">
      <c r="A8">
        <v>5</v>
      </c>
      <c r="B8">
        <f>+'orig-data'!C$42</f>
        <v>0.014305649362821379</v>
      </c>
      <c r="H8">
        <v>5</v>
      </c>
      <c r="I8">
        <f>+'orig-data'!D5</f>
        <v>0</v>
      </c>
      <c r="J8">
        <f>+'orig-data'!D24</f>
        <v>0</v>
      </c>
    </row>
    <row r="9" spans="1:10" ht="12.75">
      <c r="A9">
        <v>10</v>
      </c>
      <c r="B9">
        <f>+'orig-data'!C$42</f>
        <v>0.014305649362821379</v>
      </c>
      <c r="H9">
        <v>10</v>
      </c>
      <c r="I9">
        <f>+'orig-data'!D6</f>
        <v>0</v>
      </c>
      <c r="J9">
        <f>+'orig-data'!D25</f>
        <v>0</v>
      </c>
    </row>
    <row r="10" spans="1:10" ht="12.75">
      <c r="A10">
        <v>15</v>
      </c>
      <c r="B10">
        <f>+'orig-data'!C$42</f>
        <v>0.014305649362821379</v>
      </c>
      <c r="D10">
        <f>+'orig-data'!C26</f>
        <v>0.00169579</v>
      </c>
      <c r="E10">
        <f>+'orig-data'!C$43</f>
        <v>0.029399247110727472</v>
      </c>
      <c r="G10">
        <f>+'orig-data'!F26</f>
        <v>0.0003997929</v>
      </c>
      <c r="H10">
        <v>15</v>
      </c>
      <c r="I10">
        <f>+'orig-data'!D7</f>
        <v>2</v>
      </c>
      <c r="J10">
        <f>+'orig-data'!D26</f>
        <v>69</v>
      </c>
    </row>
    <row r="11" spans="1:10" ht="12.75">
      <c r="A11">
        <v>20</v>
      </c>
      <c r="B11">
        <f>+'orig-data'!C$42</f>
        <v>0.014305649362821379</v>
      </c>
      <c r="C11">
        <f>+'orig-data'!C8</f>
        <v>0.0027730859</v>
      </c>
      <c r="D11">
        <f>+'orig-data'!C27</f>
        <v>0.0156575932</v>
      </c>
      <c r="E11">
        <f>+'orig-data'!C$43</f>
        <v>0.029399247110727472</v>
      </c>
      <c r="F11">
        <f>+'orig-data'!F8</f>
        <v>0.0005175116</v>
      </c>
      <c r="G11">
        <f>+'orig-data'!F27</f>
        <v>0.0012348164</v>
      </c>
      <c r="H11">
        <v>20</v>
      </c>
      <c r="I11">
        <f>+'orig-data'!D8</f>
        <v>110</v>
      </c>
      <c r="J11">
        <f>+'orig-data'!D27</f>
        <v>608</v>
      </c>
    </row>
    <row r="12" spans="1:10" ht="12.75">
      <c r="A12">
        <v>25</v>
      </c>
      <c r="B12">
        <f>+'orig-data'!C$42</f>
        <v>0.014305649362821379</v>
      </c>
      <c r="C12">
        <f>+'orig-data'!C9</f>
        <v>0.0157326258</v>
      </c>
      <c r="D12">
        <f>+'orig-data'!C28</f>
        <v>0.0506032439</v>
      </c>
      <c r="E12">
        <f>+'orig-data'!C$43</f>
        <v>0.029399247110727472</v>
      </c>
      <c r="F12">
        <f>+'orig-data'!F9</f>
        <v>0.0012626843</v>
      </c>
      <c r="G12">
        <f>+'orig-data'!F28</f>
        <v>0.0022170807</v>
      </c>
      <c r="H12">
        <v>25</v>
      </c>
      <c r="I12">
        <f>+'orig-data'!D9</f>
        <v>587</v>
      </c>
      <c r="J12">
        <f>+'orig-data'!D28</f>
        <v>1900</v>
      </c>
    </row>
    <row r="13" spans="1:10" ht="12.75">
      <c r="A13">
        <v>30</v>
      </c>
      <c r="B13">
        <f>+'orig-data'!C$42</f>
        <v>0.014305649362821379</v>
      </c>
      <c r="C13">
        <f>+'orig-data'!C10</f>
        <v>0.0342757198</v>
      </c>
      <c r="D13">
        <f>+'orig-data'!C29</f>
        <v>0.0758301239</v>
      </c>
      <c r="E13">
        <f>+'orig-data'!C$43</f>
        <v>0.029399247110727472</v>
      </c>
      <c r="F13">
        <f>+'orig-data'!F10</f>
        <v>0.0018219517</v>
      </c>
      <c r="G13">
        <f>+'orig-data'!F29</f>
        <v>0.0026468478</v>
      </c>
      <c r="H13">
        <v>30</v>
      </c>
      <c r="I13">
        <f>+'orig-data'!D10</f>
        <v>1313</v>
      </c>
      <c r="J13">
        <f>+'orig-data'!D29</f>
        <v>2914</v>
      </c>
    </row>
    <row r="14" spans="1:10" ht="12.75">
      <c r="A14">
        <v>35</v>
      </c>
      <c r="B14">
        <f>+'orig-data'!C$42</f>
        <v>0.014305649362821379</v>
      </c>
      <c r="C14">
        <f>+'orig-data'!C11</f>
        <v>0.0358288639</v>
      </c>
      <c r="D14">
        <f>+'orig-data'!C30</f>
        <v>0.0624526781</v>
      </c>
      <c r="E14">
        <f>+'orig-data'!C$43</f>
        <v>0.029399247110727472</v>
      </c>
      <c r="F14">
        <f>+'orig-data'!F11</f>
        <v>0.0018027853</v>
      </c>
      <c r="G14">
        <f>+'orig-data'!F30</f>
        <v>0.0023438962</v>
      </c>
      <c r="H14">
        <v>35</v>
      </c>
      <c r="I14">
        <f>+'orig-data'!D11</f>
        <v>1463</v>
      </c>
      <c r="J14">
        <f>+'orig-data'!D30</f>
        <v>2557</v>
      </c>
    </row>
    <row r="15" spans="1:10" ht="12.75">
      <c r="A15">
        <v>40</v>
      </c>
      <c r="B15">
        <f>+'orig-data'!C$42</f>
        <v>0.014305649362821379</v>
      </c>
      <c r="C15">
        <f>+'orig-data'!C12</f>
        <v>0.0185126482</v>
      </c>
      <c r="D15">
        <f>+'orig-data'!C31</f>
        <v>0.0286151948</v>
      </c>
      <c r="E15">
        <f>+'orig-data'!C$43</f>
        <v>0.029399247110727472</v>
      </c>
      <c r="F15">
        <f>+'orig-data'!F12</f>
        <v>0.0012145487</v>
      </c>
      <c r="G15">
        <f>+'orig-data'!F31</f>
        <v>0.0015072569</v>
      </c>
      <c r="H15">
        <v>40</v>
      </c>
      <c r="I15">
        <f>+'orig-data'!D12</f>
        <v>876</v>
      </c>
      <c r="J15">
        <f>+'orig-data'!D31</f>
        <v>1345</v>
      </c>
    </row>
    <row r="16" spans="1:10" ht="12.75">
      <c r="A16">
        <v>45</v>
      </c>
      <c r="B16">
        <f>+'orig-data'!C$42</f>
        <v>0.014305649362821379</v>
      </c>
      <c r="C16">
        <f>+'orig-data'!C13</f>
        <v>0.0074298232</v>
      </c>
      <c r="D16">
        <f>+'orig-data'!C32</f>
        <v>0.0073963155</v>
      </c>
      <c r="E16">
        <f>+'orig-data'!C$43</f>
        <v>0.029399247110727472</v>
      </c>
      <c r="F16">
        <f>+'orig-data'!F13</f>
        <v>0.000799866</v>
      </c>
      <c r="G16">
        <f>+'orig-data'!F32</f>
        <v>0.0007999275</v>
      </c>
      <c r="H16">
        <v>45</v>
      </c>
      <c r="I16">
        <f>+'orig-data'!D13</f>
        <v>329</v>
      </c>
      <c r="J16">
        <f>+'orig-data'!D32</f>
        <v>326</v>
      </c>
    </row>
    <row r="17" spans="1:10" ht="12.75">
      <c r="A17">
        <v>50</v>
      </c>
      <c r="B17">
        <f>+'orig-data'!C$42</f>
        <v>0.014305649362821379</v>
      </c>
      <c r="C17">
        <f>+'orig-data'!C14</f>
        <v>0.0028057254</v>
      </c>
      <c r="D17">
        <f>+'orig-data'!C33</f>
        <v>0.0019509657</v>
      </c>
      <c r="E17">
        <f>+'orig-data'!C$43</f>
        <v>0.029399247110727472</v>
      </c>
      <c r="F17">
        <f>+'orig-data'!F14</f>
        <v>0.0004853848</v>
      </c>
      <c r="G17">
        <f>+'orig-data'!F33</f>
        <v>0.0004026803</v>
      </c>
      <c r="H17">
        <v>50</v>
      </c>
      <c r="I17">
        <f>+'orig-data'!D14</f>
        <v>128</v>
      </c>
      <c r="J17">
        <f>+'orig-data'!D33</f>
        <v>90</v>
      </c>
    </row>
    <row r="18" spans="1:10" ht="12.75">
      <c r="A18">
        <v>55</v>
      </c>
      <c r="B18">
        <f>+'orig-data'!C$42</f>
        <v>0.014305649362821379</v>
      </c>
      <c r="H18">
        <v>55</v>
      </c>
      <c r="I18">
        <f>+'orig-data'!D15</f>
        <v>0</v>
      </c>
      <c r="J18">
        <f>+'orig-data'!D34</f>
        <v>0</v>
      </c>
    </row>
    <row r="19" spans="1:10" ht="12.75">
      <c r="A19">
        <v>60</v>
      </c>
      <c r="B19">
        <f>+'orig-data'!C$42</f>
        <v>0.014305649362821379</v>
      </c>
      <c r="H19">
        <v>60</v>
      </c>
      <c r="I19">
        <f>+'orig-data'!D16</f>
        <v>0</v>
      </c>
      <c r="J19">
        <f>+'orig-data'!D35</f>
        <v>0</v>
      </c>
    </row>
    <row r="20" spans="1:10" ht="12.75">
      <c r="A20">
        <v>65</v>
      </c>
      <c r="B20">
        <f>+'orig-data'!C$42</f>
        <v>0.014305649362821379</v>
      </c>
      <c r="H20">
        <v>65</v>
      </c>
      <c r="I20">
        <f>+'orig-data'!D17</f>
        <v>0</v>
      </c>
      <c r="J20">
        <f>+'orig-data'!D36</f>
        <v>0</v>
      </c>
    </row>
    <row r="21" spans="1:10" ht="12.75">
      <c r="A21">
        <v>70</v>
      </c>
      <c r="B21">
        <f>+'orig-data'!C$42</f>
        <v>0.014305649362821379</v>
      </c>
      <c r="H21">
        <v>70</v>
      </c>
      <c r="I21">
        <f>+'orig-data'!D18</f>
        <v>0</v>
      </c>
      <c r="J21">
        <f>+'orig-data'!D37</f>
        <v>0</v>
      </c>
    </row>
    <row r="22" spans="1:10" ht="12.75">
      <c r="A22">
        <v>75</v>
      </c>
      <c r="B22">
        <f>+'orig-data'!C$42</f>
        <v>0.014305649362821379</v>
      </c>
      <c r="H22">
        <v>75</v>
      </c>
      <c r="I22">
        <f>+'orig-data'!D19</f>
        <v>0</v>
      </c>
      <c r="J22">
        <f>+'orig-data'!D38</f>
        <v>0</v>
      </c>
    </row>
    <row r="23" spans="1:10" ht="12.75">
      <c r="A23">
        <v>80</v>
      </c>
      <c r="B23">
        <f>+'orig-data'!C$42</f>
        <v>0.014305649362821379</v>
      </c>
      <c r="H23">
        <v>80</v>
      </c>
      <c r="I23">
        <f>+'orig-data'!D20</f>
        <v>0</v>
      </c>
      <c r="J23">
        <f>+'orig-data'!D39</f>
        <v>0</v>
      </c>
    </row>
    <row r="24" spans="1:10" ht="12.75">
      <c r="A24">
        <v>85</v>
      </c>
      <c r="B24">
        <f>+'orig-data'!C$42</f>
        <v>0.014305649362821379</v>
      </c>
      <c r="H24">
        <v>85</v>
      </c>
      <c r="I24">
        <f>+'orig-data'!D21</f>
        <v>0</v>
      </c>
      <c r="J24">
        <f>+'orig-data'!D40</f>
        <v>0</v>
      </c>
    </row>
    <row r="25" spans="1:10" ht="12.75">
      <c r="A25">
        <v>90</v>
      </c>
      <c r="B25">
        <f>+'orig-data'!C$42</f>
        <v>0.014305649362821379</v>
      </c>
      <c r="H25">
        <v>90</v>
      </c>
      <c r="I25">
        <f>+'orig-data'!D22</f>
        <v>0</v>
      </c>
      <c r="J25">
        <f>+'orig-data'!D41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1">
      <selection activeCell="A2" sqref="A2"/>
    </sheetView>
  </sheetViews>
  <sheetFormatPr defaultColWidth="9.140625" defaultRowHeight="12.75"/>
  <sheetData>
    <row r="1" ht="12.75">
      <c r="A1" t="s">
        <v>20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16</v>
      </c>
    </row>
    <row r="4" spans="1:2" ht="12.75">
      <c r="A4" t="s">
        <v>6</v>
      </c>
      <c r="B4">
        <v>0</v>
      </c>
    </row>
    <row r="5" spans="1:2" ht="12.75">
      <c r="A5" t="s">
        <v>6</v>
      </c>
      <c r="B5">
        <v>5</v>
      </c>
    </row>
    <row r="6" spans="1:2" ht="12.75">
      <c r="A6" t="s">
        <v>6</v>
      </c>
      <c r="B6">
        <v>10</v>
      </c>
    </row>
    <row r="7" spans="1:6" ht="12.75">
      <c r="A7" t="s">
        <v>6</v>
      </c>
      <c r="B7">
        <v>15</v>
      </c>
      <c r="C7">
        <v>4.67814E-05</v>
      </c>
      <c r="D7">
        <v>2</v>
      </c>
      <c r="E7">
        <v>42752</v>
      </c>
      <c r="F7">
        <v>6.48342E-05</v>
      </c>
    </row>
    <row r="8" spans="1:6" ht="12.75">
      <c r="A8" t="s">
        <v>6</v>
      </c>
      <c r="B8">
        <v>20</v>
      </c>
      <c r="C8">
        <v>0.0027730859</v>
      </c>
      <c r="D8">
        <v>110</v>
      </c>
      <c r="E8">
        <v>39667</v>
      </c>
      <c r="F8">
        <v>0.0005175116</v>
      </c>
    </row>
    <row r="9" spans="1:6" ht="12.75">
      <c r="A9" t="s">
        <v>6</v>
      </c>
      <c r="B9">
        <v>25</v>
      </c>
      <c r="C9">
        <v>0.0157326258</v>
      </c>
      <c r="D9">
        <v>587</v>
      </c>
      <c r="E9">
        <v>37311</v>
      </c>
      <c r="F9">
        <v>0.0012626843</v>
      </c>
    </row>
    <row r="10" spans="1:6" ht="12.75">
      <c r="A10" t="s">
        <v>6</v>
      </c>
      <c r="B10">
        <v>30</v>
      </c>
      <c r="C10">
        <v>0.0342757198</v>
      </c>
      <c r="D10">
        <v>1313</v>
      </c>
      <c r="E10">
        <v>38307</v>
      </c>
      <c r="F10">
        <v>0.0018219517</v>
      </c>
    </row>
    <row r="11" spans="1:6" ht="12.75">
      <c r="A11" t="s">
        <v>6</v>
      </c>
      <c r="B11">
        <v>35</v>
      </c>
      <c r="C11">
        <v>0.0358288639</v>
      </c>
      <c r="D11">
        <v>1463</v>
      </c>
      <c r="E11">
        <v>40833</v>
      </c>
      <c r="F11">
        <v>0.0018027853</v>
      </c>
    </row>
    <row r="12" spans="1:6" ht="12.75">
      <c r="A12" t="s">
        <v>6</v>
      </c>
      <c r="B12">
        <v>40</v>
      </c>
      <c r="C12">
        <v>0.0185126482</v>
      </c>
      <c r="D12">
        <v>876</v>
      </c>
      <c r="E12">
        <v>47319</v>
      </c>
      <c r="F12">
        <v>0.0012145487</v>
      </c>
    </row>
    <row r="13" spans="1:6" ht="12.75">
      <c r="A13" t="s">
        <v>6</v>
      </c>
      <c r="B13">
        <v>45</v>
      </c>
      <c r="C13">
        <v>0.0074298232</v>
      </c>
      <c r="D13">
        <v>329</v>
      </c>
      <c r="E13">
        <v>44281</v>
      </c>
      <c r="F13">
        <v>0.000799866</v>
      </c>
    </row>
    <row r="14" spans="1:6" ht="12.75">
      <c r="A14" t="s">
        <v>6</v>
      </c>
      <c r="B14">
        <v>50</v>
      </c>
      <c r="C14">
        <v>0.0028057254</v>
      </c>
      <c r="D14">
        <v>128</v>
      </c>
      <c r="E14">
        <v>45621</v>
      </c>
      <c r="F14">
        <v>0.0004853848</v>
      </c>
    </row>
    <row r="15" spans="1:2" ht="12.75">
      <c r="A15" t="s">
        <v>6</v>
      </c>
      <c r="B15">
        <v>55</v>
      </c>
    </row>
    <row r="16" spans="1:2" ht="12.75">
      <c r="A16" t="s">
        <v>6</v>
      </c>
      <c r="B16">
        <v>60</v>
      </c>
    </row>
    <row r="17" spans="1:2" ht="12.75">
      <c r="A17" t="s">
        <v>6</v>
      </c>
      <c r="B17">
        <v>65</v>
      </c>
    </row>
    <row r="18" spans="1:2" ht="12.75">
      <c r="A18" t="s">
        <v>6</v>
      </c>
      <c r="B18">
        <v>70</v>
      </c>
    </row>
    <row r="19" spans="1:2" ht="12.75">
      <c r="A19" t="s">
        <v>6</v>
      </c>
      <c r="B19">
        <v>75</v>
      </c>
    </row>
    <row r="20" spans="1:2" ht="12.75">
      <c r="A20" t="s">
        <v>6</v>
      </c>
      <c r="B20">
        <v>80</v>
      </c>
    </row>
    <row r="21" spans="1:2" ht="12.75">
      <c r="A21" t="s">
        <v>6</v>
      </c>
      <c r="B21">
        <v>85</v>
      </c>
    </row>
    <row r="22" spans="1:2" ht="12.75">
      <c r="A22" t="s">
        <v>6</v>
      </c>
      <c r="B22">
        <v>90</v>
      </c>
    </row>
    <row r="23" spans="1:2" ht="12.75">
      <c r="A23" t="s">
        <v>7</v>
      </c>
      <c r="B23">
        <v>0</v>
      </c>
    </row>
    <row r="24" spans="1:2" ht="12.75">
      <c r="A24" t="s">
        <v>7</v>
      </c>
      <c r="B24">
        <v>5</v>
      </c>
    </row>
    <row r="25" spans="1:2" ht="12.75">
      <c r="A25" t="s">
        <v>7</v>
      </c>
      <c r="B25">
        <v>10</v>
      </c>
    </row>
    <row r="26" spans="1:6" ht="12.75">
      <c r="A26" t="s">
        <v>7</v>
      </c>
      <c r="B26">
        <v>15</v>
      </c>
      <c r="C26">
        <v>0.00169579</v>
      </c>
      <c r="D26">
        <v>69</v>
      </c>
      <c r="E26">
        <v>40689</v>
      </c>
      <c r="F26">
        <v>0.0003997929</v>
      </c>
    </row>
    <row r="27" spans="1:6" ht="12.75">
      <c r="A27" t="s">
        <v>7</v>
      </c>
      <c r="B27">
        <v>20</v>
      </c>
      <c r="C27">
        <v>0.0156575932</v>
      </c>
      <c r="D27">
        <v>608</v>
      </c>
      <c r="E27">
        <v>38831</v>
      </c>
      <c r="F27">
        <v>0.0012348164</v>
      </c>
    </row>
    <row r="28" spans="1:6" ht="12.75">
      <c r="A28" t="s">
        <v>7</v>
      </c>
      <c r="B28">
        <v>25</v>
      </c>
      <c r="C28">
        <v>0.0506032439</v>
      </c>
      <c r="D28">
        <v>1900</v>
      </c>
      <c r="E28">
        <v>37547</v>
      </c>
      <c r="F28">
        <v>0.0022170807</v>
      </c>
    </row>
    <row r="29" spans="1:6" ht="12.75">
      <c r="A29" t="s">
        <v>7</v>
      </c>
      <c r="B29">
        <v>30</v>
      </c>
      <c r="C29">
        <v>0.0758301239</v>
      </c>
      <c r="D29">
        <v>2914</v>
      </c>
      <c r="E29">
        <v>38428</v>
      </c>
      <c r="F29">
        <v>0.0026468478</v>
      </c>
    </row>
    <row r="30" spans="1:6" ht="12.75">
      <c r="A30" t="s">
        <v>7</v>
      </c>
      <c r="B30">
        <v>35</v>
      </c>
      <c r="C30">
        <v>0.0624526781</v>
      </c>
      <c r="D30">
        <v>2557</v>
      </c>
      <c r="E30">
        <v>40943</v>
      </c>
      <c r="F30">
        <v>0.0023438962</v>
      </c>
    </row>
    <row r="31" spans="1:6" ht="12.75">
      <c r="A31" t="s">
        <v>7</v>
      </c>
      <c r="B31">
        <v>40</v>
      </c>
      <c r="C31">
        <v>0.0286151948</v>
      </c>
      <c r="D31">
        <v>1345</v>
      </c>
      <c r="E31">
        <v>47003</v>
      </c>
      <c r="F31">
        <v>0.0015072569</v>
      </c>
    </row>
    <row r="32" spans="1:6" ht="12.75">
      <c r="A32" t="s">
        <v>7</v>
      </c>
      <c r="B32">
        <v>45</v>
      </c>
      <c r="C32">
        <v>0.0073963155</v>
      </c>
      <c r="D32">
        <v>326</v>
      </c>
      <c r="E32">
        <v>44076</v>
      </c>
      <c r="F32">
        <v>0.0007999275</v>
      </c>
    </row>
    <row r="33" spans="1:6" ht="12.75">
      <c r="A33" t="s">
        <v>7</v>
      </c>
      <c r="B33">
        <v>50</v>
      </c>
      <c r="C33">
        <v>0.0019509657</v>
      </c>
      <c r="D33">
        <v>90</v>
      </c>
      <c r="E33">
        <v>46131</v>
      </c>
      <c r="F33">
        <v>0.0004026803</v>
      </c>
    </row>
    <row r="34" spans="1:2" ht="12.75">
      <c r="A34" t="s">
        <v>7</v>
      </c>
      <c r="B34">
        <v>55</v>
      </c>
    </row>
    <row r="35" spans="1:2" ht="12.75">
      <c r="A35" t="s">
        <v>7</v>
      </c>
      <c r="B35">
        <v>60</v>
      </c>
    </row>
    <row r="36" spans="1:2" ht="12.75">
      <c r="A36" t="s">
        <v>7</v>
      </c>
      <c r="B36">
        <v>65</v>
      </c>
    </row>
    <row r="37" spans="1:2" ht="12.75">
      <c r="A37" t="s">
        <v>7</v>
      </c>
      <c r="B37">
        <v>70</v>
      </c>
    </row>
    <row r="38" spans="1:2" ht="12.75">
      <c r="A38" t="s">
        <v>7</v>
      </c>
      <c r="B38">
        <v>75</v>
      </c>
    </row>
    <row r="39" spans="1:2" ht="12.75">
      <c r="A39" t="s">
        <v>7</v>
      </c>
      <c r="B39">
        <v>80</v>
      </c>
    </row>
    <row r="40" spans="1:2" ht="12.75">
      <c r="A40" t="s">
        <v>7</v>
      </c>
      <c r="B40">
        <v>85</v>
      </c>
    </row>
    <row r="41" spans="1:2" ht="12.75">
      <c r="A41" t="s">
        <v>7</v>
      </c>
      <c r="B41">
        <v>90</v>
      </c>
    </row>
    <row r="42" spans="1:6" ht="12.75">
      <c r="A42" t="s">
        <v>14</v>
      </c>
      <c r="C42">
        <f>+D42/E42</f>
        <v>0.014305649362821379</v>
      </c>
      <c r="D42">
        <f>SUM(D4:D22)</f>
        <v>4808</v>
      </c>
      <c r="E42">
        <f>SUM(E4:E22)</f>
        <v>336091</v>
      </c>
      <c r="F42">
        <f>1.96*SQRT(C42*(1-C42)/E42)</f>
        <v>0.000401469494985556</v>
      </c>
    </row>
    <row r="43" spans="1:6" ht="12.75">
      <c r="A43" t="s">
        <v>15</v>
      </c>
      <c r="C43">
        <f>+D43/E43</f>
        <v>0.029399247110727472</v>
      </c>
      <c r="D43">
        <f>SUM(D23:D41)</f>
        <v>9809</v>
      </c>
      <c r="E43">
        <f>SUM(E23:E41)</f>
        <v>333648</v>
      </c>
      <c r="F43">
        <f>1.96*SQRT(C43*(1-C43)/E43)</f>
        <v>0.0005731921376805468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jeremyD</cp:lastModifiedBy>
  <cp:lastPrinted>2005-09-23T15:58:18Z</cp:lastPrinted>
  <dcterms:created xsi:type="dcterms:W3CDTF">2002-10-17T15:15:37Z</dcterms:created>
  <dcterms:modified xsi:type="dcterms:W3CDTF">2005-09-27T16:02:16Z</dcterms:modified>
  <cp:category/>
  <cp:version/>
  <cp:contentType/>
  <cp:contentStatus/>
</cp:coreProperties>
</file>