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67" activeTab="2"/>
  </bookViews>
  <sheets>
    <sheet name="854-Rates-Graph" sheetId="1" r:id="rId1"/>
    <sheet name="Ordered-Data" sheetId="2" r:id="rId2"/>
    <sheet name="orig-data" sheetId="3" r:id="rId3"/>
  </sheets>
  <definedNames/>
  <calcPr fullCalcOnLoad="1"/>
</workbook>
</file>

<file path=xl/sharedStrings.xml><?xml version="1.0" encoding="utf-8"?>
<sst xmlns="http://schemas.openxmlformats.org/spreadsheetml/2006/main" count="58" uniqueCount="21">
  <si>
    <t>Manitoba</t>
  </si>
  <si>
    <t>SEX</t>
  </si>
  <si>
    <t>ageg_crd</t>
  </si>
  <si>
    <t>crd_rate</t>
  </si>
  <si>
    <t>count</t>
  </si>
  <si>
    <t>pop</t>
  </si>
  <si>
    <t>1 Male</t>
  </si>
  <si>
    <t>2 Female</t>
  </si>
  <si>
    <t>Mb Avg Male</t>
  </si>
  <si>
    <t>Male</t>
  </si>
  <si>
    <t>Female</t>
  </si>
  <si>
    <t>Mb Avg Female</t>
  </si>
  <si>
    <t># Males</t>
  </si>
  <si>
    <t># Females</t>
  </si>
  <si>
    <t>male total</t>
  </si>
  <si>
    <t>female total</t>
  </si>
  <si>
    <t>std_error</t>
  </si>
  <si>
    <t>Male STDERR*2</t>
  </si>
  <si>
    <t>Female STDERR*2</t>
  </si>
  <si>
    <t>age</t>
  </si>
  <si>
    <t>Crude Rates by Age and Sex of Proportion of Seniors who received a pneumococcal shot 2000/01-2003/04 per cent age 65+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</si>
</sst>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%"/>
  </numFmts>
  <fonts count="11">
    <font>
      <sz val="10"/>
      <name val="Arial"/>
      <family val="0"/>
    </font>
    <font>
      <sz val="9.5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Univers 45 Light"/>
      <family val="2"/>
    </font>
    <font>
      <b/>
      <sz val="10"/>
      <name val="Univers 45 Light"/>
      <family val="2"/>
    </font>
    <font>
      <sz val="9"/>
      <name val="Univers 45 Light"/>
      <family val="2"/>
    </font>
    <font>
      <b/>
      <sz val="11"/>
      <name val="Univers 45 Light"/>
      <family val="2"/>
    </font>
    <font>
      <b/>
      <sz val="10"/>
      <name val="Arial"/>
      <family val="2"/>
    </font>
    <font>
      <sz val="7"/>
      <name val="Univers 45 Ligh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25"/>
          <c:w val="1"/>
          <c:h val="0.82"/>
        </c:manualLayout>
      </c:layout>
      <c:lineChart>
        <c:grouping val="standard"/>
        <c:varyColors val="0"/>
        <c:ser>
          <c:idx val="1"/>
          <c:order val="0"/>
          <c:tx>
            <c:strRef>
              <c:f>'Ordered-Data'!$D$6</c:f>
              <c:strCache>
                <c:ptCount val="1"/>
                <c:pt idx="0">
                  <c:v>Female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'Ordered-Data'!$G$20:$G$25</c:f>
                <c:numCache>
                  <c:ptCount val="6"/>
                  <c:pt idx="0">
                    <c:v>0.0067310985</c:v>
                  </c:pt>
                  <c:pt idx="1">
                    <c:v>0.0068284518</c:v>
                  </c:pt>
                  <c:pt idx="2">
                    <c:v>0.0069616457</c:v>
                  </c:pt>
                  <c:pt idx="3">
                    <c:v>0.0076426794</c:v>
                  </c:pt>
                  <c:pt idx="4">
                    <c:v>0.0099009846</c:v>
                  </c:pt>
                  <c:pt idx="5">
                    <c:v>0.0127462589</c:v>
                  </c:pt>
                </c:numCache>
              </c:numRef>
            </c:plus>
            <c:minus>
              <c:numRef>
                <c:f>'Ordered-Data'!$G$20:$G$25</c:f>
                <c:numCache>
                  <c:ptCount val="6"/>
                  <c:pt idx="0">
                    <c:v>0.0067310985</c:v>
                  </c:pt>
                  <c:pt idx="1">
                    <c:v>0.0068284518</c:v>
                  </c:pt>
                  <c:pt idx="2">
                    <c:v>0.0069616457</c:v>
                  </c:pt>
                  <c:pt idx="3">
                    <c:v>0.0076426794</c:v>
                  </c:pt>
                  <c:pt idx="4">
                    <c:v>0.0099009846</c:v>
                  </c:pt>
                  <c:pt idx="5">
                    <c:v>0.0127462589</c:v>
                  </c:pt>
                </c:numCache>
              </c:numRef>
            </c:minus>
            <c:noEndCap val="0"/>
          </c:errBars>
          <c:cat>
            <c:numRef>
              <c:f>'Ordered-Data'!$A$20:$A$25</c:f>
              <c:numCache>
                <c:ptCount val="6"/>
                <c:pt idx="0">
                  <c:v>65</c:v>
                </c:pt>
                <c:pt idx="1">
                  <c:v>70</c:v>
                </c:pt>
                <c:pt idx="2">
                  <c:v>75</c:v>
                </c:pt>
                <c:pt idx="3">
                  <c:v>80</c:v>
                </c:pt>
                <c:pt idx="4">
                  <c:v>85</c:v>
                </c:pt>
                <c:pt idx="5">
                  <c:v>90</c:v>
                </c:pt>
              </c:numCache>
            </c:numRef>
          </c:cat>
          <c:val>
            <c:numRef>
              <c:f>'Ordered-Data'!$D$20:$D$25</c:f>
              <c:numCache>
                <c:ptCount val="6"/>
                <c:pt idx="0">
                  <c:v>0.5455972599</c:v>
                </c:pt>
                <c:pt idx="1">
                  <c:v>0.5952944733</c:v>
                </c:pt>
                <c:pt idx="2">
                  <c:v>0.614409713</c:v>
                </c:pt>
                <c:pt idx="3">
                  <c:v>0.6082184788</c:v>
                </c:pt>
                <c:pt idx="4">
                  <c:v>0.5997661316</c:v>
                </c:pt>
                <c:pt idx="5">
                  <c:v>0.6051327434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'Ordered-Data'!$C$6</c:f>
              <c:strCache>
                <c:ptCount val="1"/>
                <c:pt idx="0">
                  <c:v>Male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'Ordered-Data'!$F$20:$F$25</c:f>
                <c:numCache>
                  <c:ptCount val="6"/>
                  <c:pt idx="0">
                    <c:v>0.0069909604</c:v>
                  </c:pt>
                  <c:pt idx="1">
                    <c:v>0.0073422</c:v>
                  </c:pt>
                  <c:pt idx="2">
                    <c:v>0.0080142597</c:v>
                  </c:pt>
                  <c:pt idx="3">
                    <c:v>0.0096673584</c:v>
                  </c:pt>
                  <c:pt idx="4">
                    <c:v>0.0138080435</c:v>
                  </c:pt>
                  <c:pt idx="5">
                    <c:v>0.0213221811</c:v>
                  </c:pt>
                </c:numCache>
              </c:numRef>
            </c:plus>
            <c:minus>
              <c:numRef>
                <c:f>'Ordered-Data'!$F$20:$F$25</c:f>
                <c:numCache>
                  <c:ptCount val="6"/>
                  <c:pt idx="0">
                    <c:v>0.0069909604</c:v>
                  </c:pt>
                  <c:pt idx="1">
                    <c:v>0.0073422</c:v>
                  </c:pt>
                  <c:pt idx="2">
                    <c:v>0.0080142597</c:v>
                  </c:pt>
                  <c:pt idx="3">
                    <c:v>0.0096673584</c:v>
                  </c:pt>
                  <c:pt idx="4">
                    <c:v>0.0138080435</c:v>
                  </c:pt>
                  <c:pt idx="5">
                    <c:v>0.0213221811</c:v>
                  </c:pt>
                </c:numCache>
              </c:numRef>
            </c:minus>
            <c:noEndCap val="0"/>
            <c:spPr>
              <a:ln w="12700">
                <a:solidFill>
                  <a:srgbClr val="C0C0C0"/>
                </a:solidFill>
              </a:ln>
            </c:spPr>
          </c:errBars>
          <c:cat>
            <c:numRef>
              <c:f>'Ordered-Data'!$A$20:$A$25</c:f>
              <c:numCache>
                <c:ptCount val="6"/>
                <c:pt idx="0">
                  <c:v>65</c:v>
                </c:pt>
                <c:pt idx="1">
                  <c:v>70</c:v>
                </c:pt>
                <c:pt idx="2">
                  <c:v>75</c:v>
                </c:pt>
                <c:pt idx="3">
                  <c:v>80</c:v>
                </c:pt>
                <c:pt idx="4">
                  <c:v>85</c:v>
                </c:pt>
                <c:pt idx="5">
                  <c:v>90</c:v>
                </c:pt>
              </c:numCache>
            </c:numRef>
          </c:cat>
          <c:val>
            <c:numRef>
              <c:f>'Ordered-Data'!$C$20:$C$25</c:f>
              <c:numCache>
                <c:ptCount val="6"/>
                <c:pt idx="0">
                  <c:v>0.5295679706</c:v>
                </c:pt>
                <c:pt idx="1">
                  <c:v>0.5969322291</c:v>
                </c:pt>
                <c:pt idx="2">
                  <c:v>0.6376266281</c:v>
                </c:pt>
                <c:pt idx="3">
                  <c:v>0.6423805994</c:v>
                </c:pt>
                <c:pt idx="4">
                  <c:v>0.6371833405</c:v>
                </c:pt>
                <c:pt idx="5">
                  <c:v>0.5963618486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'Ordered-Data'!$B$6</c:f>
              <c:strCache>
                <c:ptCount val="1"/>
                <c:pt idx="0">
                  <c:v>Mb Avg Male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'Ordered-Data'!$B$7:$B$25</c:f>
            </c:numRef>
          </c:val>
          <c:smooth val="0"/>
        </c:ser>
        <c:ser>
          <c:idx val="3"/>
          <c:order val="3"/>
          <c:tx>
            <c:strRef>
              <c:f>'Ordered-Data'!$E$6</c:f>
              <c:strCache>
                <c:ptCount val="1"/>
                <c:pt idx="0">
                  <c:v>Mb Avg Female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'Ordered-Data'!$E$7:$E$25</c:f>
            </c:numRef>
          </c:val>
          <c:smooth val="0"/>
        </c:ser>
        <c:marker val="1"/>
        <c:axId val="55158477"/>
        <c:axId val="26664246"/>
      </c:lineChart>
      <c:catAx>
        <c:axId val="55158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0.0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6664246"/>
        <c:crosses val="autoZero"/>
        <c:auto val="1"/>
        <c:lblOffset val="100"/>
        <c:noMultiLvlLbl val="0"/>
      </c:catAx>
      <c:valAx>
        <c:axId val="26664246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15847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82675"/>
          <c:y val="0.173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0.988</cdr:x>
      <cdr:y>0.1235</cdr:y>
    </cdr:to>
    <cdr:sp>
      <cdr:nvSpPr>
        <cdr:cNvPr id="1" name="TextBox 4"/>
        <cdr:cNvSpPr txBox="1">
          <a:spLocks noChangeArrowheads="1"/>
        </cdr:cNvSpPr>
      </cdr:nvSpPr>
      <cdr:spPr>
        <a:xfrm>
          <a:off x="0" y="0"/>
          <a:ext cx="56388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Univers 45 Light"/>
              <a:ea typeface="Univers 45 Light"/>
              <a:cs typeface="Univers 45 Light"/>
            </a:rPr>
            <a:t>Figure 8.5.4: Pneumococcal Vaccination Rates
by Age and Sex, 2000/01 – 2003/04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Crude cumulative percent of residents age 65+ who received a pneumococcal vaccination</a:t>
          </a:r>
        </a:p>
      </cdr:txBody>
    </cdr:sp>
  </cdr:relSizeAnchor>
  <cdr:relSizeAnchor xmlns:cdr="http://schemas.openxmlformats.org/drawingml/2006/chartDrawing">
    <cdr:from>
      <cdr:x>0.6265</cdr:x>
      <cdr:y>0.97075</cdr:y>
    </cdr:from>
    <cdr:to>
      <cdr:x>1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571875" y="4200525"/>
          <a:ext cx="213360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2005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2" sqref="A2"/>
    </sheetView>
  </sheetViews>
  <sheetFormatPr defaultColWidth="9.140625" defaultRowHeight="12.75"/>
  <cols>
    <col min="2" max="2" width="0" style="0" hidden="1" customWidth="1"/>
    <col min="5" max="5" width="0" style="0" hidden="1" customWidth="1"/>
    <col min="8" max="9" width="0" style="0" hidden="1" customWidth="1"/>
    <col min="10" max="10" width="9.57421875" style="0" hidden="1" customWidth="1"/>
    <col min="11" max="11" width="10.57421875" style="0" bestFit="1" customWidth="1"/>
    <col min="12" max="12" width="9.57421875" style="0" bestFit="1" customWidth="1"/>
    <col min="13" max="13" width="10.57421875" style="0" bestFit="1" customWidth="1"/>
  </cols>
  <sheetData>
    <row r="1" ht="12.75">
      <c r="A1" t="s">
        <v>20</v>
      </c>
    </row>
    <row r="3" spans="3:6" ht="12.75">
      <c r="C3" s="2"/>
      <c r="D3" s="2"/>
      <c r="E3" s="1"/>
      <c r="F3" s="1"/>
    </row>
    <row r="4" ht="12.75">
      <c r="A4" t="s">
        <v>0</v>
      </c>
    </row>
    <row r="6" spans="2:10" ht="12.75">
      <c r="B6" t="s">
        <v>8</v>
      </c>
      <c r="C6" t="s">
        <v>9</v>
      </c>
      <c r="D6" t="s">
        <v>10</v>
      </c>
      <c r="E6" t="s">
        <v>11</v>
      </c>
      <c r="F6" t="s">
        <v>17</v>
      </c>
      <c r="G6" t="s">
        <v>18</v>
      </c>
      <c r="H6" t="s">
        <v>19</v>
      </c>
      <c r="I6" t="s">
        <v>12</v>
      </c>
      <c r="J6" t="s">
        <v>13</v>
      </c>
    </row>
    <row r="7" spans="1:10" ht="12.75">
      <c r="A7">
        <v>0</v>
      </c>
      <c r="B7">
        <f>+'orig-data'!C$42</f>
        <v>0.5948142705037266</v>
      </c>
      <c r="H7">
        <v>0</v>
      </c>
      <c r="I7">
        <f>+'orig-data'!D4</f>
        <v>0</v>
      </c>
      <c r="J7">
        <f>+'orig-data'!D23</f>
        <v>0</v>
      </c>
    </row>
    <row r="8" spans="1:10" ht="12.75">
      <c r="A8">
        <v>5</v>
      </c>
      <c r="B8">
        <f>+'orig-data'!C$42</f>
        <v>0.5948142705037266</v>
      </c>
      <c r="H8">
        <v>5</v>
      </c>
      <c r="I8">
        <f>+'orig-data'!D5</f>
        <v>0</v>
      </c>
      <c r="J8">
        <f>+'orig-data'!D24</f>
        <v>0</v>
      </c>
    </row>
    <row r="9" spans="1:10" ht="12.75">
      <c r="A9">
        <v>10</v>
      </c>
      <c r="B9">
        <f>+'orig-data'!C$42</f>
        <v>0.5948142705037266</v>
      </c>
      <c r="H9">
        <v>10</v>
      </c>
      <c r="I9">
        <f>+'orig-data'!D6</f>
        <v>0</v>
      </c>
      <c r="J9">
        <f>+'orig-data'!D25</f>
        <v>0</v>
      </c>
    </row>
    <row r="10" spans="1:10" ht="12.75">
      <c r="A10">
        <v>15</v>
      </c>
      <c r="B10">
        <f>+'orig-data'!C$42</f>
        <v>0.5948142705037266</v>
      </c>
      <c r="H10">
        <v>15</v>
      </c>
      <c r="I10">
        <f>+'orig-data'!D7</f>
        <v>0</v>
      </c>
      <c r="J10">
        <f>+'orig-data'!D26</f>
        <v>0</v>
      </c>
    </row>
    <row r="11" spans="1:10" ht="12.75">
      <c r="A11">
        <v>20</v>
      </c>
      <c r="B11">
        <f>+'orig-data'!C$42</f>
        <v>0.5948142705037266</v>
      </c>
      <c r="H11">
        <v>20</v>
      </c>
      <c r="I11">
        <f>+'orig-data'!D8</f>
        <v>0</v>
      </c>
      <c r="J11">
        <f>+'orig-data'!D27</f>
        <v>0</v>
      </c>
    </row>
    <row r="12" spans="1:10" ht="12.75">
      <c r="A12">
        <v>25</v>
      </c>
      <c r="B12">
        <f>+'orig-data'!C$42</f>
        <v>0.5948142705037266</v>
      </c>
      <c r="H12">
        <v>25</v>
      </c>
      <c r="I12">
        <f>+'orig-data'!D9</f>
        <v>0</v>
      </c>
      <c r="J12">
        <f>+'orig-data'!D28</f>
        <v>0</v>
      </c>
    </row>
    <row r="13" spans="1:10" ht="12.75">
      <c r="A13">
        <v>30</v>
      </c>
      <c r="B13">
        <f>+'orig-data'!C$42</f>
        <v>0.5948142705037266</v>
      </c>
      <c r="H13">
        <v>30</v>
      </c>
      <c r="I13">
        <f>+'orig-data'!D10</f>
        <v>0</v>
      </c>
      <c r="J13">
        <f>+'orig-data'!D29</f>
        <v>0</v>
      </c>
    </row>
    <row r="14" spans="1:10" ht="12.75">
      <c r="A14">
        <v>35</v>
      </c>
      <c r="B14">
        <f>+'orig-data'!C$42</f>
        <v>0.5948142705037266</v>
      </c>
      <c r="H14">
        <v>35</v>
      </c>
      <c r="I14">
        <f>+'orig-data'!D11</f>
        <v>0</v>
      </c>
      <c r="J14">
        <f>+'orig-data'!D30</f>
        <v>0</v>
      </c>
    </row>
    <row r="15" spans="1:10" ht="12.75">
      <c r="A15">
        <v>40</v>
      </c>
      <c r="B15">
        <f>+'orig-data'!C$42</f>
        <v>0.5948142705037266</v>
      </c>
      <c r="H15">
        <v>40</v>
      </c>
      <c r="I15">
        <f>+'orig-data'!D12</f>
        <v>0</v>
      </c>
      <c r="J15">
        <f>+'orig-data'!D31</f>
        <v>0</v>
      </c>
    </row>
    <row r="16" spans="1:10" ht="12.75">
      <c r="A16">
        <v>45</v>
      </c>
      <c r="B16">
        <f>+'orig-data'!C$42</f>
        <v>0.5948142705037266</v>
      </c>
      <c r="H16">
        <v>45</v>
      </c>
      <c r="I16">
        <f>+'orig-data'!D13</f>
        <v>0</v>
      </c>
      <c r="J16">
        <f>+'orig-data'!D32</f>
        <v>0</v>
      </c>
    </row>
    <row r="17" spans="1:10" ht="12.75">
      <c r="A17">
        <v>50</v>
      </c>
      <c r="B17">
        <f>+'orig-data'!C$42</f>
        <v>0.5948142705037266</v>
      </c>
      <c r="H17">
        <v>50</v>
      </c>
      <c r="I17">
        <f>+'orig-data'!D14</f>
        <v>0</v>
      </c>
      <c r="J17">
        <f>+'orig-data'!D33</f>
        <v>0</v>
      </c>
    </row>
    <row r="18" spans="1:10" ht="12.75">
      <c r="A18">
        <v>55</v>
      </c>
      <c r="B18">
        <f>+'orig-data'!C$42</f>
        <v>0.5948142705037266</v>
      </c>
      <c r="H18">
        <v>55</v>
      </c>
      <c r="I18">
        <f>+'orig-data'!D15</f>
        <v>0</v>
      </c>
      <c r="J18">
        <f>+'orig-data'!D34</f>
        <v>0</v>
      </c>
    </row>
    <row r="19" spans="1:10" ht="12.75">
      <c r="A19">
        <v>60</v>
      </c>
      <c r="B19">
        <f>+'orig-data'!C$42</f>
        <v>0.5948142705037266</v>
      </c>
      <c r="H19">
        <v>60</v>
      </c>
      <c r="I19">
        <f>+'orig-data'!D16</f>
        <v>0</v>
      </c>
      <c r="J19">
        <f>+'orig-data'!D35</f>
        <v>0</v>
      </c>
    </row>
    <row r="20" spans="1:10" ht="12.75">
      <c r="A20">
        <v>65</v>
      </c>
      <c r="B20">
        <f>+'orig-data'!C$42</f>
        <v>0.5948142705037266</v>
      </c>
      <c r="C20">
        <f>+'orig-data'!C17</f>
        <v>0.5295679706</v>
      </c>
      <c r="D20">
        <f>+'orig-data'!C36</f>
        <v>0.5455972599</v>
      </c>
      <c r="E20">
        <f>+'orig-data'!C$43</f>
        <v>0.5910287901923035</v>
      </c>
      <c r="F20">
        <f>+'orig-data'!F17</f>
        <v>0.0069909604</v>
      </c>
      <c r="G20">
        <f>+'orig-data'!F36</f>
        <v>0.0067310985</v>
      </c>
      <c r="H20">
        <v>65</v>
      </c>
      <c r="I20">
        <f>+'orig-data'!D17</f>
        <v>10370</v>
      </c>
      <c r="J20">
        <f>+'orig-data'!D36</f>
        <v>11469</v>
      </c>
    </row>
    <row r="21" spans="1:10" ht="12.75">
      <c r="A21">
        <v>70</v>
      </c>
      <c r="B21">
        <f>+'orig-data'!C$42</f>
        <v>0.5948142705037266</v>
      </c>
      <c r="C21">
        <f>+'orig-data'!C18</f>
        <v>0.5969322291</v>
      </c>
      <c r="D21">
        <f>+'orig-data'!C37</f>
        <v>0.5952944733</v>
      </c>
      <c r="E21">
        <f>+'orig-data'!C$43</f>
        <v>0.5910287901923035</v>
      </c>
      <c r="F21">
        <f>+'orig-data'!F18</f>
        <v>0.0073422</v>
      </c>
      <c r="G21">
        <f>+'orig-data'!F37</f>
        <v>0.0068284518</v>
      </c>
      <c r="H21">
        <v>70</v>
      </c>
      <c r="I21">
        <f>+'orig-data'!D18</f>
        <v>10235</v>
      </c>
      <c r="J21">
        <f>+'orig-data'!D37</f>
        <v>11816</v>
      </c>
    </row>
    <row r="22" spans="1:10" ht="12.75">
      <c r="A22">
        <v>75</v>
      </c>
      <c r="B22">
        <f>+'orig-data'!C$42</f>
        <v>0.5948142705037266</v>
      </c>
      <c r="C22">
        <f>+'orig-data'!C19</f>
        <v>0.6376266281</v>
      </c>
      <c r="D22">
        <f>+'orig-data'!C38</f>
        <v>0.614409713</v>
      </c>
      <c r="E22">
        <f>+'orig-data'!C$43</f>
        <v>0.5910287901923035</v>
      </c>
      <c r="F22">
        <f>+'orig-data'!F19</f>
        <v>0.0080142597</v>
      </c>
      <c r="G22">
        <f>+'orig-data'!F38</f>
        <v>0.0069616457</v>
      </c>
      <c r="H22">
        <v>75</v>
      </c>
      <c r="I22">
        <f>+'orig-data'!D19</f>
        <v>8812</v>
      </c>
      <c r="J22">
        <f>+'orig-data'!D38</f>
        <v>11538</v>
      </c>
    </row>
    <row r="23" spans="1:10" ht="12.75">
      <c r="A23">
        <v>80</v>
      </c>
      <c r="B23">
        <f>+'orig-data'!C$42</f>
        <v>0.5948142705037266</v>
      </c>
      <c r="C23">
        <f>+'orig-data'!C20</f>
        <v>0.6423805994</v>
      </c>
      <c r="D23">
        <f>+'orig-data'!C39</f>
        <v>0.6082184788</v>
      </c>
      <c r="E23">
        <f>+'orig-data'!C$43</f>
        <v>0.5910287901923035</v>
      </c>
      <c r="F23">
        <f>+'orig-data'!F20</f>
        <v>0.0096673584</v>
      </c>
      <c r="G23">
        <f>+'orig-data'!F39</f>
        <v>0.0076426794</v>
      </c>
      <c r="H23">
        <v>80</v>
      </c>
      <c r="I23">
        <f>+'orig-data'!D20</f>
        <v>6066</v>
      </c>
      <c r="J23">
        <f>+'orig-data'!D39</f>
        <v>9532</v>
      </c>
    </row>
    <row r="24" spans="1:10" ht="12.75">
      <c r="A24">
        <v>85</v>
      </c>
      <c r="B24">
        <f>+'orig-data'!C$42</f>
        <v>0.5948142705037266</v>
      </c>
      <c r="C24">
        <f>+'orig-data'!C21</f>
        <v>0.6371833405</v>
      </c>
      <c r="D24">
        <f>+'orig-data'!C40</f>
        <v>0.5997661316</v>
      </c>
      <c r="E24">
        <f>+'orig-data'!C$43</f>
        <v>0.5910287901923035</v>
      </c>
      <c r="F24">
        <f>+'orig-data'!F21</f>
        <v>0.0138080435</v>
      </c>
      <c r="G24">
        <f>+'orig-data'!F40</f>
        <v>0.0099009846</v>
      </c>
      <c r="H24">
        <v>85</v>
      </c>
      <c r="I24">
        <f>+'orig-data'!D21</f>
        <v>2968</v>
      </c>
      <c r="J24">
        <f>+'orig-data'!D40</f>
        <v>5642</v>
      </c>
    </row>
    <row r="25" spans="1:10" ht="12.75">
      <c r="A25">
        <v>90</v>
      </c>
      <c r="B25">
        <f>+'orig-data'!C$42</f>
        <v>0.5948142705037266</v>
      </c>
      <c r="C25">
        <f>+'orig-data'!C22</f>
        <v>0.5963618486</v>
      </c>
      <c r="D25">
        <f>+'orig-data'!C41</f>
        <v>0.6051327434</v>
      </c>
      <c r="E25">
        <f>+'orig-data'!C$43</f>
        <v>0.5910287901923035</v>
      </c>
      <c r="F25">
        <f>+'orig-data'!F22</f>
        <v>0.0213221811</v>
      </c>
      <c r="G25">
        <f>+'orig-data'!F41</f>
        <v>0.0127462589</v>
      </c>
      <c r="H25">
        <v>90</v>
      </c>
      <c r="I25">
        <f>+'orig-data'!D22</f>
        <v>1213</v>
      </c>
      <c r="J25">
        <f>+'orig-data'!D41</f>
        <v>3419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A2" sqref="A2"/>
    </sheetView>
  </sheetViews>
  <sheetFormatPr defaultColWidth="9.140625" defaultRowHeight="12.75"/>
  <sheetData>
    <row r="1" ht="12.75">
      <c r="A1" t="s">
        <v>20</v>
      </c>
    </row>
    <row r="3" spans="1:6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16</v>
      </c>
    </row>
    <row r="4" spans="1:2" ht="12.75">
      <c r="A4" t="s">
        <v>6</v>
      </c>
      <c r="B4">
        <v>0</v>
      </c>
    </row>
    <row r="5" spans="1:2" ht="12.75">
      <c r="A5" t="s">
        <v>6</v>
      </c>
      <c r="B5">
        <v>5</v>
      </c>
    </row>
    <row r="6" spans="1:2" ht="12.75">
      <c r="A6" t="s">
        <v>6</v>
      </c>
      <c r="B6">
        <v>10</v>
      </c>
    </row>
    <row r="7" spans="1:2" ht="12.75">
      <c r="A7" t="s">
        <v>6</v>
      </c>
      <c r="B7">
        <v>15</v>
      </c>
    </row>
    <row r="8" spans="1:2" ht="12.75">
      <c r="A8" t="s">
        <v>6</v>
      </c>
      <c r="B8">
        <v>20</v>
      </c>
    </row>
    <row r="9" spans="1:2" ht="12.75">
      <c r="A9" t="s">
        <v>6</v>
      </c>
      <c r="B9">
        <v>25</v>
      </c>
    </row>
    <row r="10" spans="1:2" ht="12.75">
      <c r="A10" t="s">
        <v>6</v>
      </c>
      <c r="B10">
        <v>30</v>
      </c>
    </row>
    <row r="11" spans="1:2" ht="12.75">
      <c r="A11" t="s">
        <v>6</v>
      </c>
      <c r="B11">
        <v>35</v>
      </c>
    </row>
    <row r="12" spans="1:2" ht="12.75">
      <c r="A12" t="s">
        <v>6</v>
      </c>
      <c r="B12">
        <v>40</v>
      </c>
    </row>
    <row r="13" spans="1:2" ht="12.75">
      <c r="A13" t="s">
        <v>6</v>
      </c>
      <c r="B13">
        <v>45</v>
      </c>
    </row>
    <row r="14" spans="1:2" ht="12.75">
      <c r="A14" t="s">
        <v>6</v>
      </c>
      <c r="B14">
        <v>50</v>
      </c>
    </row>
    <row r="15" spans="1:2" ht="12.75">
      <c r="A15" t="s">
        <v>6</v>
      </c>
      <c r="B15">
        <v>55</v>
      </c>
    </row>
    <row r="16" spans="1:2" ht="12.75">
      <c r="A16" t="s">
        <v>6</v>
      </c>
      <c r="B16">
        <v>60</v>
      </c>
    </row>
    <row r="17" spans="1:6" ht="12.75">
      <c r="A17" t="s">
        <v>6</v>
      </c>
      <c r="B17">
        <v>65</v>
      </c>
      <c r="C17">
        <v>0.5295679706</v>
      </c>
      <c r="D17">
        <v>10370</v>
      </c>
      <c r="E17">
        <v>19582</v>
      </c>
      <c r="F17">
        <v>0.0069909604</v>
      </c>
    </row>
    <row r="18" spans="1:6" ht="12.75">
      <c r="A18" t="s">
        <v>6</v>
      </c>
      <c r="B18">
        <v>70</v>
      </c>
      <c r="C18">
        <v>0.5969322291</v>
      </c>
      <c r="D18">
        <v>10235</v>
      </c>
      <c r="E18">
        <v>17146</v>
      </c>
      <c r="F18">
        <v>0.0073422</v>
      </c>
    </row>
    <row r="19" spans="1:6" ht="12.75">
      <c r="A19" t="s">
        <v>6</v>
      </c>
      <c r="B19">
        <v>75</v>
      </c>
      <c r="C19">
        <v>0.6376266281</v>
      </c>
      <c r="D19">
        <v>8812</v>
      </c>
      <c r="E19">
        <v>13820</v>
      </c>
      <c r="F19">
        <v>0.0080142597</v>
      </c>
    </row>
    <row r="20" spans="1:6" ht="12.75">
      <c r="A20" t="s">
        <v>6</v>
      </c>
      <c r="B20">
        <v>80</v>
      </c>
      <c r="C20">
        <v>0.6423805994</v>
      </c>
      <c r="D20">
        <v>6066</v>
      </c>
      <c r="E20">
        <v>9443</v>
      </c>
      <c r="F20">
        <v>0.0096673584</v>
      </c>
    </row>
    <row r="21" spans="1:6" ht="12.75">
      <c r="A21" t="s">
        <v>6</v>
      </c>
      <c r="B21">
        <v>85</v>
      </c>
      <c r="C21">
        <v>0.6371833405</v>
      </c>
      <c r="D21">
        <v>2968</v>
      </c>
      <c r="E21">
        <v>4658</v>
      </c>
      <c r="F21">
        <v>0.0138080435</v>
      </c>
    </row>
    <row r="22" spans="1:6" ht="12.75">
      <c r="A22" t="s">
        <v>6</v>
      </c>
      <c r="B22">
        <v>90</v>
      </c>
      <c r="C22">
        <v>0.5963618486</v>
      </c>
      <c r="D22">
        <v>1213</v>
      </c>
      <c r="E22">
        <v>2034</v>
      </c>
      <c r="F22">
        <v>0.0213221811</v>
      </c>
    </row>
    <row r="23" spans="1:2" ht="12.75">
      <c r="A23" t="s">
        <v>7</v>
      </c>
      <c r="B23">
        <v>0</v>
      </c>
    </row>
    <row r="24" spans="1:2" ht="12.75">
      <c r="A24" t="s">
        <v>7</v>
      </c>
      <c r="B24">
        <v>5</v>
      </c>
    </row>
    <row r="25" spans="1:2" ht="12.75">
      <c r="A25" t="s">
        <v>7</v>
      </c>
      <c r="B25">
        <v>10</v>
      </c>
    </row>
    <row r="26" spans="1:2" ht="12.75">
      <c r="A26" t="s">
        <v>7</v>
      </c>
      <c r="B26">
        <v>15</v>
      </c>
    </row>
    <row r="27" spans="1:2" ht="12.75">
      <c r="A27" t="s">
        <v>7</v>
      </c>
      <c r="B27">
        <v>20</v>
      </c>
    </row>
    <row r="28" spans="1:2" ht="12.75">
      <c r="A28" t="s">
        <v>7</v>
      </c>
      <c r="B28">
        <v>25</v>
      </c>
    </row>
    <row r="29" spans="1:2" ht="12.75">
      <c r="A29" t="s">
        <v>7</v>
      </c>
      <c r="B29">
        <v>30</v>
      </c>
    </row>
    <row r="30" spans="1:2" ht="12.75">
      <c r="A30" t="s">
        <v>7</v>
      </c>
      <c r="B30">
        <v>35</v>
      </c>
    </row>
    <row r="31" spans="1:2" ht="12.75">
      <c r="A31" t="s">
        <v>7</v>
      </c>
      <c r="B31">
        <v>40</v>
      </c>
    </row>
    <row r="32" spans="1:2" ht="12.75">
      <c r="A32" t="s">
        <v>7</v>
      </c>
      <c r="B32">
        <v>45</v>
      </c>
    </row>
    <row r="33" spans="1:2" ht="12.75">
      <c r="A33" t="s">
        <v>7</v>
      </c>
      <c r="B33">
        <v>50</v>
      </c>
    </row>
    <row r="34" spans="1:2" ht="12.75">
      <c r="A34" t="s">
        <v>7</v>
      </c>
      <c r="B34">
        <v>55</v>
      </c>
    </row>
    <row r="35" spans="1:2" ht="12.75">
      <c r="A35" t="s">
        <v>7</v>
      </c>
      <c r="B35">
        <v>60</v>
      </c>
    </row>
    <row r="36" spans="1:6" ht="12.75">
      <c r="A36" t="s">
        <v>7</v>
      </c>
      <c r="B36">
        <v>65</v>
      </c>
      <c r="C36">
        <v>0.5455972599</v>
      </c>
      <c r="D36">
        <v>11469</v>
      </c>
      <c r="E36">
        <v>21021</v>
      </c>
      <c r="F36">
        <v>0.0067310985</v>
      </c>
    </row>
    <row r="37" spans="1:6" ht="12.75">
      <c r="A37" t="s">
        <v>7</v>
      </c>
      <c r="B37">
        <v>70</v>
      </c>
      <c r="C37">
        <v>0.5952944733</v>
      </c>
      <c r="D37">
        <v>11816</v>
      </c>
      <c r="E37">
        <v>19849</v>
      </c>
      <c r="F37">
        <v>0.0068284518</v>
      </c>
    </row>
    <row r="38" spans="1:6" ht="12.75">
      <c r="A38" t="s">
        <v>7</v>
      </c>
      <c r="B38">
        <v>75</v>
      </c>
      <c r="C38">
        <v>0.614409713</v>
      </c>
      <c r="D38">
        <v>11538</v>
      </c>
      <c r="E38">
        <v>18779</v>
      </c>
      <c r="F38">
        <v>0.0069616457</v>
      </c>
    </row>
    <row r="39" spans="1:6" ht="12.75">
      <c r="A39" t="s">
        <v>7</v>
      </c>
      <c r="B39">
        <v>80</v>
      </c>
      <c r="C39">
        <v>0.6082184788</v>
      </c>
      <c r="D39">
        <v>9532</v>
      </c>
      <c r="E39">
        <v>15672</v>
      </c>
      <c r="F39">
        <v>0.0076426794</v>
      </c>
    </row>
    <row r="40" spans="1:6" ht="12.75">
      <c r="A40" t="s">
        <v>7</v>
      </c>
      <c r="B40">
        <v>85</v>
      </c>
      <c r="C40">
        <v>0.5997661316</v>
      </c>
      <c r="D40">
        <v>5642</v>
      </c>
      <c r="E40">
        <v>9407</v>
      </c>
      <c r="F40">
        <v>0.0099009846</v>
      </c>
    </row>
    <row r="41" spans="1:6" ht="12.75">
      <c r="A41" t="s">
        <v>7</v>
      </c>
      <c r="B41">
        <v>90</v>
      </c>
      <c r="C41">
        <v>0.6051327434</v>
      </c>
      <c r="D41">
        <v>3419</v>
      </c>
      <c r="E41">
        <v>5650</v>
      </c>
      <c r="F41">
        <v>0.0127462589</v>
      </c>
    </row>
    <row r="42" spans="1:6" ht="12.75">
      <c r="A42" t="s">
        <v>14</v>
      </c>
      <c r="C42">
        <f>+D42/E42</f>
        <v>0.5948142705037266</v>
      </c>
      <c r="D42">
        <f>SUM(D4:D22)</f>
        <v>39664</v>
      </c>
      <c r="E42">
        <f>SUM(E4:E22)</f>
        <v>66683</v>
      </c>
      <c r="F42">
        <f>1.96*SQRT(C42*(1-C42)/E42)</f>
        <v>0.0037262009020372715</v>
      </c>
    </row>
    <row r="43" spans="1:6" ht="12.75">
      <c r="A43" t="s">
        <v>15</v>
      </c>
      <c r="C43">
        <f>+D43/E43</f>
        <v>0.5910287901923035</v>
      </c>
      <c r="D43">
        <f>SUM(D23:D41)</f>
        <v>53416</v>
      </c>
      <c r="E43">
        <f>SUM(E23:E41)</f>
        <v>90378</v>
      </c>
      <c r="F43">
        <f>1.96*SQRT(C43*(1-C43)/E43)</f>
        <v>0.0032053495311904013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randyf</dc:creator>
  <cp:keywords/>
  <dc:description/>
  <cp:lastModifiedBy>jeremyD</cp:lastModifiedBy>
  <cp:lastPrinted>2005-03-30T14:51:31Z</cp:lastPrinted>
  <dcterms:created xsi:type="dcterms:W3CDTF">2002-10-17T15:15:37Z</dcterms:created>
  <dcterms:modified xsi:type="dcterms:W3CDTF">2005-10-04T15:32:28Z</dcterms:modified>
  <cp:category/>
  <cp:version/>
  <cp:contentType/>
  <cp:contentStatus/>
</cp:coreProperties>
</file>