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59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<sst xmlns="http://schemas.openxmlformats.org/spreadsheetml/2006/main" count="58" uniqueCount="21">
  <si>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</si>
  <si>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</si>
  <si>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</si>
  <si>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</si>
  <si>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</si>
  <si>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</si>
  <si>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</si>
  <si>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</si>
  <si>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</si>
  <si>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</si>
  <si>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</si>
  <si>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</si>
  <si>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</si>
  <si>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</si>
  <si>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</si>
  <si>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</si>
  <si>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</si>
  <si>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</si>
  <si>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</si>
  <si>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</si>
  <si>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Hospital Days Used for Short Stays (LOS &lt; 30) 2003/04 per 1000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</si>
</sst>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2">
    <font>
      <sz val="10"/>
      <name val="Arial"/>
      <family val="0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Univers 45 Light"/>
      <family val="2"/>
    </font>
    <font>
      <sz val="8"/>
      <name val="Univers 45 Light"/>
      <family val="2"/>
    </font>
    <font>
      <sz val="10"/>
      <name val="Univers 45 Light"/>
      <family val="2"/>
    </font>
    <font>
      <b/>
      <sz val="10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5.9.4: Hospital Days Used for Short Stays 
by Age and Sex, 2003/04</a:t>
            </a:r>
            <a:r>
              <a:rPr lang="en-US" cap="none" sz="1050" b="1" i="0" u="none" baseline="0"/>
              <a:t>
</a:t>
            </a:r>
            <a:r>
              <a:rPr lang="en-US" cap="none" sz="800" b="0" i="0" u="none" baseline="0"/>
              <a:t>Crude annual rate of hospital days used in stays of less than 30 days, per 1,000 residents 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202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'Ordered-Data'!$G$7:$G$25</c:f>
                <c:numCache>
                  <c:ptCount val="19"/>
                  <c:pt idx="0">
                    <c:v>4.4870265247</c:v>
                  </c:pt>
                  <c:pt idx="1">
                    <c:v>2.2375174513</c:v>
                  </c:pt>
                  <c:pt idx="2">
                    <c:v>2.8097863848</c:v>
                  </c:pt>
                  <c:pt idx="3">
                    <c:v>4.7669097769</c:v>
                  </c:pt>
                  <c:pt idx="4">
                    <c:v>6.3345792743</c:v>
                  </c:pt>
                  <c:pt idx="5">
                    <c:v>7.3620408052</c:v>
                  </c:pt>
                  <c:pt idx="6">
                    <c:v>7.1409909348</c:v>
                  </c:pt>
                  <c:pt idx="7">
                    <c:v>5.6989124063</c:v>
                  </c:pt>
                  <c:pt idx="8">
                    <c:v>4.8200325978</c:v>
                  </c:pt>
                  <c:pt idx="9">
                    <c:v>5.1677463776</c:v>
                  </c:pt>
                  <c:pt idx="10">
                    <c:v>6.0451531614</c:v>
                  </c:pt>
                  <c:pt idx="11">
                    <c:v>7.5149826486</c:v>
                  </c:pt>
                  <c:pt idx="12">
                    <c:v>10.016494732</c:v>
                  </c:pt>
                  <c:pt idx="13">
                    <c:v>12.892782111</c:v>
                  </c:pt>
                  <c:pt idx="14">
                    <c:v>15.206490821</c:v>
                  </c:pt>
                  <c:pt idx="15">
                    <c:v>18.66652928</c:v>
                  </c:pt>
                  <c:pt idx="16">
                    <c:v>23.77166596</c:v>
                  </c:pt>
                  <c:pt idx="17">
                    <c:v>33.623436187</c:v>
                  </c:pt>
                  <c:pt idx="18">
                    <c:v>44.920880071</c:v>
                  </c:pt>
                </c:numCache>
              </c:numRef>
            </c:plus>
            <c:minus>
              <c:numRef>
                <c:f>'Ordered-Data'!$G$7:$G$25</c:f>
                <c:numCache>
                  <c:ptCount val="19"/>
                  <c:pt idx="0">
                    <c:v>4.4870265247</c:v>
                  </c:pt>
                  <c:pt idx="1">
                    <c:v>2.2375174513</c:v>
                  </c:pt>
                  <c:pt idx="2">
                    <c:v>2.8097863848</c:v>
                  </c:pt>
                  <c:pt idx="3">
                    <c:v>4.7669097769</c:v>
                  </c:pt>
                  <c:pt idx="4">
                    <c:v>6.3345792743</c:v>
                  </c:pt>
                  <c:pt idx="5">
                    <c:v>7.3620408052</c:v>
                  </c:pt>
                  <c:pt idx="6">
                    <c:v>7.1409909348</c:v>
                  </c:pt>
                  <c:pt idx="7">
                    <c:v>5.6989124063</c:v>
                  </c:pt>
                  <c:pt idx="8">
                    <c:v>4.8200325978</c:v>
                  </c:pt>
                  <c:pt idx="9">
                    <c:v>5.1677463776</c:v>
                  </c:pt>
                  <c:pt idx="10">
                    <c:v>6.0451531614</c:v>
                  </c:pt>
                  <c:pt idx="11">
                    <c:v>7.5149826486</c:v>
                  </c:pt>
                  <c:pt idx="12">
                    <c:v>10.016494732</c:v>
                  </c:pt>
                  <c:pt idx="13">
                    <c:v>12.892782111</c:v>
                  </c:pt>
                  <c:pt idx="14">
                    <c:v>15.206490821</c:v>
                  </c:pt>
                  <c:pt idx="15">
                    <c:v>18.66652928</c:v>
                  </c:pt>
                  <c:pt idx="16">
                    <c:v>23.77166596</c:v>
                  </c:pt>
                  <c:pt idx="17">
                    <c:v>33.623436187</c:v>
                  </c:pt>
                  <c:pt idx="18">
                    <c:v>44.920880071</c:v>
                  </c:pt>
                </c:numCache>
              </c:numRef>
            </c:minus>
            <c:noEndCap val="0"/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'Ordered-Data'!$D$7:$D$25</c:f>
              <c:numCache>
                <c:ptCount val="19"/>
                <c:pt idx="0">
                  <c:v>183.10101039</c:v>
                </c:pt>
                <c:pt idx="1">
                  <c:v>50.126095208</c:v>
                </c:pt>
                <c:pt idx="2">
                  <c:v>86.121319143</c:v>
                </c:pt>
                <c:pt idx="3">
                  <c:v>240.67929907</c:v>
                </c:pt>
                <c:pt idx="4">
                  <c:v>405.60377018</c:v>
                </c:pt>
                <c:pt idx="5">
                  <c:v>529.73606413</c:v>
                </c:pt>
                <c:pt idx="6">
                  <c:v>510.09680441</c:v>
                </c:pt>
                <c:pt idx="7">
                  <c:v>346.13975527</c:v>
                </c:pt>
                <c:pt idx="8">
                  <c:v>284.25845159</c:v>
                </c:pt>
                <c:pt idx="9">
                  <c:v>306.40257737</c:v>
                </c:pt>
                <c:pt idx="10">
                  <c:v>369.30091185</c:v>
                </c:pt>
                <c:pt idx="11">
                  <c:v>482.95385365</c:v>
                </c:pt>
                <c:pt idx="12">
                  <c:v>651.11708315</c:v>
                </c:pt>
                <c:pt idx="13">
                  <c:v>909.56662385</c:v>
                </c:pt>
                <c:pt idx="14">
                  <c:v>1194.7705174</c:v>
                </c:pt>
                <c:pt idx="15">
                  <c:v>1703.285585</c:v>
                </c:pt>
                <c:pt idx="16">
                  <c:v>2305.3215926</c:v>
                </c:pt>
                <c:pt idx="17">
                  <c:v>2768.3639843</c:v>
                </c:pt>
                <c:pt idx="18">
                  <c:v>2967.7876106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'Ordered-Data'!$F$7:$F$25</c:f>
                <c:numCache>
                  <c:ptCount val="19"/>
                  <c:pt idx="0">
                    <c:v>4.8623454152</c:v>
                  </c:pt>
                  <c:pt idx="1">
                    <c:v>2.3194992501</c:v>
                  </c:pt>
                  <c:pt idx="2">
                    <c:v>2.6171140191</c:v>
                  </c:pt>
                  <c:pt idx="3">
                    <c:v>3.5500171162</c:v>
                  </c:pt>
                  <c:pt idx="4">
                    <c:v>3.7879528149</c:v>
                  </c:pt>
                  <c:pt idx="5">
                    <c:v>3.9615103638</c:v>
                  </c:pt>
                  <c:pt idx="6">
                    <c:v>4.1076117785</c:v>
                  </c:pt>
                  <c:pt idx="7">
                    <c:v>4.2739221128</c:v>
                  </c:pt>
                  <c:pt idx="8">
                    <c:v>4.1298620983</c:v>
                  </c:pt>
                  <c:pt idx="9">
                    <c:v>4.852581285</c:v>
                  </c:pt>
                  <c:pt idx="10">
                    <c:v>6.0431814093</c:v>
                  </c:pt>
                  <c:pt idx="11">
                    <c:v>7.7433677661</c:v>
                  </c:pt>
                  <c:pt idx="12">
                    <c:v>10.727069168</c:v>
                  </c:pt>
                  <c:pt idx="13">
                    <c:v>14.545735973</c:v>
                  </c:pt>
                  <c:pt idx="14">
                    <c:v>18.065334208</c:v>
                  </c:pt>
                  <c:pt idx="15">
                    <c:v>24.623425442</c:v>
                  </c:pt>
                  <c:pt idx="16">
                    <c:v>33.82227991</c:v>
                  </c:pt>
                  <c:pt idx="17">
                    <c:v>55.749969506</c:v>
                  </c:pt>
                  <c:pt idx="18">
                    <c:v>87.152886321</c:v>
                  </c:pt>
                </c:numCache>
              </c:numRef>
            </c:plus>
            <c:minus>
              <c:numRef>
                <c:f>'Ordered-Data'!$F$7:$F$25</c:f>
                <c:numCache>
                  <c:ptCount val="19"/>
                  <c:pt idx="0">
                    <c:v>4.8623454152</c:v>
                  </c:pt>
                  <c:pt idx="1">
                    <c:v>2.3194992501</c:v>
                  </c:pt>
                  <c:pt idx="2">
                    <c:v>2.6171140191</c:v>
                  </c:pt>
                  <c:pt idx="3">
                    <c:v>3.5500171162</c:v>
                  </c:pt>
                  <c:pt idx="4">
                    <c:v>3.7879528149</c:v>
                  </c:pt>
                  <c:pt idx="5">
                    <c:v>3.9615103638</c:v>
                  </c:pt>
                  <c:pt idx="6">
                    <c:v>4.1076117785</c:v>
                  </c:pt>
                  <c:pt idx="7">
                    <c:v>4.2739221128</c:v>
                  </c:pt>
                  <c:pt idx="8">
                    <c:v>4.1298620983</c:v>
                  </c:pt>
                  <c:pt idx="9">
                    <c:v>4.852581285</c:v>
                  </c:pt>
                  <c:pt idx="10">
                    <c:v>6.0431814093</c:v>
                  </c:pt>
                  <c:pt idx="11">
                    <c:v>7.7433677661</c:v>
                  </c:pt>
                  <c:pt idx="12">
                    <c:v>10.727069168</c:v>
                  </c:pt>
                  <c:pt idx="13">
                    <c:v>14.545735973</c:v>
                  </c:pt>
                  <c:pt idx="14">
                    <c:v>18.065334208</c:v>
                  </c:pt>
                  <c:pt idx="15">
                    <c:v>24.623425442</c:v>
                  </c:pt>
                  <c:pt idx="16">
                    <c:v>33.82227991</c:v>
                  </c:pt>
                  <c:pt idx="17">
                    <c:v>55.749969506</c:v>
                  </c:pt>
                  <c:pt idx="18">
                    <c:v>87.152886321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'Ordered-Data'!$C$7:$C$25</c:f>
              <c:numCache>
                <c:ptCount val="19"/>
                <c:pt idx="0">
                  <c:v>226.33711287</c:v>
                </c:pt>
                <c:pt idx="1">
                  <c:v>56.705359348</c:v>
                </c:pt>
                <c:pt idx="2">
                  <c:v>78.052903285</c:v>
                </c:pt>
                <c:pt idx="3">
                  <c:v>140.2507485</c:v>
                </c:pt>
                <c:pt idx="4">
                  <c:v>148.15841884</c:v>
                </c:pt>
                <c:pt idx="5">
                  <c:v>152.42153788</c:v>
                </c:pt>
                <c:pt idx="6">
                  <c:v>168.24601248</c:v>
                </c:pt>
                <c:pt idx="7">
                  <c:v>194.15668699</c:v>
                </c:pt>
                <c:pt idx="8">
                  <c:v>210.08474397</c:v>
                </c:pt>
                <c:pt idx="9">
                  <c:v>271.42566789</c:v>
                </c:pt>
                <c:pt idx="10">
                  <c:v>365.21942839</c:v>
                </c:pt>
                <c:pt idx="11">
                  <c:v>510.75663122</c:v>
                </c:pt>
                <c:pt idx="12">
                  <c:v>718.79818311</c:v>
                </c:pt>
                <c:pt idx="13">
                  <c:v>1078.4904504</c:v>
                </c:pt>
                <c:pt idx="14">
                  <c:v>1456.6079552</c:v>
                </c:pt>
                <c:pt idx="15">
                  <c:v>2181.186686</c:v>
                </c:pt>
                <c:pt idx="16">
                  <c:v>2811.9241766</c:v>
                </c:pt>
                <c:pt idx="17">
                  <c:v>3768.5702018</c:v>
                </c:pt>
                <c:pt idx="18">
                  <c:v>4021.6322517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8202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0125"/>
          <c:y val="0.18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+'orig-data'!C$42</f>
        <v>0.42636180815122693</v>
      </c>
      <c r="C7">
        <f>+'orig-data'!C4</f>
        <v>226.33711287</v>
      </c>
      <c r="D7">
        <f>+'orig-data'!C23</f>
        <v>183.10101039</v>
      </c>
      <c r="E7">
        <f>+'orig-data'!C$43</f>
        <v>0.5395045150439297</v>
      </c>
      <c r="F7">
        <f>+'orig-data'!F4</f>
        <v>4.8623454152</v>
      </c>
      <c r="G7">
        <f>+'orig-data'!F23</f>
        <v>4.4870265247</v>
      </c>
      <c r="H7">
        <v>0</v>
      </c>
      <c r="I7">
        <f>+'orig-data'!D4</f>
        <v>8324</v>
      </c>
      <c r="J7">
        <f>+'orig-data'!D23</f>
        <v>6397</v>
      </c>
    </row>
    <row r="8" spans="1:10" ht="12.75">
      <c r="A8">
        <v>5</v>
      </c>
      <c r="B8">
        <f>+'orig-data'!C$42</f>
        <v>0.42636180815122693</v>
      </c>
      <c r="C8">
        <f>+'orig-data'!C5</f>
        <v>56.705359348</v>
      </c>
      <c r="D8">
        <f>+'orig-data'!C24</f>
        <v>50.126095208</v>
      </c>
      <c r="E8">
        <f>+'orig-data'!C$43</f>
        <v>0.5395045150439297</v>
      </c>
      <c r="F8">
        <f>+'orig-data'!F5</f>
        <v>2.3194992501</v>
      </c>
      <c r="G8">
        <f>+'orig-data'!F24</f>
        <v>2.2375174513</v>
      </c>
      <c r="H8">
        <v>5</v>
      </c>
      <c r="I8">
        <f>+'orig-data'!D5</f>
        <v>2296</v>
      </c>
      <c r="J8">
        <f>+'orig-data'!D24</f>
        <v>1928</v>
      </c>
    </row>
    <row r="9" spans="1:10" ht="12.75">
      <c r="A9">
        <v>10</v>
      </c>
      <c r="B9">
        <f>+'orig-data'!C$42</f>
        <v>0.42636180815122693</v>
      </c>
      <c r="C9">
        <f>+'orig-data'!C6</f>
        <v>78.052903285</v>
      </c>
      <c r="D9">
        <f>+'orig-data'!C25</f>
        <v>86.121319143</v>
      </c>
      <c r="E9">
        <f>+'orig-data'!C$43</f>
        <v>0.5395045150439297</v>
      </c>
      <c r="F9">
        <f>+'orig-data'!F6</f>
        <v>2.6171140191</v>
      </c>
      <c r="G9">
        <f>+'orig-data'!F25</f>
        <v>2.8097863848</v>
      </c>
      <c r="H9">
        <v>10</v>
      </c>
      <c r="I9">
        <f>+'orig-data'!D6</f>
        <v>3417</v>
      </c>
      <c r="J9">
        <f>+'orig-data'!D25</f>
        <v>3609</v>
      </c>
    </row>
    <row r="10" spans="1:10" ht="12.75">
      <c r="A10">
        <v>15</v>
      </c>
      <c r="B10">
        <f>+'orig-data'!C$42</f>
        <v>0.42636180815122693</v>
      </c>
      <c r="C10">
        <f>+'orig-data'!C7</f>
        <v>140.2507485</v>
      </c>
      <c r="D10">
        <f>+'orig-data'!C26</f>
        <v>240.67929907</v>
      </c>
      <c r="E10">
        <f>+'orig-data'!C$43</f>
        <v>0.5395045150439297</v>
      </c>
      <c r="F10">
        <f>+'orig-data'!F7</f>
        <v>3.5500171162</v>
      </c>
      <c r="G10">
        <f>+'orig-data'!F26</f>
        <v>4.7669097769</v>
      </c>
      <c r="H10">
        <v>15</v>
      </c>
      <c r="I10">
        <f>+'orig-data'!D7</f>
        <v>5996</v>
      </c>
      <c r="J10">
        <f>+'orig-data'!D26</f>
        <v>9793</v>
      </c>
    </row>
    <row r="11" spans="1:10" ht="12.75">
      <c r="A11">
        <v>20</v>
      </c>
      <c r="B11">
        <f>+'orig-data'!C$42</f>
        <v>0.42636180815122693</v>
      </c>
      <c r="C11">
        <f>+'orig-data'!C8</f>
        <v>148.15841884</v>
      </c>
      <c r="D11">
        <f>+'orig-data'!C27</f>
        <v>405.60377018</v>
      </c>
      <c r="E11">
        <f>+'orig-data'!C$43</f>
        <v>0.5395045150439297</v>
      </c>
      <c r="F11">
        <f>+'orig-data'!F8</f>
        <v>3.7879528149</v>
      </c>
      <c r="G11">
        <f>+'orig-data'!F27</f>
        <v>6.3345792743</v>
      </c>
      <c r="H11">
        <v>20</v>
      </c>
      <c r="I11">
        <f>+'orig-data'!D8</f>
        <v>5877</v>
      </c>
      <c r="J11">
        <f>+'orig-data'!D27</f>
        <v>15750</v>
      </c>
    </row>
    <row r="12" spans="1:10" ht="12.75">
      <c r="A12">
        <v>25</v>
      </c>
      <c r="B12">
        <f>+'orig-data'!C$42</f>
        <v>0.42636180815122693</v>
      </c>
      <c r="C12">
        <f>+'orig-data'!C9</f>
        <v>152.42153788</v>
      </c>
      <c r="D12">
        <f>+'orig-data'!C28</f>
        <v>529.73606413</v>
      </c>
      <c r="E12">
        <f>+'orig-data'!C$43</f>
        <v>0.5395045150439297</v>
      </c>
      <c r="F12">
        <f>+'orig-data'!F9</f>
        <v>3.9615103638</v>
      </c>
      <c r="G12">
        <f>+'orig-data'!F28</f>
        <v>7.3620408052</v>
      </c>
      <c r="H12">
        <v>25</v>
      </c>
      <c r="I12">
        <f>+'orig-data'!D9</f>
        <v>5687</v>
      </c>
      <c r="J12">
        <f>+'orig-data'!D28</f>
        <v>19890</v>
      </c>
    </row>
    <row r="13" spans="1:10" ht="12.75">
      <c r="A13">
        <v>30</v>
      </c>
      <c r="B13">
        <f>+'orig-data'!C$42</f>
        <v>0.42636180815122693</v>
      </c>
      <c r="C13">
        <f>+'orig-data'!C10</f>
        <v>168.24601248</v>
      </c>
      <c r="D13">
        <f>+'orig-data'!C29</f>
        <v>510.09680441</v>
      </c>
      <c r="E13">
        <f>+'orig-data'!C$43</f>
        <v>0.5395045150439297</v>
      </c>
      <c r="F13">
        <f>+'orig-data'!F10</f>
        <v>4.1076117785</v>
      </c>
      <c r="G13">
        <f>+'orig-data'!F29</f>
        <v>7.1409909348</v>
      </c>
      <c r="H13">
        <v>30</v>
      </c>
      <c r="I13">
        <f>+'orig-data'!D10</f>
        <v>6445</v>
      </c>
      <c r="J13">
        <f>+'orig-data'!D29</f>
        <v>19602</v>
      </c>
    </row>
    <row r="14" spans="1:10" ht="12.75">
      <c r="A14">
        <v>35</v>
      </c>
      <c r="B14">
        <f>+'orig-data'!C$42</f>
        <v>0.42636180815122693</v>
      </c>
      <c r="C14">
        <f>+'orig-data'!C11</f>
        <v>194.15668699</v>
      </c>
      <c r="D14">
        <f>+'orig-data'!C30</f>
        <v>346.13975527</v>
      </c>
      <c r="E14">
        <f>+'orig-data'!C$43</f>
        <v>0.5395045150439297</v>
      </c>
      <c r="F14">
        <f>+'orig-data'!F11</f>
        <v>4.2739221128</v>
      </c>
      <c r="G14">
        <f>+'orig-data'!F30</f>
        <v>5.6989124063</v>
      </c>
      <c r="H14">
        <v>35</v>
      </c>
      <c r="I14">
        <f>+'orig-data'!D11</f>
        <v>7928</v>
      </c>
      <c r="J14">
        <f>+'orig-data'!D30</f>
        <v>14172</v>
      </c>
    </row>
    <row r="15" spans="1:10" ht="12.75">
      <c r="A15">
        <v>40</v>
      </c>
      <c r="B15">
        <f>+'orig-data'!C$42</f>
        <v>0.42636180815122693</v>
      </c>
      <c r="C15">
        <f>+'orig-data'!C12</f>
        <v>210.08474397</v>
      </c>
      <c r="D15">
        <f>+'orig-data'!C31</f>
        <v>284.25845159</v>
      </c>
      <c r="E15">
        <f>+'orig-data'!C$43</f>
        <v>0.5395045150439297</v>
      </c>
      <c r="F15">
        <f>+'orig-data'!F12</f>
        <v>4.1298620983</v>
      </c>
      <c r="G15">
        <f>+'orig-data'!F31</f>
        <v>4.8200325978</v>
      </c>
      <c r="H15">
        <v>40</v>
      </c>
      <c r="I15">
        <f>+'orig-data'!D12</f>
        <v>9941</v>
      </c>
      <c r="J15">
        <f>+'orig-data'!D31</f>
        <v>13361</v>
      </c>
    </row>
    <row r="16" spans="1:10" ht="12.75">
      <c r="A16">
        <v>45</v>
      </c>
      <c r="B16">
        <f>+'orig-data'!C$42</f>
        <v>0.42636180815122693</v>
      </c>
      <c r="C16">
        <f>+'orig-data'!C13</f>
        <v>271.42566789</v>
      </c>
      <c r="D16">
        <f>+'orig-data'!C32</f>
        <v>306.40257737</v>
      </c>
      <c r="E16">
        <f>+'orig-data'!C$43</f>
        <v>0.5395045150439297</v>
      </c>
      <c r="F16">
        <f>+'orig-data'!F13</f>
        <v>4.852581285</v>
      </c>
      <c r="G16">
        <f>+'orig-data'!F32</f>
        <v>5.1677463776</v>
      </c>
      <c r="H16">
        <v>45</v>
      </c>
      <c r="I16">
        <f>+'orig-data'!D13</f>
        <v>12019</v>
      </c>
      <c r="J16">
        <f>+'orig-data'!D32</f>
        <v>13505</v>
      </c>
    </row>
    <row r="17" spans="1:10" ht="12.75">
      <c r="A17">
        <v>50</v>
      </c>
      <c r="B17">
        <f>+'orig-data'!C$42</f>
        <v>0.42636180815122693</v>
      </c>
      <c r="C17">
        <f>+'orig-data'!C14</f>
        <v>365.21942839</v>
      </c>
      <c r="D17">
        <f>+'orig-data'!C33</f>
        <v>369.30091185</v>
      </c>
      <c r="E17">
        <f>+'orig-data'!C$43</f>
        <v>0.5395045150439297</v>
      </c>
      <c r="F17">
        <f>+'orig-data'!F14</f>
        <v>6.0431814093</v>
      </c>
      <c r="G17">
        <f>+'orig-data'!F33</f>
        <v>6.0451531614</v>
      </c>
      <c r="H17">
        <v>50</v>
      </c>
      <c r="I17">
        <f>+'orig-data'!D14</f>
        <v>14031</v>
      </c>
      <c r="J17">
        <f>+'orig-data'!D33</f>
        <v>14337</v>
      </c>
    </row>
    <row r="18" spans="1:10" ht="12.75">
      <c r="A18">
        <v>55</v>
      </c>
      <c r="B18">
        <f>+'orig-data'!C$42</f>
        <v>0.42636180815122693</v>
      </c>
      <c r="C18">
        <f>+'orig-data'!C15</f>
        <v>510.75663122</v>
      </c>
      <c r="D18">
        <f>+'orig-data'!C34</f>
        <v>482.95385365</v>
      </c>
      <c r="E18">
        <f>+'orig-data'!C$43</f>
        <v>0.5395045150439297</v>
      </c>
      <c r="F18">
        <f>+'orig-data'!F15</f>
        <v>7.7433677661</v>
      </c>
      <c r="G18">
        <f>+'orig-data'!F34</f>
        <v>7.5149826486</v>
      </c>
      <c r="H18">
        <v>55</v>
      </c>
      <c r="I18">
        <f>+'orig-data'!D15</f>
        <v>16714</v>
      </c>
      <c r="J18">
        <f>+'orig-data'!D34</f>
        <v>15866</v>
      </c>
    </row>
    <row r="19" spans="1:10" ht="12.75">
      <c r="A19">
        <v>60</v>
      </c>
      <c r="B19">
        <f>+'orig-data'!C$42</f>
        <v>0.42636180815122693</v>
      </c>
      <c r="C19">
        <f>+'orig-data'!C16</f>
        <v>718.79818311</v>
      </c>
      <c r="D19">
        <f>+'orig-data'!C35</f>
        <v>651.11708315</v>
      </c>
      <c r="E19">
        <f>+'orig-data'!C$43</f>
        <v>0.5395045150439297</v>
      </c>
      <c r="F19">
        <f>+'orig-data'!F16</f>
        <v>10.727069168</v>
      </c>
      <c r="G19">
        <f>+'orig-data'!F35</f>
        <v>10.016494732</v>
      </c>
      <c r="H19">
        <v>60</v>
      </c>
      <c r="I19">
        <f>+'orig-data'!D16</f>
        <v>17249</v>
      </c>
      <c r="J19">
        <f>+'orig-data'!D35</f>
        <v>16233</v>
      </c>
    </row>
    <row r="20" spans="1:10" ht="12.75">
      <c r="A20">
        <v>65</v>
      </c>
      <c r="B20">
        <f>+'orig-data'!C$42</f>
        <v>0.42636180815122693</v>
      </c>
      <c r="C20">
        <f>+'orig-data'!C17</f>
        <v>1078.4904504</v>
      </c>
      <c r="D20">
        <f>+'orig-data'!C36</f>
        <v>909.56662385</v>
      </c>
      <c r="E20">
        <f>+'orig-data'!C$43</f>
        <v>0.5395045150439297</v>
      </c>
      <c r="F20">
        <f>+'orig-data'!F17</f>
        <v>14.545735973</v>
      </c>
      <c r="G20">
        <f>+'orig-data'!F36</f>
        <v>12.892782111</v>
      </c>
      <c r="H20">
        <v>65</v>
      </c>
      <c r="I20">
        <f>+'orig-data'!D17</f>
        <v>21119</v>
      </c>
      <c r="J20">
        <f>+'orig-data'!D36</f>
        <v>19120</v>
      </c>
    </row>
    <row r="21" spans="1:10" ht="12.75">
      <c r="A21">
        <v>70</v>
      </c>
      <c r="B21">
        <f>+'orig-data'!C$42</f>
        <v>0.42636180815122693</v>
      </c>
      <c r="C21">
        <f>+'orig-data'!C18</f>
        <v>1456.6079552</v>
      </c>
      <c r="D21">
        <f>+'orig-data'!C37</f>
        <v>1194.7705174</v>
      </c>
      <c r="E21">
        <f>+'orig-data'!C$43</f>
        <v>0.5395045150439297</v>
      </c>
      <c r="F21">
        <f>+'orig-data'!F18</f>
        <v>18.065334208</v>
      </c>
      <c r="G21">
        <f>+'orig-data'!F37</f>
        <v>15.206490821</v>
      </c>
      <c r="H21">
        <v>70</v>
      </c>
      <c r="I21">
        <f>+'orig-data'!D18</f>
        <v>24975</v>
      </c>
      <c r="J21">
        <f>+'orig-data'!D37</f>
        <v>23715</v>
      </c>
    </row>
    <row r="22" spans="1:10" ht="12.75">
      <c r="A22">
        <v>75</v>
      </c>
      <c r="B22">
        <f>+'orig-data'!C$42</f>
        <v>0.42636180815122693</v>
      </c>
      <c r="C22">
        <f>+'orig-data'!C19</f>
        <v>2181.186686</v>
      </c>
      <c r="D22">
        <f>+'orig-data'!C38</f>
        <v>1703.285585</v>
      </c>
      <c r="E22">
        <f>+'orig-data'!C$43</f>
        <v>0.5395045150439297</v>
      </c>
      <c r="F22">
        <f>+'orig-data'!F19</f>
        <v>24.623425442</v>
      </c>
      <c r="G22">
        <f>+'orig-data'!F38</f>
        <v>18.66652928</v>
      </c>
      <c r="H22">
        <v>75</v>
      </c>
      <c r="I22">
        <f>+'orig-data'!D19</f>
        <v>30144</v>
      </c>
      <c r="J22">
        <f>+'orig-data'!D38</f>
        <v>31986</v>
      </c>
    </row>
    <row r="23" spans="1:10" ht="12.75">
      <c r="A23">
        <v>80</v>
      </c>
      <c r="B23">
        <f>+'orig-data'!C$42</f>
        <v>0.42636180815122693</v>
      </c>
      <c r="C23">
        <f>+'orig-data'!C20</f>
        <v>2811.9241766</v>
      </c>
      <c r="D23">
        <f>+'orig-data'!C39</f>
        <v>2305.3215926</v>
      </c>
      <c r="E23">
        <f>+'orig-data'!C$43</f>
        <v>0.5395045150439297</v>
      </c>
      <c r="F23">
        <f>+'orig-data'!F20</f>
        <v>33.82227991</v>
      </c>
      <c r="G23">
        <f>+'orig-data'!F39</f>
        <v>23.77166596</v>
      </c>
      <c r="H23">
        <v>80</v>
      </c>
      <c r="I23">
        <f>+'orig-data'!D20</f>
        <v>26553</v>
      </c>
      <c r="J23">
        <f>+'orig-data'!D39</f>
        <v>36129</v>
      </c>
    </row>
    <row r="24" spans="1:10" ht="12.75">
      <c r="A24">
        <v>85</v>
      </c>
      <c r="B24">
        <f>+'orig-data'!C$42</f>
        <v>0.42636180815122693</v>
      </c>
      <c r="C24">
        <f>+'orig-data'!C21</f>
        <v>3768.5702018</v>
      </c>
      <c r="D24">
        <f>+'orig-data'!C40</f>
        <v>2768.3639843</v>
      </c>
      <c r="E24">
        <f>+'orig-data'!C$43</f>
        <v>0.5395045150439297</v>
      </c>
      <c r="F24">
        <f>+'orig-data'!F21</f>
        <v>55.749969506</v>
      </c>
      <c r="G24">
        <f>+'orig-data'!F40</f>
        <v>33.623436187</v>
      </c>
      <c r="H24">
        <v>85</v>
      </c>
      <c r="I24">
        <f>+'orig-data'!D21</f>
        <v>17554</v>
      </c>
      <c r="J24">
        <f>+'orig-data'!D40</f>
        <v>26042</v>
      </c>
    </row>
    <row r="25" spans="1:10" ht="12.75">
      <c r="A25">
        <v>90</v>
      </c>
      <c r="B25">
        <f>+'orig-data'!C$42</f>
        <v>0.42636180815122693</v>
      </c>
      <c r="C25">
        <f>+'orig-data'!C22</f>
        <v>4021.6322517</v>
      </c>
      <c r="D25">
        <f>+'orig-data'!C41</f>
        <v>2967.7876106</v>
      </c>
      <c r="E25">
        <f>+'orig-data'!C$43</f>
        <v>0.5395045150439297</v>
      </c>
      <c r="F25">
        <f>+'orig-data'!F22</f>
        <v>87.152886321</v>
      </c>
      <c r="G25">
        <f>+'orig-data'!F41</f>
        <v>44.920880071</v>
      </c>
      <c r="H25">
        <v>90</v>
      </c>
      <c r="I25">
        <f>+'orig-data'!D22</f>
        <v>8180</v>
      </c>
      <c r="J25">
        <f>+'orig-data'!D41</f>
        <v>16768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7">
      <selection activeCell="H13" sqref="H13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6" ht="12.75">
      <c r="A4" t="s">
        <v>6</v>
      </c>
      <c r="B4">
        <v>0</v>
      </c>
      <c r="C4">
        <v>226.33711287</v>
      </c>
      <c r="D4">
        <v>8324</v>
      </c>
      <c r="E4">
        <v>36777</v>
      </c>
      <c r="F4">
        <v>4.8623454152</v>
      </c>
    </row>
    <row r="5" spans="1:6" ht="12.75">
      <c r="A5" t="s">
        <v>6</v>
      </c>
      <c r="B5">
        <v>5</v>
      </c>
      <c r="C5">
        <v>56.705359348</v>
      </c>
      <c r="D5">
        <v>2296</v>
      </c>
      <c r="E5">
        <v>40490</v>
      </c>
      <c r="F5">
        <v>2.3194992501</v>
      </c>
    </row>
    <row r="6" spans="1:6" ht="12.75">
      <c r="A6" t="s">
        <v>6</v>
      </c>
      <c r="B6">
        <v>10</v>
      </c>
      <c r="C6">
        <v>78.052903285</v>
      </c>
      <c r="D6">
        <v>3417</v>
      </c>
      <c r="E6">
        <v>43778</v>
      </c>
      <c r="F6">
        <v>2.6171140191</v>
      </c>
    </row>
    <row r="7" spans="1:6" ht="12.75">
      <c r="A7" t="s">
        <v>6</v>
      </c>
      <c r="B7">
        <v>15</v>
      </c>
      <c r="C7">
        <v>140.2507485</v>
      </c>
      <c r="D7">
        <v>5996</v>
      </c>
      <c r="E7">
        <v>42752</v>
      </c>
      <c r="F7">
        <v>3.5500171162</v>
      </c>
    </row>
    <row r="8" spans="1:6" ht="12.75">
      <c r="A8" t="s">
        <v>6</v>
      </c>
      <c r="B8">
        <v>20</v>
      </c>
      <c r="C8">
        <v>148.15841884</v>
      </c>
      <c r="D8">
        <v>5877</v>
      </c>
      <c r="E8">
        <v>39667</v>
      </c>
      <c r="F8">
        <v>3.7879528149</v>
      </c>
    </row>
    <row r="9" spans="1:6" ht="12.75">
      <c r="A9" t="s">
        <v>6</v>
      </c>
      <c r="B9">
        <v>25</v>
      </c>
      <c r="C9">
        <v>152.42153788</v>
      </c>
      <c r="D9">
        <v>5687</v>
      </c>
      <c r="E9">
        <v>37311</v>
      </c>
      <c r="F9">
        <v>3.9615103638</v>
      </c>
    </row>
    <row r="10" spans="1:6" ht="12.75">
      <c r="A10" t="s">
        <v>6</v>
      </c>
      <c r="B10">
        <v>30</v>
      </c>
      <c r="C10">
        <v>168.24601248</v>
      </c>
      <c r="D10">
        <v>6445</v>
      </c>
      <c r="E10">
        <v>38307</v>
      </c>
      <c r="F10">
        <v>4.1076117785</v>
      </c>
    </row>
    <row r="11" spans="1:6" ht="12.75">
      <c r="A11" t="s">
        <v>6</v>
      </c>
      <c r="B11">
        <v>35</v>
      </c>
      <c r="C11">
        <v>194.15668699</v>
      </c>
      <c r="D11">
        <v>7928</v>
      </c>
      <c r="E11">
        <v>40833</v>
      </c>
      <c r="F11">
        <v>4.2739221128</v>
      </c>
    </row>
    <row r="12" spans="1:6" ht="12.75">
      <c r="A12" t="s">
        <v>6</v>
      </c>
      <c r="B12">
        <v>40</v>
      </c>
      <c r="C12">
        <v>210.08474397</v>
      </c>
      <c r="D12">
        <v>9941</v>
      </c>
      <c r="E12">
        <v>47319</v>
      </c>
      <c r="F12">
        <v>4.1298620983</v>
      </c>
    </row>
    <row r="13" spans="1:6" ht="12.75">
      <c r="A13" t="s">
        <v>6</v>
      </c>
      <c r="B13">
        <v>45</v>
      </c>
      <c r="C13">
        <v>271.42566789</v>
      </c>
      <c r="D13">
        <v>12019</v>
      </c>
      <c r="E13">
        <v>44281</v>
      </c>
      <c r="F13">
        <v>4.852581285</v>
      </c>
    </row>
    <row r="14" spans="1:6" ht="12.75">
      <c r="A14" t="s">
        <v>6</v>
      </c>
      <c r="B14">
        <v>50</v>
      </c>
      <c r="C14">
        <v>365.21942839</v>
      </c>
      <c r="D14">
        <v>14031</v>
      </c>
      <c r="E14">
        <v>38418</v>
      </c>
      <c r="F14">
        <v>6.0431814093</v>
      </c>
    </row>
    <row r="15" spans="1:6" ht="12.75">
      <c r="A15" t="s">
        <v>6</v>
      </c>
      <c r="B15">
        <v>55</v>
      </c>
      <c r="C15">
        <v>510.75663122</v>
      </c>
      <c r="D15">
        <v>16714</v>
      </c>
      <c r="E15">
        <v>32724</v>
      </c>
      <c r="F15">
        <v>7.7433677661</v>
      </c>
    </row>
    <row r="16" spans="1:6" ht="12.75">
      <c r="A16" t="s">
        <v>6</v>
      </c>
      <c r="B16">
        <v>60</v>
      </c>
      <c r="C16">
        <v>718.79818311</v>
      </c>
      <c r="D16">
        <v>17249</v>
      </c>
      <c r="E16">
        <v>23997</v>
      </c>
      <c r="F16">
        <v>10.727069168</v>
      </c>
    </row>
    <row r="17" spans="1:6" ht="12.75">
      <c r="A17" t="s">
        <v>6</v>
      </c>
      <c r="B17">
        <v>65</v>
      </c>
      <c r="C17">
        <v>1078.4904504</v>
      </c>
      <c r="D17">
        <v>21119</v>
      </c>
      <c r="E17">
        <v>19582</v>
      </c>
      <c r="F17">
        <v>14.545735973</v>
      </c>
    </row>
    <row r="18" spans="1:6" ht="12.75">
      <c r="A18" t="s">
        <v>6</v>
      </c>
      <c r="B18">
        <v>70</v>
      </c>
      <c r="C18">
        <v>1456.6079552</v>
      </c>
      <c r="D18">
        <v>24975</v>
      </c>
      <c r="E18">
        <v>17146</v>
      </c>
      <c r="F18">
        <v>18.065334208</v>
      </c>
    </row>
    <row r="19" spans="1:6" ht="12.75">
      <c r="A19" t="s">
        <v>6</v>
      </c>
      <c r="B19">
        <v>75</v>
      </c>
      <c r="C19">
        <v>2181.186686</v>
      </c>
      <c r="D19">
        <v>30144</v>
      </c>
      <c r="E19">
        <v>13820</v>
      </c>
      <c r="F19">
        <v>24.623425442</v>
      </c>
    </row>
    <row r="20" spans="1:6" ht="12.75">
      <c r="A20" t="s">
        <v>6</v>
      </c>
      <c r="B20">
        <v>80</v>
      </c>
      <c r="C20">
        <v>2811.9241766</v>
      </c>
      <c r="D20">
        <v>26553</v>
      </c>
      <c r="E20">
        <v>9443</v>
      </c>
      <c r="F20">
        <v>33.82227991</v>
      </c>
    </row>
    <row r="21" spans="1:6" ht="12.75">
      <c r="A21" t="s">
        <v>6</v>
      </c>
      <c r="B21">
        <v>85</v>
      </c>
      <c r="C21">
        <v>3768.5702018</v>
      </c>
      <c r="D21">
        <v>17554</v>
      </c>
      <c r="E21">
        <v>4658</v>
      </c>
      <c r="F21">
        <v>55.749969506</v>
      </c>
    </row>
    <row r="22" spans="1:6" ht="12.75">
      <c r="A22" t="s">
        <v>6</v>
      </c>
      <c r="B22">
        <v>90</v>
      </c>
      <c r="C22">
        <v>4021.6322517</v>
      </c>
      <c r="D22">
        <v>8180</v>
      </c>
      <c r="E22">
        <v>2034</v>
      </c>
      <c r="F22">
        <v>87.152886321</v>
      </c>
    </row>
    <row r="23" spans="1:6" ht="12.75">
      <c r="A23" t="s">
        <v>7</v>
      </c>
      <c r="B23">
        <v>0</v>
      </c>
      <c r="C23">
        <v>183.10101039</v>
      </c>
      <c r="D23">
        <v>6397</v>
      </c>
      <c r="E23">
        <v>34937</v>
      </c>
      <c r="F23">
        <v>4.4870265247</v>
      </c>
    </row>
    <row r="24" spans="1:6" ht="12.75">
      <c r="A24" t="s">
        <v>7</v>
      </c>
      <c r="B24">
        <v>5</v>
      </c>
      <c r="C24">
        <v>50.126095208</v>
      </c>
      <c r="D24">
        <v>1928</v>
      </c>
      <c r="E24">
        <v>38463</v>
      </c>
      <c r="F24">
        <v>2.2375174513</v>
      </c>
    </row>
    <row r="25" spans="1:6" ht="12.75">
      <c r="A25" t="s">
        <v>7</v>
      </c>
      <c r="B25">
        <v>10</v>
      </c>
      <c r="C25">
        <v>86.121319143</v>
      </c>
      <c r="D25">
        <v>3609</v>
      </c>
      <c r="E25">
        <v>41906</v>
      </c>
      <c r="F25">
        <v>2.8097863848</v>
      </c>
    </row>
    <row r="26" spans="1:6" ht="12.75">
      <c r="A26" t="s">
        <v>7</v>
      </c>
      <c r="B26">
        <v>15</v>
      </c>
      <c r="C26">
        <v>240.67929907</v>
      </c>
      <c r="D26">
        <v>9793</v>
      </c>
      <c r="E26">
        <v>40689</v>
      </c>
      <c r="F26">
        <v>4.7669097769</v>
      </c>
    </row>
    <row r="27" spans="1:6" ht="12.75">
      <c r="A27" t="s">
        <v>7</v>
      </c>
      <c r="B27">
        <v>20</v>
      </c>
      <c r="C27">
        <v>405.60377018</v>
      </c>
      <c r="D27">
        <v>15750</v>
      </c>
      <c r="E27">
        <v>38831</v>
      </c>
      <c r="F27">
        <v>6.3345792743</v>
      </c>
    </row>
    <row r="28" spans="1:6" ht="12.75">
      <c r="A28" t="s">
        <v>7</v>
      </c>
      <c r="B28">
        <v>25</v>
      </c>
      <c r="C28">
        <v>529.73606413</v>
      </c>
      <c r="D28">
        <v>19890</v>
      </c>
      <c r="E28">
        <v>37547</v>
      </c>
      <c r="F28">
        <v>7.3620408052</v>
      </c>
    </row>
    <row r="29" spans="1:6" ht="12.75">
      <c r="A29" t="s">
        <v>7</v>
      </c>
      <c r="B29">
        <v>30</v>
      </c>
      <c r="C29">
        <v>510.09680441</v>
      </c>
      <c r="D29">
        <v>19602</v>
      </c>
      <c r="E29">
        <v>38428</v>
      </c>
      <c r="F29">
        <v>7.1409909348</v>
      </c>
    </row>
    <row r="30" spans="1:6" ht="12.75">
      <c r="A30" t="s">
        <v>7</v>
      </c>
      <c r="B30">
        <v>35</v>
      </c>
      <c r="C30">
        <v>346.13975527</v>
      </c>
      <c r="D30">
        <v>14172</v>
      </c>
      <c r="E30">
        <v>40943</v>
      </c>
      <c r="F30">
        <v>5.6989124063</v>
      </c>
    </row>
    <row r="31" spans="1:6" ht="12.75">
      <c r="A31" t="s">
        <v>7</v>
      </c>
      <c r="B31">
        <v>40</v>
      </c>
      <c r="C31">
        <v>284.25845159</v>
      </c>
      <c r="D31">
        <v>13361</v>
      </c>
      <c r="E31">
        <v>47003</v>
      </c>
      <c r="F31">
        <v>4.8200325978</v>
      </c>
    </row>
    <row r="32" spans="1:6" ht="12.75">
      <c r="A32" t="s">
        <v>7</v>
      </c>
      <c r="B32">
        <v>45</v>
      </c>
      <c r="C32">
        <v>306.40257737</v>
      </c>
      <c r="D32">
        <v>13505</v>
      </c>
      <c r="E32">
        <v>44076</v>
      </c>
      <c r="F32">
        <v>5.1677463776</v>
      </c>
    </row>
    <row r="33" spans="1:6" ht="12.75">
      <c r="A33" t="s">
        <v>7</v>
      </c>
      <c r="B33">
        <v>50</v>
      </c>
      <c r="C33">
        <v>369.30091185</v>
      </c>
      <c r="D33">
        <v>14337</v>
      </c>
      <c r="E33">
        <v>38822</v>
      </c>
      <c r="F33">
        <v>6.0451531614</v>
      </c>
    </row>
    <row r="34" spans="1:6" ht="12.75">
      <c r="A34" t="s">
        <v>7</v>
      </c>
      <c r="B34">
        <v>55</v>
      </c>
      <c r="C34">
        <v>482.95385365</v>
      </c>
      <c r="D34">
        <v>15866</v>
      </c>
      <c r="E34">
        <v>32852</v>
      </c>
      <c r="F34">
        <v>7.5149826486</v>
      </c>
    </row>
    <row r="35" spans="1:6" ht="12.75">
      <c r="A35" t="s">
        <v>7</v>
      </c>
      <c r="B35">
        <v>60</v>
      </c>
      <c r="C35">
        <v>651.11708315</v>
      </c>
      <c r="D35">
        <v>16233</v>
      </c>
      <c r="E35">
        <v>24931</v>
      </c>
      <c r="F35">
        <v>10.016494732</v>
      </c>
    </row>
    <row r="36" spans="1:6" ht="12.75">
      <c r="A36" t="s">
        <v>7</v>
      </c>
      <c r="B36">
        <v>65</v>
      </c>
      <c r="C36">
        <v>909.56662385</v>
      </c>
      <c r="D36">
        <v>19120</v>
      </c>
      <c r="E36">
        <v>21021</v>
      </c>
      <c r="F36">
        <v>12.892782111</v>
      </c>
    </row>
    <row r="37" spans="1:6" ht="12.75">
      <c r="A37" t="s">
        <v>7</v>
      </c>
      <c r="B37">
        <v>70</v>
      </c>
      <c r="C37">
        <v>1194.7705174</v>
      </c>
      <c r="D37">
        <v>23715</v>
      </c>
      <c r="E37">
        <v>19849</v>
      </c>
      <c r="F37">
        <v>15.206490821</v>
      </c>
    </row>
    <row r="38" spans="1:6" ht="12.75">
      <c r="A38" t="s">
        <v>7</v>
      </c>
      <c r="B38">
        <v>75</v>
      </c>
      <c r="C38">
        <v>1703.285585</v>
      </c>
      <c r="D38">
        <v>31986</v>
      </c>
      <c r="E38">
        <v>18779</v>
      </c>
      <c r="F38">
        <v>18.66652928</v>
      </c>
    </row>
    <row r="39" spans="1:6" ht="12.75">
      <c r="A39" t="s">
        <v>7</v>
      </c>
      <c r="B39">
        <v>80</v>
      </c>
      <c r="C39">
        <v>2305.3215926</v>
      </c>
      <c r="D39">
        <v>36129</v>
      </c>
      <c r="E39">
        <v>15672</v>
      </c>
      <c r="F39">
        <v>23.77166596</v>
      </c>
    </row>
    <row r="40" spans="1:6" ht="12.75">
      <c r="A40" t="s">
        <v>7</v>
      </c>
      <c r="B40">
        <v>85</v>
      </c>
      <c r="C40">
        <v>2768.3639843</v>
      </c>
      <c r="D40">
        <v>26042</v>
      </c>
      <c r="E40">
        <v>9407</v>
      </c>
      <c r="F40">
        <v>33.623436187</v>
      </c>
    </row>
    <row r="41" spans="1:6" ht="12.75">
      <c r="A41" t="s">
        <v>7</v>
      </c>
      <c r="B41">
        <v>90</v>
      </c>
      <c r="C41">
        <v>2967.7876106</v>
      </c>
      <c r="D41">
        <v>16768</v>
      </c>
      <c r="E41">
        <v>5650</v>
      </c>
      <c r="F41">
        <v>44.920880071</v>
      </c>
    </row>
    <row r="42" spans="1:6" ht="12.75">
      <c r="A42" t="s">
        <v>14</v>
      </c>
      <c r="C42">
        <f>+D42/E42</f>
        <v>0.42636180815122693</v>
      </c>
      <c r="D42">
        <f>SUM(D4:D22)</f>
        <v>244449</v>
      </c>
      <c r="E42">
        <f>SUM(E4:E22)</f>
        <v>573337</v>
      </c>
      <c r="F42">
        <f>1.96*SQRT(C42*(1-C42)/E42)</f>
        <v>0.0012801452918782027</v>
      </c>
    </row>
    <row r="43" spans="1:6" ht="12.75">
      <c r="A43" t="s">
        <v>15</v>
      </c>
      <c r="C43">
        <f>+D43/E43</f>
        <v>0.5395045150439297</v>
      </c>
      <c r="D43">
        <f>SUM(D23:D41)</f>
        <v>318203</v>
      </c>
      <c r="E43">
        <f>SUM(E23:E41)</f>
        <v>589806</v>
      </c>
      <c r="F43">
        <f>1.96*SQRT(C43*(1-C43)/E43)</f>
        <v>0.0012720720436641458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2005-05-24T19:16:59Z</cp:lastPrinted>
  <dcterms:created xsi:type="dcterms:W3CDTF">2002-10-17T15:15:37Z</dcterms:created>
  <dcterms:modified xsi:type="dcterms:W3CDTF">2005-09-29T19:38:27Z</dcterms:modified>
  <cp:category/>
  <cp:version/>
  <cp:contentType/>
  <cp:contentStatus/>
</cp:coreProperties>
</file>