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consult-new" sheetId="4" r:id="rId4"/>
  </sheets>
  <definedNames/>
  <calcPr fullCalcOnLoad="1"/>
</workbook>
</file>

<file path=xl/sharedStrings.xml><?xml version="1.0" encoding="utf-8"?>
<sst xmlns="http://schemas.openxmlformats.org/spreadsheetml/2006/main" count="920" uniqueCount="216">
  <si>
    <t>rha_pmr</t>
  </si>
  <si>
    <t>region</t>
  </si>
  <si>
    <t>rhaD_pmr</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</si>
  <si>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</si>
  <si>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</si>
  <si>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</si>
  <si>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</si>
  <si>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</si>
  <si>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</si>
  <si>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</si>
  <si>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</si>
  <si>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</si>
  <si>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</si>
  <si>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</si>
  <si>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</si>
  <si>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</si>
  <si>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</si>
  <si>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</si>
  <si>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</si>
  <si>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</si>
  <si>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</si>
  <si>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</si>
  <si>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</si>
  <si>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</si>
  <si>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</si>
  <si>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</si>
  <si>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</si>
  <si>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</si>
  <si>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</si>
  <si>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</si>
  <si>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</si>
  <si>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</si>
  <si>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</si>
  <si>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</si>
  <si>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</si>
  <si>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</si>
  <si>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</si>
  <si>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</si>
  <si>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</si>
  <si>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</si>
  <si>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</si>
  <si>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</si>
  <si>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</si>
  <si>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</si>
  <si>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</si>
  <si>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</si>
  <si>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</si>
  <si>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</si>
  <si>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</si>
  <si>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</si>
  <si>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</si>
  <si>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</si>
  <si>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</si>
  <si>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</si>
  <si>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</si>
  <si>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</si>
  <si>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</si>
  <si>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</si>
  <si>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</si>
  <si>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</si>
  <si>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</si>
  <si>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</si>
  <si>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</si>
  <si>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</si>
  <si>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</si>
  <si>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</si>
  <si>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</si>
  <si>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</si>
  <si>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</si>
  <si>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</si>
  <si>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</si>
  <si>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</si>
  <si>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</si>
  <si>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</si>
  <si>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</si>
  <si>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</si>
  <si>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</si>
  <si>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</si>
  <si>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</si>
  <si>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</si>
  <si>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</si>
  <si>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</si>
  <si>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</si>
  <si>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</si>
  <si>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</si>
  <si>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</si>
  <si>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</si>
  <si>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</si>
  <si>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</si>
  <si>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</si>
  <si>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</si>
  <si>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</si>
  <si>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</si>
  <si>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</si>
  <si>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</si>
  <si>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</si>
  <si>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</si>
  <si>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</si>
  <si>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</si>
  <si>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</si>
  <si>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</si>
  <si>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</si>
  <si>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</si>
  <si>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</si>
  <si>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</si>
  <si>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</si>
  <si>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</si>
  <si>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</si>
  <si>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</si>
  <si>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</si>
  <si>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</si>
  <si>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</si>
  <si>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</si>
  <si>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</si>
  <si>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</si>
  <si>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</si>
  <si>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</si>
  <si>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</si>
  <si>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</si>
  <si>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</si>
  <si>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</si>
  <si>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</si>
  <si>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</si>
  <si>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</si>
  <si>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</si>
  <si>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</si>
  <si>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</si>
  <si>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</si>
  <si>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</si>
  <si>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</si>
  <si>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</si>
  <si>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</si>
  <si>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</si>
  <si>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</si>
  <si>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</si>
  <si>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</si>
  <si>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</si>
  <si>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</si>
  <si>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Central (1,2,t)</t>
  </si>
  <si>
    <t>Nor-Man (1,2,t)</t>
  </si>
  <si>
    <t>North (1,2,t)</t>
  </si>
  <si>
    <t>Manitoba (t)</t>
  </si>
  <si>
    <t>SE Northern (1,2)</t>
  </si>
  <si>
    <t>IL Northwest (1,t)</t>
  </si>
  <si>
    <t>Cross Lake (2)</t>
  </si>
  <si>
    <t>Nelson House (1,2)</t>
  </si>
  <si>
    <t>The Pas/OCN/Kelsey (1,2)</t>
  </si>
  <si>
    <t>*</t>
  </si>
  <si>
    <t>Amb.Consultations per 1</t>
  </si>
  <si>
    <t>000 popn . 1995 vs. 2000. Std Popn MB</t>
  </si>
  <si>
    <t>ld_cons Lower CI (99) Direct Rate</t>
  </si>
  <si>
    <t>d_cons Direct Rate</t>
  </si>
  <si>
    <t>ud_cons Upper CI (99) Direct Rate</t>
  </si>
  <si>
    <t>o_cons Total of observed</t>
  </si>
  <si>
    <t>c_cons Crude Rate</t>
  </si>
  <si>
    <t>CONSULT</t>
  </si>
  <si>
    <t>South Eastman (1,2,t)</t>
  </si>
  <si>
    <t>South Westman (1,2,t)</t>
  </si>
  <si>
    <t>Marquette (1,2,t)</t>
  </si>
  <si>
    <t>Parkland (1,2,t)</t>
  </si>
  <si>
    <t>Interlake (1,2,t)</t>
  </si>
  <si>
    <t>North Eastman (1,2,t)</t>
  </si>
  <si>
    <t>Burntwood (1,t)</t>
  </si>
  <si>
    <t>Rural South (1,2,t)</t>
  </si>
  <si>
    <t>SE Central (1,2,t)</t>
  </si>
  <si>
    <t>SE Western (t)</t>
  </si>
  <si>
    <t>SE Southern (1,t)</t>
  </si>
  <si>
    <t>SW District # 3 (1,2,t)</t>
  </si>
  <si>
    <t>SW District # 1 (1,2,t)</t>
  </si>
  <si>
    <t>SW District # 2 (1,t)</t>
  </si>
  <si>
    <t>Bdn Rural (1,t)</t>
  </si>
  <si>
    <t xml:space="preserve">MacDonald/Cartier </t>
  </si>
  <si>
    <t>Morden/Winkler (1,2,t)</t>
  </si>
  <si>
    <t>Altona (1,2,t)</t>
  </si>
  <si>
    <t>Carman (1,2,t)</t>
  </si>
  <si>
    <t>Morris/Montcalm (1,2,t)</t>
  </si>
  <si>
    <t>Seven Regions (1,2,t)</t>
  </si>
  <si>
    <t>Portage (1,2,t)</t>
  </si>
  <si>
    <t>MQ District # 4 (1,2,t)</t>
  </si>
  <si>
    <t>MQ District # 3 (1,2,t)</t>
  </si>
  <si>
    <t>MQ District # 2 (1,2,t)</t>
  </si>
  <si>
    <t>MQ District # 1 (1,2,t)</t>
  </si>
  <si>
    <t>PL Central (1,t)</t>
  </si>
  <si>
    <t>PL East (t)</t>
  </si>
  <si>
    <t>PL North (1,2,t)</t>
  </si>
  <si>
    <t>IL Southwest (1,2,t)</t>
  </si>
  <si>
    <t>IL Northeast (1,2,t)</t>
  </si>
  <si>
    <t>Springfield (1,t)</t>
  </si>
  <si>
    <t>Winnipeg River (1,2)</t>
  </si>
  <si>
    <t>Brokenhead (1,2)</t>
  </si>
  <si>
    <t>Iron Rose (1,2,t)</t>
  </si>
  <si>
    <t>Thompson (1,t)</t>
  </si>
  <si>
    <t>Sha/York/Split/War (1)</t>
  </si>
  <si>
    <t>F Flon/Snow L/Cran (1,2,t)</t>
  </si>
  <si>
    <t>Nor-Man Other (2)</t>
  </si>
  <si>
    <t>PL West (1,2)</t>
  </si>
  <si>
    <t>Thick Por/Pik/Wab (1)</t>
  </si>
  <si>
    <t>1994/95-95/96</t>
  </si>
  <si>
    <t>1999/2000-00/01</t>
  </si>
  <si>
    <t>1995/96</t>
  </si>
  <si>
    <t>Mb Avg 1995/96</t>
  </si>
  <si>
    <t>2000/01</t>
  </si>
  <si>
    <t>Mb Avg 2000/01</t>
  </si>
  <si>
    <t>Brandon (1,2,t)</t>
  </si>
  <si>
    <t>Churchill (1,2,t)</t>
  </si>
  <si>
    <t>Winnipeg (1,2,t)</t>
  </si>
  <si>
    <t>Bdn West (1,2,t)</t>
  </si>
  <si>
    <t>Bdn East (1,2,t)</t>
  </si>
  <si>
    <t>IL Southeast (1)</t>
  </si>
  <si>
    <t>Blue Water (2,t)</t>
  </si>
  <si>
    <t>Northern Remote (1,2,t)</t>
  </si>
  <si>
    <t>Oxford H &amp; Gods (1,t)</t>
  </si>
  <si>
    <t>Gillam/Fox Lake (1,2)</t>
  </si>
  <si>
    <t>Norway House (2,t)</t>
  </si>
  <si>
    <t>Lorne/Louise/Pem</t>
  </si>
  <si>
    <t>Lorne/Louise/Pem (1,2,t)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</si>
</sst>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2"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2" fontId="0" fillId="0" borderId="0" xfId="19"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8.4.1: Ambulatory Consultation Rates by RHA</a:t>
            </a:r>
          </a:p>
        </c:rich>
      </c:tx>
      <c:layout>
        <c:manualLayout>
          <c:xMode val="factor"/>
          <c:yMode val="factor"/>
          <c:x val="0.00175"/>
          <c:y val="-0.01975"/>
        </c:manualLayout>
      </c:layout>
      <c:spPr>
        <a:noFill/>
        <a:ln>
          <a:noFill/>
        </a:ln>
      </c:spPr>
    </c:title>
    <c:plotArea>
      <c:layout>
        <c:manualLayout>
          <c:xMode val="edge"/>
          <c:yMode val="edge"/>
          <c:x val="0"/>
          <c:y val="0.095"/>
          <c:w val="1"/>
          <c:h val="0.81525"/>
        </c:manualLayout>
      </c:layout>
      <c:barChart>
        <c:barDir val="bar"/>
        <c:grouping val="clustered"/>
        <c:varyColors val="0"/>
        <c:ser>
          <c:idx val="0"/>
          <c:order val="0"/>
          <c:tx>
            <c:strRef>
              <c:f>'Ordered data'!$B$3</c:f>
              <c:strCache>
                <c:ptCount val="1"/>
                <c:pt idx="0">
                  <c:v>Mb Avg 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1995/96</c:name>
            <c:spPr>
              <a:ln w="25400">
                <a:solidFill>
                  <a:srgbClr val="C0C0C0"/>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(1,2,t)</c:v>
                </c:pt>
                <c:pt idx="8">
                  <c:v>Burntwood (1,t)</c:v>
                </c:pt>
                <c:pt idx="9">
                  <c:v>Churchill (1,2,t)</c:v>
                </c:pt>
                <c:pt idx="10">
                  <c:v>Nor-Man (1,2,t)</c:v>
                </c:pt>
                <c:pt idx="12">
                  <c:v>Rural South (1,2,t)</c:v>
                </c:pt>
                <c:pt idx="13">
                  <c:v>North (1,2,t)</c:v>
                </c:pt>
                <c:pt idx="14">
                  <c:v>Winnipeg (1,2,t)</c:v>
                </c:pt>
                <c:pt idx="15">
                  <c:v>Manitoba (t)</c:v>
                </c:pt>
              </c:strCache>
            </c:strRef>
          </c:cat>
          <c:val>
            <c:numRef>
              <c:f>'Ordered data'!$B$4:$B$19</c:f>
              <c:numCache>
                <c:ptCount val="16"/>
                <c:pt idx="0">
                  <c:v>0.2516525</c:v>
                </c:pt>
                <c:pt idx="1">
                  <c:v>0.2516525</c:v>
                </c:pt>
                <c:pt idx="2">
                  <c:v>0.2516525</c:v>
                </c:pt>
                <c:pt idx="3">
                  <c:v>0.2516525</c:v>
                </c:pt>
                <c:pt idx="4">
                  <c:v>0.2516525</c:v>
                </c:pt>
                <c:pt idx="5">
                  <c:v>0.2516525</c:v>
                </c:pt>
                <c:pt idx="6">
                  <c:v>0.2516525</c:v>
                </c:pt>
                <c:pt idx="7">
                  <c:v>0.2516525</c:v>
                </c:pt>
                <c:pt idx="8">
                  <c:v>0.2516525</c:v>
                </c:pt>
                <c:pt idx="9">
                  <c:v>0.2516525</c:v>
                </c:pt>
                <c:pt idx="10">
                  <c:v>0.2516525</c:v>
                </c:pt>
                <c:pt idx="12">
                  <c:v>0.2516525</c:v>
                </c:pt>
                <c:pt idx="13">
                  <c:v>0.2516525</c:v>
                </c:pt>
                <c:pt idx="14">
                  <c:v>0.2516525</c:v>
                </c:pt>
                <c:pt idx="15">
                  <c:v>0.2516525</c:v>
                </c:pt>
              </c:numCache>
            </c:numRef>
          </c:val>
        </c:ser>
        <c:ser>
          <c:idx val="1"/>
          <c:order val="1"/>
          <c:tx>
            <c:strRef>
              <c:f>'Ordered data'!$C$3</c:f>
              <c:strCache>
                <c:ptCount val="1"/>
                <c:pt idx="0">
                  <c:v>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(1,2,t)</c:v>
                </c:pt>
                <c:pt idx="8">
                  <c:v>Burntwood (1,t)</c:v>
                </c:pt>
                <c:pt idx="9">
                  <c:v>Churchill (1,2,t)</c:v>
                </c:pt>
                <c:pt idx="10">
                  <c:v>Nor-Man (1,2,t)</c:v>
                </c:pt>
                <c:pt idx="12">
                  <c:v>Rural South (1,2,t)</c:v>
                </c:pt>
                <c:pt idx="13">
                  <c:v>North (1,2,t)</c:v>
                </c:pt>
                <c:pt idx="14">
                  <c:v>Winnipeg (1,2,t)</c:v>
                </c:pt>
                <c:pt idx="15">
                  <c:v>Manitoba (t)</c:v>
                </c:pt>
              </c:strCache>
            </c:strRef>
          </c:cat>
          <c:val>
            <c:numRef>
              <c:f>'Ordered data'!$C$4:$C$19</c:f>
              <c:numCache>
                <c:ptCount val="16"/>
                <c:pt idx="0">
                  <c:v>0.2249527</c:v>
                </c:pt>
                <c:pt idx="1">
                  <c:v>0.1698062</c:v>
                </c:pt>
                <c:pt idx="2">
                  <c:v>0.23068049999999998</c:v>
                </c:pt>
                <c:pt idx="3">
                  <c:v>0.1792289</c:v>
                </c:pt>
                <c:pt idx="4">
                  <c:v>0.1712453</c:v>
                </c:pt>
                <c:pt idx="5">
                  <c:v>0.1885743</c:v>
                </c:pt>
                <c:pt idx="6">
                  <c:v>0.2388871</c:v>
                </c:pt>
                <c:pt idx="7">
                  <c:v>0.2296345</c:v>
                </c:pt>
                <c:pt idx="8">
                  <c:v>0.2277201</c:v>
                </c:pt>
                <c:pt idx="9">
                  <c:v>0.3524046</c:v>
                </c:pt>
                <c:pt idx="10">
                  <c:v>0.178897</c:v>
                </c:pt>
                <c:pt idx="12">
                  <c:v>0.20148570000000002</c:v>
                </c:pt>
                <c:pt idx="13">
                  <c:v>0.20887979999999998</c:v>
                </c:pt>
                <c:pt idx="14">
                  <c:v>0.2865498</c:v>
                </c:pt>
                <c:pt idx="15">
                  <c:v>0.2516525</c:v>
                </c:pt>
              </c:numCache>
            </c:numRef>
          </c:val>
        </c:ser>
        <c:ser>
          <c:idx val="2"/>
          <c:order val="2"/>
          <c:tx>
            <c:strRef>
              <c:f>'Ordered data'!$D$3</c:f>
              <c:strCache>
                <c:ptCount val="1"/>
                <c:pt idx="0">
                  <c:v>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(1,2,t)</c:v>
                </c:pt>
                <c:pt idx="8">
                  <c:v>Burntwood (1,t)</c:v>
                </c:pt>
                <c:pt idx="9">
                  <c:v>Churchill (1,2,t)</c:v>
                </c:pt>
                <c:pt idx="10">
                  <c:v>Nor-Man (1,2,t)</c:v>
                </c:pt>
                <c:pt idx="12">
                  <c:v>Rural South (1,2,t)</c:v>
                </c:pt>
                <c:pt idx="13">
                  <c:v>North (1,2,t)</c:v>
                </c:pt>
                <c:pt idx="14">
                  <c:v>Winnipeg (1,2,t)</c:v>
                </c:pt>
                <c:pt idx="15">
                  <c:v>Manitoba (t)</c:v>
                </c:pt>
              </c:strCache>
            </c:strRef>
          </c:cat>
          <c:val>
            <c:numRef>
              <c:f>'Ordered data'!$D$4:$D$19</c:f>
              <c:numCache>
                <c:ptCount val="16"/>
                <c:pt idx="0">
                  <c:v>0.2467217</c:v>
                </c:pt>
                <c:pt idx="1">
                  <c:v>0.23925470000000001</c:v>
                </c:pt>
                <c:pt idx="2">
                  <c:v>0.2906957</c:v>
                </c:pt>
                <c:pt idx="3">
                  <c:v>0.2065748</c:v>
                </c:pt>
                <c:pt idx="4">
                  <c:v>0.2124402</c:v>
                </c:pt>
                <c:pt idx="5">
                  <c:v>0.2221096</c:v>
                </c:pt>
                <c:pt idx="6">
                  <c:v>0.2546483</c:v>
                </c:pt>
                <c:pt idx="7">
                  <c:v>0.2527431</c:v>
                </c:pt>
                <c:pt idx="8">
                  <c:v>0.2634316</c:v>
                </c:pt>
                <c:pt idx="9">
                  <c:v>0.4710435</c:v>
                </c:pt>
                <c:pt idx="10">
                  <c:v>0.1906766</c:v>
                </c:pt>
                <c:pt idx="12">
                  <c:v>0.23133979999999998</c:v>
                </c:pt>
                <c:pt idx="13">
                  <c:v>0.2358923</c:v>
                </c:pt>
                <c:pt idx="14">
                  <c:v>0.2954367</c:v>
                </c:pt>
                <c:pt idx="15">
                  <c:v>0.27061040000000003</c:v>
                </c:pt>
              </c:numCache>
            </c:numRef>
          </c:val>
        </c:ser>
        <c:ser>
          <c:idx val="3"/>
          <c:order val="3"/>
          <c:tx>
            <c:strRef>
              <c:f>'Ordered data'!$E$3</c:f>
              <c:strCache>
                <c:ptCount val="1"/>
                <c:pt idx="0">
                  <c:v>Mb Avg 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(1,2,t)</c:v>
                </c:pt>
                <c:pt idx="5">
                  <c:v>Parkland (1,2,t)</c:v>
                </c:pt>
                <c:pt idx="6">
                  <c:v>Interlake (1,2,t)</c:v>
                </c:pt>
                <c:pt idx="7">
                  <c:v>North Eastman (1,2,t)</c:v>
                </c:pt>
                <c:pt idx="8">
                  <c:v>Burntwood (1,t)</c:v>
                </c:pt>
                <c:pt idx="9">
                  <c:v>Churchill (1,2,t)</c:v>
                </c:pt>
                <c:pt idx="10">
                  <c:v>Nor-Man (1,2,t)</c:v>
                </c:pt>
                <c:pt idx="12">
                  <c:v>Rural South (1,2,t)</c:v>
                </c:pt>
                <c:pt idx="13">
                  <c:v>North (1,2,t)</c:v>
                </c:pt>
                <c:pt idx="14">
                  <c:v>Winnipeg (1,2,t)</c:v>
                </c:pt>
                <c:pt idx="15">
                  <c:v>Manitoba (t)</c:v>
                </c:pt>
              </c:strCache>
            </c:strRef>
          </c:cat>
          <c:val>
            <c:numRef>
              <c:f>'Ordered data'!$E$4:$E$19</c:f>
              <c:numCache>
                <c:ptCount val="16"/>
                <c:pt idx="0">
                  <c:v>0.27061040000000003</c:v>
                </c:pt>
                <c:pt idx="1">
                  <c:v>0.27061040000000003</c:v>
                </c:pt>
                <c:pt idx="2">
                  <c:v>0.27061040000000003</c:v>
                </c:pt>
                <c:pt idx="3">
                  <c:v>0.27061040000000003</c:v>
                </c:pt>
                <c:pt idx="4">
                  <c:v>0.27061040000000003</c:v>
                </c:pt>
                <c:pt idx="5">
                  <c:v>0.27061040000000003</c:v>
                </c:pt>
                <c:pt idx="6">
                  <c:v>0.27061040000000003</c:v>
                </c:pt>
                <c:pt idx="7">
                  <c:v>0.27061040000000003</c:v>
                </c:pt>
                <c:pt idx="8">
                  <c:v>0.27061040000000003</c:v>
                </c:pt>
                <c:pt idx="9">
                  <c:v>0.27061040000000003</c:v>
                </c:pt>
                <c:pt idx="10">
                  <c:v>0.27061040000000003</c:v>
                </c:pt>
                <c:pt idx="12">
                  <c:v>0.27061040000000003</c:v>
                </c:pt>
                <c:pt idx="13">
                  <c:v>0.27061040000000003</c:v>
                </c:pt>
                <c:pt idx="14">
                  <c:v>0.27061040000000003</c:v>
                </c:pt>
                <c:pt idx="15">
                  <c:v>0.27061040000000003</c:v>
                </c:pt>
              </c:numCache>
            </c:numRef>
          </c:val>
        </c:ser>
        <c:gapWidth val="50"/>
        <c:axId val="50518630"/>
        <c:axId val="52014487"/>
      </c:barChart>
      <c:catAx>
        <c:axId val="50518630"/>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52014487"/>
        <c:crosses val="autoZero"/>
        <c:auto val="0"/>
        <c:lblOffset val="100"/>
        <c:noMultiLvlLbl val="0"/>
      </c:catAx>
      <c:valAx>
        <c:axId val="52014487"/>
        <c:scaling>
          <c:orientation val="minMax"/>
        </c:scaling>
        <c:axPos val="t"/>
        <c:majorGridlines>
          <c:spPr>
            <a:ln w="3175">
              <a:solidFill>
                <a:srgbClr val="000000"/>
              </a:solidFill>
            </a:ln>
          </c:spPr>
        </c:majorGridlines>
        <c:delete val="0"/>
        <c:numFmt formatCode="0.00" sourceLinked="0"/>
        <c:majorTickMark val="none"/>
        <c:minorTickMark val="none"/>
        <c:tickLblPos val="high"/>
        <c:txPr>
          <a:bodyPr/>
          <a:lstStyle/>
          <a:p>
            <a:pPr>
              <a:defRPr lang="en-US" cap="none" sz="900" b="0" i="0" u="none" baseline="0">
                <a:latin typeface="Arial"/>
                <a:ea typeface="Arial"/>
                <a:cs typeface="Arial"/>
              </a:defRPr>
            </a:pPr>
          </a:p>
        </c:txPr>
        <c:crossAx val="5051863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375"/>
          <c:y val="0.12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8.4.2: Ambulatory Consultation Rates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1995/96</c:name>
            <c:spPr>
              <a:ln w="25400">
                <a:solidFill>
                  <a:srgbClr val="C0C0C0"/>
                </a:solidFill>
              </a:ln>
            </c:spPr>
            <c:trendlineType val="linear"/>
            <c:forward val="0.5"/>
            <c:backward val="0.5"/>
            <c:dispEq val="0"/>
            <c:dispRSqr val="0"/>
          </c:trendline>
          <c:cat>
            <c:strRef>
              <c:f>'Ordered data'!$A$21:$A$81</c:f>
              <c:strCache>
                <c:ptCount val="61"/>
                <c:pt idx="0">
                  <c:v>SE Northern (1,2)</c:v>
                </c:pt>
                <c:pt idx="1">
                  <c:v>SE Central (1,2,t)</c:v>
                </c:pt>
                <c:pt idx="2">
                  <c:v>SE Western (t)</c:v>
                </c:pt>
                <c:pt idx="3">
                  <c:v>SE Southern (1,t)</c:v>
                </c:pt>
                <c:pt idx="5">
                  <c:v>SW District # 3 (1,2,t)</c:v>
                </c:pt>
                <c:pt idx="6">
                  <c:v>SW District # 1 (1,2,t)</c:v>
                </c:pt>
                <c:pt idx="7">
                  <c:v>SW District # 2 (1,t)</c:v>
                </c:pt>
                <c:pt idx="9">
                  <c:v>Bdn West (1,2,t)</c:v>
                </c:pt>
                <c:pt idx="10">
                  <c:v>Bdn Rural (1,t)</c:v>
                </c:pt>
                <c:pt idx="11">
                  <c:v>Bdn East (1,2,t)</c:v>
                </c:pt>
                <c:pt idx="13">
                  <c:v>MacDonald/Cartier </c:v>
                </c:pt>
                <c:pt idx="14">
                  <c:v>Morden/Winkler (1,2,t)</c:v>
                </c:pt>
                <c:pt idx="15">
                  <c:v>Altona (1,2,t)</c:v>
                </c:pt>
                <c:pt idx="16">
                  <c:v>Carman (1,2,t)</c:v>
                </c:pt>
                <c:pt idx="17">
                  <c:v>Morris/Montcalm (1,2,t)</c:v>
                </c:pt>
                <c:pt idx="18">
                  <c:v>Lorne/Louise/Pem (1,2,t)</c:v>
                </c:pt>
                <c:pt idx="19">
                  <c:v>Seven Regions (1,2,t)</c:v>
                </c:pt>
                <c:pt idx="20">
                  <c:v>Portage (1,2,t)</c:v>
                </c:pt>
                <c:pt idx="22">
                  <c:v>MQ District # 4 (1,2,t)</c:v>
                </c:pt>
                <c:pt idx="23">
                  <c:v>MQ District # 3 (1,2,t)</c:v>
                </c:pt>
                <c:pt idx="24">
                  <c:v>MQ District # 2 (1,2,t)</c:v>
                </c:pt>
                <c:pt idx="25">
                  <c:v>MQ District # 1 (1,2,t)</c:v>
                </c:pt>
                <c:pt idx="27">
                  <c:v>PL West (1,2)</c:v>
                </c:pt>
                <c:pt idx="28">
                  <c:v>PL Central (1,t)</c:v>
                </c:pt>
                <c:pt idx="29">
                  <c:v>PL East (t)</c:v>
                </c:pt>
                <c:pt idx="30">
                  <c:v>PL North (1,2,t)</c:v>
                </c:pt>
                <c:pt idx="32">
                  <c:v>IL Southwest (1,2,t)</c:v>
                </c:pt>
                <c:pt idx="33">
                  <c:v>IL Southeast (1)</c:v>
                </c:pt>
                <c:pt idx="34">
                  <c:v>IL Northeast (1,2,t)</c:v>
                </c:pt>
                <c:pt idx="35">
                  <c:v>IL Northwest (1,t)</c:v>
                </c:pt>
                <c:pt idx="37">
                  <c:v>Springfield (1,t)</c:v>
                </c:pt>
                <c:pt idx="38">
                  <c:v>Winnipeg River (1,2)</c:v>
                </c:pt>
                <c:pt idx="39">
                  <c:v>Brokenhead (1,2)</c:v>
                </c:pt>
                <c:pt idx="40">
                  <c:v>Iron Rose (1,2,t)</c:v>
                </c:pt>
                <c:pt idx="41">
                  <c:v>Blue Water (2,t)</c:v>
                </c:pt>
                <c:pt idx="42">
                  <c:v>Northern Remote (1,2,t)</c:v>
                </c:pt>
                <c:pt idx="44">
                  <c:v>Thompson (1,t)</c:v>
                </c:pt>
                <c:pt idx="45">
                  <c:v>Oxford H &amp; Gods (1,t)</c:v>
                </c:pt>
                <c:pt idx="46">
                  <c:v>Cross Lake (2)</c:v>
                </c:pt>
                <c:pt idx="47">
                  <c:v>Lynn/Leaf/SIL</c:v>
                </c:pt>
                <c:pt idx="48">
                  <c:v>Island Lake</c:v>
                </c:pt>
                <c:pt idx="49">
                  <c:v>Tad/Broch/Lac Br</c:v>
                </c:pt>
                <c:pt idx="50">
                  <c:v>Gillam/Fox Lake (1,2)</c:v>
                </c:pt>
                <c:pt idx="51">
                  <c:v>Thick Por/Pik/Wab (1)</c:v>
                </c:pt>
                <c:pt idx="52">
                  <c:v>Norway House (2,t)</c:v>
                </c:pt>
                <c:pt idx="53">
                  <c:v>Sha/York/Split/War (1)</c:v>
                </c:pt>
                <c:pt idx="54">
                  <c:v>Nelson House (1,2)</c:v>
                </c:pt>
                <c:pt idx="56">
                  <c:v>Churchill (1,2,t)</c:v>
                </c:pt>
                <c:pt idx="58">
                  <c:v>F Flon/Snow L/Cran (1,2,t)</c:v>
                </c:pt>
                <c:pt idx="59">
                  <c:v>The Pas/OCN/Kelsey (1,2)</c:v>
                </c:pt>
                <c:pt idx="60">
                  <c:v>Nor-Man Other (2)</c:v>
                </c:pt>
              </c:strCache>
            </c:strRef>
          </c:cat>
          <c:val>
            <c:numRef>
              <c:f>'Ordered data'!$B$21:$B$81</c:f>
              <c:numCache>
                <c:ptCount val="61"/>
                <c:pt idx="0">
                  <c:v>0.2516525</c:v>
                </c:pt>
                <c:pt idx="1">
                  <c:v>0.2516525</c:v>
                </c:pt>
                <c:pt idx="2">
                  <c:v>0.2516525</c:v>
                </c:pt>
                <c:pt idx="3">
                  <c:v>0.2516525</c:v>
                </c:pt>
                <c:pt idx="5">
                  <c:v>0.2516525</c:v>
                </c:pt>
                <c:pt idx="6">
                  <c:v>0.2516525</c:v>
                </c:pt>
                <c:pt idx="7">
                  <c:v>0.2516525</c:v>
                </c:pt>
                <c:pt idx="9">
                  <c:v>0.2516525</c:v>
                </c:pt>
                <c:pt idx="10">
                  <c:v>0.2516525</c:v>
                </c:pt>
                <c:pt idx="11">
                  <c:v>0.2516525</c:v>
                </c:pt>
                <c:pt idx="13">
                  <c:v>0.2516525</c:v>
                </c:pt>
                <c:pt idx="14">
                  <c:v>0.2516525</c:v>
                </c:pt>
                <c:pt idx="15">
                  <c:v>0.2516525</c:v>
                </c:pt>
                <c:pt idx="16">
                  <c:v>0.2516525</c:v>
                </c:pt>
                <c:pt idx="17">
                  <c:v>0.2516525</c:v>
                </c:pt>
                <c:pt idx="18">
                  <c:v>0.2516525</c:v>
                </c:pt>
                <c:pt idx="19">
                  <c:v>0.2516525</c:v>
                </c:pt>
                <c:pt idx="20">
                  <c:v>0.2516525</c:v>
                </c:pt>
                <c:pt idx="22">
                  <c:v>0.2516525</c:v>
                </c:pt>
                <c:pt idx="23">
                  <c:v>0.2516525</c:v>
                </c:pt>
                <c:pt idx="24">
                  <c:v>0.2516525</c:v>
                </c:pt>
                <c:pt idx="25">
                  <c:v>0.2516525</c:v>
                </c:pt>
                <c:pt idx="27">
                  <c:v>0.2516525</c:v>
                </c:pt>
                <c:pt idx="28">
                  <c:v>0.2516525</c:v>
                </c:pt>
                <c:pt idx="29">
                  <c:v>0.2516525</c:v>
                </c:pt>
                <c:pt idx="30">
                  <c:v>0.2516525</c:v>
                </c:pt>
                <c:pt idx="32">
                  <c:v>0.2516525</c:v>
                </c:pt>
                <c:pt idx="33">
                  <c:v>0.2516525</c:v>
                </c:pt>
                <c:pt idx="34">
                  <c:v>0.2516525</c:v>
                </c:pt>
                <c:pt idx="35">
                  <c:v>0.2516525</c:v>
                </c:pt>
                <c:pt idx="37">
                  <c:v>0.2516525</c:v>
                </c:pt>
                <c:pt idx="38">
                  <c:v>0.2516525</c:v>
                </c:pt>
                <c:pt idx="39">
                  <c:v>0.2516525</c:v>
                </c:pt>
                <c:pt idx="40">
                  <c:v>0.2516525</c:v>
                </c:pt>
                <c:pt idx="41">
                  <c:v>0.2516525</c:v>
                </c:pt>
                <c:pt idx="42">
                  <c:v>0.2516525</c:v>
                </c:pt>
                <c:pt idx="44">
                  <c:v>0.2516525</c:v>
                </c:pt>
                <c:pt idx="45">
                  <c:v>0.2516525</c:v>
                </c:pt>
                <c:pt idx="46">
                  <c:v>0.2516525</c:v>
                </c:pt>
                <c:pt idx="47">
                  <c:v>0.2516525</c:v>
                </c:pt>
                <c:pt idx="48">
                  <c:v>0.2516525</c:v>
                </c:pt>
                <c:pt idx="49">
                  <c:v>0.2516525</c:v>
                </c:pt>
                <c:pt idx="50">
                  <c:v>0.2516525</c:v>
                </c:pt>
                <c:pt idx="51">
                  <c:v>0.2516525</c:v>
                </c:pt>
                <c:pt idx="52">
                  <c:v>0.2516525</c:v>
                </c:pt>
                <c:pt idx="53">
                  <c:v>0.2516525</c:v>
                </c:pt>
                <c:pt idx="54">
                  <c:v>0.2516525</c:v>
                </c:pt>
                <c:pt idx="56">
                  <c:v>0.2516525</c:v>
                </c:pt>
                <c:pt idx="58">
                  <c:v>0.2516525</c:v>
                </c:pt>
                <c:pt idx="59">
                  <c:v>0.2516525</c:v>
                </c:pt>
                <c:pt idx="60">
                  <c:v>0.2516525</c:v>
                </c:pt>
              </c:numCache>
            </c:numRef>
          </c:val>
        </c:ser>
        <c:ser>
          <c:idx val="1"/>
          <c:order val="1"/>
          <c:tx>
            <c:strRef>
              <c:f>'Ordered data'!$C$20</c:f>
              <c:strCache>
                <c:ptCount val="1"/>
                <c:pt idx="0">
                  <c:v>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(1,2)</c:v>
                </c:pt>
                <c:pt idx="1">
                  <c:v>SE Central (1,2,t)</c:v>
                </c:pt>
                <c:pt idx="2">
                  <c:v>SE Western (t)</c:v>
                </c:pt>
                <c:pt idx="3">
                  <c:v>SE Southern (1,t)</c:v>
                </c:pt>
                <c:pt idx="5">
                  <c:v>SW District # 3 (1,2,t)</c:v>
                </c:pt>
                <c:pt idx="6">
                  <c:v>SW District # 1 (1,2,t)</c:v>
                </c:pt>
                <c:pt idx="7">
                  <c:v>SW District # 2 (1,t)</c:v>
                </c:pt>
                <c:pt idx="9">
                  <c:v>Bdn West (1,2,t)</c:v>
                </c:pt>
                <c:pt idx="10">
                  <c:v>Bdn Rural (1,t)</c:v>
                </c:pt>
                <c:pt idx="11">
                  <c:v>Bdn East (1,2,t)</c:v>
                </c:pt>
                <c:pt idx="13">
                  <c:v>MacDonald/Cartier </c:v>
                </c:pt>
                <c:pt idx="14">
                  <c:v>Morden/Winkler (1,2,t)</c:v>
                </c:pt>
                <c:pt idx="15">
                  <c:v>Altona (1,2,t)</c:v>
                </c:pt>
                <c:pt idx="16">
                  <c:v>Carman (1,2,t)</c:v>
                </c:pt>
                <c:pt idx="17">
                  <c:v>Morris/Montcalm (1,2,t)</c:v>
                </c:pt>
                <c:pt idx="18">
                  <c:v>Lorne/Louise/Pem (1,2,t)</c:v>
                </c:pt>
                <c:pt idx="19">
                  <c:v>Seven Regions (1,2,t)</c:v>
                </c:pt>
                <c:pt idx="20">
                  <c:v>Portage (1,2,t)</c:v>
                </c:pt>
                <c:pt idx="22">
                  <c:v>MQ District # 4 (1,2,t)</c:v>
                </c:pt>
                <c:pt idx="23">
                  <c:v>MQ District # 3 (1,2,t)</c:v>
                </c:pt>
                <c:pt idx="24">
                  <c:v>MQ District # 2 (1,2,t)</c:v>
                </c:pt>
                <c:pt idx="25">
                  <c:v>MQ District # 1 (1,2,t)</c:v>
                </c:pt>
                <c:pt idx="27">
                  <c:v>PL West (1,2)</c:v>
                </c:pt>
                <c:pt idx="28">
                  <c:v>PL Central (1,t)</c:v>
                </c:pt>
                <c:pt idx="29">
                  <c:v>PL East (t)</c:v>
                </c:pt>
                <c:pt idx="30">
                  <c:v>PL North (1,2,t)</c:v>
                </c:pt>
                <c:pt idx="32">
                  <c:v>IL Southwest (1,2,t)</c:v>
                </c:pt>
                <c:pt idx="33">
                  <c:v>IL Southeast (1)</c:v>
                </c:pt>
                <c:pt idx="34">
                  <c:v>IL Northeast (1,2,t)</c:v>
                </c:pt>
                <c:pt idx="35">
                  <c:v>IL Northwest (1,t)</c:v>
                </c:pt>
                <c:pt idx="37">
                  <c:v>Springfield (1,t)</c:v>
                </c:pt>
                <c:pt idx="38">
                  <c:v>Winnipeg River (1,2)</c:v>
                </c:pt>
                <c:pt idx="39">
                  <c:v>Brokenhead (1,2)</c:v>
                </c:pt>
                <c:pt idx="40">
                  <c:v>Iron Rose (1,2,t)</c:v>
                </c:pt>
                <c:pt idx="41">
                  <c:v>Blue Water (2,t)</c:v>
                </c:pt>
                <c:pt idx="42">
                  <c:v>Northern Remote (1,2,t)</c:v>
                </c:pt>
                <c:pt idx="44">
                  <c:v>Thompson (1,t)</c:v>
                </c:pt>
                <c:pt idx="45">
                  <c:v>Oxford H &amp; Gods (1,t)</c:v>
                </c:pt>
                <c:pt idx="46">
                  <c:v>Cross Lake (2)</c:v>
                </c:pt>
                <c:pt idx="47">
                  <c:v>Lynn/Leaf/SIL</c:v>
                </c:pt>
                <c:pt idx="48">
                  <c:v>Island Lake</c:v>
                </c:pt>
                <c:pt idx="49">
                  <c:v>Tad/Broch/Lac Br</c:v>
                </c:pt>
                <c:pt idx="50">
                  <c:v>Gillam/Fox Lake (1,2)</c:v>
                </c:pt>
                <c:pt idx="51">
                  <c:v>Thick Por/Pik/Wab (1)</c:v>
                </c:pt>
                <c:pt idx="52">
                  <c:v>Norway House (2,t)</c:v>
                </c:pt>
                <c:pt idx="53">
                  <c:v>Sha/York/Split/War (1)</c:v>
                </c:pt>
                <c:pt idx="54">
                  <c:v>Nelson House (1,2)</c:v>
                </c:pt>
                <c:pt idx="56">
                  <c:v>Churchill (1,2,t)</c:v>
                </c:pt>
                <c:pt idx="58">
                  <c:v>F Flon/Snow L/Cran (1,2,t)</c:v>
                </c:pt>
                <c:pt idx="59">
                  <c:v>The Pas/OCN/Kelsey (1,2)</c:v>
                </c:pt>
                <c:pt idx="60">
                  <c:v>Nor-Man Other (2)</c:v>
                </c:pt>
              </c:strCache>
            </c:strRef>
          </c:cat>
          <c:val>
            <c:numRef>
              <c:f>'Ordered data'!$C$21:$C$81</c:f>
              <c:numCache>
                <c:ptCount val="61"/>
                <c:pt idx="0">
                  <c:v>0.2284555</c:v>
                </c:pt>
                <c:pt idx="1">
                  <c:v>0.2234322</c:v>
                </c:pt>
                <c:pt idx="2">
                  <c:v>0.2366306</c:v>
                </c:pt>
                <c:pt idx="3">
                  <c:v>0.2116715</c:v>
                </c:pt>
                <c:pt idx="5">
                  <c:v>0.16815360000000001</c:v>
                </c:pt>
                <c:pt idx="6">
                  <c:v>0.1402461</c:v>
                </c:pt>
                <c:pt idx="7">
                  <c:v>0.2083394</c:v>
                </c:pt>
                <c:pt idx="9">
                  <c:v>0.23213519999999999</c:v>
                </c:pt>
                <c:pt idx="10">
                  <c:v>0.2117767</c:v>
                </c:pt>
                <c:pt idx="11">
                  <c:v>0.2333526</c:v>
                </c:pt>
                <c:pt idx="13">
                  <c:v>0.25636000000000003</c:v>
                </c:pt>
                <c:pt idx="14">
                  <c:v>0.1601388</c:v>
                </c:pt>
                <c:pt idx="15">
                  <c:v>0.16722810000000002</c:v>
                </c:pt>
                <c:pt idx="16">
                  <c:v>0.1790592</c:v>
                </c:pt>
                <c:pt idx="17">
                  <c:v>0.20443709999999998</c:v>
                </c:pt>
                <c:pt idx="18">
                  <c:v>0.15957249999999998</c:v>
                </c:pt>
                <c:pt idx="19">
                  <c:v>0.16794569999999998</c:v>
                </c:pt>
                <c:pt idx="20">
                  <c:v>0.172421</c:v>
                </c:pt>
                <c:pt idx="22">
                  <c:v>0.1737954</c:v>
                </c:pt>
                <c:pt idx="23">
                  <c:v>0.15568459999999998</c:v>
                </c:pt>
                <c:pt idx="24">
                  <c:v>0.1877536</c:v>
                </c:pt>
                <c:pt idx="25">
                  <c:v>0.1635027</c:v>
                </c:pt>
                <c:pt idx="27">
                  <c:v>0.16043559999999998</c:v>
                </c:pt>
                <c:pt idx="28">
                  <c:v>0.2044056</c:v>
                </c:pt>
                <c:pt idx="29">
                  <c:v>0.2465641</c:v>
                </c:pt>
                <c:pt idx="30">
                  <c:v>0.1570102</c:v>
                </c:pt>
                <c:pt idx="32">
                  <c:v>0.233868</c:v>
                </c:pt>
                <c:pt idx="33">
                  <c:v>0.27021649999999997</c:v>
                </c:pt>
                <c:pt idx="34">
                  <c:v>0.21101060000000002</c:v>
                </c:pt>
                <c:pt idx="35">
                  <c:v>0.20046270000000002</c:v>
                </c:pt>
                <c:pt idx="37">
                  <c:v>0.2318662</c:v>
                </c:pt>
                <c:pt idx="38">
                  <c:v>0.2106198</c:v>
                </c:pt>
                <c:pt idx="39">
                  <c:v>0.2254873</c:v>
                </c:pt>
                <c:pt idx="40">
                  <c:v>0.17913779999999999</c:v>
                </c:pt>
                <c:pt idx="41">
                  <c:v>0.2506915</c:v>
                </c:pt>
                <c:pt idx="42">
                  <c:v>0.30211200000000005</c:v>
                </c:pt>
                <c:pt idx="44">
                  <c:v>0.19677699999999998</c:v>
                </c:pt>
                <c:pt idx="45">
                  <c:v>0.349271</c:v>
                </c:pt>
                <c:pt idx="46">
                  <c:v>0.2168175</c:v>
                </c:pt>
                <c:pt idx="47">
                  <c:v>0.218833</c:v>
                </c:pt>
                <c:pt idx="48">
                  <c:v>0.2553126</c:v>
                </c:pt>
                <c:pt idx="49">
                  <c:v>0.2115442</c:v>
                </c:pt>
                <c:pt idx="50">
                  <c:v>0.43585359999999995</c:v>
                </c:pt>
                <c:pt idx="51">
                  <c:v>0.1838048</c:v>
                </c:pt>
                <c:pt idx="52">
                  <c:v>0.23553</c:v>
                </c:pt>
                <c:pt idx="53">
                  <c:v>0.2002129</c:v>
                </c:pt>
                <c:pt idx="54">
                  <c:v>0.1380866</c:v>
                </c:pt>
                <c:pt idx="56">
                  <c:v>0.3524046</c:v>
                </c:pt>
                <c:pt idx="58">
                  <c:v>0.1310967</c:v>
                </c:pt>
                <c:pt idx="59">
                  <c:v>0.2113771</c:v>
                </c:pt>
                <c:pt idx="60">
                  <c:v>0.22242689999999998</c:v>
                </c:pt>
              </c:numCache>
            </c:numRef>
          </c:val>
        </c:ser>
        <c:ser>
          <c:idx val="2"/>
          <c:order val="2"/>
          <c:tx>
            <c:strRef>
              <c:f>'Ordered data'!$D$20</c:f>
              <c:strCache>
                <c:ptCount val="1"/>
                <c:pt idx="0">
                  <c:v>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(1,2)</c:v>
                </c:pt>
                <c:pt idx="1">
                  <c:v>SE Central (1,2,t)</c:v>
                </c:pt>
                <c:pt idx="2">
                  <c:v>SE Western (t)</c:v>
                </c:pt>
                <c:pt idx="3">
                  <c:v>SE Southern (1,t)</c:v>
                </c:pt>
                <c:pt idx="5">
                  <c:v>SW District # 3 (1,2,t)</c:v>
                </c:pt>
                <c:pt idx="6">
                  <c:v>SW District # 1 (1,2,t)</c:v>
                </c:pt>
                <c:pt idx="7">
                  <c:v>SW District # 2 (1,t)</c:v>
                </c:pt>
                <c:pt idx="9">
                  <c:v>Bdn West (1,2,t)</c:v>
                </c:pt>
                <c:pt idx="10">
                  <c:v>Bdn Rural (1,t)</c:v>
                </c:pt>
                <c:pt idx="11">
                  <c:v>Bdn East (1,2,t)</c:v>
                </c:pt>
                <c:pt idx="13">
                  <c:v>MacDonald/Cartier </c:v>
                </c:pt>
                <c:pt idx="14">
                  <c:v>Morden/Winkler (1,2,t)</c:v>
                </c:pt>
                <c:pt idx="15">
                  <c:v>Altona (1,2,t)</c:v>
                </c:pt>
                <c:pt idx="16">
                  <c:v>Carman (1,2,t)</c:v>
                </c:pt>
                <c:pt idx="17">
                  <c:v>Morris/Montcalm (1,2,t)</c:v>
                </c:pt>
                <c:pt idx="18">
                  <c:v>Lorne/Louise/Pem (1,2,t)</c:v>
                </c:pt>
                <c:pt idx="19">
                  <c:v>Seven Regions (1,2,t)</c:v>
                </c:pt>
                <c:pt idx="20">
                  <c:v>Portage (1,2,t)</c:v>
                </c:pt>
                <c:pt idx="22">
                  <c:v>MQ District # 4 (1,2,t)</c:v>
                </c:pt>
                <c:pt idx="23">
                  <c:v>MQ District # 3 (1,2,t)</c:v>
                </c:pt>
                <c:pt idx="24">
                  <c:v>MQ District # 2 (1,2,t)</c:v>
                </c:pt>
                <c:pt idx="25">
                  <c:v>MQ District # 1 (1,2,t)</c:v>
                </c:pt>
                <c:pt idx="27">
                  <c:v>PL West (1,2)</c:v>
                </c:pt>
                <c:pt idx="28">
                  <c:v>PL Central (1,t)</c:v>
                </c:pt>
                <c:pt idx="29">
                  <c:v>PL East (t)</c:v>
                </c:pt>
                <c:pt idx="30">
                  <c:v>PL North (1,2,t)</c:v>
                </c:pt>
                <c:pt idx="32">
                  <c:v>IL Southwest (1,2,t)</c:v>
                </c:pt>
                <c:pt idx="33">
                  <c:v>IL Southeast (1)</c:v>
                </c:pt>
                <c:pt idx="34">
                  <c:v>IL Northeast (1,2,t)</c:v>
                </c:pt>
                <c:pt idx="35">
                  <c:v>IL Northwest (1,t)</c:v>
                </c:pt>
                <c:pt idx="37">
                  <c:v>Springfield (1,t)</c:v>
                </c:pt>
                <c:pt idx="38">
                  <c:v>Winnipeg River (1,2)</c:v>
                </c:pt>
                <c:pt idx="39">
                  <c:v>Brokenhead (1,2)</c:v>
                </c:pt>
                <c:pt idx="40">
                  <c:v>Iron Rose (1,2,t)</c:v>
                </c:pt>
                <c:pt idx="41">
                  <c:v>Blue Water (2,t)</c:v>
                </c:pt>
                <c:pt idx="42">
                  <c:v>Northern Remote (1,2,t)</c:v>
                </c:pt>
                <c:pt idx="44">
                  <c:v>Thompson (1,t)</c:v>
                </c:pt>
                <c:pt idx="45">
                  <c:v>Oxford H &amp; Gods (1,t)</c:v>
                </c:pt>
                <c:pt idx="46">
                  <c:v>Cross Lake (2)</c:v>
                </c:pt>
                <c:pt idx="47">
                  <c:v>Lynn/Leaf/SIL</c:v>
                </c:pt>
                <c:pt idx="48">
                  <c:v>Island Lake</c:v>
                </c:pt>
                <c:pt idx="49">
                  <c:v>Tad/Broch/Lac Br</c:v>
                </c:pt>
                <c:pt idx="50">
                  <c:v>Gillam/Fox Lake (1,2)</c:v>
                </c:pt>
                <c:pt idx="51">
                  <c:v>Thick Por/Pik/Wab (1)</c:v>
                </c:pt>
                <c:pt idx="52">
                  <c:v>Norway House (2,t)</c:v>
                </c:pt>
                <c:pt idx="53">
                  <c:v>Sha/York/Split/War (1)</c:v>
                </c:pt>
                <c:pt idx="54">
                  <c:v>Nelson House (1,2)</c:v>
                </c:pt>
                <c:pt idx="56">
                  <c:v>Churchill (1,2,t)</c:v>
                </c:pt>
                <c:pt idx="58">
                  <c:v>F Flon/Snow L/Cran (1,2,t)</c:v>
                </c:pt>
                <c:pt idx="59">
                  <c:v>The Pas/OCN/Kelsey (1,2)</c:v>
                </c:pt>
                <c:pt idx="60">
                  <c:v>Nor-Man Other (2)</c:v>
                </c:pt>
              </c:strCache>
            </c:strRef>
          </c:cat>
          <c:val>
            <c:numRef>
              <c:f>'Ordered data'!$D$21:$D$81</c:f>
              <c:numCache>
                <c:ptCount val="61"/>
                <c:pt idx="0">
                  <c:v>0.2391577</c:v>
                </c:pt>
                <c:pt idx="1">
                  <c:v>0.23622210000000002</c:v>
                </c:pt>
                <c:pt idx="2">
                  <c:v>0.25976679999999996</c:v>
                </c:pt>
                <c:pt idx="3">
                  <c:v>0.27322359999999996</c:v>
                </c:pt>
                <c:pt idx="5">
                  <c:v>0.20545339999999998</c:v>
                </c:pt>
                <c:pt idx="6">
                  <c:v>0.2329597</c:v>
                </c:pt>
                <c:pt idx="7">
                  <c:v>0.2695064</c:v>
                </c:pt>
                <c:pt idx="9">
                  <c:v>0.2910506</c:v>
                </c:pt>
                <c:pt idx="10">
                  <c:v>0.2682003</c:v>
                </c:pt>
                <c:pt idx="11">
                  <c:v>0.2960743</c:v>
                </c:pt>
                <c:pt idx="13">
                  <c:v>0.2614674</c:v>
                </c:pt>
                <c:pt idx="14">
                  <c:v>0.1908852</c:v>
                </c:pt>
                <c:pt idx="15">
                  <c:v>0.1849907</c:v>
                </c:pt>
                <c:pt idx="16">
                  <c:v>0.206778</c:v>
                </c:pt>
                <c:pt idx="17">
                  <c:v>0.2290995</c:v>
                </c:pt>
                <c:pt idx="18">
                  <c:v>0.2038081</c:v>
                </c:pt>
                <c:pt idx="19">
                  <c:v>0.1967574</c:v>
                </c:pt>
                <c:pt idx="20">
                  <c:v>0.20248359999999999</c:v>
                </c:pt>
                <c:pt idx="22">
                  <c:v>0.2372329</c:v>
                </c:pt>
                <c:pt idx="23">
                  <c:v>0.19151949999999998</c:v>
                </c:pt>
                <c:pt idx="24">
                  <c:v>0.2122365</c:v>
                </c:pt>
                <c:pt idx="25">
                  <c:v>0.2030708</c:v>
                </c:pt>
                <c:pt idx="27">
                  <c:v>0.15892799999999999</c:v>
                </c:pt>
                <c:pt idx="28">
                  <c:v>0.25858</c:v>
                </c:pt>
                <c:pt idx="29">
                  <c:v>0.2705965</c:v>
                </c:pt>
                <c:pt idx="30">
                  <c:v>0.18857320000000002</c:v>
                </c:pt>
                <c:pt idx="32">
                  <c:v>0.24872450000000002</c:v>
                </c:pt>
                <c:pt idx="33">
                  <c:v>0.2639905</c:v>
                </c:pt>
                <c:pt idx="34">
                  <c:v>0.2414446</c:v>
                </c:pt>
                <c:pt idx="35">
                  <c:v>0.26722840000000003</c:v>
                </c:pt>
                <c:pt idx="37">
                  <c:v>0.2595646</c:v>
                </c:pt>
                <c:pt idx="38">
                  <c:v>0.2277521</c:v>
                </c:pt>
                <c:pt idx="39">
                  <c:v>0.2221694</c:v>
                </c:pt>
                <c:pt idx="40">
                  <c:v>0.21110310000000002</c:v>
                </c:pt>
                <c:pt idx="41">
                  <c:v>0.344977</c:v>
                </c:pt>
                <c:pt idx="42">
                  <c:v>0.19009979999999999</c:v>
                </c:pt>
                <c:pt idx="44">
                  <c:v>0.2661179</c:v>
                </c:pt>
                <c:pt idx="45">
                  <c:v>0.2411938</c:v>
                </c:pt>
                <c:pt idx="46">
                  <c:v>0.2065437</c:v>
                </c:pt>
                <c:pt idx="47">
                  <c:v>0.24816829999999998</c:v>
                </c:pt>
                <c:pt idx="48">
                  <c:v>0.26409530000000003</c:v>
                </c:pt>
                <c:pt idx="49">
                  <c:v>0.2423383</c:v>
                </c:pt>
                <c:pt idx="50">
                  <c:v>0.37303010000000003</c:v>
                </c:pt>
                <c:pt idx="51">
                  <c:v>0.23488140000000002</c:v>
                </c:pt>
                <c:pt idx="52">
                  <c:v>0.38682530000000004</c:v>
                </c:pt>
                <c:pt idx="53">
                  <c:v>0.2355403</c:v>
                </c:pt>
                <c:pt idx="54">
                  <c:v>0.13010480000000002</c:v>
                </c:pt>
                <c:pt idx="56">
                  <c:v>0.4710435</c:v>
                </c:pt>
                <c:pt idx="58">
                  <c:v>0.1511822</c:v>
                </c:pt>
                <c:pt idx="59">
                  <c:v>0.22318629999999998</c:v>
                </c:pt>
                <c:pt idx="60">
                  <c:v>0.2072781</c:v>
                </c:pt>
              </c:numCache>
            </c:numRef>
          </c:val>
        </c:ser>
        <c:ser>
          <c:idx val="3"/>
          <c:order val="3"/>
          <c:tx>
            <c:strRef>
              <c:f>'Ordered data'!$E$20</c:f>
              <c:strCache>
                <c:ptCount val="1"/>
                <c:pt idx="0">
                  <c:v>Mb Avg 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333333"/>
                </a:solidFill>
              </a:ln>
            </c:spPr>
            <c:trendlineType val="linear"/>
            <c:forward val="0.5"/>
            <c:backward val="0.5"/>
            <c:dispEq val="0"/>
            <c:dispRSqr val="0"/>
          </c:trendline>
          <c:cat>
            <c:strRef>
              <c:f>'Ordered data'!$A$21:$A$81</c:f>
              <c:strCache>
                <c:ptCount val="61"/>
                <c:pt idx="0">
                  <c:v>SE Northern (1,2)</c:v>
                </c:pt>
                <c:pt idx="1">
                  <c:v>SE Central (1,2,t)</c:v>
                </c:pt>
                <c:pt idx="2">
                  <c:v>SE Western (t)</c:v>
                </c:pt>
                <c:pt idx="3">
                  <c:v>SE Southern (1,t)</c:v>
                </c:pt>
                <c:pt idx="5">
                  <c:v>SW District # 3 (1,2,t)</c:v>
                </c:pt>
                <c:pt idx="6">
                  <c:v>SW District # 1 (1,2,t)</c:v>
                </c:pt>
                <c:pt idx="7">
                  <c:v>SW District # 2 (1,t)</c:v>
                </c:pt>
                <c:pt idx="9">
                  <c:v>Bdn West (1,2,t)</c:v>
                </c:pt>
                <c:pt idx="10">
                  <c:v>Bdn Rural (1,t)</c:v>
                </c:pt>
                <c:pt idx="11">
                  <c:v>Bdn East (1,2,t)</c:v>
                </c:pt>
                <c:pt idx="13">
                  <c:v>MacDonald/Cartier </c:v>
                </c:pt>
                <c:pt idx="14">
                  <c:v>Morden/Winkler (1,2,t)</c:v>
                </c:pt>
                <c:pt idx="15">
                  <c:v>Altona (1,2,t)</c:v>
                </c:pt>
                <c:pt idx="16">
                  <c:v>Carman (1,2,t)</c:v>
                </c:pt>
                <c:pt idx="17">
                  <c:v>Morris/Montcalm (1,2,t)</c:v>
                </c:pt>
                <c:pt idx="18">
                  <c:v>Lorne/Louise/Pem (1,2,t)</c:v>
                </c:pt>
                <c:pt idx="19">
                  <c:v>Seven Regions (1,2,t)</c:v>
                </c:pt>
                <c:pt idx="20">
                  <c:v>Portage (1,2,t)</c:v>
                </c:pt>
                <c:pt idx="22">
                  <c:v>MQ District # 4 (1,2,t)</c:v>
                </c:pt>
                <c:pt idx="23">
                  <c:v>MQ District # 3 (1,2,t)</c:v>
                </c:pt>
                <c:pt idx="24">
                  <c:v>MQ District # 2 (1,2,t)</c:v>
                </c:pt>
                <c:pt idx="25">
                  <c:v>MQ District # 1 (1,2,t)</c:v>
                </c:pt>
                <c:pt idx="27">
                  <c:v>PL West (1,2)</c:v>
                </c:pt>
                <c:pt idx="28">
                  <c:v>PL Central (1,t)</c:v>
                </c:pt>
                <c:pt idx="29">
                  <c:v>PL East (t)</c:v>
                </c:pt>
                <c:pt idx="30">
                  <c:v>PL North (1,2,t)</c:v>
                </c:pt>
                <c:pt idx="32">
                  <c:v>IL Southwest (1,2,t)</c:v>
                </c:pt>
                <c:pt idx="33">
                  <c:v>IL Southeast (1)</c:v>
                </c:pt>
                <c:pt idx="34">
                  <c:v>IL Northeast (1,2,t)</c:v>
                </c:pt>
                <c:pt idx="35">
                  <c:v>IL Northwest (1,t)</c:v>
                </c:pt>
                <c:pt idx="37">
                  <c:v>Springfield (1,t)</c:v>
                </c:pt>
                <c:pt idx="38">
                  <c:v>Winnipeg River (1,2)</c:v>
                </c:pt>
                <c:pt idx="39">
                  <c:v>Brokenhead (1,2)</c:v>
                </c:pt>
                <c:pt idx="40">
                  <c:v>Iron Rose (1,2,t)</c:v>
                </c:pt>
                <c:pt idx="41">
                  <c:v>Blue Water (2,t)</c:v>
                </c:pt>
                <c:pt idx="42">
                  <c:v>Northern Remote (1,2,t)</c:v>
                </c:pt>
                <c:pt idx="44">
                  <c:v>Thompson (1,t)</c:v>
                </c:pt>
                <c:pt idx="45">
                  <c:v>Oxford H &amp; Gods (1,t)</c:v>
                </c:pt>
                <c:pt idx="46">
                  <c:v>Cross Lake (2)</c:v>
                </c:pt>
                <c:pt idx="47">
                  <c:v>Lynn/Leaf/SIL</c:v>
                </c:pt>
                <c:pt idx="48">
                  <c:v>Island Lake</c:v>
                </c:pt>
                <c:pt idx="49">
                  <c:v>Tad/Broch/Lac Br</c:v>
                </c:pt>
                <c:pt idx="50">
                  <c:v>Gillam/Fox Lake (1,2)</c:v>
                </c:pt>
                <c:pt idx="51">
                  <c:v>Thick Por/Pik/Wab (1)</c:v>
                </c:pt>
                <c:pt idx="52">
                  <c:v>Norway House (2,t)</c:v>
                </c:pt>
                <c:pt idx="53">
                  <c:v>Sha/York/Split/War (1)</c:v>
                </c:pt>
                <c:pt idx="54">
                  <c:v>Nelson House (1,2)</c:v>
                </c:pt>
                <c:pt idx="56">
                  <c:v>Churchill (1,2,t)</c:v>
                </c:pt>
                <c:pt idx="58">
                  <c:v>F Flon/Snow L/Cran (1,2,t)</c:v>
                </c:pt>
                <c:pt idx="59">
                  <c:v>The Pas/OCN/Kelsey (1,2)</c:v>
                </c:pt>
                <c:pt idx="60">
                  <c:v>Nor-Man Other (2)</c:v>
                </c:pt>
              </c:strCache>
            </c:strRef>
          </c:cat>
          <c:val>
            <c:numRef>
              <c:f>'Ordered data'!$E$21:$E$81</c:f>
              <c:numCache>
                <c:ptCount val="61"/>
                <c:pt idx="0">
                  <c:v>0.27061040000000003</c:v>
                </c:pt>
                <c:pt idx="1">
                  <c:v>0.27061040000000003</c:v>
                </c:pt>
                <c:pt idx="2">
                  <c:v>0.27061040000000003</c:v>
                </c:pt>
                <c:pt idx="3">
                  <c:v>0.27061040000000003</c:v>
                </c:pt>
                <c:pt idx="5">
                  <c:v>0.27061040000000003</c:v>
                </c:pt>
                <c:pt idx="6">
                  <c:v>0.27061040000000003</c:v>
                </c:pt>
                <c:pt idx="7">
                  <c:v>0.27061040000000003</c:v>
                </c:pt>
                <c:pt idx="9">
                  <c:v>0.27061040000000003</c:v>
                </c:pt>
                <c:pt idx="10">
                  <c:v>0.27061040000000003</c:v>
                </c:pt>
                <c:pt idx="11">
                  <c:v>0.27061040000000003</c:v>
                </c:pt>
                <c:pt idx="13">
                  <c:v>0.27061040000000003</c:v>
                </c:pt>
                <c:pt idx="14">
                  <c:v>0.27061040000000003</c:v>
                </c:pt>
                <c:pt idx="15">
                  <c:v>0.27061040000000003</c:v>
                </c:pt>
                <c:pt idx="16">
                  <c:v>0.27061040000000003</c:v>
                </c:pt>
                <c:pt idx="17">
                  <c:v>0.27061040000000003</c:v>
                </c:pt>
                <c:pt idx="18">
                  <c:v>0.27061040000000003</c:v>
                </c:pt>
                <c:pt idx="19">
                  <c:v>0.27061040000000003</c:v>
                </c:pt>
                <c:pt idx="20">
                  <c:v>0.27061040000000003</c:v>
                </c:pt>
                <c:pt idx="22">
                  <c:v>0.27061040000000003</c:v>
                </c:pt>
                <c:pt idx="23">
                  <c:v>0.27061040000000003</c:v>
                </c:pt>
                <c:pt idx="24">
                  <c:v>0.27061040000000003</c:v>
                </c:pt>
                <c:pt idx="25">
                  <c:v>0.27061040000000003</c:v>
                </c:pt>
                <c:pt idx="27">
                  <c:v>0.27061040000000003</c:v>
                </c:pt>
                <c:pt idx="28">
                  <c:v>0.27061040000000003</c:v>
                </c:pt>
                <c:pt idx="29">
                  <c:v>0.27061040000000003</c:v>
                </c:pt>
                <c:pt idx="30">
                  <c:v>0.27061040000000003</c:v>
                </c:pt>
                <c:pt idx="32">
                  <c:v>0.27061040000000003</c:v>
                </c:pt>
                <c:pt idx="33">
                  <c:v>0.27061040000000003</c:v>
                </c:pt>
                <c:pt idx="34">
                  <c:v>0.27061040000000003</c:v>
                </c:pt>
                <c:pt idx="35">
                  <c:v>0.27061040000000003</c:v>
                </c:pt>
                <c:pt idx="37">
                  <c:v>0.27061040000000003</c:v>
                </c:pt>
                <c:pt idx="38">
                  <c:v>0.27061040000000003</c:v>
                </c:pt>
                <c:pt idx="39">
                  <c:v>0.27061040000000003</c:v>
                </c:pt>
                <c:pt idx="40">
                  <c:v>0.27061040000000003</c:v>
                </c:pt>
                <c:pt idx="41">
                  <c:v>0.27061040000000003</c:v>
                </c:pt>
                <c:pt idx="42">
                  <c:v>0.27061040000000003</c:v>
                </c:pt>
                <c:pt idx="44">
                  <c:v>0.27061040000000003</c:v>
                </c:pt>
                <c:pt idx="45">
                  <c:v>0.27061040000000003</c:v>
                </c:pt>
                <c:pt idx="46">
                  <c:v>0.27061040000000003</c:v>
                </c:pt>
                <c:pt idx="47">
                  <c:v>0.27061040000000003</c:v>
                </c:pt>
                <c:pt idx="48">
                  <c:v>0.27061040000000003</c:v>
                </c:pt>
                <c:pt idx="49">
                  <c:v>0.27061040000000003</c:v>
                </c:pt>
                <c:pt idx="50">
                  <c:v>0.27061040000000003</c:v>
                </c:pt>
                <c:pt idx="51">
                  <c:v>0.27061040000000003</c:v>
                </c:pt>
                <c:pt idx="52">
                  <c:v>0.27061040000000003</c:v>
                </c:pt>
                <c:pt idx="53">
                  <c:v>0.27061040000000003</c:v>
                </c:pt>
                <c:pt idx="54">
                  <c:v>0.27061040000000003</c:v>
                </c:pt>
                <c:pt idx="56">
                  <c:v>0.27061040000000003</c:v>
                </c:pt>
                <c:pt idx="58">
                  <c:v>0.27061040000000003</c:v>
                </c:pt>
                <c:pt idx="59">
                  <c:v>0.27061040000000003</c:v>
                </c:pt>
                <c:pt idx="60">
                  <c:v>0.27061040000000003</c:v>
                </c:pt>
              </c:numCache>
            </c:numRef>
          </c:val>
        </c:ser>
        <c:gapWidth val="30"/>
        <c:axId val="65477200"/>
        <c:axId val="52423889"/>
      </c:barChart>
      <c:catAx>
        <c:axId val="65477200"/>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2423889"/>
        <c:crosses val="autoZero"/>
        <c:auto val="0"/>
        <c:lblOffset val="100"/>
        <c:noMultiLvlLbl val="0"/>
      </c:catAx>
      <c:valAx>
        <c:axId val="52423889"/>
        <c:scaling>
          <c:orientation val="minMax"/>
        </c:scaling>
        <c:axPos val="t"/>
        <c:majorGridlines>
          <c:spPr>
            <a:ln w="3175">
              <a:solidFill>
                <a:srgbClr val="000000"/>
              </a:solidFill>
            </a:ln>
          </c:spPr>
        </c:majorGridlines>
        <c:delete val="0"/>
        <c:numFmt formatCode="0.00" sourceLinked="0"/>
        <c:majorTickMark val="none"/>
        <c:minorTickMark val="none"/>
        <c:tickLblPos val="high"/>
        <c:txPr>
          <a:bodyPr/>
          <a:lstStyle/>
          <a:p>
            <a:pPr>
              <a:defRPr lang="en-US" cap="none" sz="900" b="0" i="0" u="none" baseline="0">
                <a:latin typeface="Arial"/>
                <a:ea typeface="Arial"/>
                <a:cs typeface="Arial"/>
              </a:defRPr>
            </a:pPr>
          </a:p>
        </c:txPr>
        <c:crossAx val="6547720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375"/>
          <c:y val="0.07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headerFooter>
    <oddHeader>&amp;LDec 2, 02&amp;C&amp;A&amp;RPreliminary and Confidential</oddHeader>
    <oddFooter>&amp;C&amp;f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headerFooter>
    <oddHeader>&amp;LDec 2, 02&amp;C&amp;A&amp;RPreliminary and Confidential</oddHeader>
    <oddFooter>&amp;C&amp;f</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0.1975</cdr:x>
      <cdr:y>0.0635</cdr:y>
    </cdr:from>
    <cdr:to>
      <cdr:x>0.9445</cdr:x>
      <cdr:y>0.09825</cdr:y>
    </cdr:to>
    <cdr:sp>
      <cdr:nvSpPr>
        <cdr:cNvPr id="1" name="TextBox 1"/>
        <cdr:cNvSpPr txBox="1">
          <a:spLocks noChangeArrowheads="1"/>
        </cdr:cNvSpPr>
      </cdr:nvSpPr>
      <cdr:spPr>
        <a:xfrm>
          <a:off x="1123950" y="285750"/>
          <a:ext cx="42576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consutations to physicians (annual average per resident)</a:t>
          </a:r>
        </a:p>
      </cdr:txBody>
    </cdr:sp>
  </cdr:relSizeAnchor>
  <cdr:relSizeAnchor xmlns:cdr="http://schemas.openxmlformats.org/drawingml/2006/chartDrawing">
    <cdr:from>
      <cdr:x>0.1975</cdr:x>
      <cdr:y>0.91575</cdr:y>
    </cdr:from>
    <cdr:to>
      <cdr:x>0.99325</cdr:x>
      <cdr:y>0.99375</cdr:y>
    </cdr:to>
    <cdr:sp>
      <cdr:nvSpPr>
        <cdr:cNvPr id="2" name="TextBox 2"/>
        <cdr:cNvSpPr txBox="1">
          <a:spLocks noChangeArrowheads="1"/>
        </cdr:cNvSpPr>
      </cdr:nvSpPr>
      <cdr:spPr>
        <a:xfrm>
          <a:off x="1123950" y="4171950"/>
          <a:ext cx="4543425" cy="3524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0.031</cdr:y>
    </cdr:from>
    <cdr:to>
      <cdr:x>0.90275</cdr:x>
      <cdr:y>0.04925</cdr:y>
    </cdr:to>
    <cdr:sp>
      <cdr:nvSpPr>
        <cdr:cNvPr id="1" name="TextBox 1"/>
        <cdr:cNvSpPr txBox="1">
          <a:spLocks noChangeArrowheads="1"/>
        </cdr:cNvSpPr>
      </cdr:nvSpPr>
      <cdr:spPr>
        <a:xfrm>
          <a:off x="876300" y="247650"/>
          <a:ext cx="4276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consultations to physicians (annual average per resident)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9" sqref="A39"/>
    </sheetView>
  </sheetViews>
  <sheetFormatPr defaultColWidth="9.140625" defaultRowHeight="12.75"/>
  <cols>
    <col min="1" max="1" width="22.28125" style="0" customWidth="1"/>
    <col min="2" max="2" width="9.140625" style="4" customWidth="1"/>
    <col min="3" max="4" width="9.140625" style="6" customWidth="1"/>
    <col min="5" max="5" width="9.140625" style="4" customWidth="1"/>
    <col min="6" max="6" width="9.57421875" style="5" customWidth="1"/>
    <col min="7" max="8" width="9.140625" style="4" customWidth="1"/>
    <col min="9" max="9" width="6.7109375" style="5" customWidth="1"/>
    <col min="10" max="12" width="9.140625" style="4" customWidth="1"/>
    <col min="13" max="13" width="9.140625" style="2" customWidth="1"/>
    <col min="14" max="14" width="9.140625" style="9" customWidth="1"/>
    <col min="15" max="15" width="9.140625" style="4" customWidth="1"/>
    <col min="16" max="16" width="4.421875" style="4" customWidth="1"/>
    <col min="18" max="18" width="9.140625" style="4" customWidth="1"/>
    <col min="19" max="19" width="6.7109375" style="4" customWidth="1"/>
    <col min="20" max="20" width="9.140625" style="5" customWidth="1"/>
    <col min="21" max="23" width="9.140625" style="4" customWidth="1"/>
    <col min="24" max="24" width="9.140625" style="2" customWidth="1"/>
    <col min="25" max="25" width="9.140625" style="8" customWidth="1"/>
  </cols>
  <sheetData>
    <row r="1" spans="2:26" ht="12.75">
      <c r="B1" t="s">
        <v>199</v>
      </c>
      <c r="C1" s="6" t="s">
        <v>155</v>
      </c>
      <c r="D1" s="6" t="s">
        <v>155</v>
      </c>
      <c r="E1" t="s">
        <v>201</v>
      </c>
      <c r="F1" t="s">
        <v>199</v>
      </c>
      <c r="G1" t="s">
        <v>199</v>
      </c>
      <c r="H1" t="s">
        <v>199</v>
      </c>
      <c r="I1" t="s">
        <v>199</v>
      </c>
      <c r="J1" t="s">
        <v>199</v>
      </c>
      <c r="K1" t="s">
        <v>199</v>
      </c>
      <c r="L1" t="s">
        <v>199</v>
      </c>
      <c r="M1" t="s">
        <v>199</v>
      </c>
      <c r="N1" t="s">
        <v>199</v>
      </c>
      <c r="O1" t="s">
        <v>199</v>
      </c>
      <c r="Q1" t="s">
        <v>201</v>
      </c>
      <c r="R1" t="s">
        <v>201</v>
      </c>
      <c r="S1" t="s">
        <v>201</v>
      </c>
      <c r="T1" t="s">
        <v>201</v>
      </c>
      <c r="U1" t="s">
        <v>201</v>
      </c>
      <c r="V1" t="s">
        <v>201</v>
      </c>
      <c r="W1" t="s">
        <v>201</v>
      </c>
      <c r="X1" t="s">
        <v>201</v>
      </c>
      <c r="Y1" t="s">
        <v>201</v>
      </c>
      <c r="Z1" t="s">
        <v>201</v>
      </c>
    </row>
    <row r="2" spans="3:26" ht="12.75">
      <c r="C2" s="7"/>
      <c r="D2" s="7"/>
      <c r="F2" t="s">
        <v>5</v>
      </c>
      <c r="G2" s="4" t="s">
        <v>150</v>
      </c>
      <c r="H2" s="4" t="s">
        <v>152</v>
      </c>
      <c r="I2" t="s">
        <v>153</v>
      </c>
      <c r="J2" s="4" t="s">
        <v>154</v>
      </c>
      <c r="K2" t="s">
        <v>6</v>
      </c>
      <c r="L2" t="s">
        <v>7</v>
      </c>
      <c r="M2" t="s">
        <v>8</v>
      </c>
      <c r="N2" s="4" t="s">
        <v>136</v>
      </c>
      <c r="O2" s="4" t="s">
        <v>137</v>
      </c>
      <c r="P2" s="3"/>
      <c r="Q2" t="s">
        <v>5</v>
      </c>
      <c r="R2" s="4" t="s">
        <v>150</v>
      </c>
      <c r="S2" s="4" t="s">
        <v>152</v>
      </c>
      <c r="T2" t="s">
        <v>153</v>
      </c>
      <c r="U2" s="4" t="s">
        <v>154</v>
      </c>
      <c r="V2" t="s">
        <v>6</v>
      </c>
      <c r="W2" t="s">
        <v>7</v>
      </c>
      <c r="X2" t="s">
        <v>8</v>
      </c>
      <c r="Y2" s="4" t="s">
        <v>136</v>
      </c>
      <c r="Z2" s="4" t="s">
        <v>137</v>
      </c>
    </row>
    <row r="3" spans="2:5" ht="12.75">
      <c r="B3" s="3" t="s">
        <v>200</v>
      </c>
      <c r="C3" s="10" t="s">
        <v>199</v>
      </c>
      <c r="D3" s="10" t="s">
        <v>201</v>
      </c>
      <c r="E3" s="3" t="s">
        <v>202</v>
      </c>
    </row>
    <row r="4" spans="1:26" ht="12.75">
      <c r="A4" t="s">
        <v>156</v>
      </c>
      <c r="B4" s="4">
        <f aca="true" t="shared" si="0" ref="B4:B14">C$19</f>
        <v>0.2516525</v>
      </c>
      <c r="C4" s="6">
        <f>'consult-new'!H4</f>
        <v>0.2249527</v>
      </c>
      <c r="D4" s="6">
        <f>'consult-new'!H70</f>
        <v>0.2467217</v>
      </c>
      <c r="E4" s="4">
        <f>D$19</f>
        <v>0.27061040000000003</v>
      </c>
      <c r="F4" s="5">
        <f>'consult-new'!F4</f>
        <v>51395</v>
      </c>
      <c r="G4" s="4">
        <f>'consult-new'!G4</f>
        <v>0.21839250000000002</v>
      </c>
      <c r="H4" s="4">
        <f>'consult-new'!I4</f>
        <v>0.23171</v>
      </c>
      <c r="I4" s="5">
        <f>'consult-new'!J4</f>
        <v>10978</v>
      </c>
      <c r="J4" s="4">
        <f>'consult-new'!K4</f>
        <v>0.2136005</v>
      </c>
      <c r="K4" s="4">
        <f>'consult-new'!L4</f>
        <v>32.301128127</v>
      </c>
      <c r="L4" s="4">
        <f>'consult-new'!M4</f>
        <v>1.3203665E-08</v>
      </c>
      <c r="M4" s="2" t="str">
        <f>'consult-new'!N4</f>
        <v>*</v>
      </c>
      <c r="N4" s="9">
        <f>'consult-new'!O4</f>
      </c>
      <c r="O4" s="4">
        <f>'consult-new'!P4</f>
        <v>0.019942500000000002</v>
      </c>
      <c r="Q4" s="5">
        <f>'consult-new'!F70</f>
        <v>54427</v>
      </c>
      <c r="R4" s="4">
        <f>'consult-new'!G70</f>
        <v>0.24015029999999998</v>
      </c>
      <c r="S4" s="4">
        <f>'consult-new'!I70</f>
        <v>0.2534729</v>
      </c>
      <c r="T4" s="5">
        <f>'consult-new'!J70</f>
        <v>12784</v>
      </c>
      <c r="U4" s="4">
        <f>'consult-new'!K70</f>
        <v>0.2348834</v>
      </c>
      <c r="V4" s="4">
        <f>'consult-new'!L70</f>
        <v>32.301128127</v>
      </c>
      <c r="W4" s="4">
        <f>'consult-new'!M70</f>
        <v>1.3203665E-08</v>
      </c>
      <c r="X4" s="2" t="str">
        <f>'consult-new'!N70</f>
        <v>*</v>
      </c>
      <c r="Y4" s="9">
        <f>'consult-new'!O70</f>
      </c>
      <c r="Z4">
        <f>'consult-new'!P70</f>
        <v>0.017137500000000028</v>
      </c>
    </row>
    <row r="5" spans="1:26" ht="12.75">
      <c r="A5" t="s">
        <v>157</v>
      </c>
      <c r="B5" s="4">
        <f t="shared" si="0"/>
        <v>0.2516525</v>
      </c>
      <c r="C5" s="6">
        <f>'consult-new'!H5</f>
        <v>0.1698062</v>
      </c>
      <c r="D5" s="6">
        <f>'consult-new'!H71</f>
        <v>0.23925470000000001</v>
      </c>
      <c r="E5" s="4">
        <f aca="true" t="shared" si="1" ref="E5:E80">D$19</f>
        <v>0.27061040000000003</v>
      </c>
      <c r="F5" s="5">
        <f>'consult-new'!F5</f>
        <v>35441</v>
      </c>
      <c r="G5" s="4">
        <f>'consult-new'!G5</f>
        <v>0.1633784</v>
      </c>
      <c r="H5" s="4">
        <f>'consult-new'!I5</f>
        <v>0.1764868</v>
      </c>
      <c r="I5" s="5">
        <f>'consult-new'!J5</f>
        <v>6378</v>
      </c>
      <c r="J5" s="4">
        <f>'consult-new'!K5</f>
        <v>0.17996109999999998</v>
      </c>
      <c r="K5" s="4">
        <f>'consult-new'!L5</f>
        <v>212.58379742</v>
      </c>
      <c r="L5" s="4">
        <f>'consult-new'!M5</f>
        <v>0</v>
      </c>
      <c r="M5" s="2" t="str">
        <f>'consult-new'!N5</f>
        <v>*</v>
      </c>
      <c r="N5" s="9">
        <f>'consult-new'!O5</f>
      </c>
      <c r="O5" s="4">
        <f>'consult-new'!P5</f>
        <v>0.0751657</v>
      </c>
      <c r="Q5" s="5">
        <f>'consult-new'!F71</f>
        <v>34029</v>
      </c>
      <c r="R5" s="4">
        <f>'consult-new'!G71</f>
        <v>0.2314561</v>
      </c>
      <c r="S5" s="4">
        <f>'consult-new'!I71</f>
        <v>0.247316</v>
      </c>
      <c r="T5" s="5">
        <f>'consult-new'!J71</f>
        <v>8699</v>
      </c>
      <c r="U5" s="4">
        <f>'consult-new'!K71</f>
        <v>0.2556349</v>
      </c>
      <c r="V5" s="4">
        <f>'consult-new'!L71</f>
        <v>212.58379742</v>
      </c>
      <c r="W5" s="4">
        <f>'consult-new'!M71</f>
        <v>0</v>
      </c>
      <c r="X5" s="2" t="str">
        <f>'consult-new'!N71</f>
        <v>*</v>
      </c>
      <c r="Y5" s="9">
        <f>'consult-new'!O71</f>
      </c>
      <c r="Z5">
        <f>'consult-new'!P71</f>
        <v>0.02329440000000002</v>
      </c>
    </row>
    <row r="6" spans="1:26" ht="12.75">
      <c r="A6" t="s">
        <v>203</v>
      </c>
      <c r="B6" s="4">
        <f t="shared" si="0"/>
        <v>0.2516525</v>
      </c>
      <c r="C6" s="6">
        <f>'consult-new'!H6</f>
        <v>0.23068049999999998</v>
      </c>
      <c r="D6" s="6">
        <f>'consult-new'!H72</f>
        <v>0.2906957</v>
      </c>
      <c r="E6" s="4">
        <f t="shared" si="1"/>
        <v>0.27061040000000003</v>
      </c>
      <c r="F6" s="5">
        <f>'consult-new'!F6</f>
        <v>46863</v>
      </c>
      <c r="G6" s="4">
        <f>'consult-new'!G6</f>
        <v>0.2241359</v>
      </c>
      <c r="H6" s="4">
        <f>'consult-new'!I6</f>
        <v>0.2374162</v>
      </c>
      <c r="I6" s="5">
        <f>'consult-new'!J6</f>
        <v>10860</v>
      </c>
      <c r="J6" s="4">
        <f>'consult-new'!K6</f>
        <v>0.23173929999999998</v>
      </c>
      <c r="K6" s="4">
        <f>'consult-new'!L6</f>
        <v>191.03347902</v>
      </c>
      <c r="L6" s="4">
        <f>'consult-new'!M6</f>
        <v>0</v>
      </c>
      <c r="M6" s="2" t="str">
        <f>'consult-new'!N6</f>
        <v>*</v>
      </c>
      <c r="N6" s="9">
        <f>'consult-new'!O6</f>
      </c>
      <c r="O6" s="4">
        <f>'consult-new'!P6</f>
        <v>0.014236300000000007</v>
      </c>
      <c r="Q6" s="5">
        <f>'consult-new'!F72</f>
        <v>47337</v>
      </c>
      <c r="R6" s="4">
        <f>'consult-new'!G72</f>
        <v>0.2833897</v>
      </c>
      <c r="S6" s="4">
        <f>'consult-new'!I72</f>
        <v>0.29819</v>
      </c>
      <c r="T6" s="5">
        <f>'consult-new'!J72</f>
        <v>14043</v>
      </c>
      <c r="U6" s="4">
        <f>'consult-new'!K72</f>
        <v>0.2966601</v>
      </c>
      <c r="V6" s="4">
        <f>'consult-new'!L72</f>
        <v>191.03347902</v>
      </c>
      <c r="W6" s="4">
        <f>'consult-new'!M72</f>
        <v>0</v>
      </c>
      <c r="X6" s="2" t="str">
        <f>'consult-new'!N72</f>
        <v>*</v>
      </c>
      <c r="Y6" s="9">
        <f>'consult-new'!O72</f>
        <v>0.012779299999999993</v>
      </c>
      <c r="Z6">
        <f>'consult-new'!P72</f>
      </c>
    </row>
    <row r="7" spans="1:26" ht="12.75">
      <c r="A7" t="s">
        <v>138</v>
      </c>
      <c r="B7" s="4">
        <f t="shared" si="0"/>
        <v>0.2516525</v>
      </c>
      <c r="C7" s="6">
        <f>'consult-new'!H7</f>
        <v>0.1792289</v>
      </c>
      <c r="D7" s="6">
        <f>'consult-new'!H73</f>
        <v>0.2065748</v>
      </c>
      <c r="E7" s="4">
        <f t="shared" si="1"/>
        <v>0.27061040000000003</v>
      </c>
      <c r="F7" s="5">
        <f>'consult-new'!F7</f>
        <v>96152</v>
      </c>
      <c r="G7" s="4">
        <f>'consult-new'!G7</f>
        <v>0.1750632</v>
      </c>
      <c r="H7" s="4">
        <f>'consult-new'!I7</f>
        <v>0.18349379999999998</v>
      </c>
      <c r="I7" s="5">
        <f>'consult-new'!J7</f>
        <v>16915</v>
      </c>
      <c r="J7" s="4">
        <f>'consult-new'!K7</f>
        <v>0.1759194</v>
      </c>
      <c r="K7" s="4">
        <f>'consult-new'!L7</f>
        <v>114.94141091</v>
      </c>
      <c r="L7" s="4">
        <f>'consult-new'!M7</f>
        <v>0</v>
      </c>
      <c r="M7" s="2" t="str">
        <f>'consult-new'!N7</f>
        <v>*</v>
      </c>
      <c r="N7" s="9">
        <f>'consult-new'!O7</f>
      </c>
      <c r="O7" s="4">
        <f>'consult-new'!P7</f>
        <v>0.06815870000000002</v>
      </c>
      <c r="Q7" s="5">
        <f>'consult-new'!F73</f>
        <v>97865</v>
      </c>
      <c r="R7" s="4">
        <f>'consult-new'!G73</f>
        <v>0.20219220000000002</v>
      </c>
      <c r="S7" s="4">
        <f>'consult-new'!I73</f>
        <v>0.2110525</v>
      </c>
      <c r="T7" s="5">
        <f>'consult-new'!J73</f>
        <v>19993</v>
      </c>
      <c r="U7" s="4">
        <f>'consult-new'!K73</f>
        <v>0.2042916</v>
      </c>
      <c r="V7" s="4">
        <f>'consult-new'!L73</f>
        <v>114.94141091</v>
      </c>
      <c r="W7" s="4">
        <f>'consult-new'!M73</f>
        <v>0</v>
      </c>
      <c r="X7" s="2" t="str">
        <f>'consult-new'!N73</f>
        <v>*</v>
      </c>
      <c r="Y7" s="9">
        <f>'consult-new'!O73</f>
      </c>
      <c r="Z7">
        <f>'consult-new'!P73</f>
        <v>0.059557900000000025</v>
      </c>
    </row>
    <row r="8" spans="1:26" ht="12.75">
      <c r="A8" t="s">
        <v>158</v>
      </c>
      <c r="B8" s="4">
        <f t="shared" si="0"/>
        <v>0.2516525</v>
      </c>
      <c r="C8" s="6">
        <f>'consult-new'!H8</f>
        <v>0.1712453</v>
      </c>
      <c r="D8" s="6">
        <f>'consult-new'!H74</f>
        <v>0.2124402</v>
      </c>
      <c r="E8" s="4">
        <f t="shared" si="1"/>
        <v>0.27061040000000003</v>
      </c>
      <c r="F8" s="5">
        <f>'consult-new'!F8</f>
        <v>37941</v>
      </c>
      <c r="G8" s="4">
        <f>'consult-new'!G8</f>
        <v>0.1650237</v>
      </c>
      <c r="H8" s="4">
        <f>'consult-new'!I8</f>
        <v>0.1777014</v>
      </c>
      <c r="I8" s="5">
        <f>'consult-new'!J8</f>
        <v>6868</v>
      </c>
      <c r="J8" s="4">
        <f>'consult-new'!K8</f>
        <v>0.1810179</v>
      </c>
      <c r="K8" s="4">
        <f>'consult-new'!L8</f>
        <v>99.305615687</v>
      </c>
      <c r="L8" s="4">
        <f>'consult-new'!M8</f>
        <v>0</v>
      </c>
      <c r="M8" s="2" t="str">
        <f>'consult-new'!N8</f>
        <v>*</v>
      </c>
      <c r="N8" s="9">
        <f>'consult-new'!O8</f>
      </c>
      <c r="O8" s="4">
        <f>'consult-new'!P8</f>
        <v>0.07395109999999999</v>
      </c>
      <c r="Q8" s="5">
        <f>'consult-new'!F74</f>
        <v>37515</v>
      </c>
      <c r="R8" s="4">
        <f>'consult-new'!G74</f>
        <v>0.2054255</v>
      </c>
      <c r="S8" s="4">
        <f>'consult-new'!I74</f>
        <v>0.2196944</v>
      </c>
      <c r="T8" s="5">
        <f>'consult-new'!J74</f>
        <v>8534</v>
      </c>
      <c r="U8" s="4">
        <f>'consult-new'!K74</f>
        <v>0.2274823</v>
      </c>
      <c r="V8" s="4">
        <f>'consult-new'!L74</f>
        <v>99.305615687</v>
      </c>
      <c r="W8" s="4">
        <f>'consult-new'!M74</f>
        <v>0</v>
      </c>
      <c r="X8" s="2" t="str">
        <f>'consult-new'!N74</f>
        <v>*</v>
      </c>
      <c r="Y8" s="9">
        <f>'consult-new'!O74</f>
      </c>
      <c r="Z8">
        <f>'consult-new'!P74</f>
        <v>0.05091600000000002</v>
      </c>
    </row>
    <row r="9" spans="1:26" ht="12.75">
      <c r="A9" t="s">
        <v>159</v>
      </c>
      <c r="B9" s="4">
        <f t="shared" si="0"/>
        <v>0.2516525</v>
      </c>
      <c r="C9" s="6">
        <f>'consult-new'!H9</f>
        <v>0.1885743</v>
      </c>
      <c r="D9" s="6">
        <f>'consult-new'!H75</f>
        <v>0.2221096</v>
      </c>
      <c r="E9" s="4">
        <f t="shared" si="1"/>
        <v>0.27061040000000003</v>
      </c>
      <c r="F9" s="5">
        <f>'consult-new'!F9</f>
        <v>44090</v>
      </c>
      <c r="G9" s="4">
        <f>'consult-new'!G9</f>
        <v>0.18232210000000001</v>
      </c>
      <c r="H9" s="4">
        <f>'consult-new'!I9</f>
        <v>0.1950408</v>
      </c>
      <c r="I9" s="5">
        <f>'consult-new'!J9</f>
        <v>8721</v>
      </c>
      <c r="J9" s="4">
        <f>'consult-new'!K9</f>
        <v>0.1978</v>
      </c>
      <c r="K9" s="4">
        <f>'consult-new'!L9</f>
        <v>71.541496028</v>
      </c>
      <c r="L9" s="4">
        <f>'consult-new'!M9</f>
        <v>0</v>
      </c>
      <c r="M9" s="2" t="str">
        <f>'consult-new'!N9</f>
        <v>*</v>
      </c>
      <c r="N9" s="9">
        <f>'consult-new'!O9</f>
      </c>
      <c r="O9" s="4">
        <f>'consult-new'!P9</f>
        <v>0.056611700000000015</v>
      </c>
      <c r="Q9" s="5">
        <f>'consult-new'!F75</f>
        <v>42909</v>
      </c>
      <c r="R9" s="4">
        <f>'consult-new'!G75</f>
        <v>0.2152934</v>
      </c>
      <c r="S9" s="4">
        <f>'consult-new'!I75</f>
        <v>0.2291416</v>
      </c>
      <c r="T9" s="5">
        <f>'consult-new'!J75</f>
        <v>10143</v>
      </c>
      <c r="U9" s="4">
        <f>'consult-new'!K75</f>
        <v>0.23638399999999998</v>
      </c>
      <c r="V9" s="4">
        <f>'consult-new'!L75</f>
        <v>71.541496028</v>
      </c>
      <c r="W9" s="4">
        <f>'consult-new'!M75</f>
        <v>0</v>
      </c>
      <c r="X9" s="2" t="str">
        <f>'consult-new'!N75</f>
        <v>*</v>
      </c>
      <c r="Y9" s="9">
        <f>'consult-new'!O75</f>
      </c>
      <c r="Z9">
        <f>'consult-new'!P75</f>
        <v>0.04146880000000003</v>
      </c>
    </row>
    <row r="10" spans="1:26" ht="12.75">
      <c r="A10" t="s">
        <v>160</v>
      </c>
      <c r="B10" s="4">
        <f t="shared" si="0"/>
        <v>0.2516525</v>
      </c>
      <c r="C10" s="6">
        <f>'consult-new'!H10</f>
        <v>0.2388871</v>
      </c>
      <c r="D10" s="6">
        <f>'consult-new'!H76</f>
        <v>0.2546483</v>
      </c>
      <c r="E10" s="4">
        <f t="shared" si="1"/>
        <v>0.27061040000000003</v>
      </c>
      <c r="F10" s="5">
        <f>'consult-new'!F10</f>
        <v>73338</v>
      </c>
      <c r="G10" s="4">
        <f>'consult-new'!G10</f>
        <v>0.23329339999999998</v>
      </c>
      <c r="H10" s="4">
        <f>'consult-new'!I10</f>
        <v>0.244615</v>
      </c>
      <c r="I10" s="5">
        <f>'consult-new'!J10</f>
        <v>17619</v>
      </c>
      <c r="J10" s="4">
        <f>'consult-new'!K10</f>
        <v>0.24024379999999998</v>
      </c>
      <c r="K10" s="4">
        <f>'consult-new'!L10</f>
        <v>24.510166425</v>
      </c>
      <c r="L10" s="4">
        <f>'consult-new'!M10</f>
        <v>7.3918781E-07</v>
      </c>
      <c r="M10" s="2" t="str">
        <f>'consult-new'!N10</f>
        <v>*</v>
      </c>
      <c r="N10" s="9">
        <f>'consult-new'!O10</f>
      </c>
      <c r="O10" s="4">
        <f>'consult-new'!P10</f>
        <v>0.007037500000000002</v>
      </c>
      <c r="Q10" s="5">
        <f>'consult-new'!F76</f>
        <v>74944</v>
      </c>
      <c r="R10" s="4">
        <f>'consult-new'!G76</f>
        <v>0.2491389</v>
      </c>
      <c r="S10" s="4">
        <f>'consult-new'!I76</f>
        <v>0.2602795</v>
      </c>
      <c r="T10" s="5">
        <f>'consult-new'!J76</f>
        <v>19712</v>
      </c>
      <c r="U10" s="4">
        <f>'consult-new'!K76</f>
        <v>0.2630231</v>
      </c>
      <c r="V10" s="4">
        <f>'consult-new'!L76</f>
        <v>24.510166425</v>
      </c>
      <c r="W10" s="4">
        <f>'consult-new'!M76</f>
        <v>7.3918781E-07</v>
      </c>
      <c r="X10" s="2" t="str">
        <f>'consult-new'!N76</f>
        <v>*</v>
      </c>
      <c r="Y10" s="9">
        <f>'consult-new'!O76</f>
      </c>
      <c r="Z10">
        <f>'consult-new'!P76</f>
        <v>0.010330900000000032</v>
      </c>
    </row>
    <row r="11" spans="1:26" ht="12.75">
      <c r="A11" t="s">
        <v>161</v>
      </c>
      <c r="B11" s="4">
        <f t="shared" si="0"/>
        <v>0.2516525</v>
      </c>
      <c r="C11" s="6">
        <f>'consult-new'!H11</f>
        <v>0.2296345</v>
      </c>
      <c r="D11" s="6">
        <f>'consult-new'!H77</f>
        <v>0.2527431</v>
      </c>
      <c r="E11" s="4">
        <f t="shared" si="1"/>
        <v>0.27061040000000003</v>
      </c>
      <c r="F11" s="5">
        <f>'consult-new'!F11</f>
        <v>37618</v>
      </c>
      <c r="G11" s="4">
        <f>'consult-new'!G11</f>
        <v>0.2220904</v>
      </c>
      <c r="H11" s="4">
        <f>'consult-new'!I11</f>
        <v>0.2374348</v>
      </c>
      <c r="I11" s="5">
        <f>'consult-new'!J11</f>
        <v>8515</v>
      </c>
      <c r="J11" s="4">
        <f>'consult-new'!K11</f>
        <v>0.2263544</v>
      </c>
      <c r="K11" s="4">
        <f>'consult-new'!L11</f>
        <v>26.753442399</v>
      </c>
      <c r="L11" s="4">
        <f>'consult-new'!M11</f>
        <v>2.311396E-07</v>
      </c>
      <c r="M11" s="2" t="str">
        <f>'consult-new'!N11</f>
        <v>*</v>
      </c>
      <c r="N11" s="9">
        <f>'consult-new'!O11</f>
      </c>
      <c r="O11" s="4">
        <f>'consult-new'!P11</f>
        <v>0.0142177</v>
      </c>
      <c r="Q11" s="5">
        <f>'consult-new'!F77</f>
        <v>39369</v>
      </c>
      <c r="R11" s="4">
        <f>'consult-new'!G77</f>
        <v>0.2450279</v>
      </c>
      <c r="S11" s="4">
        <f>'consult-new'!I77</f>
        <v>0.26070119999999997</v>
      </c>
      <c r="T11" s="5">
        <f>'consult-new'!J77</f>
        <v>9977</v>
      </c>
      <c r="U11" s="4">
        <f>'consult-new'!K77</f>
        <v>0.2534227</v>
      </c>
      <c r="V11" s="4">
        <f>'consult-new'!L77</f>
        <v>26.753442399</v>
      </c>
      <c r="W11" s="4">
        <f>'consult-new'!M77</f>
        <v>2.311396E-07</v>
      </c>
      <c r="X11" s="2" t="str">
        <f>'consult-new'!N77</f>
        <v>*</v>
      </c>
      <c r="Y11" s="9">
        <f>'consult-new'!O77</f>
      </c>
      <c r="Z11">
        <f>'consult-new'!P77</f>
        <v>0.009909200000000062</v>
      </c>
    </row>
    <row r="12" spans="1:26" ht="12.75">
      <c r="A12" t="s">
        <v>162</v>
      </c>
      <c r="B12" s="4">
        <f t="shared" si="0"/>
        <v>0.2516525</v>
      </c>
      <c r="C12" s="6">
        <f>'consult-new'!H12</f>
        <v>0.2277201</v>
      </c>
      <c r="D12" s="6">
        <f>'consult-new'!H78</f>
        <v>0.2634316</v>
      </c>
      <c r="E12" s="4">
        <f t="shared" si="1"/>
        <v>0.27061040000000003</v>
      </c>
      <c r="F12" s="5">
        <f>'consult-new'!F12</f>
        <v>43793</v>
      </c>
      <c r="G12" s="4">
        <f>'consult-new'!G12</f>
        <v>0.2178859</v>
      </c>
      <c r="H12" s="4">
        <f>'consult-new'!I12</f>
        <v>0.2379982</v>
      </c>
      <c r="I12" s="5">
        <f>'consult-new'!J12</f>
        <v>8108</v>
      </c>
      <c r="J12" s="4">
        <f>'consult-new'!K12</f>
        <v>0.1851437</v>
      </c>
      <c r="K12" s="4">
        <f>'consult-new'!L12</f>
        <v>34.55768294</v>
      </c>
      <c r="L12" s="4">
        <f>'consult-new'!M12</f>
        <v>4.1380503E-09</v>
      </c>
      <c r="M12" s="2" t="str">
        <f>'consult-new'!N12</f>
        <v>*</v>
      </c>
      <c r="N12" s="9">
        <f>'consult-new'!O12</f>
      </c>
      <c r="O12" s="4">
        <f>'consult-new'!P12</f>
        <v>0.013654300000000008</v>
      </c>
      <c r="Q12" s="5">
        <f>'consult-new'!F78</f>
        <v>45051</v>
      </c>
      <c r="R12" s="4">
        <f>'consult-new'!G78</f>
        <v>0.2531392</v>
      </c>
      <c r="S12" s="4">
        <f>'consult-new'!I78</f>
        <v>0.2741424</v>
      </c>
      <c r="T12" s="5">
        <f>'consult-new'!J78</f>
        <v>9394</v>
      </c>
      <c r="U12" s="4">
        <f>'consult-new'!K78</f>
        <v>0.20851920000000002</v>
      </c>
      <c r="V12" s="4">
        <f>'consult-new'!L78</f>
        <v>34.55768294</v>
      </c>
      <c r="W12" s="4">
        <f>'consult-new'!M78</f>
        <v>4.1380503E-09</v>
      </c>
      <c r="X12" s="2" t="str">
        <f>'consult-new'!N78</f>
        <v>*</v>
      </c>
      <c r="Y12" s="9">
        <f>'consult-new'!O78</f>
      </c>
      <c r="Z12">
        <f>'consult-new'!P78</f>
      </c>
    </row>
    <row r="13" spans="1:26" ht="12.75">
      <c r="A13" t="s">
        <v>204</v>
      </c>
      <c r="B13" s="4">
        <f t="shared" si="0"/>
        <v>0.2516525</v>
      </c>
      <c r="C13" s="6">
        <f>'consult-new'!H13</f>
        <v>0.3524046</v>
      </c>
      <c r="D13" s="6">
        <f>'consult-new'!H79</f>
        <v>0.4710435</v>
      </c>
      <c r="E13" s="4">
        <f t="shared" si="1"/>
        <v>0.27061040000000003</v>
      </c>
      <c r="F13" s="5">
        <f>'consult-new'!F13</f>
        <v>1115</v>
      </c>
      <c r="G13" s="4">
        <f>'consult-new'!G13</f>
        <v>0.28896409999999995</v>
      </c>
      <c r="H13" s="4">
        <f>'consult-new'!I13</f>
        <v>0.4297731</v>
      </c>
      <c r="I13" s="5">
        <f>'consult-new'!J13</f>
        <v>343</v>
      </c>
      <c r="J13" s="4">
        <f>'consult-new'!K13</f>
        <v>0.3076233</v>
      </c>
      <c r="K13" s="4">
        <f>'consult-new'!L13</f>
        <v>5.3858280638</v>
      </c>
      <c r="L13" s="4">
        <f>'consult-new'!M13</f>
        <v>0.0203009513</v>
      </c>
      <c r="M13" s="2" t="str">
        <f>'consult-new'!N13</f>
        <v>*</v>
      </c>
      <c r="N13" s="9">
        <f>'consult-new'!O13</f>
        <v>0.037311599999999945</v>
      </c>
      <c r="O13" s="4">
        <f>'consult-new'!P13</f>
      </c>
      <c r="Q13" s="5">
        <f>'consult-new'!F79</f>
        <v>1008</v>
      </c>
      <c r="R13" s="4">
        <f>'consult-new'!G79</f>
        <v>0.3896286</v>
      </c>
      <c r="S13" s="4">
        <f>'consult-new'!I79</f>
        <v>0.5694705</v>
      </c>
      <c r="T13" s="5">
        <f>'consult-new'!J79</f>
        <v>431</v>
      </c>
      <c r="U13" s="4">
        <f>'consult-new'!K79</f>
        <v>0.4275794</v>
      </c>
      <c r="V13" s="4">
        <f>'consult-new'!L79</f>
        <v>5.3858280638</v>
      </c>
      <c r="W13" s="4">
        <f>'consult-new'!M79</f>
        <v>0.0203009513</v>
      </c>
      <c r="X13" s="2" t="str">
        <f>'consult-new'!N79</f>
        <v>*</v>
      </c>
      <c r="Y13" s="9">
        <f>'consult-new'!O79</f>
        <v>0.11901819999999996</v>
      </c>
      <c r="Z13">
        <f>'consult-new'!P79</f>
      </c>
    </row>
    <row r="14" spans="1:26" ht="12.75">
      <c r="A14" t="s">
        <v>139</v>
      </c>
      <c r="B14" s="4">
        <f t="shared" si="0"/>
        <v>0.2516525</v>
      </c>
      <c r="C14" s="6">
        <f>'consult-new'!H14</f>
        <v>0.178897</v>
      </c>
      <c r="D14" s="6">
        <f>'consult-new'!H80</f>
        <v>0.1906766</v>
      </c>
      <c r="E14" s="4">
        <f t="shared" si="1"/>
        <v>0.27061040000000003</v>
      </c>
      <c r="F14" s="5">
        <f>'consult-new'!F14</f>
        <v>25117</v>
      </c>
      <c r="G14" s="4">
        <f>'consult-new'!G14</f>
        <v>0.1700187</v>
      </c>
      <c r="H14" s="4">
        <f>'consult-new'!I14</f>
        <v>0.18823900000000002</v>
      </c>
      <c r="I14" s="5">
        <f>'consult-new'!J14</f>
        <v>4098</v>
      </c>
      <c r="J14" s="4">
        <f>'consult-new'!K14</f>
        <v>0.16315639999999998</v>
      </c>
      <c r="K14" s="4">
        <f>'consult-new'!L14</f>
        <v>5.1277900109</v>
      </c>
      <c r="L14" s="4">
        <f>'consult-new'!M14</f>
        <v>0.0235456891</v>
      </c>
      <c r="M14" s="2" t="str">
        <f>'consult-new'!N14</f>
        <v>*</v>
      </c>
      <c r="N14" s="9">
        <f>'consult-new'!O14</f>
      </c>
      <c r="O14" s="4">
        <f>'consult-new'!P14</f>
        <v>0.06341349999999998</v>
      </c>
      <c r="Q14" s="5">
        <f>'consult-new'!F80</f>
        <v>25233</v>
      </c>
      <c r="R14" s="4">
        <f>'consult-new'!G80</f>
        <v>0.18165219999999999</v>
      </c>
      <c r="S14" s="4">
        <f>'consult-new'!I80</f>
        <v>0.2001494</v>
      </c>
      <c r="T14" s="5">
        <f>'consult-new'!J80</f>
        <v>4367</v>
      </c>
      <c r="U14" s="4">
        <f>'consult-new'!K80</f>
        <v>0.173067</v>
      </c>
      <c r="V14" s="4">
        <f>'consult-new'!L80</f>
        <v>5.1277900109</v>
      </c>
      <c r="W14" s="4">
        <f>'consult-new'!M80</f>
        <v>0.0235456891</v>
      </c>
      <c r="X14" s="2" t="str">
        <f>'consult-new'!N80</f>
        <v>*</v>
      </c>
      <c r="Y14" s="9">
        <f>'consult-new'!O80</f>
      </c>
      <c r="Z14">
        <f>'consult-new'!P80</f>
        <v>0.07046100000000002</v>
      </c>
    </row>
    <row r="15" spans="1:25" ht="12.75">
      <c r="Q15" s="5"/>
      <c r="Y15" s="9"/>
    </row>
    <row r="16" spans="1:26" ht="12.75">
      <c r="A16" t="s">
        <v>163</v>
      </c>
      <c r="B16" s="4">
        <f>C$19</f>
        <v>0.2516525</v>
      </c>
      <c r="C16" s="6">
        <f>'consult-new'!H15</f>
        <v>0.20148570000000002</v>
      </c>
      <c r="D16" s="6">
        <f>'consult-new'!H81</f>
        <v>0.23133979999999998</v>
      </c>
      <c r="E16" s="4">
        <f t="shared" si="1"/>
        <v>0.27061040000000003</v>
      </c>
      <c r="F16" s="5">
        <f>'consult-new'!F15</f>
        <v>375975</v>
      </c>
      <c r="G16" s="4">
        <f>'consult-new'!G15</f>
        <v>0.19924270000000002</v>
      </c>
      <c r="H16" s="4">
        <f>'consult-new'!I15</f>
        <v>0.203754</v>
      </c>
      <c r="I16" s="5">
        <f>'consult-new'!J15</f>
        <v>75994</v>
      </c>
      <c r="J16" s="4">
        <f>'consult-new'!K15</f>
        <v>0.2021251</v>
      </c>
      <c r="K16" s="4">
        <f>'consult-new'!L15</f>
        <v>482.63507007</v>
      </c>
      <c r="L16" s="4">
        <f>'consult-new'!M15</f>
        <v>0</v>
      </c>
      <c r="M16" s="2" t="str">
        <f>'consult-new'!N15</f>
        <v>*</v>
      </c>
      <c r="N16" s="9">
        <f>'consult-new'!O15</f>
      </c>
      <c r="O16" s="4">
        <f>'consult-new'!P15</f>
        <v>0.04789850000000001</v>
      </c>
      <c r="Q16" s="5">
        <f>'consult-new'!F81</f>
        <v>381058</v>
      </c>
      <c r="R16" s="4">
        <f>'consult-new'!G81</f>
        <v>0.2289924</v>
      </c>
      <c r="S16" s="4">
        <f>'consult-new'!I81</f>
        <v>0.23371119999999998</v>
      </c>
      <c r="T16" s="5">
        <f>'consult-new'!J81</f>
        <v>89842</v>
      </c>
      <c r="U16" s="4">
        <f>'consult-new'!K81</f>
        <v>0.2357699</v>
      </c>
      <c r="V16" s="4">
        <f>'consult-new'!L81</f>
        <v>482.63507007</v>
      </c>
      <c r="W16" s="4">
        <f>'consult-new'!M81</f>
        <v>0</v>
      </c>
      <c r="X16" s="2" t="str">
        <f>'consult-new'!N81</f>
        <v>*</v>
      </c>
      <c r="Y16" s="9">
        <f>'consult-new'!O81</f>
      </c>
      <c r="Z16">
        <f>'consult-new'!P81</f>
        <v>0.03689920000000005</v>
      </c>
    </row>
    <row r="17" spans="1:26" ht="12.75">
      <c r="A17" t="s">
        <v>140</v>
      </c>
      <c r="B17" s="4">
        <f>C$19</f>
        <v>0.2516525</v>
      </c>
      <c r="C17" s="6">
        <f>'consult-new'!H16</f>
        <v>0.20887979999999998</v>
      </c>
      <c r="D17" s="6">
        <f>'consult-new'!H82</f>
        <v>0.2358923</v>
      </c>
      <c r="E17" s="4">
        <f t="shared" si="1"/>
        <v>0.27061040000000003</v>
      </c>
      <c r="F17" s="5">
        <f>'consult-new'!F16</f>
        <v>70025</v>
      </c>
      <c r="G17" s="4">
        <f>'consult-new'!G16</f>
        <v>0.2023971</v>
      </c>
      <c r="H17" s="4">
        <f>'consult-new'!I16</f>
        <v>0.2155703</v>
      </c>
      <c r="I17" s="5">
        <f>'consult-new'!J16</f>
        <v>12549</v>
      </c>
      <c r="J17" s="4">
        <f>'consult-new'!K16</f>
        <v>0.17920740000000002</v>
      </c>
      <c r="K17" s="4">
        <f>'consult-new'!L16</f>
        <v>47.111271871</v>
      </c>
      <c r="L17" s="4">
        <f>'consult-new'!M16</f>
        <v>6.706857E-12</v>
      </c>
      <c r="M17" s="2" t="str">
        <f>'consult-new'!N16</f>
        <v>*</v>
      </c>
      <c r="N17" s="9">
        <f>'consult-new'!O16</f>
      </c>
      <c r="O17" s="4">
        <f>'consult-new'!P16</f>
        <v>0.03608220000000001</v>
      </c>
      <c r="Q17" s="5">
        <f>'consult-new'!F82</f>
        <v>71292</v>
      </c>
      <c r="R17" s="4">
        <f>'consult-new'!G82</f>
        <v>0.2290989</v>
      </c>
      <c r="S17" s="4">
        <f>'consult-new'!I82</f>
        <v>0.242887</v>
      </c>
      <c r="T17" s="5">
        <f>'consult-new'!J82</f>
        <v>14192</v>
      </c>
      <c r="U17" s="4">
        <f>'consult-new'!K82</f>
        <v>0.1990686</v>
      </c>
      <c r="V17" s="4">
        <f>'consult-new'!L82</f>
        <v>47.111271871</v>
      </c>
      <c r="W17" s="4">
        <f>'consult-new'!M82</f>
        <v>6.706857E-12</v>
      </c>
      <c r="X17" s="2" t="str">
        <f>'consult-new'!N82</f>
        <v>*</v>
      </c>
      <c r="Y17" s="9">
        <f>'consult-new'!O82</f>
      </c>
      <c r="Z17">
        <f>'consult-new'!P82</f>
        <v>0.027723400000000037</v>
      </c>
    </row>
    <row r="18" spans="1:26" ht="12.75">
      <c r="A18" t="s">
        <v>205</v>
      </c>
      <c r="B18" s="4">
        <f>C$19</f>
        <v>0.2516525</v>
      </c>
      <c r="C18" s="6">
        <f>'consult-new'!H17</f>
        <v>0.2865498</v>
      </c>
      <c r="D18" s="6">
        <f>'consult-new'!H83</f>
        <v>0.2954367</v>
      </c>
      <c r="E18" s="4">
        <f t="shared" si="1"/>
        <v>0.27061040000000003</v>
      </c>
      <c r="F18" s="5">
        <f>'consult-new'!F17</f>
        <v>647552</v>
      </c>
      <c r="G18" s="4">
        <f>'consult-new'!G17</f>
        <v>0.28447160000000005</v>
      </c>
      <c r="H18" s="4">
        <f>'consult-new'!I17</f>
        <v>0.2886431</v>
      </c>
      <c r="I18" s="5">
        <f>'consult-new'!J17</f>
        <v>186861</v>
      </c>
      <c r="J18" s="4">
        <f>'consult-new'!K17</f>
        <v>0.2885652</v>
      </c>
      <c r="K18" s="4">
        <f>'consult-new'!L17</f>
        <v>58.98436774</v>
      </c>
      <c r="L18" s="4">
        <f>'consult-new'!M17</f>
        <v>1.587619E-14</v>
      </c>
      <c r="M18" s="2" t="str">
        <f>'consult-new'!N17</f>
        <v>*</v>
      </c>
      <c r="N18" s="9">
        <f>'consult-new'!O17</f>
        <v>0.032819100000000045</v>
      </c>
      <c r="O18" s="4">
        <f>'consult-new'!P17</f>
      </c>
      <c r="Q18" s="5">
        <f>'consult-new'!F83</f>
        <v>649012</v>
      </c>
      <c r="R18" s="4">
        <f>'consult-new'!G83</f>
        <v>0.2933785</v>
      </c>
      <c r="S18" s="4">
        <f>'consult-new'!I83</f>
        <v>0.29750920000000003</v>
      </c>
      <c r="T18" s="5">
        <f>'consult-new'!J83</f>
        <v>197069</v>
      </c>
      <c r="U18" s="4">
        <f>'consult-new'!K83</f>
        <v>0.30364460000000004</v>
      </c>
      <c r="V18" s="4">
        <f>'consult-new'!L83</f>
        <v>58.98436774</v>
      </c>
      <c r="W18" s="4">
        <f>'consult-new'!M83</f>
        <v>1.587619E-14</v>
      </c>
      <c r="X18" s="2" t="str">
        <f>'consult-new'!N83</f>
        <v>*</v>
      </c>
      <c r="Y18" s="9">
        <f>'consult-new'!O83</f>
        <v>0.022768099999999958</v>
      </c>
      <c r="Z18">
        <f>'consult-new'!P83</f>
      </c>
    </row>
    <row r="19" spans="1:26" ht="12.75">
      <c r="A19" t="s">
        <v>141</v>
      </c>
      <c r="B19" s="4">
        <f>C$19</f>
        <v>0.2516525</v>
      </c>
      <c r="C19" s="6">
        <f>'consult-new'!H18</f>
        <v>0.2516525</v>
      </c>
      <c r="D19" s="6">
        <f>'consult-new'!H84</f>
        <v>0.27061040000000003</v>
      </c>
      <c r="E19" s="4">
        <f t="shared" si="1"/>
        <v>0.27061040000000003</v>
      </c>
      <c r="F19" s="5">
        <f>'consult-new'!F18</f>
        <v>1140415</v>
      </c>
      <c r="G19" s="4">
        <f>'consult-new'!G18</f>
        <v>0.2501835</v>
      </c>
      <c r="H19" s="4">
        <f>'consult-new'!I18</f>
        <v>0.2531301</v>
      </c>
      <c r="I19" s="5">
        <f>'consult-new'!J18</f>
        <v>286264</v>
      </c>
      <c r="J19" s="4">
        <f>'consult-new'!K18</f>
        <v>0.2510174</v>
      </c>
      <c r="K19" s="4">
        <f>'consult-new'!L18</f>
        <v>505.2285034</v>
      </c>
      <c r="L19" s="4">
        <f>'consult-new'!M18</f>
        <v>0</v>
      </c>
      <c r="M19" s="2" t="str">
        <f>'consult-new'!N18</f>
        <v>*</v>
      </c>
      <c r="N19" s="9">
        <f>'consult-new'!O18</f>
      </c>
      <c r="O19" s="4">
        <f>'consult-new'!P18</f>
      </c>
      <c r="Q19" s="5">
        <f>'consult-new'!F84</f>
        <v>1148699</v>
      </c>
      <c r="R19" s="4">
        <f>'consult-new'!G84</f>
        <v>0.2691256</v>
      </c>
      <c r="S19" s="4">
        <f>'consult-new'!I84</f>
        <v>0.2721033</v>
      </c>
      <c r="T19" s="5">
        <f>'consult-new'!J84</f>
        <v>315146</v>
      </c>
      <c r="U19" s="4">
        <f>'consult-new'!K84</f>
        <v>0.2743504</v>
      </c>
      <c r="V19" s="4">
        <f>'consult-new'!L84</f>
        <v>505.2285034</v>
      </c>
      <c r="W19" s="4">
        <f>'consult-new'!M84</f>
        <v>0</v>
      </c>
      <c r="X19" s="2" t="str">
        <f>'consult-new'!N84</f>
        <v>*</v>
      </c>
      <c r="Y19" s="9">
        <f>'consult-new'!O84</f>
      </c>
      <c r="Z19">
        <f>'consult-new'!P84</f>
      </c>
    </row>
    <row r="20" spans="2:25" ht="12.75">
      <c r="B20" s="3" t="s">
        <v>200</v>
      </c>
      <c r="C20" s="10" t="s">
        <v>199</v>
      </c>
      <c r="D20" s="10" t="s">
        <v>201</v>
      </c>
      <c r="E20" s="3" t="s">
        <v>202</v>
      </c>
      <c r="Q20" s="5"/>
      <c r="Y20" s="9"/>
    </row>
    <row r="21" spans="1:26" ht="12.75">
      <c r="A21" t="s">
        <v>142</v>
      </c>
      <c r="B21" s="4">
        <f>C$19</f>
        <v>0.2516525</v>
      </c>
      <c r="C21" s="6">
        <f>'consult-new'!H19</f>
        <v>0.2284555</v>
      </c>
      <c r="D21" s="6">
        <f>'consult-new'!H85</f>
        <v>0.2391577</v>
      </c>
      <c r="E21" s="4">
        <f t="shared" si="1"/>
        <v>0.27061040000000003</v>
      </c>
      <c r="F21" s="5">
        <f>'consult-new'!F19</f>
        <v>15394</v>
      </c>
      <c r="G21" s="4">
        <f>'consult-new'!G19</f>
        <v>0.2148311</v>
      </c>
      <c r="H21" s="4">
        <f>'consult-new'!I19</f>
        <v>0.242944</v>
      </c>
      <c r="I21" s="5">
        <f>'consult-new'!J19</f>
        <v>3221</v>
      </c>
      <c r="J21" s="4">
        <f>'consult-new'!K19</f>
        <v>0.20923740000000002</v>
      </c>
      <c r="K21" s="4">
        <f>'consult-new'!L19</f>
        <v>2.2176609515</v>
      </c>
      <c r="L21" s="4">
        <f>'consult-new'!M19</f>
        <v>0.136439633</v>
      </c>
      <c r="M21" s="2" t="str">
        <f>'consult-new'!N19</f>
        <v> </v>
      </c>
      <c r="N21" s="9">
        <f>'consult-new'!O19</f>
      </c>
      <c r="O21" s="4">
        <f>'consult-new'!P19</f>
        <v>0.008708500000000008</v>
      </c>
      <c r="Q21" s="5">
        <f>'consult-new'!F85</f>
        <v>15816</v>
      </c>
      <c r="R21" s="4">
        <f>'consult-new'!G85</f>
        <v>0.22571760000000002</v>
      </c>
      <c r="S21" s="4">
        <f>'consult-new'!I85</f>
        <v>0.2533981</v>
      </c>
      <c r="T21" s="5">
        <f>'consult-new'!J85</f>
        <v>3570</v>
      </c>
      <c r="U21" s="4">
        <f>'consult-new'!K85</f>
        <v>0.2257208</v>
      </c>
      <c r="V21" s="4">
        <f>'consult-new'!L85</f>
        <v>2.2176609515</v>
      </c>
      <c r="W21" s="4">
        <f>'consult-new'!M85</f>
        <v>0.136439633</v>
      </c>
      <c r="X21" s="2" t="str">
        <f>'consult-new'!N85</f>
        <v> </v>
      </c>
      <c r="Y21" s="9">
        <f>'consult-new'!O85</f>
      </c>
      <c r="Z21">
        <f>'consult-new'!P85</f>
        <v>0.017212300000000014</v>
      </c>
    </row>
    <row r="22" spans="1:26" ht="12.75">
      <c r="A22" t="s">
        <v>164</v>
      </c>
      <c r="B22" s="4">
        <f>C$19</f>
        <v>0.2516525</v>
      </c>
      <c r="C22" s="6">
        <f>'consult-new'!H20</f>
        <v>0.2234322</v>
      </c>
      <c r="D22" s="6">
        <f>'consult-new'!H86</f>
        <v>0.23622210000000002</v>
      </c>
      <c r="E22" s="4">
        <f t="shared" si="1"/>
        <v>0.27061040000000003</v>
      </c>
      <c r="F22" s="5">
        <f>'consult-new'!F20</f>
        <v>19938</v>
      </c>
      <c r="G22" s="4">
        <f>'consult-new'!G20</f>
        <v>0.2120662</v>
      </c>
      <c r="H22" s="4">
        <f>'consult-new'!I20</f>
        <v>0.23540729999999999</v>
      </c>
      <c r="I22" s="5">
        <f>'consult-new'!J20</f>
        <v>4165</v>
      </c>
      <c r="J22" s="4">
        <f>'consult-new'!K20</f>
        <v>0.20889760000000002</v>
      </c>
      <c r="K22" s="4">
        <f>'consult-new'!L20</f>
        <v>4.6434240633</v>
      </c>
      <c r="L22" s="4">
        <f>'consult-new'!M20</f>
        <v>0.031172747</v>
      </c>
      <c r="M22" s="2" t="str">
        <f>'consult-new'!N20</f>
        <v>*</v>
      </c>
      <c r="N22" s="9">
        <f>'consult-new'!O20</f>
      </c>
      <c r="O22" s="4">
        <f>'consult-new'!P20</f>
        <v>0.016245200000000015</v>
      </c>
      <c r="Q22" s="5">
        <f>'consult-new'!F86</f>
        <v>22107</v>
      </c>
      <c r="R22" s="4">
        <f>'consult-new'!G86</f>
        <v>0.2252423</v>
      </c>
      <c r="S22" s="4">
        <f>'consult-new'!I86</f>
        <v>0.2477372</v>
      </c>
      <c r="T22" s="5">
        <f>'consult-new'!J86</f>
        <v>4859</v>
      </c>
      <c r="U22" s="4">
        <f>'consult-new'!K86</f>
        <v>0.2197946</v>
      </c>
      <c r="V22" s="4">
        <f>'consult-new'!L86</f>
        <v>4.6434240633</v>
      </c>
      <c r="W22" s="4">
        <f>'consult-new'!M86</f>
        <v>0.031172747</v>
      </c>
      <c r="X22" s="2" t="str">
        <f>'consult-new'!N86</f>
        <v>*</v>
      </c>
      <c r="Y22" s="9">
        <f>'consult-new'!O86</f>
      </c>
      <c r="Z22">
        <f>'consult-new'!P86</f>
        <v>0.022873200000000038</v>
      </c>
    </row>
    <row r="23" spans="1:26" ht="12.75">
      <c r="A23" t="s">
        <v>165</v>
      </c>
      <c r="B23" s="4">
        <f>C$19</f>
        <v>0.2516525</v>
      </c>
      <c r="C23" s="6">
        <f>'consult-new'!H21</f>
        <v>0.2366306</v>
      </c>
      <c r="D23" s="6">
        <f>'consult-new'!H87</f>
        <v>0.25976679999999996</v>
      </c>
      <c r="E23" s="4">
        <f t="shared" si="1"/>
        <v>0.27061040000000003</v>
      </c>
      <c r="F23" s="5">
        <f>'consult-new'!F21</f>
        <v>10623</v>
      </c>
      <c r="G23" s="4">
        <f>'consult-new'!G21</f>
        <v>0.2203976</v>
      </c>
      <c r="H23" s="4">
        <f>'consult-new'!I21</f>
        <v>0.2540591</v>
      </c>
      <c r="I23" s="5">
        <f>'consult-new'!J21</f>
        <v>2343</v>
      </c>
      <c r="J23" s="4">
        <f>'consult-new'!K21</f>
        <v>0.2205592</v>
      </c>
      <c r="K23" s="4">
        <f>'consult-new'!L21</f>
        <v>6.6669351039</v>
      </c>
      <c r="L23" s="4">
        <f>'consult-new'!M21</f>
        <v>0.009821795</v>
      </c>
      <c r="M23" s="2" t="str">
        <f>'consult-new'!N21</f>
        <v>*</v>
      </c>
      <c r="N23" s="9">
        <f>'consult-new'!O21</f>
      </c>
      <c r="O23" s="4">
        <f>'consult-new'!P21</f>
      </c>
      <c r="Q23" s="5">
        <f>'consult-new'!F87</f>
        <v>10683</v>
      </c>
      <c r="R23" s="4">
        <f>'consult-new'!G87</f>
        <v>0.2431992</v>
      </c>
      <c r="S23" s="4">
        <f>'consult-new'!I87</f>
        <v>0.2774629</v>
      </c>
      <c r="T23" s="5">
        <f>'consult-new'!J87</f>
        <v>2608</v>
      </c>
      <c r="U23" s="4">
        <f>'consult-new'!K87</f>
        <v>0.24412620000000002</v>
      </c>
      <c r="V23" s="4">
        <f>'consult-new'!L87</f>
        <v>6.6669351039</v>
      </c>
      <c r="W23" s="4">
        <f>'consult-new'!M87</f>
        <v>0.009821795</v>
      </c>
      <c r="X23" s="2" t="str">
        <f>'consult-new'!N87</f>
        <v>*</v>
      </c>
      <c r="Y23" s="9">
        <f>'consult-new'!O87</f>
      </c>
      <c r="Z23">
        <f>'consult-new'!P87</f>
      </c>
    </row>
    <row r="24" spans="1:26" ht="12.75">
      <c r="A24" t="s">
        <v>166</v>
      </c>
      <c r="B24" s="4">
        <f>C$19</f>
        <v>0.2516525</v>
      </c>
      <c r="C24" s="6">
        <f>'consult-new'!H22</f>
        <v>0.2116715</v>
      </c>
      <c r="D24" s="6">
        <f>'consult-new'!H88</f>
        <v>0.27322359999999996</v>
      </c>
      <c r="E24" s="4">
        <f t="shared" si="1"/>
        <v>0.27061040000000003</v>
      </c>
      <c r="F24" s="5">
        <f>'consult-new'!F22</f>
        <v>5440</v>
      </c>
      <c r="G24" s="4">
        <f>'consult-new'!G22</f>
        <v>0.1915325</v>
      </c>
      <c r="H24" s="4">
        <f>'consult-new'!I22</f>
        <v>0.233928</v>
      </c>
      <c r="I24" s="5">
        <f>'consult-new'!J22</f>
        <v>1249</v>
      </c>
      <c r="J24" s="4">
        <f>'consult-new'!K22</f>
        <v>0.22959559999999998</v>
      </c>
      <c r="K24" s="4">
        <f>'consult-new'!L22</f>
        <v>24.435539771</v>
      </c>
      <c r="L24" s="4">
        <f>'consult-new'!M22</f>
        <v>7.6838066E-07</v>
      </c>
      <c r="M24" s="2" t="str">
        <f>'consult-new'!N22</f>
        <v>*</v>
      </c>
      <c r="N24" s="9">
        <f>'consult-new'!O22</f>
      </c>
      <c r="O24" s="4">
        <f>'consult-new'!P22</f>
        <v>0.017724500000000004</v>
      </c>
      <c r="Q24" s="5">
        <f>'consult-new'!F88</f>
        <v>5821</v>
      </c>
      <c r="R24" s="4">
        <f>'consult-new'!G88</f>
        <v>0.251888</v>
      </c>
      <c r="S24" s="4">
        <f>'consult-new'!I88</f>
        <v>0.2963663</v>
      </c>
      <c r="T24" s="5">
        <f>'consult-new'!J88</f>
        <v>1747</v>
      </c>
      <c r="U24" s="4">
        <f>'consult-new'!K88</f>
        <v>0.3001203</v>
      </c>
      <c r="V24" s="4">
        <f>'consult-new'!L88</f>
        <v>24.435539771</v>
      </c>
      <c r="W24" s="4">
        <f>'consult-new'!M88</f>
        <v>7.6838066E-07</v>
      </c>
      <c r="X24" s="2" t="str">
        <f>'consult-new'!N88</f>
        <v>*</v>
      </c>
      <c r="Y24" s="9">
        <f>'consult-new'!O88</f>
      </c>
      <c r="Z24">
        <f>'consult-new'!P88</f>
      </c>
    </row>
    <row r="25" spans="1:25" ht="12.75">
      <c r="Q25" s="5"/>
      <c r="Y25" s="9"/>
    </row>
    <row r="26" spans="1:26" ht="12.75">
      <c r="A26" t="s">
        <v>167</v>
      </c>
      <c r="B26" s="4">
        <f>C$19</f>
        <v>0.2516525</v>
      </c>
      <c r="C26" s="6">
        <f>'consult-new'!H23</f>
        <v>0.16815360000000001</v>
      </c>
      <c r="D26" s="6">
        <f>'consult-new'!H89</f>
        <v>0.20545339999999998</v>
      </c>
      <c r="E26" s="4">
        <f t="shared" si="1"/>
        <v>0.27061040000000003</v>
      </c>
      <c r="F26" s="5">
        <f>'consult-new'!F23</f>
        <v>8184</v>
      </c>
      <c r="G26" s="4">
        <f>'consult-new'!G23</f>
        <v>0.1542316</v>
      </c>
      <c r="H26" s="4">
        <f>'consult-new'!I23</f>
        <v>0.1833324</v>
      </c>
      <c r="I26" s="5">
        <f>'consult-new'!J23</f>
        <v>1461</v>
      </c>
      <c r="J26" s="4">
        <f>'consult-new'!K23</f>
        <v>0.17851910000000001</v>
      </c>
      <c r="K26" s="4">
        <f>'consult-new'!L23</f>
        <v>18.470370047</v>
      </c>
      <c r="L26" s="4">
        <f>'consult-new'!M23</f>
        <v>1.72566E-05</v>
      </c>
      <c r="M26" s="2" t="str">
        <f>'consult-new'!N23</f>
        <v>*</v>
      </c>
      <c r="N26" s="9">
        <f>'consult-new'!O23</f>
      </c>
      <c r="O26" s="4">
        <f>'consult-new'!P23</f>
        <v>0.0683201</v>
      </c>
      <c r="Q26" s="5">
        <f>'consult-new'!F89</f>
        <v>7779</v>
      </c>
      <c r="R26" s="4">
        <f>'consult-new'!G89</f>
        <v>0.1895789</v>
      </c>
      <c r="S26" s="4">
        <f>'consult-new'!I89</f>
        <v>0.2226573</v>
      </c>
      <c r="T26" s="5">
        <f>'consult-new'!J89</f>
        <v>1712</v>
      </c>
      <c r="U26" s="4">
        <f>'consult-new'!K89</f>
        <v>0.2200797</v>
      </c>
      <c r="V26" s="4">
        <f>'consult-new'!L89</f>
        <v>18.470370047</v>
      </c>
      <c r="W26" s="4">
        <f>'consult-new'!M89</f>
        <v>1.72566E-05</v>
      </c>
      <c r="X26" s="2" t="str">
        <f>'consult-new'!N89</f>
        <v>*</v>
      </c>
      <c r="Y26" s="9">
        <f>'consult-new'!O89</f>
      </c>
      <c r="Z26">
        <f>'consult-new'!P89</f>
        <v>0.047953100000000026</v>
      </c>
    </row>
    <row r="27" spans="1:26" ht="12.75">
      <c r="A27" t="s">
        <v>168</v>
      </c>
      <c r="B27" s="4">
        <f>C$19</f>
        <v>0.2516525</v>
      </c>
      <c r="C27" s="6">
        <f>'consult-new'!H24</f>
        <v>0.1402461</v>
      </c>
      <c r="D27" s="6">
        <f>'consult-new'!H90</f>
        <v>0.2329597</v>
      </c>
      <c r="E27" s="4">
        <f t="shared" si="1"/>
        <v>0.27061040000000003</v>
      </c>
      <c r="F27" s="5">
        <f>'consult-new'!F24</f>
        <v>15181</v>
      </c>
      <c r="G27" s="4">
        <f>'consult-new'!G24</f>
        <v>0.1309162</v>
      </c>
      <c r="H27" s="4">
        <f>'consult-new'!I24</f>
        <v>0.1502409</v>
      </c>
      <c r="I27" s="5">
        <f>'consult-new'!J24</f>
        <v>2266</v>
      </c>
      <c r="J27" s="4">
        <f>'consult-new'!K24</f>
        <v>0.1492655</v>
      </c>
      <c r="K27" s="4">
        <f>'consult-new'!L24</f>
        <v>149.68389245</v>
      </c>
      <c r="L27" s="4">
        <f>'consult-new'!M24</f>
        <v>0</v>
      </c>
      <c r="M27" s="2" t="str">
        <f>'consult-new'!N24</f>
        <v>*</v>
      </c>
      <c r="N27" s="9">
        <f>'consult-new'!O24</f>
      </c>
      <c r="O27" s="4">
        <f>'consult-new'!P24</f>
        <v>0.10141159999999999</v>
      </c>
      <c r="Q27" s="5">
        <f>'consult-new'!F90</f>
        <v>14507</v>
      </c>
      <c r="R27" s="4">
        <f>'consult-new'!G90</f>
        <v>0.22015600000000002</v>
      </c>
      <c r="S27" s="4">
        <f>'consult-new'!I90</f>
        <v>0.246508</v>
      </c>
      <c r="T27" s="5">
        <f>'consult-new'!J90</f>
        <v>3598</v>
      </c>
      <c r="U27" s="4">
        <f>'consult-new'!K90</f>
        <v>0.2480182</v>
      </c>
      <c r="V27" s="4">
        <f>'consult-new'!L90</f>
        <v>149.68389245</v>
      </c>
      <c r="W27" s="4">
        <f>'consult-new'!M90</f>
        <v>0</v>
      </c>
      <c r="X27" s="2" t="str">
        <f>'consult-new'!N90</f>
        <v>*</v>
      </c>
      <c r="Y27" s="9">
        <f>'consult-new'!O90</f>
      </c>
      <c r="Z27">
        <f>'consult-new'!P90</f>
        <v>0.024102400000000024</v>
      </c>
    </row>
    <row r="28" spans="1:26" ht="12.75">
      <c r="A28" t="s">
        <v>169</v>
      </c>
      <c r="B28" s="4">
        <f>C$19</f>
        <v>0.2516525</v>
      </c>
      <c r="C28" s="6">
        <f>'consult-new'!H25</f>
        <v>0.2083394</v>
      </c>
      <c r="D28" s="6">
        <f>'consult-new'!H91</f>
        <v>0.2695064</v>
      </c>
      <c r="E28" s="4">
        <f t="shared" si="1"/>
        <v>0.27061040000000003</v>
      </c>
      <c r="F28" s="5">
        <f>'consult-new'!F25</f>
        <v>12076</v>
      </c>
      <c r="G28" s="4">
        <f>'consult-new'!G25</f>
        <v>0.1949194</v>
      </c>
      <c r="H28" s="4">
        <f>'consult-new'!I25</f>
        <v>0.2226834</v>
      </c>
      <c r="I28" s="5">
        <f>'consult-new'!J25</f>
        <v>2651</v>
      </c>
      <c r="J28" s="4">
        <f>'consult-new'!K25</f>
        <v>0.21952629999999998</v>
      </c>
      <c r="K28" s="4">
        <f>'consult-new'!L25</f>
        <v>52.288613356</v>
      </c>
      <c r="L28" s="4">
        <f>'consult-new'!M25</f>
        <v>4.791723E-13</v>
      </c>
      <c r="M28" s="2" t="str">
        <f>'consult-new'!N25</f>
        <v>*</v>
      </c>
      <c r="N28" s="9">
        <f>'consult-new'!O25</f>
      </c>
      <c r="O28" s="4">
        <f>'consult-new'!P25</f>
        <v>0.028969099999999998</v>
      </c>
      <c r="Q28" s="5">
        <f>'consult-new'!F91</f>
        <v>11743</v>
      </c>
      <c r="R28" s="4">
        <f>'consult-new'!G91</f>
        <v>0.2544205</v>
      </c>
      <c r="S28" s="4">
        <f>'consult-new'!I91</f>
        <v>0.2854869</v>
      </c>
      <c r="T28" s="5">
        <f>'consult-new'!J91</f>
        <v>3389</v>
      </c>
      <c r="U28" s="4">
        <f>'consult-new'!K91</f>
        <v>0.2885975</v>
      </c>
      <c r="V28" s="4">
        <f>'consult-new'!L91</f>
        <v>52.288613356</v>
      </c>
      <c r="W28" s="4">
        <f>'consult-new'!M91</f>
        <v>4.791723E-13</v>
      </c>
      <c r="X28" s="2" t="str">
        <f>'consult-new'!N91</f>
        <v>*</v>
      </c>
      <c r="Y28" s="9">
        <f>'consult-new'!O91</f>
      </c>
      <c r="Z28">
        <f>'consult-new'!P91</f>
      </c>
    </row>
    <row r="29" spans="1:25" ht="12.75">
      <c r="Q29" s="5"/>
      <c r="Y29" s="9"/>
    </row>
    <row r="30" spans="1:26" ht="12.75">
      <c r="A30" t="s">
        <v>206</v>
      </c>
      <c r="B30" s="4">
        <f>C$19</f>
        <v>0.2516525</v>
      </c>
      <c r="C30" s="6">
        <f>'consult-new'!H26</f>
        <v>0.23213519999999999</v>
      </c>
      <c r="D30" s="6">
        <f>'consult-new'!H92</f>
        <v>0.2910506</v>
      </c>
      <c r="E30" s="4">
        <f t="shared" si="1"/>
        <v>0.27061040000000003</v>
      </c>
      <c r="F30" s="5">
        <f>'consult-new'!F26</f>
        <v>20224</v>
      </c>
      <c r="G30" s="4">
        <f>'consult-new'!G26</f>
        <v>0.2213706</v>
      </c>
      <c r="H30" s="4">
        <f>'consult-new'!I26</f>
        <v>0.24342339999999998</v>
      </c>
      <c r="I30" s="5">
        <f>'consult-new'!J26</f>
        <v>4777</v>
      </c>
      <c r="J30" s="4">
        <f>'consult-new'!K26</f>
        <v>0.23620449999999998</v>
      </c>
      <c r="K30" s="4">
        <f>'consult-new'!L26</f>
        <v>82.827950899</v>
      </c>
      <c r="L30" s="4">
        <f>'consult-new'!M26</f>
        <v>0</v>
      </c>
      <c r="M30" s="2" t="str">
        <f>'consult-new'!N26</f>
        <v>*</v>
      </c>
      <c r="N30" s="9">
        <f>'consult-new'!O26</f>
      </c>
      <c r="O30" s="4">
        <f>'consult-new'!P26</f>
        <v>0.008229100000000017</v>
      </c>
      <c r="Q30" s="5">
        <f>'consult-new'!F92</f>
        <v>21255</v>
      </c>
      <c r="R30" s="4">
        <f>'consult-new'!G92</f>
        <v>0.27942540000000005</v>
      </c>
      <c r="S30" s="4">
        <f>'consult-new'!I92</f>
        <v>0.3031594</v>
      </c>
      <c r="T30" s="5">
        <f>'consult-new'!J92</f>
        <v>6400</v>
      </c>
      <c r="U30" s="4">
        <f>'consult-new'!K92</f>
        <v>0.3011056</v>
      </c>
      <c r="V30" s="4">
        <f>'consult-new'!L92</f>
        <v>82.827950899</v>
      </c>
      <c r="W30" s="4">
        <f>'consult-new'!M92</f>
        <v>0</v>
      </c>
      <c r="X30" s="2" t="str">
        <f>'consult-new'!N92</f>
        <v>*</v>
      </c>
      <c r="Y30" s="9">
        <f>'consult-new'!O92</f>
        <v>0.008815000000000017</v>
      </c>
      <c r="Z30">
        <f>'consult-new'!P92</f>
      </c>
    </row>
    <row r="31" spans="1:26" ht="12.75">
      <c r="A31" t="s">
        <v>170</v>
      </c>
      <c r="B31" s="4">
        <f>C$19</f>
        <v>0.2516525</v>
      </c>
      <c r="C31" s="6">
        <f>'consult-new'!H27</f>
        <v>0.2117767</v>
      </c>
      <c r="D31" s="6">
        <f>'consult-new'!H93</f>
        <v>0.2682003</v>
      </c>
      <c r="E31" s="4">
        <f t="shared" si="1"/>
        <v>0.27061040000000003</v>
      </c>
      <c r="F31" s="5">
        <f>'consult-new'!F27</f>
        <v>6018</v>
      </c>
      <c r="G31" s="4">
        <f>'consult-new'!G27</f>
        <v>0.1920782</v>
      </c>
      <c r="H31" s="4">
        <f>'consult-new'!I27</f>
        <v>0.2334954</v>
      </c>
      <c r="I31" s="5">
        <f>'consult-new'!J27</f>
        <v>1207</v>
      </c>
      <c r="J31" s="4">
        <f>'consult-new'!K27</f>
        <v>0.200565</v>
      </c>
      <c r="K31" s="4">
        <f>'consult-new'!L27</f>
        <v>19.275013151</v>
      </c>
      <c r="L31" s="4">
        <f>'consult-new'!M27</f>
        <v>1.13178E-05</v>
      </c>
      <c r="M31" s="2" t="str">
        <f>'consult-new'!N27</f>
        <v>*</v>
      </c>
      <c r="N31" s="9">
        <f>'consult-new'!O27</f>
      </c>
      <c r="O31" s="4">
        <f>'consult-new'!P27</f>
        <v>0.01815710000000001</v>
      </c>
      <c r="Q31" s="5">
        <f>'consult-new'!F93</f>
        <v>5494</v>
      </c>
      <c r="R31" s="4">
        <f>'consult-new'!G93</f>
        <v>0.2448768</v>
      </c>
      <c r="S31" s="4">
        <f>'consult-new'!I93</f>
        <v>0.2937452</v>
      </c>
      <c r="T31" s="5">
        <f>'consult-new'!J93</f>
        <v>1444</v>
      </c>
      <c r="U31" s="4">
        <f>'consult-new'!K93</f>
        <v>0.2628322</v>
      </c>
      <c r="V31" s="4">
        <f>'consult-new'!L93</f>
        <v>19.275013151</v>
      </c>
      <c r="W31" s="4">
        <f>'consult-new'!M93</f>
        <v>1.13178E-05</v>
      </c>
      <c r="X31" s="2" t="str">
        <f>'consult-new'!N93</f>
        <v>*</v>
      </c>
      <c r="Y31" s="9">
        <f>'consult-new'!O93</f>
      </c>
      <c r="Z31">
        <f>'consult-new'!P93</f>
      </c>
    </row>
    <row r="32" spans="1:26" ht="12.75">
      <c r="A32" t="s">
        <v>207</v>
      </c>
      <c r="B32" s="4">
        <f>C$19</f>
        <v>0.2516525</v>
      </c>
      <c r="C32" s="6">
        <f>'consult-new'!H28</f>
        <v>0.2333526</v>
      </c>
      <c r="D32" s="6">
        <f>'consult-new'!H94</f>
        <v>0.2960743</v>
      </c>
      <c r="E32" s="4">
        <f t="shared" si="1"/>
        <v>0.27061040000000003</v>
      </c>
      <c r="F32" s="5">
        <f>'consult-new'!F28</f>
        <v>20621</v>
      </c>
      <c r="G32" s="4">
        <f>'consult-new'!G28</f>
        <v>0.2226935</v>
      </c>
      <c r="H32" s="4">
        <f>'consult-new'!I28</f>
        <v>0.2445218</v>
      </c>
      <c r="I32" s="5">
        <f>'consult-new'!J28</f>
        <v>4876</v>
      </c>
      <c r="J32" s="4">
        <f>'consult-new'!K28</f>
        <v>0.236458</v>
      </c>
      <c r="K32" s="4">
        <f>'consult-new'!L28</f>
        <v>89.303345268</v>
      </c>
      <c r="L32" s="4">
        <f>'consult-new'!M28</f>
        <v>0</v>
      </c>
      <c r="M32" s="2" t="str">
        <f>'consult-new'!N28</f>
        <v>*</v>
      </c>
      <c r="N32" s="9">
        <f>'consult-new'!O28</f>
      </c>
      <c r="O32" s="4">
        <f>'consult-new'!P28</f>
        <v>0.00713069999999999</v>
      </c>
      <c r="Q32" s="5">
        <f>'consult-new'!F94</f>
        <v>20588</v>
      </c>
      <c r="R32" s="4">
        <f>'consult-new'!G94</f>
        <v>0.28394990000000003</v>
      </c>
      <c r="S32" s="4">
        <f>'consult-new'!I94</f>
        <v>0.3087164</v>
      </c>
      <c r="T32" s="5">
        <f>'consult-new'!J94</f>
        <v>6199</v>
      </c>
      <c r="U32" s="4">
        <f>'consult-new'!K94</f>
        <v>0.30109769999999997</v>
      </c>
      <c r="V32" s="4">
        <f>'consult-new'!L94</f>
        <v>89.303345268</v>
      </c>
      <c r="W32" s="4">
        <f>'consult-new'!M94</f>
        <v>0</v>
      </c>
      <c r="X32" s="2" t="str">
        <f>'consult-new'!N94</f>
        <v>*</v>
      </c>
      <c r="Y32" s="9">
        <f>'consult-new'!O94</f>
        <v>0.013339500000000004</v>
      </c>
      <c r="Z32">
        <f>'consult-new'!P94</f>
      </c>
    </row>
    <row r="33" spans="1:25" ht="12.75">
      <c r="Q33" s="5"/>
      <c r="Y33" s="9"/>
    </row>
    <row r="34" spans="1:26" ht="12.75">
      <c r="A34" t="s">
        <v>171</v>
      </c>
      <c r="B34" s="4">
        <f aca="true" t="shared" si="2" ref="B34:B41">C$19</f>
        <v>0.2516525</v>
      </c>
      <c r="C34" s="6">
        <f>'consult-new'!H29</f>
        <v>0.25636000000000003</v>
      </c>
      <c r="D34" s="6">
        <f>'consult-new'!H95</f>
        <v>0.2614674</v>
      </c>
      <c r="E34" s="4">
        <f t="shared" si="1"/>
        <v>0.27061040000000003</v>
      </c>
      <c r="F34" s="5">
        <f>'consult-new'!F29</f>
        <v>10869</v>
      </c>
      <c r="G34" s="4">
        <f>'consult-new'!G29</f>
        <v>0.238293</v>
      </c>
      <c r="H34" s="4">
        <f>'consult-new'!I29</f>
        <v>0.2757968</v>
      </c>
      <c r="I34" s="5">
        <f>'consult-new'!J29</f>
        <v>2503</v>
      </c>
      <c r="J34" s="4">
        <f>'consult-new'!K29</f>
        <v>0.23028800000000002</v>
      </c>
      <c r="K34" s="4">
        <f>'consult-new'!L29</f>
        <v>0.3134247712</v>
      </c>
      <c r="L34" s="4">
        <f>'consult-new'!M29</f>
        <v>0.5755861734</v>
      </c>
      <c r="M34" s="2" t="str">
        <f>'consult-new'!N29</f>
        <v> </v>
      </c>
      <c r="N34" s="9">
        <f>'consult-new'!O29</f>
      </c>
      <c r="O34" s="4">
        <f>'consult-new'!P29</f>
      </c>
      <c r="Q34" s="5">
        <f>'consult-new'!F95</f>
        <v>11365</v>
      </c>
      <c r="R34" s="4">
        <f>'consult-new'!G95</f>
        <v>0.24492740000000002</v>
      </c>
      <c r="S34" s="4">
        <f>'consult-new'!I95</f>
        <v>0.2791244</v>
      </c>
      <c r="T34" s="5">
        <f>'consult-new'!J95</f>
        <v>2762</v>
      </c>
      <c r="U34" s="4">
        <f>'consult-new'!K95</f>
        <v>0.24302680000000002</v>
      </c>
      <c r="V34" s="4">
        <f>'consult-new'!L95</f>
        <v>0.3134247712</v>
      </c>
      <c r="W34" s="4">
        <f>'consult-new'!M95</f>
        <v>0.5755861734</v>
      </c>
      <c r="X34" s="2" t="str">
        <f>'consult-new'!N95</f>
        <v> </v>
      </c>
      <c r="Y34" s="9">
        <f>'consult-new'!O95</f>
      </c>
      <c r="Z34">
        <f>'consult-new'!P95</f>
      </c>
    </row>
    <row r="35" spans="1:26" ht="12.75">
      <c r="A35" t="s">
        <v>172</v>
      </c>
      <c r="B35" s="4">
        <f t="shared" si="2"/>
        <v>0.2516525</v>
      </c>
      <c r="C35" s="6">
        <f>'consult-new'!H30</f>
        <v>0.1601388</v>
      </c>
      <c r="D35" s="6">
        <f>'consult-new'!H96</f>
        <v>0.1908852</v>
      </c>
      <c r="E35" s="4">
        <f t="shared" si="1"/>
        <v>0.27061040000000003</v>
      </c>
      <c r="F35" s="5">
        <f>'consult-new'!F30</f>
        <v>19843</v>
      </c>
      <c r="G35" s="4">
        <f>'consult-new'!G30</f>
        <v>0.1508264</v>
      </c>
      <c r="H35" s="4">
        <f>'consult-new'!I30</f>
        <v>0.1700261</v>
      </c>
      <c r="I35" s="5">
        <f>'consult-new'!J30</f>
        <v>3039</v>
      </c>
      <c r="J35" s="4">
        <f>'consult-new'!K30</f>
        <v>0.1531522</v>
      </c>
      <c r="K35" s="4">
        <f>'consult-new'!L30</f>
        <v>32.289294596</v>
      </c>
      <c r="L35" s="4">
        <f>'consult-new'!M30</f>
        <v>1.3284322E-08</v>
      </c>
      <c r="M35" s="2" t="str">
        <f>'consult-new'!N30</f>
        <v>*</v>
      </c>
      <c r="N35" s="9">
        <f>'consult-new'!O30</f>
      </c>
      <c r="O35" s="4">
        <f>'consult-new'!P30</f>
        <v>0.08162639999999999</v>
      </c>
      <c r="Q35" s="5">
        <f>'consult-new'!F96</f>
        <v>20979</v>
      </c>
      <c r="R35" s="4">
        <f>'consult-new'!G96</f>
        <v>0.1810959</v>
      </c>
      <c r="S35" s="4">
        <f>'consult-new'!I96</f>
        <v>0.20120359999999998</v>
      </c>
      <c r="T35" s="5">
        <f>'consult-new'!J96</f>
        <v>3852</v>
      </c>
      <c r="U35" s="4">
        <f>'consult-new'!K96</f>
        <v>0.1836122</v>
      </c>
      <c r="V35" s="4">
        <f>'consult-new'!L96</f>
        <v>32.289294596</v>
      </c>
      <c r="W35" s="4">
        <f>'consult-new'!M96</f>
        <v>1.3284322E-08</v>
      </c>
      <c r="X35" s="2" t="str">
        <f>'consult-new'!N96</f>
        <v>*</v>
      </c>
      <c r="Y35" s="9">
        <f>'consult-new'!O96</f>
      </c>
      <c r="Z35">
        <f>'consult-new'!P96</f>
        <v>0.06940680000000005</v>
      </c>
    </row>
    <row r="36" spans="1:26" ht="12.75">
      <c r="A36" t="s">
        <v>173</v>
      </c>
      <c r="B36" s="4">
        <f t="shared" si="2"/>
        <v>0.2516525</v>
      </c>
      <c r="C36" s="6">
        <f>'consult-new'!H31</f>
        <v>0.16722810000000002</v>
      </c>
      <c r="D36" s="6">
        <f>'consult-new'!H97</f>
        <v>0.1849907</v>
      </c>
      <c r="E36" s="4">
        <f t="shared" si="1"/>
        <v>0.27061040000000003</v>
      </c>
      <c r="F36" s="5">
        <f>'consult-new'!F31</f>
        <v>7186</v>
      </c>
      <c r="G36" s="4">
        <f>'consult-new'!G31</f>
        <v>0.1520213</v>
      </c>
      <c r="H36" s="4">
        <f>'consult-new'!I31</f>
        <v>0.1839559</v>
      </c>
      <c r="I36" s="5">
        <f>'consult-new'!J31</f>
        <v>1175</v>
      </c>
      <c r="J36" s="4">
        <f>'consult-new'!K31</f>
        <v>0.1635124</v>
      </c>
      <c r="K36" s="4">
        <f>'consult-new'!L31</f>
        <v>4.3437841614</v>
      </c>
      <c r="L36" s="4">
        <f>'consult-new'!M31</f>
        <v>0.0371442796</v>
      </c>
      <c r="M36" s="2" t="str">
        <f>'consult-new'!N31</f>
        <v>*</v>
      </c>
      <c r="N36" s="9">
        <f>'consult-new'!O31</f>
      </c>
      <c r="O36" s="4">
        <f>'consult-new'!P31</f>
        <v>0.0676966</v>
      </c>
      <c r="Q36" s="5">
        <f>'consult-new'!F97</f>
        <v>7708</v>
      </c>
      <c r="R36" s="4">
        <f>'consult-new'!G97</f>
        <v>0.1694711</v>
      </c>
      <c r="S36" s="4">
        <f>'consult-new'!I97</f>
        <v>0.20193149999999999</v>
      </c>
      <c r="T36" s="5">
        <f>'consult-new'!J97</f>
        <v>1387</v>
      </c>
      <c r="U36" s="4">
        <f>'consult-new'!K97</f>
        <v>0.17994290000000002</v>
      </c>
      <c r="V36" s="4">
        <f>'consult-new'!L97</f>
        <v>4.3437841614</v>
      </c>
      <c r="W36" s="4">
        <f>'consult-new'!M97</f>
        <v>0.0371442796</v>
      </c>
      <c r="X36" s="2" t="str">
        <f>'consult-new'!N97</f>
        <v>*</v>
      </c>
      <c r="Y36" s="9">
        <f>'consult-new'!O97</f>
      </c>
      <c r="Z36">
        <f>'consult-new'!P97</f>
        <v>0.06867890000000004</v>
      </c>
    </row>
    <row r="37" spans="1:26" ht="12.75">
      <c r="A37" t="s">
        <v>174</v>
      </c>
      <c r="B37" s="4">
        <f t="shared" si="2"/>
        <v>0.2516525</v>
      </c>
      <c r="C37" s="6">
        <f>'consult-new'!H32</f>
        <v>0.1790592</v>
      </c>
      <c r="D37" s="6">
        <f>'consult-new'!H98</f>
        <v>0.206778</v>
      </c>
      <c r="E37" s="4">
        <f t="shared" si="1"/>
        <v>0.27061040000000003</v>
      </c>
      <c r="F37" s="5">
        <f>'consult-new'!F32</f>
        <v>10994</v>
      </c>
      <c r="G37" s="4">
        <f>'consult-new'!G32</f>
        <v>0.1658528</v>
      </c>
      <c r="H37" s="4">
        <f>'consult-new'!I32</f>
        <v>0.19331720000000002</v>
      </c>
      <c r="I37" s="5">
        <f>'consult-new'!J32</f>
        <v>2003</v>
      </c>
      <c r="J37" s="4">
        <f>'consult-new'!K32</f>
        <v>0.1821903</v>
      </c>
      <c r="K37" s="4">
        <f>'consult-new'!L32</f>
        <v>13.455287321</v>
      </c>
      <c r="L37" s="4">
        <f>'consult-new'!M32</f>
        <v>0.0002443167</v>
      </c>
      <c r="M37" s="2" t="str">
        <f>'consult-new'!N32</f>
        <v>*</v>
      </c>
      <c r="N37" s="9">
        <f>'consult-new'!O32</f>
      </c>
      <c r="O37" s="4">
        <f>'consult-new'!P32</f>
        <v>0.05833529999999998</v>
      </c>
      <c r="Q37" s="5">
        <f>'consult-new'!F98</f>
        <v>11094</v>
      </c>
      <c r="R37" s="4">
        <f>'consult-new'!G98</f>
        <v>0.1930841</v>
      </c>
      <c r="S37" s="4">
        <f>'consult-new'!I98</f>
        <v>0.22144309999999998</v>
      </c>
      <c r="T37" s="5">
        <f>'consult-new'!J98</f>
        <v>2402</v>
      </c>
      <c r="U37" s="4">
        <f>'consult-new'!K98</f>
        <v>0.2165134</v>
      </c>
      <c r="V37" s="4">
        <f>'consult-new'!L98</f>
        <v>13.455287321</v>
      </c>
      <c r="W37" s="4">
        <f>'consult-new'!M98</f>
        <v>0.0002443167</v>
      </c>
      <c r="X37" s="2" t="str">
        <f>'consult-new'!N98</f>
        <v>*</v>
      </c>
      <c r="Y37" s="9">
        <f>'consult-new'!O98</f>
      </c>
      <c r="Z37">
        <f>'consult-new'!P98</f>
        <v>0.04916730000000005</v>
      </c>
    </row>
    <row r="38" spans="1:26" ht="12.75">
      <c r="A38" t="s">
        <v>175</v>
      </c>
      <c r="B38" s="4">
        <f t="shared" si="2"/>
        <v>0.2516525</v>
      </c>
      <c r="C38" s="6">
        <f>'consult-new'!H33</f>
        <v>0.20443709999999998</v>
      </c>
      <c r="D38" s="6">
        <f>'consult-new'!H99</f>
        <v>0.2290995</v>
      </c>
      <c r="E38" s="4">
        <f t="shared" si="1"/>
        <v>0.27061040000000003</v>
      </c>
      <c r="F38" s="5">
        <f>'consult-new'!F33</f>
        <v>7389</v>
      </c>
      <c r="G38" s="4">
        <f>'consult-new'!G33</f>
        <v>0.187508</v>
      </c>
      <c r="H38" s="4">
        <f>'consult-new'!I33</f>
        <v>0.2228946</v>
      </c>
      <c r="I38" s="5">
        <f>'consult-new'!J33</f>
        <v>1498</v>
      </c>
      <c r="J38" s="4">
        <f>'consult-new'!K33</f>
        <v>0.2027338</v>
      </c>
      <c r="K38" s="4">
        <f>'consult-new'!L33</f>
        <v>6.3118233238</v>
      </c>
      <c r="L38" s="4">
        <f>'consult-new'!M33</f>
        <v>0.0119935435</v>
      </c>
      <c r="M38" s="2" t="str">
        <f>'consult-new'!N33</f>
        <v>*</v>
      </c>
      <c r="N38" s="9">
        <f>'consult-new'!O33</f>
      </c>
      <c r="O38" s="4">
        <f>'consult-new'!P33</f>
        <v>0.028757900000000003</v>
      </c>
      <c r="Q38" s="5">
        <f>'consult-new'!F99</f>
        <v>7231</v>
      </c>
      <c r="R38" s="4">
        <f>'consult-new'!G99</f>
        <v>0.2107802</v>
      </c>
      <c r="S38" s="4">
        <f>'consult-new'!I99</f>
        <v>0.24901079999999998</v>
      </c>
      <c r="T38" s="5">
        <f>'consult-new'!J99</f>
        <v>1645</v>
      </c>
      <c r="U38" s="4">
        <f>'consult-new'!K99</f>
        <v>0.22749270000000002</v>
      </c>
      <c r="V38" s="4">
        <f>'consult-new'!L99</f>
        <v>6.3118233238</v>
      </c>
      <c r="W38" s="4">
        <f>'consult-new'!M99</f>
        <v>0.0119935435</v>
      </c>
      <c r="X38" s="2" t="str">
        <f>'consult-new'!N99</f>
        <v>*</v>
      </c>
      <c r="Y38" s="9">
        <f>'consult-new'!O99</f>
      </c>
      <c r="Z38">
        <f>'consult-new'!P99</f>
        <v>0.021599600000000052</v>
      </c>
    </row>
    <row r="39" spans="1:26" ht="12.75">
      <c r="A39" t="s">
        <v>215</v>
      </c>
      <c r="B39" s="4">
        <f t="shared" si="2"/>
        <v>0.2516525</v>
      </c>
      <c r="C39" s="6">
        <f>'consult-new'!H34</f>
        <v>0.15957249999999998</v>
      </c>
      <c r="D39" s="6">
        <f>'consult-new'!H100</f>
        <v>0.2038081</v>
      </c>
      <c r="E39" s="4">
        <f t="shared" si="1"/>
        <v>0.27061040000000003</v>
      </c>
      <c r="F39" s="5">
        <f>'consult-new'!F34</f>
        <v>7912</v>
      </c>
      <c r="G39" s="4">
        <f>'consult-new'!G34</f>
        <v>0.14591210000000002</v>
      </c>
      <c r="H39" s="4">
        <f>'consult-new'!I34</f>
        <v>0.1745118</v>
      </c>
      <c r="I39" s="5">
        <f>'consult-new'!J34</f>
        <v>1296</v>
      </c>
      <c r="J39" s="4">
        <f>'consult-new'!K34</f>
        <v>0.1638018</v>
      </c>
      <c r="K39" s="4">
        <f>'consult-new'!L34</f>
        <v>24.209973016</v>
      </c>
      <c r="L39" s="4">
        <f>'consult-new'!M34</f>
        <v>8.6383805E-07</v>
      </c>
      <c r="M39" s="2" t="str">
        <f>'consult-new'!N34</f>
        <v>*</v>
      </c>
      <c r="N39" s="9">
        <f>'consult-new'!O34</f>
      </c>
      <c r="O39" s="4">
        <f>'consult-new'!P34</f>
        <v>0.0771407</v>
      </c>
      <c r="Q39" s="5">
        <f>'consult-new'!F100</f>
        <v>7627</v>
      </c>
      <c r="R39" s="4">
        <f>'consult-new'!G100</f>
        <v>0.1874111</v>
      </c>
      <c r="S39" s="4">
        <f>'consult-new'!I100</f>
        <v>0.2216396</v>
      </c>
      <c r="T39" s="5">
        <f>'consult-new'!J100</f>
        <v>1624</v>
      </c>
      <c r="U39" s="4">
        <f>'consult-new'!K100</f>
        <v>0.2129278</v>
      </c>
      <c r="V39" s="4">
        <f>'consult-new'!L100</f>
        <v>24.209973016</v>
      </c>
      <c r="W39" s="4">
        <f>'consult-new'!M100</f>
        <v>8.6383805E-07</v>
      </c>
      <c r="X39" s="2" t="str">
        <f>'consult-new'!N100</f>
        <v>*</v>
      </c>
      <c r="Y39" s="9">
        <f>'consult-new'!O100</f>
      </c>
      <c r="Z39">
        <f>'consult-new'!P100</f>
        <v>0.048970800000000037</v>
      </c>
    </row>
    <row r="40" spans="1:26" ht="12.75">
      <c r="A40" t="s">
        <v>176</v>
      </c>
      <c r="B40" s="4">
        <f t="shared" si="2"/>
        <v>0.2516525</v>
      </c>
      <c r="C40" s="6">
        <f>'consult-new'!H35</f>
        <v>0.16794569999999998</v>
      </c>
      <c r="D40" s="6">
        <f>'consult-new'!H101</f>
        <v>0.1967574</v>
      </c>
      <c r="E40" s="4">
        <f t="shared" si="1"/>
        <v>0.27061040000000003</v>
      </c>
      <c r="F40" s="5">
        <f>'consult-new'!F35</f>
        <v>10064</v>
      </c>
      <c r="G40" s="4">
        <f>'consult-new'!G35</f>
        <v>0.1545011</v>
      </c>
      <c r="H40" s="4">
        <f>'consult-new'!I35</f>
        <v>0.1825603</v>
      </c>
      <c r="I40" s="5">
        <f>'consult-new'!J35</f>
        <v>1620</v>
      </c>
      <c r="J40" s="4">
        <f>'consult-new'!K35</f>
        <v>0.1609698</v>
      </c>
      <c r="K40" s="4">
        <f>'consult-new'!L35</f>
        <v>13.083171698</v>
      </c>
      <c r="L40" s="4">
        <f>'consult-new'!M35</f>
        <v>0.0002979605</v>
      </c>
      <c r="M40" s="2" t="str">
        <f>'consult-new'!N35</f>
        <v>*</v>
      </c>
      <c r="N40" s="9">
        <f>'consult-new'!O35</f>
      </c>
      <c r="O40" s="4">
        <f>'consult-new'!P35</f>
        <v>0.06909219999999999</v>
      </c>
      <c r="Q40" s="5">
        <f>'consult-new'!F101</f>
        <v>9958</v>
      </c>
      <c r="R40" s="4">
        <f>'consult-new'!G101</f>
        <v>0.18217760000000002</v>
      </c>
      <c r="S40" s="4">
        <f>'consult-new'!I101</f>
        <v>0.2125041</v>
      </c>
      <c r="T40" s="5">
        <f>'consult-new'!J101</f>
        <v>1863</v>
      </c>
      <c r="U40" s="4">
        <f>'consult-new'!K101</f>
        <v>0.1870858</v>
      </c>
      <c r="V40" s="4">
        <f>'consult-new'!L101</f>
        <v>13.083171698</v>
      </c>
      <c r="W40" s="4">
        <f>'consult-new'!M101</f>
        <v>0.0002979605</v>
      </c>
      <c r="X40" s="2" t="str">
        <f>'consult-new'!N101</f>
        <v>*</v>
      </c>
      <c r="Y40" s="9">
        <f>'consult-new'!O101</f>
      </c>
      <c r="Z40">
        <f>'consult-new'!P101</f>
        <v>0.05810630000000003</v>
      </c>
    </row>
    <row r="41" spans="1:26" ht="12.75">
      <c r="A41" t="s">
        <v>177</v>
      </c>
      <c r="B41" s="4">
        <f t="shared" si="2"/>
        <v>0.2516525</v>
      </c>
      <c r="C41" s="6">
        <f>'consult-new'!H36</f>
        <v>0.172421</v>
      </c>
      <c r="D41" s="6">
        <f>'consult-new'!H102</f>
        <v>0.20248359999999999</v>
      </c>
      <c r="E41" s="4">
        <f t="shared" si="1"/>
        <v>0.27061040000000003</v>
      </c>
      <c r="F41" s="5">
        <f>'consult-new'!F36</f>
        <v>21895</v>
      </c>
      <c r="G41" s="4">
        <f>'consult-new'!G36</f>
        <v>0.1634265</v>
      </c>
      <c r="H41" s="4">
        <f>'consult-new'!I36</f>
        <v>0.1819105</v>
      </c>
      <c r="I41" s="5">
        <f>'consult-new'!J36</f>
        <v>3781</v>
      </c>
      <c r="J41" s="4">
        <f>'consult-new'!K36</f>
        <v>0.1726878</v>
      </c>
      <c r="K41" s="4">
        <f>'consult-new'!L36</f>
        <v>32.692875591</v>
      </c>
      <c r="L41" s="4">
        <f>'consult-new'!M36</f>
        <v>1.079321E-08</v>
      </c>
      <c r="M41" s="2" t="str">
        <f>'consult-new'!N36</f>
        <v>*</v>
      </c>
      <c r="N41" s="9">
        <f>'consult-new'!O36</f>
      </c>
      <c r="O41" s="4">
        <f>'consult-new'!P36</f>
        <v>0.069742</v>
      </c>
      <c r="Q41" s="5">
        <f>'consult-new'!F102</f>
        <v>21903</v>
      </c>
      <c r="R41" s="4">
        <f>'consult-new'!G102</f>
        <v>0.19273859999999998</v>
      </c>
      <c r="S41" s="4">
        <f>'consult-new'!I102</f>
        <v>0.21272139999999998</v>
      </c>
      <c r="T41" s="5">
        <f>'consult-new'!J102</f>
        <v>4458</v>
      </c>
      <c r="U41" s="4">
        <f>'consult-new'!K102</f>
        <v>0.20353380000000001</v>
      </c>
      <c r="V41" s="4">
        <f>'consult-new'!L102</f>
        <v>32.692875591</v>
      </c>
      <c r="W41" s="4">
        <f>'consult-new'!M102</f>
        <v>1.079321E-08</v>
      </c>
      <c r="X41" s="2" t="str">
        <f>'consult-new'!N102</f>
        <v>*</v>
      </c>
      <c r="Y41" s="9">
        <f>'consult-new'!O102</f>
      </c>
      <c r="Z41">
        <f>'consult-new'!P102</f>
        <v>0.05788900000000005</v>
      </c>
    </row>
    <row r="42" spans="1:25" ht="12.75">
      <c r="Q42" s="5"/>
      <c r="Y42" s="9"/>
    </row>
    <row r="43" spans="1:26" ht="12.75">
      <c r="A43" t="s">
        <v>178</v>
      </c>
      <c r="B43" s="4">
        <f>C$19</f>
        <v>0.2516525</v>
      </c>
      <c r="C43" s="6">
        <f>'consult-new'!H37</f>
        <v>0.1737954</v>
      </c>
      <c r="D43" s="6">
        <f>'consult-new'!H103</f>
        <v>0.2372329</v>
      </c>
      <c r="E43" s="4">
        <f t="shared" si="1"/>
        <v>0.27061040000000003</v>
      </c>
      <c r="F43" s="5">
        <f>'consult-new'!F37</f>
        <v>10717</v>
      </c>
      <c r="G43" s="4">
        <f>'consult-new'!G37</f>
        <v>0.1613648</v>
      </c>
      <c r="H43" s="4">
        <f>'consult-new'!I37</f>
        <v>0.18718369999999998</v>
      </c>
      <c r="I43" s="5">
        <f>'consult-new'!J37</f>
        <v>1976</v>
      </c>
      <c r="J43" s="4">
        <f>'consult-new'!K37</f>
        <v>0.18438</v>
      </c>
      <c r="K43" s="4">
        <f>'consult-new'!L37</f>
        <v>58.08726151</v>
      </c>
      <c r="L43" s="4">
        <f>'consult-new'!M37</f>
        <v>2.509104E-14</v>
      </c>
      <c r="M43" s="2" t="str">
        <f>'consult-new'!N37</f>
        <v>*</v>
      </c>
      <c r="N43" s="9">
        <f>'consult-new'!O37</f>
      </c>
      <c r="O43" s="4">
        <f>'consult-new'!P37</f>
        <v>0.06446880000000002</v>
      </c>
      <c r="Q43" s="5">
        <f>'consult-new'!F103</f>
        <v>10561</v>
      </c>
      <c r="R43" s="4">
        <f>'consult-new'!G103</f>
        <v>0.2225307</v>
      </c>
      <c r="S43" s="4">
        <f>'consult-new'!I103</f>
        <v>0.2529064</v>
      </c>
      <c r="T43" s="5">
        <f>'consult-new'!J103</f>
        <v>2707</v>
      </c>
      <c r="U43" s="4">
        <f>'consult-new'!K103</f>
        <v>0.2563204</v>
      </c>
      <c r="V43" s="4">
        <f>'consult-new'!L103</f>
        <v>58.08726151</v>
      </c>
      <c r="W43" s="4">
        <f>'consult-new'!M103</f>
        <v>2.509104E-14</v>
      </c>
      <c r="X43" s="2" t="str">
        <f>'consult-new'!N103</f>
        <v>*</v>
      </c>
      <c r="Y43" s="9">
        <f>'consult-new'!O103</f>
      </c>
      <c r="Z43">
        <f>'consult-new'!P103</f>
        <v>0.017704000000000053</v>
      </c>
    </row>
    <row r="44" spans="1:26" ht="12.75">
      <c r="A44" t="s">
        <v>179</v>
      </c>
      <c r="B44" s="4">
        <f>C$19</f>
        <v>0.2516525</v>
      </c>
      <c r="C44" s="6">
        <f>'consult-new'!H38</f>
        <v>0.15568459999999998</v>
      </c>
      <c r="D44" s="6">
        <f>'consult-new'!H104</f>
        <v>0.19151949999999998</v>
      </c>
      <c r="E44" s="4">
        <f t="shared" si="1"/>
        <v>0.27061040000000003</v>
      </c>
      <c r="F44" s="5">
        <f>'consult-new'!F38</f>
        <v>7964</v>
      </c>
      <c r="G44" s="4">
        <f>'consult-new'!G38</f>
        <v>0.142224</v>
      </c>
      <c r="H44" s="4">
        <f>'consult-new'!I38</f>
        <v>0.1704192</v>
      </c>
      <c r="I44" s="5">
        <f>'consult-new'!J38</f>
        <v>1362</v>
      </c>
      <c r="J44" s="4">
        <f>'consult-new'!K38</f>
        <v>0.1710196</v>
      </c>
      <c r="K44" s="4">
        <f>'consult-new'!L38</f>
        <v>18.168907718</v>
      </c>
      <c r="L44" s="4">
        <f>'consult-new'!M38</f>
        <v>2.02152E-05</v>
      </c>
      <c r="M44" s="2" t="str">
        <f>'consult-new'!N38</f>
        <v>*</v>
      </c>
      <c r="N44" s="9">
        <f>'consult-new'!O38</f>
      </c>
      <c r="O44" s="4">
        <f>'consult-new'!P38</f>
        <v>0.08123330000000001</v>
      </c>
      <c r="Q44" s="5">
        <f>'consult-new'!F104</f>
        <v>8179</v>
      </c>
      <c r="R44" s="4">
        <f>'consult-new'!G104</f>
        <v>0.1762595</v>
      </c>
      <c r="S44" s="4">
        <f>'consult-new'!I104</f>
        <v>0.2081007</v>
      </c>
      <c r="T44" s="5">
        <f>'consult-new'!J104</f>
        <v>1709</v>
      </c>
      <c r="U44" s="4">
        <f>'consult-new'!K104</f>
        <v>0.20894970000000002</v>
      </c>
      <c r="V44" s="4">
        <f>'consult-new'!L104</f>
        <v>18.168907718</v>
      </c>
      <c r="W44" s="4">
        <f>'consult-new'!M104</f>
        <v>2.02152E-05</v>
      </c>
      <c r="X44" s="2" t="str">
        <f>'consult-new'!N104</f>
        <v>*</v>
      </c>
      <c r="Y44" s="9">
        <f>'consult-new'!O104</f>
      </c>
      <c r="Z44">
        <f>'consult-new'!P104</f>
        <v>0.06250970000000003</v>
      </c>
    </row>
    <row r="45" spans="1:26" ht="12.75">
      <c r="A45" t="s">
        <v>180</v>
      </c>
      <c r="B45" s="4">
        <f>C$19</f>
        <v>0.2516525</v>
      </c>
      <c r="C45" s="6">
        <f>'consult-new'!H39</f>
        <v>0.1877536</v>
      </c>
      <c r="D45" s="6">
        <f>'consult-new'!H105</f>
        <v>0.2122365</v>
      </c>
      <c r="E45" s="4">
        <f t="shared" si="1"/>
        <v>0.27061040000000003</v>
      </c>
      <c r="F45" s="5">
        <f>'consult-new'!F39</f>
        <v>10250</v>
      </c>
      <c r="G45" s="4">
        <f>'consult-new'!G39</f>
        <v>0.1743159</v>
      </c>
      <c r="H45" s="4">
        <f>'consult-new'!I39</f>
        <v>0.20222720000000002</v>
      </c>
      <c r="I45" s="5">
        <f>'consult-new'!J39</f>
        <v>2007</v>
      </c>
      <c r="J45" s="4">
        <f>'consult-new'!K39</f>
        <v>0.1958049</v>
      </c>
      <c r="K45" s="4">
        <f>'consult-new'!L39</f>
        <v>9.7559312028</v>
      </c>
      <c r="L45" s="4">
        <f>'consult-new'!M39</f>
        <v>0.0017874508</v>
      </c>
      <c r="M45" s="2" t="str">
        <f>'consult-new'!N39</f>
        <v>*</v>
      </c>
      <c r="N45" s="9">
        <f>'consult-new'!O39</f>
      </c>
      <c r="O45" s="4">
        <f>'consult-new'!P39</f>
        <v>0.04942529999999998</v>
      </c>
      <c r="Q45" s="5">
        <f>'consult-new'!F105</f>
        <v>9902</v>
      </c>
      <c r="R45" s="4">
        <f>'consult-new'!G105</f>
        <v>0.19749789999999998</v>
      </c>
      <c r="S45" s="4">
        <f>'consult-new'!I105</f>
        <v>0.22807480000000002</v>
      </c>
      <c r="T45" s="5">
        <f>'consult-new'!J105</f>
        <v>2215</v>
      </c>
      <c r="U45" s="4">
        <f>'consult-new'!K105</f>
        <v>0.2236922</v>
      </c>
      <c r="V45" s="4">
        <f>'consult-new'!L105</f>
        <v>9.7559312028</v>
      </c>
      <c r="W45" s="4">
        <f>'consult-new'!M105</f>
        <v>0.0017874508</v>
      </c>
      <c r="X45" s="2" t="str">
        <f>'consult-new'!N105</f>
        <v>*</v>
      </c>
      <c r="Y45" s="9">
        <f>'consult-new'!O105</f>
      </c>
      <c r="Z45">
        <f>'consult-new'!P105</f>
        <v>0.04253560000000001</v>
      </c>
    </row>
    <row r="46" spans="1:26" ht="12.75">
      <c r="A46" t="s">
        <v>181</v>
      </c>
      <c r="B46" s="4">
        <f>C$19</f>
        <v>0.2516525</v>
      </c>
      <c r="C46" s="6">
        <f>'consult-new'!H40</f>
        <v>0.1635027</v>
      </c>
      <c r="D46" s="6">
        <f>'consult-new'!H106</f>
        <v>0.2030708</v>
      </c>
      <c r="E46" s="4">
        <f t="shared" si="1"/>
        <v>0.27061040000000003</v>
      </c>
      <c r="F46" s="5">
        <f>'consult-new'!F40</f>
        <v>9010</v>
      </c>
      <c r="G46" s="4">
        <f>'consult-new'!G40</f>
        <v>0.1497634</v>
      </c>
      <c r="H46" s="4">
        <f>'consult-new'!I40</f>
        <v>0.1785024</v>
      </c>
      <c r="I46" s="5">
        <f>'consult-new'!J40</f>
        <v>1523</v>
      </c>
      <c r="J46" s="4">
        <f>'consult-new'!K40</f>
        <v>0.1690344</v>
      </c>
      <c r="K46" s="4">
        <f>'consult-new'!L40</f>
        <v>21.650414846</v>
      </c>
      <c r="L46" s="4">
        <f>'consult-new'!M40</f>
        <v>3.2713925E-06</v>
      </c>
      <c r="M46" s="2" t="str">
        <f>'consult-new'!N40</f>
        <v>*</v>
      </c>
      <c r="N46" s="9">
        <f>'consult-new'!O40</f>
      </c>
      <c r="O46" s="4">
        <f>'consult-new'!P40</f>
        <v>0.0731501</v>
      </c>
      <c r="Q46" s="5">
        <f>'consult-new'!F106</f>
        <v>8873</v>
      </c>
      <c r="R46" s="4">
        <f>'consult-new'!G106</f>
        <v>0.18782929999999998</v>
      </c>
      <c r="S46" s="4">
        <f>'consult-new'!I106</f>
        <v>0.2195491</v>
      </c>
      <c r="T46" s="5">
        <f>'consult-new'!J106</f>
        <v>1903</v>
      </c>
      <c r="U46" s="4">
        <f>'consult-new'!K106</f>
        <v>0.2144709</v>
      </c>
      <c r="V46" s="4">
        <f>'consult-new'!L106</f>
        <v>21.650414846</v>
      </c>
      <c r="W46" s="4">
        <f>'consult-new'!M106</f>
        <v>3.2713925E-06</v>
      </c>
      <c r="X46" s="2" t="str">
        <f>'consult-new'!N106</f>
        <v>*</v>
      </c>
      <c r="Y46" s="9">
        <f>'consult-new'!O106</f>
      </c>
      <c r="Z46">
        <f>'consult-new'!P106</f>
        <v>0.05106130000000003</v>
      </c>
    </row>
    <row r="47" spans="1:25" ht="12.75">
      <c r="Q47" s="5"/>
      <c r="Y47" s="9"/>
    </row>
    <row r="48" spans="1:26" ht="12.75">
      <c r="A48" t="s">
        <v>195</v>
      </c>
      <c r="B48" s="4">
        <f>C$19</f>
        <v>0.2516525</v>
      </c>
      <c r="C48" s="6">
        <f>'consult-new'!H41</f>
        <v>0.16043559999999998</v>
      </c>
      <c r="D48" s="6">
        <f>'consult-new'!H107</f>
        <v>0.15892799999999999</v>
      </c>
      <c r="E48" s="4">
        <f t="shared" si="1"/>
        <v>0.27061040000000003</v>
      </c>
      <c r="F48" s="5">
        <f>'consult-new'!F41</f>
        <v>6217</v>
      </c>
      <c r="G48" s="4">
        <f>'consult-new'!G41</f>
        <v>0.1446595</v>
      </c>
      <c r="H48" s="4">
        <f>'consult-new'!I41</f>
        <v>0.17793219999999998</v>
      </c>
      <c r="I48" s="5">
        <f>'consult-new'!J41</f>
        <v>1083</v>
      </c>
      <c r="J48" s="4">
        <f>'consult-new'!K41</f>
        <v>0.17419980000000002</v>
      </c>
      <c r="K48" s="4">
        <f>'consult-new'!L41</f>
        <v>0.0321984413</v>
      </c>
      <c r="L48" s="4">
        <f>'consult-new'!M41</f>
        <v>0.8575928213</v>
      </c>
      <c r="M48" s="2" t="str">
        <f>'consult-new'!N41</f>
        <v> </v>
      </c>
      <c r="N48" s="9">
        <f>'consult-new'!O41</f>
      </c>
      <c r="O48" s="4">
        <f>'consult-new'!P41</f>
        <v>0.07372030000000002</v>
      </c>
      <c r="Q48" s="5">
        <f>'consult-new'!F107</f>
        <v>6009</v>
      </c>
      <c r="R48" s="4">
        <f>'consult-new'!G107</f>
        <v>0.14289500000000002</v>
      </c>
      <c r="S48" s="4">
        <f>'consult-new'!I107</f>
        <v>0.1767601</v>
      </c>
      <c r="T48" s="5">
        <f>'consult-new'!J107</f>
        <v>1070</v>
      </c>
      <c r="U48" s="4">
        <f>'consult-new'!K107</f>
        <v>0.1780662</v>
      </c>
      <c r="V48" s="4">
        <f>'consult-new'!L107</f>
        <v>0.0321984413</v>
      </c>
      <c r="W48" s="4">
        <f>'consult-new'!M107</f>
        <v>0.8575928213</v>
      </c>
      <c r="X48" s="2" t="str">
        <f>'consult-new'!N107</f>
        <v> </v>
      </c>
      <c r="Y48" s="9">
        <f>'consult-new'!O107</f>
      </c>
      <c r="Z48">
        <f>'consult-new'!P107</f>
        <v>0.09385030000000003</v>
      </c>
    </row>
    <row r="49" spans="1:26" ht="12.75">
      <c r="A49" t="s">
        <v>182</v>
      </c>
      <c r="B49" s="4">
        <f>C$19</f>
        <v>0.2516525</v>
      </c>
      <c r="C49" s="6">
        <f>'consult-new'!H42</f>
        <v>0.2044056</v>
      </c>
      <c r="D49" s="6">
        <f>'consult-new'!H108</f>
        <v>0.25858</v>
      </c>
      <c r="E49" s="4">
        <f t="shared" si="1"/>
        <v>0.27061040000000003</v>
      </c>
      <c r="F49" s="5">
        <f>'consult-new'!F42</f>
        <v>15268</v>
      </c>
      <c r="G49" s="4">
        <f>'consult-new'!G42</f>
        <v>0.19254929999999998</v>
      </c>
      <c r="H49" s="4">
        <f>'consult-new'!I42</f>
        <v>0.2169919</v>
      </c>
      <c r="I49" s="5">
        <f>'consult-new'!J42</f>
        <v>3456</v>
      </c>
      <c r="J49" s="4">
        <f>'consult-new'!K42</f>
        <v>0.2263558</v>
      </c>
      <c r="K49" s="4">
        <f>'consult-new'!L42</f>
        <v>52.92667924</v>
      </c>
      <c r="L49" s="4">
        <f>'consult-new'!M42</f>
        <v>3.462786E-13</v>
      </c>
      <c r="M49" s="2" t="str">
        <f>'consult-new'!N42</f>
        <v>*</v>
      </c>
      <c r="N49" s="9">
        <f>'consult-new'!O42</f>
      </c>
      <c r="O49" s="4">
        <f>'consult-new'!P42</f>
        <v>0.034660600000000014</v>
      </c>
      <c r="Q49" s="5">
        <f>'consult-new'!F108</f>
        <v>14433</v>
      </c>
      <c r="R49" s="4">
        <f>'consult-new'!G108</f>
        <v>0.2449991</v>
      </c>
      <c r="S49" s="4">
        <f>'consult-new'!I108</f>
        <v>0.2729138</v>
      </c>
      <c r="T49" s="5">
        <f>'consult-new'!J108</f>
        <v>4186</v>
      </c>
      <c r="U49" s="4">
        <f>'consult-new'!K108</f>
        <v>0.2900298</v>
      </c>
      <c r="V49" s="4">
        <f>'consult-new'!L108</f>
        <v>52.92667924</v>
      </c>
      <c r="W49" s="4">
        <f>'consult-new'!M108</f>
        <v>3.462786E-13</v>
      </c>
      <c r="X49" s="2" t="str">
        <f>'consult-new'!N108</f>
        <v>*</v>
      </c>
      <c r="Y49" s="9">
        <f>'consult-new'!O108</f>
      </c>
      <c r="Z49">
        <f>'consult-new'!P108</f>
      </c>
    </row>
    <row r="50" spans="1:26" ht="12.75">
      <c r="A50" t="s">
        <v>183</v>
      </c>
      <c r="B50" s="4">
        <f>C$19</f>
        <v>0.2516525</v>
      </c>
      <c r="C50" s="6">
        <f>'consult-new'!H43</f>
        <v>0.2465641</v>
      </c>
      <c r="D50" s="6">
        <f>'consult-new'!H109</f>
        <v>0.2705965</v>
      </c>
      <c r="E50" s="4">
        <f t="shared" si="1"/>
        <v>0.27061040000000003</v>
      </c>
      <c r="F50" s="5">
        <f>'consult-new'!F43</f>
        <v>6851</v>
      </c>
      <c r="G50" s="4">
        <f>'consult-new'!G43</f>
        <v>0.227618</v>
      </c>
      <c r="H50" s="4">
        <f>'consult-new'!I43</f>
        <v>0.2670873</v>
      </c>
      <c r="I50" s="5">
        <f>'consult-new'!J43</f>
        <v>1697</v>
      </c>
      <c r="J50" s="4">
        <f>'consult-new'!K43</f>
        <v>0.2477011</v>
      </c>
      <c r="K50" s="4">
        <f>'consult-new'!L43</f>
        <v>5.0204921982</v>
      </c>
      <c r="L50" s="4">
        <f>'consult-new'!M43</f>
        <v>0.0250490478</v>
      </c>
      <c r="M50" s="2" t="str">
        <f>'consult-new'!N43</f>
        <v>*</v>
      </c>
      <c r="N50" s="9">
        <f>'consult-new'!O43</f>
      </c>
      <c r="O50" s="4">
        <f>'consult-new'!P43</f>
      </c>
      <c r="Q50" s="5">
        <f>'consult-new'!F109</f>
        <v>6933</v>
      </c>
      <c r="R50" s="4">
        <f>'consult-new'!G109</f>
        <v>0.2504852</v>
      </c>
      <c r="S50" s="4">
        <f>'consult-new'!I109</f>
        <v>0.29232260000000004</v>
      </c>
      <c r="T50" s="5">
        <f>'consult-new'!J109</f>
        <v>1913</v>
      </c>
      <c r="U50" s="4">
        <f>'consult-new'!K109</f>
        <v>0.27592669999999997</v>
      </c>
      <c r="V50" s="4">
        <f>'consult-new'!L109</f>
        <v>5.0204921982</v>
      </c>
      <c r="W50" s="4">
        <f>'consult-new'!M109</f>
        <v>0.0250490478</v>
      </c>
      <c r="X50" s="2" t="str">
        <f>'consult-new'!N109</f>
        <v>*</v>
      </c>
      <c r="Y50" s="9">
        <f>'consult-new'!O109</f>
      </c>
      <c r="Z50">
        <f>'consult-new'!P109</f>
      </c>
    </row>
    <row r="51" spans="1:26" ht="12.75">
      <c r="A51" t="s">
        <v>184</v>
      </c>
      <c r="B51" s="4">
        <f>C$19</f>
        <v>0.2516525</v>
      </c>
      <c r="C51" s="6">
        <f>'consult-new'!H44</f>
        <v>0.1570102</v>
      </c>
      <c r="D51" s="6">
        <f>'consult-new'!H110</f>
        <v>0.18857320000000002</v>
      </c>
      <c r="E51" s="4">
        <f t="shared" si="1"/>
        <v>0.27061040000000003</v>
      </c>
      <c r="F51" s="5">
        <f>'consult-new'!F44</f>
        <v>15754</v>
      </c>
      <c r="G51" s="4">
        <f>'consult-new'!G44</f>
        <v>0.1465561</v>
      </c>
      <c r="H51" s="4">
        <f>'consult-new'!I44</f>
        <v>0.16821</v>
      </c>
      <c r="I51" s="5">
        <f>'consult-new'!J44</f>
        <v>2485</v>
      </c>
      <c r="J51" s="4">
        <f>'consult-new'!K44</f>
        <v>0.15773769999999998</v>
      </c>
      <c r="K51" s="4">
        <f>'consult-new'!L44</f>
        <v>25.861596008</v>
      </c>
      <c r="L51" s="4">
        <f>'consult-new'!M44</f>
        <v>3.6679453E-07</v>
      </c>
      <c r="M51" s="2" t="str">
        <f>'consult-new'!N44</f>
        <v>*</v>
      </c>
      <c r="N51" s="9">
        <f>'consult-new'!O44</f>
      </c>
      <c r="O51" s="4">
        <f>'consult-new'!P44</f>
        <v>0.0834425</v>
      </c>
      <c r="Q51" s="5">
        <f>'consult-new'!F110</f>
        <v>15534</v>
      </c>
      <c r="R51" s="4">
        <f>'consult-new'!G110</f>
        <v>0.1773058</v>
      </c>
      <c r="S51" s="4">
        <f>'consult-new'!I110</f>
        <v>0.2005567</v>
      </c>
      <c r="T51" s="5">
        <f>'consult-new'!J110</f>
        <v>2974</v>
      </c>
      <c r="U51" s="4">
        <f>'consult-new'!K110</f>
        <v>0.19145099999999998</v>
      </c>
      <c r="V51" s="4">
        <f>'consult-new'!L110</f>
        <v>25.861596008</v>
      </c>
      <c r="W51" s="4">
        <f>'consult-new'!M110</f>
        <v>3.6679453E-07</v>
      </c>
      <c r="X51" s="2" t="str">
        <f>'consult-new'!N110</f>
        <v>*</v>
      </c>
      <c r="Y51" s="9">
        <f>'consult-new'!O110</f>
      </c>
      <c r="Z51">
        <f>'consult-new'!P110</f>
        <v>0.07005370000000002</v>
      </c>
    </row>
    <row r="52" spans="1:25" ht="12.75">
      <c r="Q52" s="5"/>
      <c r="Y52" s="9"/>
    </row>
    <row r="53" spans="1:26" ht="12.75">
      <c r="A53" t="s">
        <v>185</v>
      </c>
      <c r="B53" s="4">
        <f>C$19</f>
        <v>0.2516525</v>
      </c>
      <c r="C53" s="6">
        <f>'consult-new'!H45</f>
        <v>0.233868</v>
      </c>
      <c r="D53" s="6">
        <f>'consult-new'!H111</f>
        <v>0.24872450000000002</v>
      </c>
      <c r="E53" s="4">
        <f t="shared" si="1"/>
        <v>0.27061040000000003</v>
      </c>
      <c r="F53" s="5">
        <f>'consult-new'!F45</f>
        <v>18291</v>
      </c>
      <c r="G53" s="4">
        <f>'consult-new'!G45</f>
        <v>0.2219843</v>
      </c>
      <c r="H53" s="4">
        <f>'consult-new'!I45</f>
        <v>0.2463878</v>
      </c>
      <c r="I53" s="5">
        <f>'consult-new'!J45</f>
        <v>4235</v>
      </c>
      <c r="J53" s="4">
        <f>'consult-new'!K45</f>
        <v>0.2315346</v>
      </c>
      <c r="K53" s="4">
        <f>'consult-new'!L45</f>
        <v>5.5854084592</v>
      </c>
      <c r="L53" s="4">
        <f>'consult-new'!M45</f>
        <v>0.0181107092</v>
      </c>
      <c r="M53" s="2" t="str">
        <f>'consult-new'!N45</f>
        <v>*</v>
      </c>
      <c r="N53" s="9">
        <f>'consult-new'!O45</f>
      </c>
      <c r="O53" s="4">
        <f>'consult-new'!P45</f>
        <v>0.005264700000000011</v>
      </c>
      <c r="Q53" s="5">
        <f>'consult-new'!F111</f>
        <v>18891</v>
      </c>
      <c r="R53" s="4">
        <f>'consult-new'!G111</f>
        <v>0.2370122</v>
      </c>
      <c r="S53" s="4">
        <f>'consult-new'!I111</f>
        <v>0.26101549999999996</v>
      </c>
      <c r="T53" s="5">
        <f>'consult-new'!J111</f>
        <v>4757</v>
      </c>
      <c r="U53" s="4">
        <f>'consult-new'!K111</f>
        <v>0.251813</v>
      </c>
      <c r="V53" s="4">
        <f>'consult-new'!L111</f>
        <v>5.5854084592</v>
      </c>
      <c r="W53" s="4">
        <f>'consult-new'!M111</f>
        <v>0.0181107092</v>
      </c>
      <c r="X53" s="2" t="str">
        <f>'consult-new'!N111</f>
        <v>*</v>
      </c>
      <c r="Y53" s="9">
        <f>'consult-new'!O111</f>
      </c>
      <c r="Z53">
        <f>'consult-new'!P111</f>
        <v>0.009594900000000073</v>
      </c>
    </row>
    <row r="54" spans="1:26" ht="12.75">
      <c r="A54" t="s">
        <v>208</v>
      </c>
      <c r="B54" s="4">
        <f>C$19</f>
        <v>0.2516525</v>
      </c>
      <c r="C54" s="6">
        <f>'consult-new'!H46</f>
        <v>0.27021649999999997</v>
      </c>
      <c r="D54" s="6">
        <f>'consult-new'!H112</f>
        <v>0.2639905</v>
      </c>
      <c r="E54" s="4">
        <f t="shared" si="1"/>
        <v>0.27061040000000003</v>
      </c>
      <c r="F54" s="5">
        <f>'consult-new'!F46</f>
        <v>29043</v>
      </c>
      <c r="G54" s="4">
        <f>'consult-new'!G46</f>
        <v>0.25991960000000003</v>
      </c>
      <c r="H54" s="4">
        <f>'consult-new'!I46</f>
        <v>0.2809213</v>
      </c>
      <c r="I54" s="5">
        <f>'consult-new'!J46</f>
        <v>7944</v>
      </c>
      <c r="J54" s="4">
        <f>'consult-new'!K46</f>
        <v>0.27352550000000003</v>
      </c>
      <c r="K54" s="4">
        <f>'consult-new'!L46</f>
        <v>1.477335961</v>
      </c>
      <c r="L54" s="4">
        <f>'consult-new'!M46</f>
        <v>0.2241918015</v>
      </c>
      <c r="M54" s="2" t="str">
        <f>'consult-new'!N46</f>
        <v> </v>
      </c>
      <c r="N54" s="9">
        <f>'consult-new'!O46</f>
        <v>0.008267100000000027</v>
      </c>
      <c r="O54" s="4">
        <f>'consult-new'!P46</f>
      </c>
      <c r="Q54" s="5">
        <f>'consult-new'!F112</f>
        <v>28793</v>
      </c>
      <c r="R54" s="4">
        <f>'consult-new'!G112</f>
        <v>0.2541104</v>
      </c>
      <c r="S54" s="4">
        <f>'consult-new'!I112</f>
        <v>0.2742547</v>
      </c>
      <c r="T54" s="5">
        <f>'consult-new'!J112</f>
        <v>7862</v>
      </c>
      <c r="U54" s="4">
        <f>'consult-new'!K112</f>
        <v>0.27305250000000003</v>
      </c>
      <c r="V54" s="4">
        <f>'consult-new'!L112</f>
        <v>1.477335961</v>
      </c>
      <c r="W54" s="4">
        <f>'consult-new'!M112</f>
        <v>0.2241918015</v>
      </c>
      <c r="X54" s="2" t="str">
        <f>'consult-new'!N112</f>
        <v> </v>
      </c>
      <c r="Y54" s="9">
        <f>'consult-new'!O112</f>
      </c>
      <c r="Z54">
        <f>'consult-new'!P112</f>
      </c>
    </row>
    <row r="55" spans="1:26" ht="12.75">
      <c r="A55" t="s">
        <v>186</v>
      </c>
      <c r="B55" s="4">
        <f>C$19</f>
        <v>0.2516525</v>
      </c>
      <c r="C55" s="6">
        <f>'consult-new'!H47</f>
        <v>0.21101060000000002</v>
      </c>
      <c r="D55" s="6">
        <f>'consult-new'!H113</f>
        <v>0.2414446</v>
      </c>
      <c r="E55" s="4">
        <f t="shared" si="1"/>
        <v>0.27061040000000003</v>
      </c>
      <c r="F55" s="5">
        <f>'consult-new'!F47</f>
        <v>16484</v>
      </c>
      <c r="G55" s="4">
        <f>'consult-new'!G47</f>
        <v>0.1992608</v>
      </c>
      <c r="H55" s="4">
        <f>'consult-new'!I47</f>
        <v>0.22345330000000002</v>
      </c>
      <c r="I55" s="5">
        <f>'consult-new'!J47</f>
        <v>3596</v>
      </c>
      <c r="J55" s="4">
        <f>'consult-new'!K47</f>
        <v>0.2181509</v>
      </c>
      <c r="K55" s="4">
        <f>'consult-new'!L47</f>
        <v>21.932287372</v>
      </c>
      <c r="L55" s="4">
        <f>'consult-new'!M47</f>
        <v>2.8244171E-06</v>
      </c>
      <c r="M55" s="2" t="str">
        <f>'consult-new'!N47</f>
        <v>*</v>
      </c>
      <c r="N55" s="9">
        <f>'consult-new'!O47</f>
      </c>
      <c r="O55" s="4">
        <f>'consult-new'!P47</f>
        <v>0.02819919999999998</v>
      </c>
      <c r="Q55" s="5">
        <f>'consult-new'!F113</f>
        <v>17758</v>
      </c>
      <c r="R55" s="4">
        <f>'consult-new'!G113</f>
        <v>0.2297294</v>
      </c>
      <c r="S55" s="4">
        <f>'consult-new'!I113</f>
        <v>0.25375729999999996</v>
      </c>
      <c r="T55" s="5">
        <f>'consult-new'!J113</f>
        <v>4589</v>
      </c>
      <c r="U55" s="4">
        <f>'consult-new'!K113</f>
        <v>0.2584187</v>
      </c>
      <c r="V55" s="4">
        <f>'consult-new'!L113</f>
        <v>21.932287372</v>
      </c>
      <c r="W55" s="4">
        <f>'consult-new'!M113</f>
        <v>2.8244171E-06</v>
      </c>
      <c r="X55" s="2" t="str">
        <f>'consult-new'!N113</f>
        <v>*</v>
      </c>
      <c r="Y55" s="9">
        <f>'consult-new'!O113</f>
      </c>
      <c r="Z55">
        <f>'consult-new'!P113</f>
        <v>0.016853100000000065</v>
      </c>
    </row>
    <row r="56" spans="1:26" ht="12.75">
      <c r="A56" t="s">
        <v>143</v>
      </c>
      <c r="B56" s="4">
        <f>C$19</f>
        <v>0.2516525</v>
      </c>
      <c r="C56" s="6">
        <f>'consult-new'!H48</f>
        <v>0.20046270000000002</v>
      </c>
      <c r="D56" s="6">
        <f>'consult-new'!H114</f>
        <v>0.26722840000000003</v>
      </c>
      <c r="E56" s="4">
        <f t="shared" si="1"/>
        <v>0.27061040000000003</v>
      </c>
      <c r="F56" s="5">
        <f>'consult-new'!F48</f>
        <v>9520</v>
      </c>
      <c r="G56" s="4">
        <f>'consult-new'!G48</f>
        <v>0.185179</v>
      </c>
      <c r="H56" s="4">
        <f>'consult-new'!I48</f>
        <v>0.2170077</v>
      </c>
      <c r="I56" s="5">
        <f>'consult-new'!J48</f>
        <v>1844</v>
      </c>
      <c r="J56" s="4">
        <f>'consult-new'!K48</f>
        <v>0.1936975</v>
      </c>
      <c r="K56" s="4">
        <f>'consult-new'!L48</f>
        <v>45.303495643</v>
      </c>
      <c r="L56" s="4">
        <f>'consult-new'!M48</f>
        <v>1.687472E-11</v>
      </c>
      <c r="M56" s="2" t="str">
        <f>'consult-new'!N48</f>
        <v>*</v>
      </c>
      <c r="N56" s="9">
        <f>'consult-new'!O48</f>
      </c>
      <c r="O56" s="4">
        <f>'consult-new'!P48</f>
        <v>0.0346448</v>
      </c>
      <c r="Q56" s="5">
        <f>'consult-new'!F114</f>
        <v>9502</v>
      </c>
      <c r="R56" s="4">
        <f>'consult-new'!G114</f>
        <v>0.24979859999999998</v>
      </c>
      <c r="S56" s="4">
        <f>'consult-new'!I114</f>
        <v>0.2858743</v>
      </c>
      <c r="T56" s="5">
        <f>'consult-new'!J114</f>
        <v>2504</v>
      </c>
      <c r="U56" s="4">
        <f>'consult-new'!K114</f>
        <v>0.2635235</v>
      </c>
      <c r="V56" s="4">
        <f>'consult-new'!L114</f>
        <v>45.303495643</v>
      </c>
      <c r="W56" s="4">
        <f>'consult-new'!M114</f>
        <v>1.687472E-11</v>
      </c>
      <c r="X56" s="2" t="str">
        <f>'consult-new'!N114</f>
        <v>*</v>
      </c>
      <c r="Y56" s="9">
        <f>'consult-new'!O114</f>
      </c>
      <c r="Z56">
        <f>'consult-new'!P114</f>
      </c>
    </row>
    <row r="57" spans="1:25" ht="12.75">
      <c r="Q57" s="5"/>
      <c r="Y57" s="9"/>
    </row>
    <row r="58" spans="1:26" ht="12.75">
      <c r="A58" t="s">
        <v>187</v>
      </c>
      <c r="B58" s="4">
        <f aca="true" t="shared" si="3" ref="B58:B63">C$19</f>
        <v>0.2516525</v>
      </c>
      <c r="C58" s="6">
        <f>'consult-new'!H49</f>
        <v>0.2318662</v>
      </c>
      <c r="D58" s="6">
        <f>'consult-new'!H115</f>
        <v>0.2595646</v>
      </c>
      <c r="E58" s="4">
        <f t="shared" si="1"/>
        <v>0.27061040000000003</v>
      </c>
      <c r="F58" s="5">
        <f>'consult-new'!F49</f>
        <v>11656</v>
      </c>
      <c r="G58" s="4">
        <f>'consult-new'!G49</f>
        <v>0.2168951</v>
      </c>
      <c r="H58" s="4">
        <f>'consult-new'!I49</f>
        <v>0.2478707</v>
      </c>
      <c r="I58" s="5">
        <f>'consult-new'!J49</f>
        <v>2623</v>
      </c>
      <c r="J58" s="4">
        <f>'consult-new'!K49</f>
        <v>0.2250343</v>
      </c>
      <c r="K58" s="4">
        <f>'consult-new'!L49</f>
        <v>10.77391377</v>
      </c>
      <c r="L58" s="4">
        <f>'consult-new'!M49</f>
        <v>0.0010294061</v>
      </c>
      <c r="M58" s="2" t="str">
        <f>'consult-new'!N49</f>
        <v>*</v>
      </c>
      <c r="N58" s="9">
        <f>'consult-new'!O49</f>
      </c>
      <c r="O58" s="4">
        <f>'consult-new'!P49</f>
        <v>0.003781800000000002</v>
      </c>
      <c r="Q58" s="5">
        <f>'consult-new'!F115</f>
        <v>12025</v>
      </c>
      <c r="R58" s="4">
        <f>'consult-new'!G115</f>
        <v>0.24389670000000002</v>
      </c>
      <c r="S58" s="4">
        <f>'consult-new'!I115</f>
        <v>0.2762391</v>
      </c>
      <c r="T58" s="5">
        <f>'consult-new'!J115</f>
        <v>3056</v>
      </c>
      <c r="U58" s="4">
        <f>'consult-new'!K115</f>
        <v>0.2541372</v>
      </c>
      <c r="V58" s="4">
        <f>'consult-new'!L115</f>
        <v>10.77391377</v>
      </c>
      <c r="W58" s="4">
        <f>'consult-new'!M115</f>
        <v>0.0010294061</v>
      </c>
      <c r="X58" s="2" t="str">
        <f>'consult-new'!N115</f>
        <v>*</v>
      </c>
      <c r="Y58" s="9">
        <f>'consult-new'!O115</f>
      </c>
      <c r="Z58">
        <f>'consult-new'!P115</f>
      </c>
    </row>
    <row r="59" spans="1:26" ht="12.75">
      <c r="A59" t="s">
        <v>188</v>
      </c>
      <c r="B59" s="4">
        <f t="shared" si="3"/>
        <v>0.2516525</v>
      </c>
      <c r="C59" s="6">
        <f>'consult-new'!H50</f>
        <v>0.2106198</v>
      </c>
      <c r="D59" s="6">
        <f>'consult-new'!H116</f>
        <v>0.2277521</v>
      </c>
      <c r="E59" s="4">
        <f t="shared" si="1"/>
        <v>0.27061040000000003</v>
      </c>
      <c r="F59" s="5">
        <f>'consult-new'!F50</f>
        <v>5797</v>
      </c>
      <c r="G59" s="4">
        <f>'consult-new'!G50</f>
        <v>0.1909944</v>
      </c>
      <c r="H59" s="4">
        <f>'consult-new'!I50</f>
        <v>0.2322619</v>
      </c>
      <c r="I59" s="5">
        <f>'consult-new'!J50</f>
        <v>1275</v>
      </c>
      <c r="J59" s="4">
        <f>'consult-new'!K50</f>
        <v>0.2199413</v>
      </c>
      <c r="K59" s="4">
        <f>'consult-new'!L50</f>
        <v>2.3776768017</v>
      </c>
      <c r="L59" s="4">
        <f>'consult-new'!M50</f>
        <v>0.1230804646</v>
      </c>
      <c r="M59" s="2" t="str">
        <f>'consult-new'!N50</f>
        <v> </v>
      </c>
      <c r="N59" s="9">
        <f>'consult-new'!O50</f>
      </c>
      <c r="O59" s="4">
        <f>'consult-new'!P50</f>
        <v>0.019390600000000008</v>
      </c>
      <c r="Q59" s="5">
        <f>'consult-new'!F116</f>
        <v>5536</v>
      </c>
      <c r="R59" s="4">
        <f>'consult-new'!G116</f>
        <v>0.206975</v>
      </c>
      <c r="S59" s="4">
        <f>'consult-new'!I116</f>
        <v>0.2506148</v>
      </c>
      <c r="T59" s="5">
        <f>'consult-new'!J116</f>
        <v>1394</v>
      </c>
      <c r="U59" s="4">
        <f>'consult-new'!K116</f>
        <v>0.2518064</v>
      </c>
      <c r="V59" s="4">
        <f>'consult-new'!L116</f>
        <v>2.3776768017</v>
      </c>
      <c r="W59" s="4">
        <f>'consult-new'!M116</f>
        <v>0.1230804646</v>
      </c>
      <c r="X59" s="2" t="str">
        <f>'consult-new'!N116</f>
        <v> </v>
      </c>
      <c r="Y59" s="9">
        <f>'consult-new'!O116</f>
      </c>
      <c r="Z59">
        <f>'consult-new'!P116</f>
        <v>0.019995600000000002</v>
      </c>
    </row>
    <row r="60" spans="1:26" ht="12.75">
      <c r="A60" t="s">
        <v>189</v>
      </c>
      <c r="B60" s="4">
        <f t="shared" si="3"/>
        <v>0.2516525</v>
      </c>
      <c r="C60" s="6">
        <f>'consult-new'!H51</f>
        <v>0.2254873</v>
      </c>
      <c r="D60" s="6">
        <f>'consult-new'!H117</f>
        <v>0.2221694</v>
      </c>
      <c r="E60" s="4">
        <f t="shared" si="1"/>
        <v>0.27061040000000003</v>
      </c>
      <c r="F60" s="5">
        <f>'consult-new'!F51</f>
        <v>6681</v>
      </c>
      <c r="G60" s="4">
        <f>'consult-new'!G51</f>
        <v>0.2072201</v>
      </c>
      <c r="H60" s="4">
        <f>'consult-new'!I51</f>
        <v>0.2453648</v>
      </c>
      <c r="I60" s="5">
        <f>'consult-new'!J51</f>
        <v>1547</v>
      </c>
      <c r="J60" s="4">
        <f>'consult-new'!K51</f>
        <v>0.23155219999999999</v>
      </c>
      <c r="K60" s="4">
        <f>'consult-new'!L51</f>
        <v>0.1254895858</v>
      </c>
      <c r="L60" s="4">
        <f>'consult-new'!M51</f>
        <v>0.7231552126</v>
      </c>
      <c r="M60" s="2" t="str">
        <f>'consult-new'!N51</f>
        <v> </v>
      </c>
      <c r="N60" s="9">
        <f>'consult-new'!O51</f>
      </c>
      <c r="O60" s="4">
        <f>'consult-new'!P51</f>
        <v>0.006287700000000007</v>
      </c>
      <c r="Q60" s="5">
        <f>'consult-new'!F117</f>
        <v>7050</v>
      </c>
      <c r="R60" s="4">
        <f>'consult-new'!G117</f>
        <v>0.2045085</v>
      </c>
      <c r="S60" s="4">
        <f>'consult-new'!I117</f>
        <v>0.2413553</v>
      </c>
      <c r="T60" s="5">
        <f>'consult-new'!J117</f>
        <v>1631</v>
      </c>
      <c r="U60" s="4">
        <f>'consult-new'!K117</f>
        <v>0.23134749999999998</v>
      </c>
      <c r="V60" s="4">
        <f>'consult-new'!L117</f>
        <v>0.1254895858</v>
      </c>
      <c r="W60" s="4">
        <f>'consult-new'!M117</f>
        <v>0.7231552126</v>
      </c>
      <c r="X60" s="2" t="str">
        <f>'consult-new'!N117</f>
        <v> </v>
      </c>
      <c r="Y60" s="9">
        <f>'consult-new'!O117</f>
      </c>
      <c r="Z60">
        <f>'consult-new'!P117</f>
        <v>0.029255100000000034</v>
      </c>
    </row>
    <row r="61" spans="1:26" ht="12.75">
      <c r="A61" t="s">
        <v>190</v>
      </c>
      <c r="B61" s="4">
        <f t="shared" si="3"/>
        <v>0.2516525</v>
      </c>
      <c r="C61" s="6">
        <f>'consult-new'!H52</f>
        <v>0.17913779999999999</v>
      </c>
      <c r="D61" s="6">
        <f>'consult-new'!H118</f>
        <v>0.21110310000000002</v>
      </c>
      <c r="E61" s="4">
        <f t="shared" si="1"/>
        <v>0.27061040000000003</v>
      </c>
      <c r="F61" s="5">
        <f>'consult-new'!F52</f>
        <v>2989</v>
      </c>
      <c r="G61" s="4">
        <f>'consult-new'!G52</f>
        <v>0.1557347</v>
      </c>
      <c r="H61" s="4">
        <f>'consult-new'!I52</f>
        <v>0.2060579</v>
      </c>
      <c r="I61" s="5">
        <f>'consult-new'!J52</f>
        <v>564</v>
      </c>
      <c r="J61" s="4">
        <f>'consult-new'!K52</f>
        <v>0.1886919</v>
      </c>
      <c r="K61" s="4">
        <f>'consult-new'!L52</f>
        <v>5.088798601</v>
      </c>
      <c r="L61" s="4">
        <f>'consult-new'!M52</f>
        <v>0.0240808686</v>
      </c>
      <c r="M61" s="2" t="str">
        <f>'consult-new'!N52</f>
        <v>*</v>
      </c>
      <c r="N61" s="9">
        <f>'consult-new'!O52</f>
      </c>
      <c r="O61" s="4">
        <f>'consult-new'!P52</f>
        <v>0.04559460000000001</v>
      </c>
      <c r="Q61" s="5">
        <f>'consult-new'!F118</f>
        <v>3459</v>
      </c>
      <c r="R61" s="4">
        <f>'consult-new'!G118</f>
        <v>0.1860612</v>
      </c>
      <c r="S61" s="4">
        <f>'consult-new'!I118</f>
        <v>0.2395154</v>
      </c>
      <c r="T61" s="5">
        <f>'consult-new'!J118</f>
        <v>757</v>
      </c>
      <c r="U61" s="4">
        <f>'consult-new'!K118</f>
        <v>0.2188494</v>
      </c>
      <c r="V61" s="4">
        <f>'consult-new'!L118</f>
        <v>5.088798601</v>
      </c>
      <c r="W61" s="4">
        <f>'consult-new'!M118</f>
        <v>0.0240808686</v>
      </c>
      <c r="X61" s="2" t="str">
        <f>'consult-new'!N118</f>
        <v>*</v>
      </c>
      <c r="Y61" s="9">
        <f>'consult-new'!O118</f>
      </c>
      <c r="Z61">
        <f>'consult-new'!P118</f>
        <v>0.03109500000000004</v>
      </c>
    </row>
    <row r="62" spans="1:26" ht="12.75">
      <c r="A62" t="s">
        <v>209</v>
      </c>
      <c r="B62" s="4">
        <f t="shared" si="3"/>
        <v>0.2516525</v>
      </c>
      <c r="C62" s="6">
        <f>'consult-new'!H53</f>
        <v>0.2506915</v>
      </c>
      <c r="D62" s="6">
        <f>'consult-new'!H119</f>
        <v>0.344977</v>
      </c>
      <c r="E62" s="4">
        <f t="shared" si="1"/>
        <v>0.27061040000000003</v>
      </c>
      <c r="F62" s="5">
        <f>'consult-new'!F53</f>
        <v>7502</v>
      </c>
      <c r="G62" s="4">
        <f>'consult-new'!G53</f>
        <v>0.2314669</v>
      </c>
      <c r="H62" s="4">
        <f>'consult-new'!I53</f>
        <v>0.27151280000000005</v>
      </c>
      <c r="I62" s="5">
        <f>'consult-new'!J53</f>
        <v>1796</v>
      </c>
      <c r="J62" s="4">
        <f>'consult-new'!K53</f>
        <v>0.23940280000000003</v>
      </c>
      <c r="K62" s="4">
        <f>'consult-new'!L53</f>
        <v>54.951933543</v>
      </c>
      <c r="L62" s="4">
        <f>'consult-new'!M53</f>
        <v>1.235678E-13</v>
      </c>
      <c r="M62" s="2" t="str">
        <f>'consult-new'!N53</f>
        <v>*</v>
      </c>
      <c r="N62" s="9">
        <f>'consult-new'!O53</f>
      </c>
      <c r="O62" s="4">
        <f>'consult-new'!P53</f>
      </c>
      <c r="Q62" s="5">
        <f>'consult-new'!F119</f>
        <v>8061</v>
      </c>
      <c r="R62" s="4">
        <f>'consult-new'!G119</f>
        <v>0.3229437</v>
      </c>
      <c r="S62" s="4">
        <f>'consult-new'!I119</f>
        <v>0.36851369999999994</v>
      </c>
      <c r="T62" s="5">
        <f>'consult-new'!J119</f>
        <v>2676</v>
      </c>
      <c r="U62" s="4">
        <f>'consult-new'!K119</f>
        <v>0.3319687</v>
      </c>
      <c r="V62" s="4">
        <f>'consult-new'!L119</f>
        <v>54.951933543</v>
      </c>
      <c r="W62" s="4">
        <f>'consult-new'!M119</f>
        <v>1.235678E-13</v>
      </c>
      <c r="X62" s="2" t="str">
        <f>'consult-new'!N119</f>
        <v>*</v>
      </c>
      <c r="Y62" s="9">
        <f>'consult-new'!O119</f>
        <v>0.05233329999999997</v>
      </c>
      <c r="Z62">
        <f>'consult-new'!P119</f>
      </c>
    </row>
    <row r="63" spans="1:26" ht="12.75">
      <c r="A63" t="s">
        <v>210</v>
      </c>
      <c r="B63" s="4">
        <f t="shared" si="3"/>
        <v>0.2516525</v>
      </c>
      <c r="C63" s="6">
        <f>'consult-new'!H54</f>
        <v>0.30211200000000005</v>
      </c>
      <c r="D63" s="6">
        <f>'consult-new'!H120</f>
        <v>0.19009979999999999</v>
      </c>
      <c r="E63" s="4">
        <f t="shared" si="1"/>
        <v>0.27061040000000003</v>
      </c>
      <c r="F63" s="5">
        <f>'consult-new'!F54</f>
        <v>2993</v>
      </c>
      <c r="G63" s="4">
        <f>'consult-new'!G54</f>
        <v>0.26131420000000005</v>
      </c>
      <c r="H63" s="4">
        <f>'consult-new'!I54</f>
        <v>0.3492794</v>
      </c>
      <c r="I63" s="5">
        <f>'consult-new'!J54</f>
        <v>710</v>
      </c>
      <c r="J63" s="4">
        <f>'consult-new'!K54</f>
        <v>0.2372202</v>
      </c>
      <c r="K63" s="4">
        <f>'consult-new'!L54</f>
        <v>50.035694009</v>
      </c>
      <c r="L63" s="4">
        <f>'consult-new'!M54</f>
        <v>1.509792E-12</v>
      </c>
      <c r="M63" s="2" t="str">
        <f>'consult-new'!N54</f>
        <v>*</v>
      </c>
      <c r="N63" s="9">
        <f>'consult-new'!O54</f>
        <v>0.00966170000000005</v>
      </c>
      <c r="O63" s="4">
        <f>'consult-new'!P54</f>
      </c>
      <c r="Q63" s="5">
        <f>'consult-new'!F120</f>
        <v>3238</v>
      </c>
      <c r="R63" s="4">
        <f>'consult-new'!G120</f>
        <v>0.15887479999999998</v>
      </c>
      <c r="S63" s="4">
        <f>'consult-new'!I120</f>
        <v>0.22746180000000002</v>
      </c>
      <c r="T63" s="5">
        <f>'consult-new'!J120</f>
        <v>463</v>
      </c>
      <c r="U63" s="4">
        <f>'consult-new'!K120</f>
        <v>0.1429895</v>
      </c>
      <c r="V63" s="4">
        <f>'consult-new'!L120</f>
        <v>50.035694009</v>
      </c>
      <c r="W63" s="4">
        <f>'consult-new'!M120</f>
        <v>1.509792E-12</v>
      </c>
      <c r="X63" s="2" t="str">
        <f>'consult-new'!N120</f>
        <v>*</v>
      </c>
      <c r="Y63" s="9">
        <f>'consult-new'!O120</f>
      </c>
      <c r="Z63">
        <f>'consult-new'!P120</f>
        <v>0.04314860000000001</v>
      </c>
    </row>
    <row r="64" spans="1:25" ht="12.75">
      <c r="Q64" s="5"/>
      <c r="Y64" s="9"/>
    </row>
    <row r="65" spans="1:26" ht="12.75">
      <c r="A65" t="s">
        <v>191</v>
      </c>
      <c r="B65" s="4">
        <f aca="true" t="shared" si="4" ref="B65:B75">C$19</f>
        <v>0.2516525</v>
      </c>
      <c r="C65" s="6">
        <f>'consult-new'!H55</f>
        <v>0.19677699999999998</v>
      </c>
      <c r="D65" s="6">
        <f>'consult-new'!H121</f>
        <v>0.2661179</v>
      </c>
      <c r="E65" s="4">
        <f t="shared" si="1"/>
        <v>0.27061040000000003</v>
      </c>
      <c r="F65" s="5">
        <f>'consult-new'!F55</f>
        <v>14885</v>
      </c>
      <c r="G65" s="4">
        <f>'consult-new'!G55</f>
        <v>0.1780112</v>
      </c>
      <c r="H65" s="4">
        <f>'consult-new'!I55</f>
        <v>0.2175212</v>
      </c>
      <c r="I65" s="5">
        <f>'consult-new'!J55</f>
        <v>2542</v>
      </c>
      <c r="J65" s="4">
        <f>'consult-new'!K55</f>
        <v>0.1707759</v>
      </c>
      <c r="K65" s="4">
        <f>'consult-new'!L55</f>
        <v>32.683060705</v>
      </c>
      <c r="L65" s="4">
        <f>'consult-new'!M55</f>
        <v>1.0847849E-08</v>
      </c>
      <c r="M65" s="2" t="str">
        <f>'consult-new'!N55</f>
        <v>*</v>
      </c>
      <c r="N65" s="9">
        <f>'consult-new'!O55</f>
      </c>
      <c r="O65" s="4">
        <f>'consult-new'!P55</f>
        <v>0.0341313</v>
      </c>
      <c r="Q65" s="5">
        <f>'consult-new'!F121</f>
        <v>14129</v>
      </c>
      <c r="R65" s="4">
        <f>'consult-new'!G121</f>
        <v>0.2454752</v>
      </c>
      <c r="S65" s="4">
        <f>'consult-new'!I121</f>
        <v>0.28849650000000004</v>
      </c>
      <c r="T65" s="5">
        <f>'consult-new'!J121</f>
        <v>3312</v>
      </c>
      <c r="U65" s="4">
        <f>'consult-new'!K121</f>
        <v>0.2344115</v>
      </c>
      <c r="V65" s="4">
        <f>'consult-new'!L121</f>
        <v>32.683060705</v>
      </c>
      <c r="W65" s="4">
        <f>'consult-new'!M121</f>
        <v>1.0847849E-08</v>
      </c>
      <c r="X65" s="2" t="str">
        <f>'consult-new'!N121</f>
        <v>*</v>
      </c>
      <c r="Y65" s="9">
        <f>'consult-new'!O121</f>
      </c>
      <c r="Z65">
        <f>'consult-new'!P121</f>
      </c>
    </row>
    <row r="66" spans="1:26" ht="12.75">
      <c r="A66" t="s">
        <v>211</v>
      </c>
      <c r="B66" s="4">
        <f t="shared" si="4"/>
        <v>0.2516525</v>
      </c>
      <c r="C66" s="6">
        <f>'consult-new'!H56</f>
        <v>0.349271</v>
      </c>
      <c r="D66" s="6">
        <f>'consult-new'!H122</f>
        <v>0.2411938</v>
      </c>
      <c r="E66" s="4">
        <f t="shared" si="1"/>
        <v>0.27061040000000003</v>
      </c>
      <c r="F66" s="5">
        <f>'consult-new'!F56</f>
        <v>3036</v>
      </c>
      <c r="G66" s="4">
        <f>'consult-new'!G56</f>
        <v>0.29825349999999995</v>
      </c>
      <c r="H66" s="4">
        <f>'consult-new'!I56</f>
        <v>0.40901519999999997</v>
      </c>
      <c r="I66" s="5">
        <f>'consult-new'!J56</f>
        <v>783</v>
      </c>
      <c r="J66" s="4">
        <f>'consult-new'!K56</f>
        <v>0.2579051</v>
      </c>
      <c r="K66" s="4">
        <f>'consult-new'!L56</f>
        <v>30.316424414</v>
      </c>
      <c r="L66" s="4">
        <f>'consult-new'!M56</f>
        <v>3.6700503E-08</v>
      </c>
      <c r="M66" s="2" t="str">
        <f>'consult-new'!N56</f>
        <v>*</v>
      </c>
      <c r="N66" s="9">
        <f>'consult-new'!O56</f>
        <v>0.04660099999999995</v>
      </c>
      <c r="O66" s="4">
        <f>'consult-new'!P56</f>
      </c>
      <c r="Q66" s="5">
        <f>'consult-new'!F122</f>
        <v>3406</v>
      </c>
      <c r="R66" s="4">
        <f>'consult-new'!G122</f>
        <v>0.2076479</v>
      </c>
      <c r="S66" s="4">
        <f>'consult-new'!I122</f>
        <v>0.2801592</v>
      </c>
      <c r="T66" s="5">
        <f>'consult-new'!J122</f>
        <v>618</v>
      </c>
      <c r="U66" s="4">
        <f>'consult-new'!K122</f>
        <v>0.1814445</v>
      </c>
      <c r="V66" s="4">
        <f>'consult-new'!L122</f>
        <v>30.316424414</v>
      </c>
      <c r="W66" s="4">
        <f>'consult-new'!M122</f>
        <v>3.6700503E-08</v>
      </c>
      <c r="X66" s="2" t="str">
        <f>'consult-new'!N122</f>
        <v>*</v>
      </c>
      <c r="Y66" s="9">
        <f>'consult-new'!O122</f>
      </c>
      <c r="Z66">
        <f>'consult-new'!P122</f>
      </c>
    </row>
    <row r="67" spans="1:26" ht="12.75">
      <c r="A67" t="s">
        <v>144</v>
      </c>
      <c r="B67" s="4">
        <f t="shared" si="4"/>
        <v>0.2516525</v>
      </c>
      <c r="C67" s="6">
        <f>'consult-new'!H57</f>
        <v>0.2168175</v>
      </c>
      <c r="D67" s="6">
        <f>'consult-new'!H123</f>
        <v>0.2065437</v>
      </c>
      <c r="E67" s="4">
        <f t="shared" si="1"/>
        <v>0.27061040000000003</v>
      </c>
      <c r="F67" s="5">
        <f>'consult-new'!F57</f>
        <v>3425</v>
      </c>
      <c r="G67" s="4">
        <f>'consult-new'!G57</f>
        <v>0.1834817</v>
      </c>
      <c r="H67" s="4">
        <f>'consult-new'!I57</f>
        <v>0.25621</v>
      </c>
      <c r="I67" s="5">
        <f>'consult-new'!J57</f>
        <v>594</v>
      </c>
      <c r="J67" s="4">
        <f>'consult-new'!K57</f>
        <v>0.1734307</v>
      </c>
      <c r="K67" s="4">
        <f>'consult-new'!L57</f>
        <v>0.3618705911</v>
      </c>
      <c r="L67" s="4">
        <f>'consult-new'!M57</f>
        <v>0.5474691881</v>
      </c>
      <c r="M67" s="2" t="str">
        <f>'consult-new'!N57</f>
        <v> </v>
      </c>
      <c r="N67" s="9">
        <f>'consult-new'!O57</f>
      </c>
      <c r="O67" s="4">
        <f>'consult-new'!P57</f>
      </c>
      <c r="Q67" s="5">
        <f>'consult-new'!F123</f>
        <v>3946</v>
      </c>
      <c r="R67" s="4">
        <f>'consult-new'!G123</f>
        <v>0.1758779</v>
      </c>
      <c r="S67" s="4">
        <f>'consult-new'!I123</f>
        <v>0.2425564</v>
      </c>
      <c r="T67" s="5">
        <f>'consult-new'!J123</f>
        <v>628</v>
      </c>
      <c r="U67" s="4">
        <f>'consult-new'!K123</f>
        <v>0.15914850000000003</v>
      </c>
      <c r="V67" s="4">
        <f>'consult-new'!L123</f>
        <v>0.3618705911</v>
      </c>
      <c r="W67" s="4">
        <f>'consult-new'!M123</f>
        <v>0.5474691881</v>
      </c>
      <c r="X67" s="2" t="str">
        <f>'consult-new'!N123</f>
        <v> </v>
      </c>
      <c r="Y67" s="9">
        <f>'consult-new'!O123</f>
      </c>
      <c r="Z67">
        <f>'consult-new'!P123</f>
        <v>0.028054000000000023</v>
      </c>
    </row>
    <row r="68" spans="1:26" ht="12.75">
      <c r="A68" t="s">
        <v>114</v>
      </c>
      <c r="B68" s="4">
        <f t="shared" si="4"/>
        <v>0.2516525</v>
      </c>
      <c r="C68" s="6">
        <f>'consult-new'!H58</f>
        <v>0.218833</v>
      </c>
      <c r="D68" s="6">
        <f>'consult-new'!H124</f>
        <v>0.24816829999999998</v>
      </c>
      <c r="E68" s="4">
        <f t="shared" si="1"/>
        <v>0.27061040000000003</v>
      </c>
      <c r="F68" s="5">
        <f>'consult-new'!F58</f>
        <v>3635</v>
      </c>
      <c r="G68" s="4">
        <f>'consult-new'!G58</f>
        <v>0.18718780000000002</v>
      </c>
      <c r="H68" s="4">
        <f>'consult-new'!I58</f>
        <v>0.2558279</v>
      </c>
      <c r="I68" s="5">
        <f>'consult-new'!J58</f>
        <v>683</v>
      </c>
      <c r="J68" s="4">
        <f>'consult-new'!K58</f>
        <v>0.1878955</v>
      </c>
      <c r="K68" s="4">
        <f>'consult-new'!L58</f>
        <v>2.3376314213</v>
      </c>
      <c r="L68" s="4">
        <f>'consult-new'!M58</f>
        <v>0.1262814352</v>
      </c>
      <c r="M68" s="2" t="str">
        <f>'consult-new'!N58</f>
        <v> </v>
      </c>
      <c r="N68" s="9">
        <f>'consult-new'!O58</f>
      </c>
      <c r="O68" s="4">
        <f>'consult-new'!P58</f>
      </c>
      <c r="Q68" s="5">
        <f>'consult-new'!F124</f>
        <v>3202</v>
      </c>
      <c r="R68" s="4">
        <f>'consult-new'!G124</f>
        <v>0.213596</v>
      </c>
      <c r="S68" s="4">
        <f>'consult-new'!I124</f>
        <v>0.2883365</v>
      </c>
      <c r="T68" s="5">
        <f>'consult-new'!J124</f>
        <v>701</v>
      </c>
      <c r="U68" s="4">
        <f>'consult-new'!K124</f>
        <v>0.2189257</v>
      </c>
      <c r="V68" s="4">
        <f>'consult-new'!L124</f>
        <v>2.3376314213</v>
      </c>
      <c r="W68" s="4">
        <f>'consult-new'!M124</f>
        <v>0.1262814352</v>
      </c>
      <c r="X68" s="2" t="str">
        <f>'consult-new'!N124</f>
        <v> </v>
      </c>
      <c r="Y68" s="9">
        <f>'consult-new'!O124</f>
      </c>
      <c r="Z68">
        <f>'consult-new'!P124</f>
      </c>
    </row>
    <row r="69" spans="1:26" ht="12.75">
      <c r="A69" t="s">
        <v>116</v>
      </c>
      <c r="B69" s="4">
        <f t="shared" si="4"/>
        <v>0.2516525</v>
      </c>
      <c r="C69" s="6">
        <f>'consult-new'!H59</f>
        <v>0.2553126</v>
      </c>
      <c r="D69" s="6">
        <f>'consult-new'!H125</f>
        <v>0.26409530000000003</v>
      </c>
      <c r="E69" s="4">
        <f t="shared" si="1"/>
        <v>0.27061040000000003</v>
      </c>
      <c r="F69" s="5">
        <f>'consult-new'!F59</f>
        <v>5992</v>
      </c>
      <c r="G69" s="4">
        <f>'consult-new'!G59</f>
        <v>0.2226653</v>
      </c>
      <c r="H69" s="4">
        <f>'consult-new'!I59</f>
        <v>0.2927466</v>
      </c>
      <c r="I69" s="5">
        <f>'consult-new'!J59</f>
        <v>1033</v>
      </c>
      <c r="J69" s="4">
        <f>'consult-new'!K59</f>
        <v>0.1723965</v>
      </c>
      <c r="K69" s="4">
        <f>'consult-new'!L59</f>
        <v>0.2697248074</v>
      </c>
      <c r="L69" s="4">
        <f>'consult-new'!M59</f>
        <v>0.6035164336</v>
      </c>
      <c r="M69" s="2" t="str">
        <f>'consult-new'!N59</f>
        <v> </v>
      </c>
      <c r="N69" s="9">
        <f>'consult-new'!O59</f>
      </c>
      <c r="O69" s="4">
        <f>'consult-new'!P59</f>
      </c>
      <c r="Q69" s="5">
        <f>'consult-new'!F125</f>
        <v>6822</v>
      </c>
      <c r="R69" s="4">
        <f>'consult-new'!G125</f>
        <v>0.2348884</v>
      </c>
      <c r="S69" s="4">
        <f>'consult-new'!I125</f>
        <v>0.2969339</v>
      </c>
      <c r="T69" s="5">
        <f>'consult-new'!J125</f>
        <v>1173</v>
      </c>
      <c r="U69" s="4">
        <f>'consult-new'!K125</f>
        <v>0.1719437</v>
      </c>
      <c r="V69" s="4">
        <f>'consult-new'!L125</f>
        <v>0.2697248074</v>
      </c>
      <c r="W69" s="4">
        <f>'consult-new'!M125</f>
        <v>0.6035164336</v>
      </c>
      <c r="X69" s="2" t="str">
        <f>'consult-new'!N125</f>
        <v> </v>
      </c>
      <c r="Y69" s="9">
        <f>'consult-new'!O125</f>
      </c>
      <c r="Z69">
        <f>'consult-new'!P125</f>
      </c>
    </row>
    <row r="70" spans="1:26" ht="12.75">
      <c r="A70" t="s">
        <v>118</v>
      </c>
      <c r="B70" s="4">
        <f t="shared" si="4"/>
        <v>0.2516525</v>
      </c>
      <c r="C70" s="6">
        <f>'consult-new'!H60</f>
        <v>0.2115442</v>
      </c>
      <c r="D70" s="6">
        <f>'consult-new'!H126</f>
        <v>0.2423383</v>
      </c>
      <c r="E70" s="4">
        <f t="shared" si="1"/>
        <v>0.27061040000000003</v>
      </c>
      <c r="F70" s="5">
        <f>'consult-new'!F60</f>
        <v>1627</v>
      </c>
      <c r="G70" s="4">
        <f>'consult-new'!G60</f>
        <v>0.1658535</v>
      </c>
      <c r="H70" s="4">
        <f>'consult-new'!I60</f>
        <v>0.2698222</v>
      </c>
      <c r="I70" s="5">
        <f>'consult-new'!J60</f>
        <v>256</v>
      </c>
      <c r="J70" s="4">
        <f>'consult-new'!K60</f>
        <v>0.15734479999999998</v>
      </c>
      <c r="K70" s="4">
        <f>'consult-new'!L60</f>
        <v>1.0585160121</v>
      </c>
      <c r="L70" s="4">
        <f>'consult-new'!M60</f>
        <v>0.3035538923</v>
      </c>
      <c r="M70" s="2" t="str">
        <f>'consult-new'!N60</f>
        <v> </v>
      </c>
      <c r="N70" s="9">
        <f>'consult-new'!O60</f>
      </c>
      <c r="O70" s="4">
        <f>'consult-new'!P60</f>
      </c>
      <c r="Q70" s="5">
        <f>'consult-new'!F126</f>
        <v>1587</v>
      </c>
      <c r="R70" s="4">
        <f>'consult-new'!G126</f>
        <v>0.1898273</v>
      </c>
      <c r="S70" s="4">
        <f>'consult-new'!I126</f>
        <v>0.3093752</v>
      </c>
      <c r="T70" s="5">
        <f>'consult-new'!J126</f>
        <v>304</v>
      </c>
      <c r="U70" s="4">
        <f>'consult-new'!K126</f>
        <v>0.1915564</v>
      </c>
      <c r="V70" s="4">
        <f>'consult-new'!L126</f>
        <v>1.0585160121</v>
      </c>
      <c r="W70" s="4">
        <f>'consult-new'!M126</f>
        <v>0.3035538923</v>
      </c>
      <c r="X70" s="2" t="str">
        <f>'consult-new'!N126</f>
        <v> </v>
      </c>
      <c r="Y70" s="9">
        <f>'consult-new'!O126</f>
      </c>
      <c r="Z70">
        <f>'consult-new'!P126</f>
      </c>
    </row>
    <row r="71" spans="1:26" ht="12.75">
      <c r="A71" t="s">
        <v>212</v>
      </c>
      <c r="B71" s="4">
        <f t="shared" si="4"/>
        <v>0.2516525</v>
      </c>
      <c r="C71" s="6">
        <f>'consult-new'!H61</f>
        <v>0.43585359999999995</v>
      </c>
      <c r="D71" s="6">
        <f>'consult-new'!H127</f>
        <v>0.37303010000000003</v>
      </c>
      <c r="E71" s="4">
        <f t="shared" si="1"/>
        <v>0.27061040000000003</v>
      </c>
      <c r="F71" s="5">
        <f>'consult-new'!F61</f>
        <v>1776</v>
      </c>
      <c r="G71" s="4">
        <f>'consult-new'!G61</f>
        <v>0.3550321</v>
      </c>
      <c r="H71" s="4">
        <f>'consult-new'!I61</f>
        <v>0.5350738</v>
      </c>
      <c r="I71" s="5">
        <f>'consult-new'!J61</f>
        <v>668</v>
      </c>
      <c r="J71" s="4">
        <f>'consult-new'!K61</f>
        <v>0.3761261</v>
      </c>
      <c r="K71" s="4">
        <f>'consult-new'!L61</f>
        <v>2.6311170985</v>
      </c>
      <c r="L71" s="4">
        <f>'consult-new'!M61</f>
        <v>0.1047879639</v>
      </c>
      <c r="M71" s="2" t="str">
        <f>'consult-new'!N61</f>
        <v> </v>
      </c>
      <c r="N71" s="9">
        <f>'consult-new'!O61</f>
        <v>0.10337960000000002</v>
      </c>
      <c r="O71" s="4">
        <f>'consult-new'!P61</f>
      </c>
      <c r="Q71" s="5">
        <f>'consult-new'!F127</f>
        <v>1487</v>
      </c>
      <c r="R71" s="4">
        <f>'consult-new'!G127</f>
        <v>0.3041907</v>
      </c>
      <c r="S71" s="4">
        <f>'consult-new'!I127</f>
        <v>0.4574481</v>
      </c>
      <c r="T71" s="5">
        <f>'consult-new'!J127</f>
        <v>480</v>
      </c>
      <c r="U71" s="4">
        <f>'consult-new'!K127</f>
        <v>0.32279759999999996</v>
      </c>
      <c r="V71" s="4">
        <f>'consult-new'!L127</f>
        <v>2.6311170985</v>
      </c>
      <c r="W71" s="4">
        <f>'consult-new'!M127</f>
        <v>0.1047879639</v>
      </c>
      <c r="X71" s="2" t="str">
        <f>'consult-new'!N127</f>
        <v> </v>
      </c>
      <c r="Y71" s="9">
        <f>'consult-new'!O127</f>
        <v>0.03358029999999995</v>
      </c>
      <c r="Z71">
        <f>'consult-new'!P127</f>
      </c>
    </row>
    <row r="72" spans="1:26" ht="12.75">
      <c r="A72" t="s">
        <v>196</v>
      </c>
      <c r="B72" s="4">
        <f t="shared" si="4"/>
        <v>0.2516525</v>
      </c>
      <c r="C72" s="6">
        <f>'consult-new'!H62</f>
        <v>0.1838048</v>
      </c>
      <c r="D72" s="6">
        <f>'consult-new'!H128</f>
        <v>0.23488140000000002</v>
      </c>
      <c r="E72" s="4">
        <f t="shared" si="1"/>
        <v>0.27061040000000003</v>
      </c>
      <c r="F72" s="5">
        <f>'consult-new'!F62</f>
        <v>1003</v>
      </c>
      <c r="G72" s="4">
        <f>'consult-new'!G62</f>
        <v>0.13436420000000002</v>
      </c>
      <c r="H72" s="4">
        <f>'consult-new'!I62</f>
        <v>0.2514375</v>
      </c>
      <c r="I72" s="5">
        <f>'consult-new'!J62</f>
        <v>160</v>
      </c>
      <c r="J72" s="4">
        <f>'consult-new'!K62</f>
        <v>0.1595214</v>
      </c>
      <c r="K72" s="4">
        <f>'consult-new'!L62</f>
        <v>1.4325972775</v>
      </c>
      <c r="L72" s="4">
        <f>'consult-new'!M62</f>
        <v>0.2313410287</v>
      </c>
      <c r="M72" s="2" t="str">
        <f>'consult-new'!N62</f>
        <v> </v>
      </c>
      <c r="N72" s="9">
        <f>'consult-new'!O62</f>
      </c>
      <c r="O72" s="4">
        <f>'consult-new'!P62</f>
        <v>0.00021500000000002073</v>
      </c>
      <c r="Q72" s="5">
        <f>'consult-new'!F128</f>
        <v>1005</v>
      </c>
      <c r="R72" s="4">
        <f>'consult-new'!G128</f>
        <v>0.161052</v>
      </c>
      <c r="S72" s="4">
        <f>'consult-new'!I128</f>
        <v>0.3425557</v>
      </c>
      <c r="T72" s="5">
        <f>'consult-new'!J128</f>
        <v>178</v>
      </c>
      <c r="U72" s="4">
        <f>'consult-new'!K128</f>
        <v>0.17711439999999998</v>
      </c>
      <c r="V72" s="4">
        <f>'consult-new'!L128</f>
        <v>1.4325972775</v>
      </c>
      <c r="W72" s="4">
        <f>'consult-new'!M128</f>
        <v>0.2313410287</v>
      </c>
      <c r="X72" s="2" t="str">
        <f>'consult-new'!N128</f>
        <v> </v>
      </c>
      <c r="Y72" s="9">
        <f>'consult-new'!O128</f>
      </c>
      <c r="Z72">
        <f>'consult-new'!P128</f>
      </c>
    </row>
    <row r="73" spans="1:26" ht="12.75">
      <c r="A73" t="s">
        <v>213</v>
      </c>
      <c r="B73" s="4">
        <f t="shared" si="4"/>
        <v>0.2516525</v>
      </c>
      <c r="C73" s="6">
        <f>'consult-new'!H63</f>
        <v>0.23553</v>
      </c>
      <c r="D73" s="6">
        <f>'consult-new'!H129</f>
        <v>0.38682530000000004</v>
      </c>
      <c r="E73" s="4">
        <f t="shared" si="1"/>
        <v>0.27061040000000003</v>
      </c>
      <c r="F73" s="5">
        <f>'consult-new'!F63</f>
        <v>3928</v>
      </c>
      <c r="G73" s="4">
        <f>'consult-new'!G63</f>
        <v>0.2058391</v>
      </c>
      <c r="H73" s="4">
        <f>'consult-new'!I63</f>
        <v>0.26950369999999996</v>
      </c>
      <c r="I73" s="5">
        <f>'consult-new'!J63</f>
        <v>757</v>
      </c>
      <c r="J73" s="4">
        <f>'consult-new'!K63</f>
        <v>0.1927189</v>
      </c>
      <c r="K73" s="4">
        <f>'consult-new'!L63</f>
        <v>35.442110949</v>
      </c>
      <c r="L73" s="4">
        <f>'consult-new'!M63</f>
        <v>2.6274442E-09</v>
      </c>
      <c r="M73" s="2" t="str">
        <f>'consult-new'!N63</f>
        <v>*</v>
      </c>
      <c r="N73" s="9">
        <f>'consult-new'!O63</f>
      </c>
      <c r="O73" s="4">
        <f>'consult-new'!P63</f>
      </c>
      <c r="Q73" s="5">
        <f>'consult-new'!F129</f>
        <v>4401</v>
      </c>
      <c r="R73" s="4">
        <f>'consult-new'!G129</f>
        <v>0.3443088</v>
      </c>
      <c r="S73" s="4">
        <f>'consult-new'!I129</f>
        <v>0.43459190000000003</v>
      </c>
      <c r="T73" s="5">
        <f>'consult-new'!J129</f>
        <v>1268</v>
      </c>
      <c r="U73" s="4">
        <f>'consult-new'!K129</f>
        <v>0.28811630000000005</v>
      </c>
      <c r="V73" s="4">
        <f>'consult-new'!L129</f>
        <v>35.442110949</v>
      </c>
      <c r="W73" s="4">
        <f>'consult-new'!M129</f>
        <v>2.6274442E-09</v>
      </c>
      <c r="X73" s="2" t="str">
        <f>'consult-new'!N129</f>
        <v>*</v>
      </c>
      <c r="Y73" s="9">
        <f>'consult-new'!O129</f>
        <v>0.0736984</v>
      </c>
      <c r="Z73">
        <f>'consult-new'!P129</f>
      </c>
    </row>
    <row r="74" spans="1:26" ht="12.75">
      <c r="A74" t="s">
        <v>192</v>
      </c>
      <c r="B74" s="4">
        <f t="shared" si="4"/>
        <v>0.2516525</v>
      </c>
      <c r="C74" s="6">
        <f>'consult-new'!H64</f>
        <v>0.2002129</v>
      </c>
      <c r="D74" s="6">
        <f>'consult-new'!H130</f>
        <v>0.2355403</v>
      </c>
      <c r="E74" s="4">
        <f t="shared" si="1"/>
        <v>0.27061040000000003</v>
      </c>
      <c r="F74" s="5">
        <f>'consult-new'!F64</f>
        <v>2652</v>
      </c>
      <c r="G74" s="4">
        <f>'consult-new'!G64</f>
        <v>0.1659302</v>
      </c>
      <c r="H74" s="4">
        <f>'consult-new'!I64</f>
        <v>0.2415787</v>
      </c>
      <c r="I74" s="5">
        <f>'consult-new'!J64</f>
        <v>410</v>
      </c>
      <c r="J74" s="4">
        <f>'consult-new'!K64</f>
        <v>0.1546003</v>
      </c>
      <c r="K74" s="4">
        <f>'consult-new'!L64</f>
        <v>1.9852616249</v>
      </c>
      <c r="L74" s="4">
        <f>'consult-new'!M64</f>
        <v>0.1588372012</v>
      </c>
      <c r="M74" s="2" t="str">
        <f>'consult-new'!N64</f>
        <v> </v>
      </c>
      <c r="N74" s="9">
        <f>'consult-new'!O64</f>
      </c>
      <c r="O74" s="4">
        <f>'consult-new'!P64</f>
        <v>0.010073799999999994</v>
      </c>
      <c r="Q74" s="5">
        <f>'consult-new'!F130</f>
        <v>3002</v>
      </c>
      <c r="R74" s="4">
        <f>'consult-new'!G130</f>
        <v>0.18824449999999998</v>
      </c>
      <c r="S74" s="4">
        <f>'consult-new'!I130</f>
        <v>0.2947191</v>
      </c>
      <c r="T74" s="5">
        <f>'consult-new'!J130</f>
        <v>481</v>
      </c>
      <c r="U74" s="4">
        <f>'consult-new'!K130</f>
        <v>0.1602265</v>
      </c>
      <c r="V74" s="4">
        <f>'consult-new'!L130</f>
        <v>1.9852616249</v>
      </c>
      <c r="W74" s="4">
        <f>'consult-new'!M130</f>
        <v>0.1588372012</v>
      </c>
      <c r="X74" s="2" t="str">
        <f>'consult-new'!N130</f>
        <v> </v>
      </c>
      <c r="Y74" s="9">
        <f>'consult-new'!O130</f>
      </c>
      <c r="Z74">
        <f>'consult-new'!P130</f>
      </c>
    </row>
    <row r="75" spans="1:26" ht="12.75">
      <c r="A75" t="s">
        <v>145</v>
      </c>
      <c r="B75" s="4">
        <f t="shared" si="4"/>
        <v>0.2516525</v>
      </c>
      <c r="C75" s="6">
        <f>'consult-new'!H65</f>
        <v>0.1380866</v>
      </c>
      <c r="D75" s="6">
        <f>'consult-new'!H131</f>
        <v>0.13010480000000002</v>
      </c>
      <c r="E75" s="4">
        <f t="shared" si="1"/>
        <v>0.27061040000000003</v>
      </c>
      <c r="F75" s="5">
        <f>'consult-new'!F65</f>
        <v>1834</v>
      </c>
      <c r="G75" s="4">
        <f>'consult-new'!G65</f>
        <v>0.10679559999999999</v>
      </c>
      <c r="H75" s="4">
        <f>'consult-new'!I65</f>
        <v>0.17854589999999998</v>
      </c>
      <c r="I75" s="5">
        <f>'consult-new'!J65</f>
        <v>222</v>
      </c>
      <c r="J75" s="4">
        <f>'consult-new'!K65</f>
        <v>0.1210469</v>
      </c>
      <c r="K75" s="4">
        <f>'consult-new'!L65</f>
        <v>0.2284534505</v>
      </c>
      <c r="L75" s="4">
        <f>'consult-new'!M65</f>
        <v>0.6326729502</v>
      </c>
      <c r="M75" s="2" t="str">
        <f>'consult-new'!N65</f>
        <v> </v>
      </c>
      <c r="N75" s="9">
        <f>'consult-new'!O65</f>
      </c>
      <c r="O75" s="4">
        <f>'consult-new'!P65</f>
        <v>0.07310660000000002</v>
      </c>
      <c r="Q75" s="5">
        <f>'consult-new'!F131</f>
        <v>2064</v>
      </c>
      <c r="R75" s="4">
        <f>'consult-new'!G131</f>
        <v>0.1011536</v>
      </c>
      <c r="S75" s="4">
        <f>'consult-new'!I131</f>
        <v>0.1673423</v>
      </c>
      <c r="T75" s="5">
        <f>'consult-new'!J131</f>
        <v>251</v>
      </c>
      <c r="U75" s="4">
        <f>'consult-new'!K131</f>
        <v>0.12160850000000001</v>
      </c>
      <c r="V75" s="4">
        <f>'consult-new'!L131</f>
        <v>0.2284534505</v>
      </c>
      <c r="W75" s="4">
        <f>'consult-new'!M131</f>
        <v>0.6326729502</v>
      </c>
      <c r="X75" s="2" t="str">
        <f>'consult-new'!N131</f>
        <v> </v>
      </c>
      <c r="Y75" s="9">
        <f>'consult-new'!O131</f>
      </c>
      <c r="Z75">
        <f>'consult-new'!P131</f>
        <v>0.10326810000000003</v>
      </c>
    </row>
    <row r="76" spans="1:25" ht="12.75">
      <c r="Q76" s="5"/>
      <c r="Y76" s="9"/>
    </row>
    <row r="77" spans="1:26" ht="12.75">
      <c r="A77" t="s">
        <v>204</v>
      </c>
      <c r="B77" s="4">
        <f>C$19</f>
        <v>0.2516525</v>
      </c>
      <c r="C77" s="6">
        <f>'consult-new'!H66</f>
        <v>0.3524046</v>
      </c>
      <c r="D77" s="6">
        <f>'consult-new'!H132</f>
        <v>0.4710435</v>
      </c>
      <c r="E77" s="4">
        <f t="shared" si="1"/>
        <v>0.27061040000000003</v>
      </c>
      <c r="F77" s="5">
        <f>'consult-new'!F66</f>
        <v>1115</v>
      </c>
      <c r="G77" s="4">
        <f>'consult-new'!G66</f>
        <v>0.2838617</v>
      </c>
      <c r="H77" s="4">
        <f>'consult-new'!I66</f>
        <v>0.4374982</v>
      </c>
      <c r="I77" s="5">
        <f>'consult-new'!J66</f>
        <v>343</v>
      </c>
      <c r="J77" s="4">
        <f>'consult-new'!K66</f>
        <v>0.3076233</v>
      </c>
      <c r="K77" s="4">
        <f>'consult-new'!L66</f>
        <v>5.3858280638</v>
      </c>
      <c r="L77" s="4">
        <f>'consult-new'!M66</f>
        <v>0.0203009513</v>
      </c>
      <c r="M77" s="2" t="str">
        <f>'consult-new'!N66</f>
        <v>*</v>
      </c>
      <c r="N77" s="9">
        <f>'consult-new'!O66</f>
        <v>0.03220919999999999</v>
      </c>
      <c r="O77" s="4">
        <f>'consult-new'!P66</f>
      </c>
      <c r="Q77" s="5">
        <f>'consult-new'!F132</f>
        <v>1008</v>
      </c>
      <c r="R77" s="4">
        <f>'consult-new'!G132</f>
        <v>0.3830485</v>
      </c>
      <c r="S77" s="4">
        <f>'consult-new'!I132</f>
        <v>0.5792531</v>
      </c>
      <c r="T77" s="5">
        <f>'consult-new'!J132</f>
        <v>431</v>
      </c>
      <c r="U77" s="4">
        <f>'consult-new'!K132</f>
        <v>0.4275794</v>
      </c>
      <c r="V77" s="4">
        <f>'consult-new'!L132</f>
        <v>5.3858280638</v>
      </c>
      <c r="W77" s="4">
        <f>'consult-new'!M132</f>
        <v>0.0203009513</v>
      </c>
      <c r="X77" s="2" t="str">
        <f>'consult-new'!N132</f>
        <v>*</v>
      </c>
      <c r="Y77" s="9">
        <f>'consult-new'!O132</f>
        <v>0.11243809999999999</v>
      </c>
      <c r="Z77">
        <f>'consult-new'!P132</f>
      </c>
    </row>
    <row r="78" spans="1:25" ht="12.75">
      <c r="Q78" s="5"/>
      <c r="Y78" s="9"/>
    </row>
    <row r="79" spans="1:26" ht="12.75">
      <c r="A79" t="s">
        <v>193</v>
      </c>
      <c r="B79" s="4">
        <f>C$19</f>
        <v>0.2516525</v>
      </c>
      <c r="C79" s="6">
        <f>'consult-new'!H67</f>
        <v>0.1310967</v>
      </c>
      <c r="D79" s="6">
        <f>'consult-new'!H133</f>
        <v>0.1511822</v>
      </c>
      <c r="E79" s="4">
        <f t="shared" si="1"/>
        <v>0.27061040000000003</v>
      </c>
      <c r="F79" s="5">
        <f>'consult-new'!F67</f>
        <v>9271</v>
      </c>
      <c r="G79" s="4">
        <f>'consult-new'!G67</f>
        <v>0.1187454</v>
      </c>
      <c r="H79" s="4">
        <f>'consult-new'!I67</f>
        <v>0.1447327</v>
      </c>
      <c r="I79" s="5">
        <f>'consult-new'!J67</f>
        <v>1172</v>
      </c>
      <c r="J79" s="4">
        <f>'consult-new'!K67</f>
        <v>0.1264157</v>
      </c>
      <c r="K79" s="4">
        <f>'consult-new'!L67</f>
        <v>7.3882067346</v>
      </c>
      <c r="L79" s="4">
        <f>'consult-new'!M67</f>
        <v>0.0065652912</v>
      </c>
      <c r="M79" s="2" t="str">
        <f>'consult-new'!N67</f>
        <v>*</v>
      </c>
      <c r="N79" s="9">
        <f>'consult-new'!O67</f>
      </c>
      <c r="O79" s="4">
        <f>'consult-new'!P67</f>
        <v>0.10691980000000001</v>
      </c>
      <c r="Q79" s="5">
        <f>'consult-new'!F133</f>
        <v>8648</v>
      </c>
      <c r="R79" s="4">
        <f>'consult-new'!G133</f>
        <v>0.1375477</v>
      </c>
      <c r="S79" s="4">
        <f>'consult-new'!I133</f>
        <v>0.16616820000000002</v>
      </c>
      <c r="T79" s="5">
        <f>'consult-new'!J133</f>
        <v>1308</v>
      </c>
      <c r="U79" s="4">
        <f>'consult-new'!K133</f>
        <v>0.1512488</v>
      </c>
      <c r="V79" s="4">
        <f>'consult-new'!L133</f>
        <v>7.3882067346</v>
      </c>
      <c r="W79" s="4">
        <f>'consult-new'!M133</f>
        <v>0.0065652912</v>
      </c>
      <c r="X79" s="2" t="str">
        <f>'consult-new'!N133</f>
        <v>*</v>
      </c>
      <c r="Y79" s="9">
        <f>'consult-new'!O133</f>
      </c>
      <c r="Z79">
        <f>'consult-new'!P133</f>
        <v>0.10444220000000001</v>
      </c>
    </row>
    <row r="80" spans="1:26" ht="12.75">
      <c r="A80" t="s">
        <v>146</v>
      </c>
      <c r="B80" s="4">
        <f>C$19</f>
        <v>0.2516525</v>
      </c>
      <c r="C80" s="6">
        <f>'consult-new'!H68</f>
        <v>0.2113771</v>
      </c>
      <c r="D80" s="6">
        <f>'consult-new'!H134</f>
        <v>0.22318629999999998</v>
      </c>
      <c r="E80" s="4">
        <f t="shared" si="1"/>
        <v>0.27061040000000003</v>
      </c>
      <c r="F80" s="5">
        <f>'consult-new'!F68</f>
        <v>10984</v>
      </c>
      <c r="G80" s="4">
        <f>'consult-new'!G68</f>
        <v>0.1951975</v>
      </c>
      <c r="H80" s="4">
        <f>'consult-new'!I68</f>
        <v>0.22889779999999998</v>
      </c>
      <c r="I80" s="5">
        <f>'consult-new'!J68</f>
        <v>2112</v>
      </c>
      <c r="J80" s="4">
        <f>'consult-new'!K68</f>
        <v>0.1922797</v>
      </c>
      <c r="K80" s="4">
        <f>'consult-new'!L68</f>
        <v>1.8595477006</v>
      </c>
      <c r="L80" s="4">
        <f>'consult-new'!M68</f>
        <v>0.1726770112</v>
      </c>
      <c r="M80" s="2" t="str">
        <f>'consult-new'!N68</f>
        <v> </v>
      </c>
      <c r="N80" s="9">
        <f>'consult-new'!O68</f>
      </c>
      <c r="O80" s="4">
        <f>'consult-new'!P68</f>
        <v>0.022754700000000017</v>
      </c>
      <c r="Q80" s="5">
        <f>'consult-new'!F134</f>
        <v>11143</v>
      </c>
      <c r="R80" s="4">
        <f>'consult-new'!G134</f>
        <v>0.2071712</v>
      </c>
      <c r="S80" s="4">
        <f>'consult-new'!I134</f>
        <v>0.2404394</v>
      </c>
      <c r="T80" s="5">
        <f>'consult-new'!J134</f>
        <v>2237</v>
      </c>
      <c r="U80" s="4">
        <f>'consult-new'!K134</f>
        <v>0.2007538</v>
      </c>
      <c r="V80" s="4">
        <f>'consult-new'!L134</f>
        <v>1.8595477006</v>
      </c>
      <c r="W80" s="4">
        <f>'consult-new'!M134</f>
        <v>0.1726770112</v>
      </c>
      <c r="X80" s="2" t="str">
        <f>'consult-new'!N134</f>
        <v> </v>
      </c>
      <c r="Y80" s="9">
        <f>'consult-new'!O134</f>
      </c>
      <c r="Z80">
        <f>'consult-new'!P134</f>
        <v>0.03017100000000003</v>
      </c>
    </row>
    <row r="81" spans="1:26" ht="12.75">
      <c r="A81" t="s">
        <v>194</v>
      </c>
      <c r="B81" s="4">
        <f>C$19</f>
        <v>0.2516525</v>
      </c>
      <c r="C81" s="6">
        <f>'consult-new'!H69</f>
        <v>0.22242689999999998</v>
      </c>
      <c r="D81" s="6">
        <f>'consult-new'!H135</f>
        <v>0.2072781</v>
      </c>
      <c r="E81" s="4">
        <f>D$19</f>
        <v>0.27061040000000003</v>
      </c>
      <c r="F81" s="5">
        <f>'consult-new'!F69</f>
        <v>4862</v>
      </c>
      <c r="G81" s="4">
        <f>'consult-new'!G69</f>
        <v>0.19368950000000001</v>
      </c>
      <c r="H81" s="4">
        <f>'consult-new'!I69</f>
        <v>0.255428</v>
      </c>
      <c r="I81" s="5">
        <f>'consult-new'!J69</f>
        <v>814</v>
      </c>
      <c r="J81" s="4">
        <f>'consult-new'!K69</f>
        <v>0.1674208</v>
      </c>
      <c r="K81" s="4">
        <f>'consult-new'!L69</f>
        <v>1.0788394579</v>
      </c>
      <c r="L81" s="4">
        <f>'consult-new'!M69</f>
        <v>0.2989573223</v>
      </c>
      <c r="M81" s="2" t="str">
        <f>'consult-new'!N69</f>
        <v> </v>
      </c>
      <c r="N81" s="9">
        <f>'consult-new'!O69</f>
      </c>
      <c r="O81" s="4">
        <f>'consult-new'!P69</f>
      </c>
      <c r="Q81" s="5">
        <f>'consult-new'!F135</f>
        <v>5442</v>
      </c>
      <c r="R81" s="4">
        <f>'consult-new'!G135</f>
        <v>0.1800664</v>
      </c>
      <c r="S81" s="4">
        <f>'consult-new'!I135</f>
        <v>0.2386021</v>
      </c>
      <c r="T81" s="5">
        <f>'consult-new'!J135</f>
        <v>822</v>
      </c>
      <c r="U81" s="4">
        <f>'consult-new'!K135</f>
        <v>0.1510474</v>
      </c>
      <c r="V81" s="4">
        <f>'consult-new'!L135</f>
        <v>1.0788394579</v>
      </c>
      <c r="W81" s="4">
        <f>'consult-new'!M135</f>
        <v>0.2989573223</v>
      </c>
      <c r="X81" s="2" t="str">
        <f>'consult-new'!N135</f>
        <v> </v>
      </c>
      <c r="Y81" s="9">
        <f>'consult-new'!O135</f>
      </c>
      <c r="Z81">
        <f>'consult-new'!P135</f>
        <v>0.03200830000000002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72" activePane="bottomRight" state="frozen"/>
      <selection pane="topLeft" activeCell="A1" sqref="A1"/>
      <selection pane="topRight" activeCell="E1" sqref="E1"/>
      <selection pane="bottomLeft" activeCell="A4" sqref="A4"/>
      <selection pane="bottomRight" activeCell="C2" sqref="C2"/>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1:8" ht="12.75">
      <c r="A1" t="s">
        <v>148</v>
      </c>
      <c r="B1" t="s">
        <v>149</v>
      </c>
      <c r="C1">
        <v>1996</v>
      </c>
      <c r="G1" s="4"/>
      <c r="H1" s="6"/>
    </row>
    <row r="2" spans="1:16" ht="12.75">
      <c r="A2" t="s">
        <v>0</v>
      </c>
      <c r="B2" t="s">
        <v>1</v>
      </c>
      <c r="C2" t="s">
        <v>2</v>
      </c>
      <c r="D2" t="s">
        <v>3</v>
      </c>
      <c r="E2" t="s">
        <v>4</v>
      </c>
      <c r="F2" t="s">
        <v>5</v>
      </c>
      <c r="G2" s="4" t="s">
        <v>150</v>
      </c>
      <c r="H2" s="6" t="s">
        <v>151</v>
      </c>
      <c r="I2" s="4" t="s">
        <v>152</v>
      </c>
      <c r="J2" t="s">
        <v>153</v>
      </c>
      <c r="K2" s="4" t="s">
        <v>154</v>
      </c>
      <c r="L2" t="s">
        <v>6</v>
      </c>
      <c r="M2" t="s">
        <v>7</v>
      </c>
      <c r="N2" t="s">
        <v>8</v>
      </c>
      <c r="O2" s="4" t="s">
        <v>136</v>
      </c>
      <c r="P2" s="4" t="s">
        <v>137</v>
      </c>
    </row>
    <row r="4" spans="1:16" ht="12.75">
      <c r="A4" t="s">
        <v>9</v>
      </c>
      <c r="B4" t="s">
        <v>10</v>
      </c>
      <c r="C4" t="s">
        <v>10</v>
      </c>
      <c r="D4" t="s">
        <v>11</v>
      </c>
      <c r="E4" t="s">
        <v>197</v>
      </c>
      <c r="F4">
        <v>51395</v>
      </c>
      <c r="G4" s="4">
        <v>0.21839250000000002</v>
      </c>
      <c r="H4" s="6">
        <v>0.2249527</v>
      </c>
      <c r="I4" s="4">
        <v>0.23171</v>
      </c>
      <c r="J4">
        <v>10978</v>
      </c>
      <c r="K4" s="4">
        <v>0.2136005</v>
      </c>
      <c r="L4">
        <v>32.301128127</v>
      </c>
      <c r="M4" s="1">
        <v>1.3203665E-08</v>
      </c>
      <c r="N4" t="s">
        <v>147</v>
      </c>
      <c r="O4" s="11">
        <f>IF(G4&gt;H$18,G4-H$18,"")</f>
      </c>
      <c r="P4" s="4">
        <f>IF(I4&lt;H$18,H$18-I4,"")</f>
        <v>0.019942500000000002</v>
      </c>
    </row>
    <row r="5" spans="1:16" ht="12.75">
      <c r="A5" t="s">
        <v>12</v>
      </c>
      <c r="B5" t="s">
        <v>10</v>
      </c>
      <c r="C5" t="s">
        <v>10</v>
      </c>
      <c r="D5" t="s">
        <v>13</v>
      </c>
      <c r="E5" t="s">
        <v>197</v>
      </c>
      <c r="F5">
        <v>35441</v>
      </c>
      <c r="G5" s="4">
        <v>0.1633784</v>
      </c>
      <c r="H5" s="6">
        <v>0.1698062</v>
      </c>
      <c r="I5" s="4">
        <v>0.1764868</v>
      </c>
      <c r="J5">
        <v>6378</v>
      </c>
      <c r="K5" s="4">
        <v>0.17996109999999998</v>
      </c>
      <c r="L5">
        <v>212.58379742</v>
      </c>
      <c r="M5">
        <v>0</v>
      </c>
      <c r="N5" t="s">
        <v>147</v>
      </c>
      <c r="O5" s="11">
        <f aca="true" t="shared" si="0" ref="O5:O68">IF(G5&gt;H$18,G5-H$18,"")</f>
      </c>
      <c r="P5" s="4">
        <f aca="true" t="shared" si="1" ref="P5:P68">IF(I5&lt;H$18,H$18-I5,"")</f>
        <v>0.0751657</v>
      </c>
    </row>
    <row r="6" spans="1:16" ht="12.75">
      <c r="A6" t="s">
        <v>14</v>
      </c>
      <c r="B6" t="s">
        <v>10</v>
      </c>
      <c r="C6" t="s">
        <v>10</v>
      </c>
      <c r="D6" t="s">
        <v>15</v>
      </c>
      <c r="E6" t="s">
        <v>197</v>
      </c>
      <c r="F6">
        <v>46863</v>
      </c>
      <c r="G6" s="4">
        <v>0.2241359</v>
      </c>
      <c r="H6" s="6">
        <v>0.23068049999999998</v>
      </c>
      <c r="I6" s="4">
        <v>0.2374162</v>
      </c>
      <c r="J6">
        <v>10860</v>
      </c>
      <c r="K6" s="4">
        <v>0.23173929999999998</v>
      </c>
      <c r="L6">
        <v>191.03347902</v>
      </c>
      <c r="M6">
        <v>0</v>
      </c>
      <c r="N6" t="s">
        <v>147</v>
      </c>
      <c r="O6" s="11">
        <f t="shared" si="0"/>
      </c>
      <c r="P6" s="4">
        <f t="shared" si="1"/>
        <v>0.014236300000000007</v>
      </c>
    </row>
    <row r="7" spans="1:16" ht="12.75">
      <c r="A7" t="s">
        <v>16</v>
      </c>
      <c r="B7" t="s">
        <v>10</v>
      </c>
      <c r="C7" t="s">
        <v>10</v>
      </c>
      <c r="D7" t="s">
        <v>17</v>
      </c>
      <c r="E7" t="s">
        <v>197</v>
      </c>
      <c r="F7">
        <v>96152</v>
      </c>
      <c r="G7" s="4">
        <v>0.1750632</v>
      </c>
      <c r="H7" s="6">
        <v>0.1792289</v>
      </c>
      <c r="I7" s="4">
        <v>0.18349379999999998</v>
      </c>
      <c r="J7">
        <v>16915</v>
      </c>
      <c r="K7" s="4">
        <v>0.1759194</v>
      </c>
      <c r="L7">
        <v>114.94141091</v>
      </c>
      <c r="M7">
        <v>0</v>
      </c>
      <c r="N7" t="s">
        <v>147</v>
      </c>
      <c r="O7" s="11">
        <f t="shared" si="0"/>
      </c>
      <c r="P7" s="4">
        <f t="shared" si="1"/>
        <v>0.06815870000000002</v>
      </c>
    </row>
    <row r="8" spans="1:16" ht="12.75">
      <c r="A8" t="s">
        <v>18</v>
      </c>
      <c r="B8" t="s">
        <v>10</v>
      </c>
      <c r="C8" t="s">
        <v>10</v>
      </c>
      <c r="D8" t="s">
        <v>19</v>
      </c>
      <c r="E8" t="s">
        <v>197</v>
      </c>
      <c r="F8">
        <v>37941</v>
      </c>
      <c r="G8" s="4">
        <v>0.1650237</v>
      </c>
      <c r="H8" s="6">
        <v>0.1712453</v>
      </c>
      <c r="I8" s="4">
        <v>0.1777014</v>
      </c>
      <c r="J8">
        <v>6868</v>
      </c>
      <c r="K8" s="4">
        <v>0.1810179</v>
      </c>
      <c r="L8">
        <v>99.305615687</v>
      </c>
      <c r="M8">
        <v>0</v>
      </c>
      <c r="N8" t="s">
        <v>147</v>
      </c>
      <c r="O8" s="11">
        <f t="shared" si="0"/>
      </c>
      <c r="P8" s="4">
        <f t="shared" si="1"/>
        <v>0.07395109999999999</v>
      </c>
    </row>
    <row r="9" spans="1:16" ht="12.75">
      <c r="A9" t="s">
        <v>20</v>
      </c>
      <c r="B9" t="s">
        <v>10</v>
      </c>
      <c r="C9" t="s">
        <v>10</v>
      </c>
      <c r="D9" t="s">
        <v>21</v>
      </c>
      <c r="E9" t="s">
        <v>197</v>
      </c>
      <c r="F9">
        <v>44090</v>
      </c>
      <c r="G9" s="4">
        <v>0.18232210000000001</v>
      </c>
      <c r="H9" s="6">
        <v>0.1885743</v>
      </c>
      <c r="I9" s="4">
        <v>0.1950408</v>
      </c>
      <c r="J9">
        <v>8721</v>
      </c>
      <c r="K9" s="4">
        <v>0.1978</v>
      </c>
      <c r="L9">
        <v>71.541496028</v>
      </c>
      <c r="M9">
        <v>0</v>
      </c>
      <c r="N9" t="s">
        <v>147</v>
      </c>
      <c r="O9" s="11">
        <f t="shared" si="0"/>
      </c>
      <c r="P9" s="4">
        <f t="shared" si="1"/>
        <v>0.056611700000000015</v>
      </c>
    </row>
    <row r="10" spans="1:16" ht="12.75">
      <c r="A10" t="s">
        <v>22</v>
      </c>
      <c r="B10" t="s">
        <v>10</v>
      </c>
      <c r="C10" t="s">
        <v>10</v>
      </c>
      <c r="D10" t="s">
        <v>23</v>
      </c>
      <c r="E10" t="s">
        <v>197</v>
      </c>
      <c r="F10">
        <v>73338</v>
      </c>
      <c r="G10" s="4">
        <v>0.23329339999999998</v>
      </c>
      <c r="H10" s="6">
        <v>0.2388871</v>
      </c>
      <c r="I10" s="4">
        <v>0.244615</v>
      </c>
      <c r="J10">
        <v>17619</v>
      </c>
      <c r="K10" s="4">
        <v>0.24024379999999998</v>
      </c>
      <c r="L10">
        <v>24.510166425</v>
      </c>
      <c r="M10" s="1">
        <v>7.3918781E-07</v>
      </c>
      <c r="N10" t="s">
        <v>147</v>
      </c>
      <c r="O10" s="11">
        <f t="shared" si="0"/>
      </c>
      <c r="P10" s="4">
        <f t="shared" si="1"/>
        <v>0.007037500000000002</v>
      </c>
    </row>
    <row r="11" spans="1:16" ht="12.75">
      <c r="A11" t="s">
        <v>24</v>
      </c>
      <c r="B11" t="s">
        <v>10</v>
      </c>
      <c r="C11" t="s">
        <v>10</v>
      </c>
      <c r="D11" t="s">
        <v>25</v>
      </c>
      <c r="E11" t="s">
        <v>197</v>
      </c>
      <c r="F11">
        <v>37618</v>
      </c>
      <c r="G11" s="4">
        <v>0.2220904</v>
      </c>
      <c r="H11" s="6">
        <v>0.2296345</v>
      </c>
      <c r="I11" s="4">
        <v>0.2374348</v>
      </c>
      <c r="J11">
        <v>8515</v>
      </c>
      <c r="K11" s="4">
        <v>0.2263544</v>
      </c>
      <c r="L11">
        <v>26.753442399</v>
      </c>
      <c r="M11" s="1">
        <v>2.311396E-07</v>
      </c>
      <c r="N11" t="s">
        <v>147</v>
      </c>
      <c r="O11" s="11">
        <f t="shared" si="0"/>
      </c>
      <c r="P11" s="4">
        <f t="shared" si="1"/>
        <v>0.0142177</v>
      </c>
    </row>
    <row r="12" spans="1:16" ht="12.75">
      <c r="A12" t="s">
        <v>26</v>
      </c>
      <c r="B12" t="s">
        <v>10</v>
      </c>
      <c r="C12" t="s">
        <v>10</v>
      </c>
      <c r="D12" t="s">
        <v>27</v>
      </c>
      <c r="E12" t="s">
        <v>197</v>
      </c>
      <c r="F12">
        <v>43793</v>
      </c>
      <c r="G12" s="4">
        <v>0.2178859</v>
      </c>
      <c r="H12" s="6">
        <v>0.2277201</v>
      </c>
      <c r="I12" s="4">
        <v>0.2379982</v>
      </c>
      <c r="J12">
        <v>8108</v>
      </c>
      <c r="K12" s="4">
        <v>0.1851437</v>
      </c>
      <c r="L12">
        <v>34.55768294</v>
      </c>
      <c r="M12" s="1">
        <v>4.1380503E-09</v>
      </c>
      <c r="N12" t="s">
        <v>147</v>
      </c>
      <c r="O12" s="11">
        <f t="shared" si="0"/>
      </c>
      <c r="P12" s="4">
        <f t="shared" si="1"/>
        <v>0.013654300000000008</v>
      </c>
    </row>
    <row r="13" spans="1:16" ht="12.75">
      <c r="A13" t="s">
        <v>28</v>
      </c>
      <c r="B13" t="s">
        <v>10</v>
      </c>
      <c r="C13" t="s">
        <v>10</v>
      </c>
      <c r="D13" t="s">
        <v>29</v>
      </c>
      <c r="E13" t="s">
        <v>197</v>
      </c>
      <c r="F13">
        <v>1115</v>
      </c>
      <c r="G13" s="4">
        <v>0.28896409999999995</v>
      </c>
      <c r="H13" s="6">
        <v>0.3524046</v>
      </c>
      <c r="I13" s="4">
        <v>0.4297731</v>
      </c>
      <c r="J13">
        <v>343</v>
      </c>
      <c r="K13" s="4">
        <v>0.3076233</v>
      </c>
      <c r="L13">
        <v>5.3858280638</v>
      </c>
      <c r="M13">
        <v>0.0203009513</v>
      </c>
      <c r="N13" t="s">
        <v>147</v>
      </c>
      <c r="O13" s="11">
        <f t="shared" si="0"/>
        <v>0.037311599999999945</v>
      </c>
      <c r="P13" s="4">
        <f t="shared" si="1"/>
      </c>
    </row>
    <row r="14" spans="1:16" ht="12.75">
      <c r="A14" t="s">
        <v>30</v>
      </c>
      <c r="B14" t="s">
        <v>10</v>
      </c>
      <c r="C14" t="s">
        <v>10</v>
      </c>
      <c r="D14" t="s">
        <v>31</v>
      </c>
      <c r="E14" t="s">
        <v>197</v>
      </c>
      <c r="F14">
        <v>25117</v>
      </c>
      <c r="G14" s="4">
        <v>0.1700187</v>
      </c>
      <c r="H14" s="6">
        <v>0.178897</v>
      </c>
      <c r="I14" s="4">
        <v>0.18823900000000002</v>
      </c>
      <c r="J14">
        <v>4098</v>
      </c>
      <c r="K14" s="4">
        <v>0.16315639999999998</v>
      </c>
      <c r="L14">
        <v>5.1277900109</v>
      </c>
      <c r="M14">
        <v>0.0235456891</v>
      </c>
      <c r="N14" t="s">
        <v>147</v>
      </c>
      <c r="O14" s="11">
        <f t="shared" si="0"/>
      </c>
      <c r="P14" s="4">
        <f t="shared" si="1"/>
        <v>0.06341349999999998</v>
      </c>
    </row>
    <row r="15" spans="1:16" ht="12.75">
      <c r="A15" t="s">
        <v>10</v>
      </c>
      <c r="B15" t="s">
        <v>32</v>
      </c>
      <c r="C15" t="s">
        <v>10</v>
      </c>
      <c r="D15" t="s">
        <v>33</v>
      </c>
      <c r="E15" t="s">
        <v>197</v>
      </c>
      <c r="F15">
        <v>375975</v>
      </c>
      <c r="G15" s="4">
        <v>0.19924270000000002</v>
      </c>
      <c r="H15" s="6">
        <v>0.20148570000000002</v>
      </c>
      <c r="I15" s="4">
        <v>0.203754</v>
      </c>
      <c r="J15">
        <v>75994</v>
      </c>
      <c r="K15" s="4">
        <v>0.2021251</v>
      </c>
      <c r="L15">
        <v>482.63507007</v>
      </c>
      <c r="M15">
        <v>0</v>
      </c>
      <c r="N15" t="s">
        <v>147</v>
      </c>
      <c r="O15" s="11">
        <f t="shared" si="0"/>
      </c>
      <c r="P15" s="4">
        <f t="shared" si="1"/>
        <v>0.04789850000000001</v>
      </c>
    </row>
    <row r="16" spans="1:16" ht="12.75">
      <c r="A16" t="s">
        <v>10</v>
      </c>
      <c r="B16" t="s">
        <v>34</v>
      </c>
      <c r="C16" t="s">
        <v>10</v>
      </c>
      <c r="D16" t="s">
        <v>35</v>
      </c>
      <c r="E16" t="s">
        <v>197</v>
      </c>
      <c r="F16">
        <v>70025</v>
      </c>
      <c r="G16" s="4">
        <v>0.2023971</v>
      </c>
      <c r="H16" s="6">
        <v>0.20887979999999998</v>
      </c>
      <c r="I16" s="4">
        <v>0.2155703</v>
      </c>
      <c r="J16">
        <v>12549</v>
      </c>
      <c r="K16" s="4">
        <v>0.17920740000000002</v>
      </c>
      <c r="L16">
        <v>47.111271871</v>
      </c>
      <c r="M16" s="1">
        <v>6.706857E-12</v>
      </c>
      <c r="N16" t="s">
        <v>147</v>
      </c>
      <c r="O16" s="11">
        <f t="shared" si="0"/>
      </c>
      <c r="P16" s="4">
        <f t="shared" si="1"/>
        <v>0.03608220000000001</v>
      </c>
    </row>
    <row r="17" spans="1:16" ht="12.75">
      <c r="A17" t="s">
        <v>10</v>
      </c>
      <c r="B17" t="s">
        <v>36</v>
      </c>
      <c r="C17" t="s">
        <v>10</v>
      </c>
      <c r="D17" t="s">
        <v>37</v>
      </c>
      <c r="E17" t="s">
        <v>197</v>
      </c>
      <c r="F17">
        <v>647552</v>
      </c>
      <c r="G17" s="4">
        <v>0.28447160000000005</v>
      </c>
      <c r="H17" s="6">
        <v>0.2865498</v>
      </c>
      <c r="I17" s="4">
        <v>0.2886431</v>
      </c>
      <c r="J17">
        <v>186861</v>
      </c>
      <c r="K17" s="4">
        <v>0.2885652</v>
      </c>
      <c r="L17">
        <v>58.98436774</v>
      </c>
      <c r="M17" s="1">
        <v>1.587619E-14</v>
      </c>
      <c r="N17" t="s">
        <v>147</v>
      </c>
      <c r="O17" s="11">
        <f t="shared" si="0"/>
        <v>0.032819100000000045</v>
      </c>
      <c r="P17" s="4">
        <f t="shared" si="1"/>
      </c>
    </row>
    <row r="18" spans="1:16" ht="12.75">
      <c r="A18" t="s">
        <v>10</v>
      </c>
      <c r="B18" t="s">
        <v>38</v>
      </c>
      <c r="C18" t="s">
        <v>10</v>
      </c>
      <c r="D18" t="s">
        <v>39</v>
      </c>
      <c r="E18" t="s">
        <v>197</v>
      </c>
      <c r="F18">
        <v>1140415</v>
      </c>
      <c r="G18" s="4">
        <v>0.2501835</v>
      </c>
      <c r="H18" s="6">
        <v>0.2516525</v>
      </c>
      <c r="I18" s="4">
        <v>0.2531301</v>
      </c>
      <c r="J18">
        <v>286264</v>
      </c>
      <c r="K18" s="4">
        <v>0.2510174</v>
      </c>
      <c r="L18">
        <v>505.2285034</v>
      </c>
      <c r="M18">
        <v>0</v>
      </c>
      <c r="N18" t="s">
        <v>147</v>
      </c>
      <c r="O18" s="11">
        <f t="shared" si="0"/>
      </c>
      <c r="P18" s="4">
        <f t="shared" si="1"/>
      </c>
    </row>
    <row r="19" spans="1:16" ht="12.75">
      <c r="A19" t="s">
        <v>10</v>
      </c>
      <c r="B19" t="s">
        <v>10</v>
      </c>
      <c r="C19" t="s">
        <v>40</v>
      </c>
      <c r="D19" t="s">
        <v>41</v>
      </c>
      <c r="E19" t="s">
        <v>197</v>
      </c>
      <c r="F19">
        <v>15394</v>
      </c>
      <c r="G19" s="4">
        <v>0.2148311</v>
      </c>
      <c r="H19" s="6">
        <v>0.2284555</v>
      </c>
      <c r="I19" s="4">
        <v>0.242944</v>
      </c>
      <c r="J19">
        <v>3221</v>
      </c>
      <c r="K19" s="4">
        <v>0.20923740000000002</v>
      </c>
      <c r="L19">
        <v>2.2176609515</v>
      </c>
      <c r="M19">
        <v>0.136439633</v>
      </c>
      <c r="N19" t="s">
        <v>10</v>
      </c>
      <c r="O19" s="11">
        <f t="shared" si="0"/>
      </c>
      <c r="P19" s="4">
        <f t="shared" si="1"/>
        <v>0.008708500000000008</v>
      </c>
    </row>
    <row r="20" spans="1:16" ht="12.75">
      <c r="A20" t="s">
        <v>10</v>
      </c>
      <c r="B20" t="s">
        <v>10</v>
      </c>
      <c r="C20" t="s">
        <v>42</v>
      </c>
      <c r="D20" t="s">
        <v>43</v>
      </c>
      <c r="E20" t="s">
        <v>197</v>
      </c>
      <c r="F20">
        <v>19938</v>
      </c>
      <c r="G20" s="4">
        <v>0.2120662</v>
      </c>
      <c r="H20" s="6">
        <v>0.2234322</v>
      </c>
      <c r="I20" s="4">
        <v>0.23540729999999999</v>
      </c>
      <c r="J20">
        <v>4165</v>
      </c>
      <c r="K20" s="4">
        <v>0.20889760000000002</v>
      </c>
      <c r="L20">
        <v>4.6434240633</v>
      </c>
      <c r="M20">
        <v>0.031172747</v>
      </c>
      <c r="N20" t="s">
        <v>147</v>
      </c>
      <c r="O20" s="11">
        <f t="shared" si="0"/>
      </c>
      <c r="P20" s="4">
        <f t="shared" si="1"/>
        <v>0.016245200000000015</v>
      </c>
    </row>
    <row r="21" spans="1:16" ht="12.75">
      <c r="A21" t="s">
        <v>10</v>
      </c>
      <c r="B21" t="s">
        <v>10</v>
      </c>
      <c r="C21" t="s">
        <v>44</v>
      </c>
      <c r="D21" t="s">
        <v>45</v>
      </c>
      <c r="E21" t="s">
        <v>197</v>
      </c>
      <c r="F21">
        <v>10623</v>
      </c>
      <c r="G21" s="4">
        <v>0.2203976</v>
      </c>
      <c r="H21" s="6">
        <v>0.2366306</v>
      </c>
      <c r="I21" s="4">
        <v>0.2540591</v>
      </c>
      <c r="J21">
        <v>2343</v>
      </c>
      <c r="K21" s="4">
        <v>0.2205592</v>
      </c>
      <c r="L21">
        <v>6.6669351039</v>
      </c>
      <c r="M21">
        <v>0.009821795</v>
      </c>
      <c r="N21" t="s">
        <v>147</v>
      </c>
      <c r="O21" s="11">
        <f t="shared" si="0"/>
      </c>
      <c r="P21" s="4">
        <f t="shared" si="1"/>
      </c>
    </row>
    <row r="22" spans="1:16" ht="12.75">
      <c r="A22" t="s">
        <v>10</v>
      </c>
      <c r="B22" t="s">
        <v>10</v>
      </c>
      <c r="C22" t="s">
        <v>46</v>
      </c>
      <c r="D22" t="s">
        <v>47</v>
      </c>
      <c r="E22" t="s">
        <v>197</v>
      </c>
      <c r="F22">
        <v>5440</v>
      </c>
      <c r="G22" s="4">
        <v>0.1915325</v>
      </c>
      <c r="H22" s="6">
        <v>0.2116715</v>
      </c>
      <c r="I22" s="4">
        <v>0.233928</v>
      </c>
      <c r="J22">
        <v>1249</v>
      </c>
      <c r="K22" s="4">
        <v>0.22959559999999998</v>
      </c>
      <c r="L22">
        <v>24.435539771</v>
      </c>
      <c r="M22" s="1">
        <v>7.6838066E-07</v>
      </c>
      <c r="N22" t="s">
        <v>147</v>
      </c>
      <c r="O22" s="11">
        <f t="shared" si="0"/>
      </c>
      <c r="P22" s="4">
        <f t="shared" si="1"/>
        <v>0.017724500000000004</v>
      </c>
    </row>
    <row r="23" spans="1:16" ht="12.75">
      <c r="A23" t="s">
        <v>10</v>
      </c>
      <c r="B23" t="s">
        <v>10</v>
      </c>
      <c r="C23" t="s">
        <v>48</v>
      </c>
      <c r="D23" t="s">
        <v>49</v>
      </c>
      <c r="E23" t="s">
        <v>197</v>
      </c>
      <c r="F23">
        <v>8184</v>
      </c>
      <c r="G23" s="4">
        <v>0.1542316</v>
      </c>
      <c r="H23" s="6">
        <v>0.16815360000000001</v>
      </c>
      <c r="I23" s="4">
        <v>0.1833324</v>
      </c>
      <c r="J23">
        <v>1461</v>
      </c>
      <c r="K23" s="4">
        <v>0.17851910000000001</v>
      </c>
      <c r="L23">
        <v>18.470370047</v>
      </c>
      <c r="M23">
        <v>1.72566E-05</v>
      </c>
      <c r="N23" t="s">
        <v>147</v>
      </c>
      <c r="O23" s="11">
        <f t="shared" si="0"/>
      </c>
      <c r="P23" s="4">
        <f t="shared" si="1"/>
        <v>0.0683201</v>
      </c>
    </row>
    <row r="24" spans="1:16" ht="12.75">
      <c r="A24" t="s">
        <v>10</v>
      </c>
      <c r="B24" t="s">
        <v>10</v>
      </c>
      <c r="C24" t="s">
        <v>50</v>
      </c>
      <c r="D24" t="s">
        <v>51</v>
      </c>
      <c r="E24" t="s">
        <v>197</v>
      </c>
      <c r="F24">
        <v>15181</v>
      </c>
      <c r="G24" s="4">
        <v>0.1309162</v>
      </c>
      <c r="H24" s="6">
        <v>0.1402461</v>
      </c>
      <c r="I24" s="4">
        <v>0.1502409</v>
      </c>
      <c r="J24">
        <v>2266</v>
      </c>
      <c r="K24" s="4">
        <v>0.1492655</v>
      </c>
      <c r="L24">
        <v>149.68389245</v>
      </c>
      <c r="M24">
        <v>0</v>
      </c>
      <c r="N24" t="s">
        <v>147</v>
      </c>
      <c r="O24" s="11">
        <f t="shared" si="0"/>
      </c>
      <c r="P24" s="4">
        <f t="shared" si="1"/>
        <v>0.10141159999999999</v>
      </c>
    </row>
    <row r="25" spans="1:16" ht="12.75">
      <c r="A25" t="s">
        <v>10</v>
      </c>
      <c r="B25" t="s">
        <v>10</v>
      </c>
      <c r="C25" t="s">
        <v>52</v>
      </c>
      <c r="D25" t="s">
        <v>53</v>
      </c>
      <c r="E25" t="s">
        <v>197</v>
      </c>
      <c r="F25">
        <v>12076</v>
      </c>
      <c r="G25" s="4">
        <v>0.1949194</v>
      </c>
      <c r="H25" s="6">
        <v>0.2083394</v>
      </c>
      <c r="I25" s="4">
        <v>0.2226834</v>
      </c>
      <c r="J25">
        <v>2651</v>
      </c>
      <c r="K25" s="4">
        <v>0.21952629999999998</v>
      </c>
      <c r="L25">
        <v>52.288613356</v>
      </c>
      <c r="M25" s="1">
        <v>4.791723E-13</v>
      </c>
      <c r="N25" t="s">
        <v>147</v>
      </c>
      <c r="O25" s="11">
        <f t="shared" si="0"/>
      </c>
      <c r="P25" s="4">
        <f t="shared" si="1"/>
        <v>0.028969099999999998</v>
      </c>
    </row>
    <row r="26" spans="1:16" ht="12.75">
      <c r="A26" t="s">
        <v>10</v>
      </c>
      <c r="B26" t="s">
        <v>10</v>
      </c>
      <c r="C26" t="s">
        <v>54</v>
      </c>
      <c r="D26" t="s">
        <v>55</v>
      </c>
      <c r="E26" t="s">
        <v>197</v>
      </c>
      <c r="F26">
        <v>20224</v>
      </c>
      <c r="G26" s="4">
        <v>0.2213706</v>
      </c>
      <c r="H26" s="6">
        <v>0.23213519999999999</v>
      </c>
      <c r="I26" s="4">
        <v>0.24342339999999998</v>
      </c>
      <c r="J26">
        <v>4777</v>
      </c>
      <c r="K26" s="4">
        <v>0.23620449999999998</v>
      </c>
      <c r="L26">
        <v>82.827950899</v>
      </c>
      <c r="M26">
        <v>0</v>
      </c>
      <c r="N26" t="s">
        <v>147</v>
      </c>
      <c r="O26" s="11">
        <f t="shared" si="0"/>
      </c>
      <c r="P26" s="4">
        <f t="shared" si="1"/>
        <v>0.008229100000000017</v>
      </c>
    </row>
    <row r="27" spans="1:16" ht="12.75">
      <c r="A27" t="s">
        <v>10</v>
      </c>
      <c r="B27" t="s">
        <v>10</v>
      </c>
      <c r="C27" t="s">
        <v>56</v>
      </c>
      <c r="D27" t="s">
        <v>57</v>
      </c>
      <c r="E27" t="s">
        <v>197</v>
      </c>
      <c r="F27">
        <v>6018</v>
      </c>
      <c r="G27" s="4">
        <v>0.1920782</v>
      </c>
      <c r="H27" s="6">
        <v>0.2117767</v>
      </c>
      <c r="I27" s="4">
        <v>0.2334954</v>
      </c>
      <c r="J27">
        <v>1207</v>
      </c>
      <c r="K27" s="4">
        <v>0.200565</v>
      </c>
      <c r="L27">
        <v>19.275013151</v>
      </c>
      <c r="M27">
        <v>1.13178E-05</v>
      </c>
      <c r="N27" t="s">
        <v>147</v>
      </c>
      <c r="O27" s="11">
        <f t="shared" si="0"/>
      </c>
      <c r="P27" s="4">
        <f t="shared" si="1"/>
        <v>0.01815710000000001</v>
      </c>
    </row>
    <row r="28" spans="1:16" ht="12.75">
      <c r="A28" t="s">
        <v>10</v>
      </c>
      <c r="B28" t="s">
        <v>10</v>
      </c>
      <c r="C28" t="s">
        <v>58</v>
      </c>
      <c r="D28" t="s">
        <v>59</v>
      </c>
      <c r="E28" t="s">
        <v>197</v>
      </c>
      <c r="F28">
        <v>20621</v>
      </c>
      <c r="G28" s="4">
        <v>0.2226935</v>
      </c>
      <c r="H28" s="6">
        <v>0.2333526</v>
      </c>
      <c r="I28" s="4">
        <v>0.2445218</v>
      </c>
      <c r="J28">
        <v>4876</v>
      </c>
      <c r="K28" s="4">
        <v>0.236458</v>
      </c>
      <c r="L28">
        <v>89.303345268</v>
      </c>
      <c r="M28">
        <v>0</v>
      </c>
      <c r="N28" t="s">
        <v>147</v>
      </c>
      <c r="O28" s="11">
        <f t="shared" si="0"/>
      </c>
      <c r="P28" s="4">
        <f t="shared" si="1"/>
        <v>0.00713069999999999</v>
      </c>
    </row>
    <row r="29" spans="1:16" ht="12.75">
      <c r="A29" t="s">
        <v>10</v>
      </c>
      <c r="B29" t="s">
        <v>10</v>
      </c>
      <c r="C29" t="s">
        <v>60</v>
      </c>
      <c r="D29" t="s">
        <v>61</v>
      </c>
      <c r="E29" t="s">
        <v>197</v>
      </c>
      <c r="F29">
        <v>10869</v>
      </c>
      <c r="G29" s="4">
        <v>0.238293</v>
      </c>
      <c r="H29" s="6">
        <v>0.25636000000000003</v>
      </c>
      <c r="I29" s="4">
        <v>0.2757968</v>
      </c>
      <c r="J29">
        <v>2503</v>
      </c>
      <c r="K29" s="4">
        <v>0.23028800000000002</v>
      </c>
      <c r="L29">
        <v>0.3134247712</v>
      </c>
      <c r="M29">
        <v>0.5755861734</v>
      </c>
      <c r="N29" t="s">
        <v>10</v>
      </c>
      <c r="O29" s="11">
        <f t="shared" si="0"/>
      </c>
      <c r="P29" s="4">
        <f t="shared" si="1"/>
      </c>
    </row>
    <row r="30" spans="1:16" ht="12.75">
      <c r="A30" t="s">
        <v>10</v>
      </c>
      <c r="B30" t="s">
        <v>10</v>
      </c>
      <c r="C30" t="s">
        <v>62</v>
      </c>
      <c r="D30" t="s">
        <v>63</v>
      </c>
      <c r="E30" t="s">
        <v>197</v>
      </c>
      <c r="F30">
        <v>19843</v>
      </c>
      <c r="G30" s="4">
        <v>0.1508264</v>
      </c>
      <c r="H30" s="6">
        <v>0.1601388</v>
      </c>
      <c r="I30" s="4">
        <v>0.1700261</v>
      </c>
      <c r="J30">
        <v>3039</v>
      </c>
      <c r="K30" s="4">
        <v>0.1531522</v>
      </c>
      <c r="L30">
        <v>32.289294596</v>
      </c>
      <c r="M30" s="1">
        <v>1.3284322E-08</v>
      </c>
      <c r="N30" t="s">
        <v>147</v>
      </c>
      <c r="O30" s="11">
        <f t="shared" si="0"/>
      </c>
      <c r="P30" s="4">
        <f t="shared" si="1"/>
        <v>0.08162639999999999</v>
      </c>
    </row>
    <row r="31" spans="1:16" ht="12.75">
      <c r="A31" t="s">
        <v>10</v>
      </c>
      <c r="B31" t="s">
        <v>10</v>
      </c>
      <c r="C31" t="s">
        <v>64</v>
      </c>
      <c r="D31" t="s">
        <v>65</v>
      </c>
      <c r="E31" t="s">
        <v>197</v>
      </c>
      <c r="F31">
        <v>7186</v>
      </c>
      <c r="G31" s="4">
        <v>0.1520213</v>
      </c>
      <c r="H31" s="6">
        <v>0.16722810000000002</v>
      </c>
      <c r="I31" s="4">
        <v>0.1839559</v>
      </c>
      <c r="J31">
        <v>1175</v>
      </c>
      <c r="K31" s="4">
        <v>0.1635124</v>
      </c>
      <c r="L31">
        <v>4.3437841614</v>
      </c>
      <c r="M31">
        <v>0.0371442796</v>
      </c>
      <c r="N31" t="s">
        <v>147</v>
      </c>
      <c r="O31" s="11">
        <f t="shared" si="0"/>
      </c>
      <c r="P31" s="4">
        <f t="shared" si="1"/>
        <v>0.0676966</v>
      </c>
    </row>
    <row r="32" spans="1:16" ht="12.75">
      <c r="A32" t="s">
        <v>10</v>
      </c>
      <c r="B32" t="s">
        <v>10</v>
      </c>
      <c r="C32" t="s">
        <v>66</v>
      </c>
      <c r="D32" t="s">
        <v>67</v>
      </c>
      <c r="E32" t="s">
        <v>197</v>
      </c>
      <c r="F32">
        <v>10994</v>
      </c>
      <c r="G32" s="4">
        <v>0.1658528</v>
      </c>
      <c r="H32" s="6">
        <v>0.1790592</v>
      </c>
      <c r="I32" s="4">
        <v>0.19331720000000002</v>
      </c>
      <c r="J32">
        <v>2003</v>
      </c>
      <c r="K32" s="4">
        <v>0.1821903</v>
      </c>
      <c r="L32">
        <v>13.455287321</v>
      </c>
      <c r="M32">
        <v>0.0002443167</v>
      </c>
      <c r="N32" t="s">
        <v>147</v>
      </c>
      <c r="O32" s="11">
        <f t="shared" si="0"/>
      </c>
      <c r="P32" s="4">
        <f t="shared" si="1"/>
        <v>0.05833529999999998</v>
      </c>
    </row>
    <row r="33" spans="1:16" ht="12.75">
      <c r="A33" t="s">
        <v>10</v>
      </c>
      <c r="B33" t="s">
        <v>10</v>
      </c>
      <c r="C33" t="s">
        <v>68</v>
      </c>
      <c r="D33" t="s">
        <v>69</v>
      </c>
      <c r="E33" t="s">
        <v>197</v>
      </c>
      <c r="F33">
        <v>7389</v>
      </c>
      <c r="G33" s="4">
        <v>0.187508</v>
      </c>
      <c r="H33" s="6">
        <v>0.20443709999999998</v>
      </c>
      <c r="I33" s="4">
        <v>0.2228946</v>
      </c>
      <c r="J33">
        <v>1498</v>
      </c>
      <c r="K33" s="4">
        <v>0.2027338</v>
      </c>
      <c r="L33">
        <v>6.3118233238</v>
      </c>
      <c r="M33">
        <v>0.0119935435</v>
      </c>
      <c r="N33" t="s">
        <v>147</v>
      </c>
      <c r="O33" s="11">
        <f t="shared" si="0"/>
      </c>
      <c r="P33" s="4">
        <f t="shared" si="1"/>
        <v>0.028757900000000003</v>
      </c>
    </row>
    <row r="34" spans="1:16" ht="12.75">
      <c r="A34" t="s">
        <v>10</v>
      </c>
      <c r="B34" t="s">
        <v>10</v>
      </c>
      <c r="C34" t="s">
        <v>70</v>
      </c>
      <c r="D34" t="s">
        <v>214</v>
      </c>
      <c r="E34" t="s">
        <v>197</v>
      </c>
      <c r="F34">
        <v>7912</v>
      </c>
      <c r="G34" s="4">
        <v>0.14591210000000002</v>
      </c>
      <c r="H34" s="6">
        <v>0.15957249999999998</v>
      </c>
      <c r="I34" s="4">
        <v>0.1745118</v>
      </c>
      <c r="J34">
        <v>1296</v>
      </c>
      <c r="K34" s="4">
        <v>0.1638018</v>
      </c>
      <c r="L34">
        <v>24.209973016</v>
      </c>
      <c r="M34" s="1">
        <v>8.6383805E-07</v>
      </c>
      <c r="N34" t="s">
        <v>147</v>
      </c>
      <c r="O34" s="11">
        <f t="shared" si="0"/>
      </c>
      <c r="P34" s="4">
        <f t="shared" si="1"/>
        <v>0.0771407</v>
      </c>
    </row>
    <row r="35" spans="1:16" ht="12.75">
      <c r="A35" t="s">
        <v>10</v>
      </c>
      <c r="B35" t="s">
        <v>10</v>
      </c>
      <c r="C35" t="s">
        <v>71</v>
      </c>
      <c r="D35" t="s">
        <v>72</v>
      </c>
      <c r="E35" t="s">
        <v>197</v>
      </c>
      <c r="F35">
        <v>10064</v>
      </c>
      <c r="G35" s="4">
        <v>0.1545011</v>
      </c>
      <c r="H35" s="6">
        <v>0.16794569999999998</v>
      </c>
      <c r="I35" s="4">
        <v>0.1825603</v>
      </c>
      <c r="J35">
        <v>1620</v>
      </c>
      <c r="K35" s="4">
        <v>0.1609698</v>
      </c>
      <c r="L35">
        <v>13.083171698</v>
      </c>
      <c r="M35">
        <v>0.0002979605</v>
      </c>
      <c r="N35" t="s">
        <v>147</v>
      </c>
      <c r="O35" s="11">
        <f t="shared" si="0"/>
      </c>
      <c r="P35" s="4">
        <f t="shared" si="1"/>
        <v>0.06909219999999999</v>
      </c>
    </row>
    <row r="36" spans="1:16" ht="12.75">
      <c r="A36" t="s">
        <v>10</v>
      </c>
      <c r="B36" t="s">
        <v>10</v>
      </c>
      <c r="C36" t="s">
        <v>73</v>
      </c>
      <c r="D36" t="s">
        <v>74</v>
      </c>
      <c r="E36" t="s">
        <v>197</v>
      </c>
      <c r="F36">
        <v>21895</v>
      </c>
      <c r="G36" s="4">
        <v>0.1634265</v>
      </c>
      <c r="H36" s="6">
        <v>0.172421</v>
      </c>
      <c r="I36" s="4">
        <v>0.1819105</v>
      </c>
      <c r="J36">
        <v>3781</v>
      </c>
      <c r="K36" s="4">
        <v>0.1726878</v>
      </c>
      <c r="L36">
        <v>32.692875591</v>
      </c>
      <c r="M36" s="1">
        <v>1.079321E-08</v>
      </c>
      <c r="N36" t="s">
        <v>147</v>
      </c>
      <c r="O36" s="11">
        <f t="shared" si="0"/>
      </c>
      <c r="P36" s="4">
        <f t="shared" si="1"/>
        <v>0.069742</v>
      </c>
    </row>
    <row r="37" spans="1:16" ht="12.75">
      <c r="A37" t="s">
        <v>10</v>
      </c>
      <c r="B37" t="s">
        <v>10</v>
      </c>
      <c r="C37" t="s">
        <v>75</v>
      </c>
      <c r="D37" t="s">
        <v>76</v>
      </c>
      <c r="E37" t="s">
        <v>197</v>
      </c>
      <c r="F37">
        <v>10717</v>
      </c>
      <c r="G37" s="4">
        <v>0.1613648</v>
      </c>
      <c r="H37" s="6">
        <v>0.1737954</v>
      </c>
      <c r="I37" s="4">
        <v>0.18718369999999998</v>
      </c>
      <c r="J37">
        <v>1976</v>
      </c>
      <c r="K37" s="4">
        <v>0.18438</v>
      </c>
      <c r="L37">
        <v>58.08726151</v>
      </c>
      <c r="M37" s="1">
        <v>2.509104E-14</v>
      </c>
      <c r="N37" t="s">
        <v>147</v>
      </c>
      <c r="O37" s="11">
        <f t="shared" si="0"/>
      </c>
      <c r="P37" s="4">
        <f t="shared" si="1"/>
        <v>0.06446880000000002</v>
      </c>
    </row>
    <row r="38" spans="1:16" ht="12.75">
      <c r="A38" t="s">
        <v>10</v>
      </c>
      <c r="B38" t="s">
        <v>10</v>
      </c>
      <c r="C38" t="s">
        <v>77</v>
      </c>
      <c r="D38" t="s">
        <v>78</v>
      </c>
      <c r="E38" t="s">
        <v>197</v>
      </c>
      <c r="F38">
        <v>7964</v>
      </c>
      <c r="G38" s="4">
        <v>0.142224</v>
      </c>
      <c r="H38" s="6">
        <v>0.15568459999999998</v>
      </c>
      <c r="I38" s="4">
        <v>0.1704192</v>
      </c>
      <c r="J38">
        <v>1362</v>
      </c>
      <c r="K38" s="4">
        <v>0.1710196</v>
      </c>
      <c r="L38">
        <v>18.168907718</v>
      </c>
      <c r="M38">
        <v>2.02152E-05</v>
      </c>
      <c r="N38" t="s">
        <v>147</v>
      </c>
      <c r="O38" s="11">
        <f t="shared" si="0"/>
      </c>
      <c r="P38" s="4">
        <f t="shared" si="1"/>
        <v>0.08123330000000001</v>
      </c>
    </row>
    <row r="39" spans="1:16" ht="12.75">
      <c r="A39" t="s">
        <v>10</v>
      </c>
      <c r="B39" t="s">
        <v>10</v>
      </c>
      <c r="C39" t="s">
        <v>79</v>
      </c>
      <c r="D39" t="s">
        <v>80</v>
      </c>
      <c r="E39" t="s">
        <v>197</v>
      </c>
      <c r="F39">
        <v>10250</v>
      </c>
      <c r="G39" s="4">
        <v>0.1743159</v>
      </c>
      <c r="H39" s="6">
        <v>0.1877536</v>
      </c>
      <c r="I39" s="4">
        <v>0.20222720000000002</v>
      </c>
      <c r="J39">
        <v>2007</v>
      </c>
      <c r="K39" s="4">
        <v>0.1958049</v>
      </c>
      <c r="L39">
        <v>9.7559312028</v>
      </c>
      <c r="M39">
        <v>0.0017874508</v>
      </c>
      <c r="N39" t="s">
        <v>147</v>
      </c>
      <c r="O39" s="11">
        <f t="shared" si="0"/>
      </c>
      <c r="P39" s="4">
        <f t="shared" si="1"/>
        <v>0.04942529999999998</v>
      </c>
    </row>
    <row r="40" spans="1:16" ht="12.75">
      <c r="A40" t="s">
        <v>10</v>
      </c>
      <c r="B40" t="s">
        <v>10</v>
      </c>
      <c r="C40" t="s">
        <v>81</v>
      </c>
      <c r="D40" t="s">
        <v>82</v>
      </c>
      <c r="E40" t="s">
        <v>197</v>
      </c>
      <c r="F40">
        <v>9010</v>
      </c>
      <c r="G40" s="4">
        <v>0.1497634</v>
      </c>
      <c r="H40" s="6">
        <v>0.1635027</v>
      </c>
      <c r="I40" s="4">
        <v>0.1785024</v>
      </c>
      <c r="J40">
        <v>1523</v>
      </c>
      <c r="K40" s="4">
        <v>0.1690344</v>
      </c>
      <c r="L40">
        <v>21.650414846</v>
      </c>
      <c r="M40" s="1">
        <v>3.2713925E-06</v>
      </c>
      <c r="N40" t="s">
        <v>147</v>
      </c>
      <c r="O40" s="11">
        <f t="shared" si="0"/>
      </c>
      <c r="P40" s="4">
        <f t="shared" si="1"/>
        <v>0.0731501</v>
      </c>
    </row>
    <row r="41" spans="1:16" ht="12.75">
      <c r="A41" t="s">
        <v>10</v>
      </c>
      <c r="B41" t="s">
        <v>10</v>
      </c>
      <c r="C41" s="1">
        <v>230000</v>
      </c>
      <c r="D41" t="s">
        <v>83</v>
      </c>
      <c r="E41" t="s">
        <v>197</v>
      </c>
      <c r="F41">
        <v>6217</v>
      </c>
      <c r="G41" s="4">
        <v>0.1446595</v>
      </c>
      <c r="H41" s="6">
        <v>0.16043559999999998</v>
      </c>
      <c r="I41" s="4">
        <v>0.17793219999999998</v>
      </c>
      <c r="J41">
        <v>1083</v>
      </c>
      <c r="K41" s="4">
        <v>0.17419980000000002</v>
      </c>
      <c r="L41">
        <v>0.0321984413</v>
      </c>
      <c r="M41">
        <v>0.8575928213</v>
      </c>
      <c r="N41" t="s">
        <v>10</v>
      </c>
      <c r="O41" s="11">
        <f t="shared" si="0"/>
      </c>
      <c r="P41" s="4">
        <f t="shared" si="1"/>
        <v>0.07372030000000002</v>
      </c>
    </row>
    <row r="42" spans="1:16" ht="12.75">
      <c r="A42" t="s">
        <v>10</v>
      </c>
      <c r="B42" t="s">
        <v>10</v>
      </c>
      <c r="C42" s="1">
        <v>240</v>
      </c>
      <c r="D42" t="s">
        <v>84</v>
      </c>
      <c r="E42" t="s">
        <v>197</v>
      </c>
      <c r="F42">
        <v>15268</v>
      </c>
      <c r="G42" s="4">
        <v>0.19254929999999998</v>
      </c>
      <c r="H42" s="6">
        <v>0.2044056</v>
      </c>
      <c r="I42" s="4">
        <v>0.2169919</v>
      </c>
      <c r="J42">
        <v>3456</v>
      </c>
      <c r="K42" s="4">
        <v>0.2263558</v>
      </c>
      <c r="L42">
        <v>52.92667924</v>
      </c>
      <c r="M42" s="1">
        <v>3.462786E-13</v>
      </c>
      <c r="N42" t="s">
        <v>147</v>
      </c>
      <c r="O42" s="11">
        <f t="shared" si="0"/>
      </c>
      <c r="P42" s="4">
        <f t="shared" si="1"/>
        <v>0.034660600000000014</v>
      </c>
    </row>
    <row r="43" spans="1:16" ht="12.75">
      <c r="A43" t="s">
        <v>10</v>
      </c>
      <c r="B43" t="s">
        <v>10</v>
      </c>
      <c r="C43" s="1">
        <v>2500</v>
      </c>
      <c r="D43" t="s">
        <v>85</v>
      </c>
      <c r="E43" t="s">
        <v>197</v>
      </c>
      <c r="F43">
        <v>6851</v>
      </c>
      <c r="G43" s="4">
        <v>0.227618</v>
      </c>
      <c r="H43" s="6">
        <v>0.2465641</v>
      </c>
      <c r="I43" s="4">
        <v>0.2670873</v>
      </c>
      <c r="J43">
        <v>1697</v>
      </c>
      <c r="K43" s="4">
        <v>0.2477011</v>
      </c>
      <c r="L43">
        <v>5.0204921982</v>
      </c>
      <c r="M43">
        <v>0.0250490478</v>
      </c>
      <c r="N43" t="s">
        <v>147</v>
      </c>
      <c r="O43" s="11">
        <f t="shared" si="0"/>
      </c>
      <c r="P43" s="4">
        <f t="shared" si="1"/>
      </c>
    </row>
    <row r="44" spans="1:16" ht="12.75">
      <c r="A44" t="s">
        <v>10</v>
      </c>
      <c r="B44" t="s">
        <v>10</v>
      </c>
      <c r="C44" s="1">
        <v>26000</v>
      </c>
      <c r="D44" t="s">
        <v>86</v>
      </c>
      <c r="E44" t="s">
        <v>197</v>
      </c>
      <c r="F44">
        <v>15754</v>
      </c>
      <c r="G44" s="4">
        <v>0.1465561</v>
      </c>
      <c r="H44" s="6">
        <v>0.1570102</v>
      </c>
      <c r="I44" s="4">
        <v>0.16821</v>
      </c>
      <c r="J44">
        <v>2485</v>
      </c>
      <c r="K44" s="4">
        <v>0.15773769999999998</v>
      </c>
      <c r="L44">
        <v>25.861596008</v>
      </c>
      <c r="M44" s="1">
        <v>3.6679453E-07</v>
      </c>
      <c r="N44" t="s">
        <v>147</v>
      </c>
      <c r="O44" s="11">
        <f t="shared" si="0"/>
      </c>
      <c r="P44" s="4">
        <f t="shared" si="1"/>
        <v>0.0834425</v>
      </c>
    </row>
    <row r="45" spans="1:16" ht="12.75">
      <c r="A45" t="s">
        <v>10</v>
      </c>
      <c r="B45" t="s">
        <v>10</v>
      </c>
      <c r="C45" t="s">
        <v>87</v>
      </c>
      <c r="D45" t="s">
        <v>88</v>
      </c>
      <c r="E45" t="s">
        <v>197</v>
      </c>
      <c r="F45">
        <v>18291</v>
      </c>
      <c r="G45" s="4">
        <v>0.2219843</v>
      </c>
      <c r="H45" s="6">
        <v>0.233868</v>
      </c>
      <c r="I45" s="4">
        <v>0.2463878</v>
      </c>
      <c r="J45">
        <v>4235</v>
      </c>
      <c r="K45" s="4">
        <v>0.2315346</v>
      </c>
      <c r="L45">
        <v>5.5854084592</v>
      </c>
      <c r="M45">
        <v>0.0181107092</v>
      </c>
      <c r="N45" t="s">
        <v>147</v>
      </c>
      <c r="O45" s="11">
        <f t="shared" si="0"/>
      </c>
      <c r="P45" s="4">
        <f t="shared" si="1"/>
        <v>0.005264700000000011</v>
      </c>
    </row>
    <row r="46" spans="1:16" ht="12.75">
      <c r="A46" t="s">
        <v>10</v>
      </c>
      <c r="B46" t="s">
        <v>10</v>
      </c>
      <c r="C46" t="s">
        <v>89</v>
      </c>
      <c r="D46" t="s">
        <v>90</v>
      </c>
      <c r="E46" t="s">
        <v>197</v>
      </c>
      <c r="F46">
        <v>29043</v>
      </c>
      <c r="G46" s="4">
        <v>0.25991960000000003</v>
      </c>
      <c r="H46" s="6">
        <v>0.27021649999999997</v>
      </c>
      <c r="I46" s="4">
        <v>0.2809213</v>
      </c>
      <c r="J46">
        <v>7944</v>
      </c>
      <c r="K46" s="4">
        <v>0.27352550000000003</v>
      </c>
      <c r="L46">
        <v>1.477335961</v>
      </c>
      <c r="M46">
        <v>0.2241918015</v>
      </c>
      <c r="N46" t="s">
        <v>10</v>
      </c>
      <c r="O46" s="11">
        <f t="shared" si="0"/>
        <v>0.008267100000000027</v>
      </c>
      <c r="P46" s="4">
        <f t="shared" si="1"/>
      </c>
    </row>
    <row r="47" spans="1:16" ht="12.75">
      <c r="A47" t="s">
        <v>10</v>
      </c>
      <c r="B47" t="s">
        <v>10</v>
      </c>
      <c r="C47" t="s">
        <v>91</v>
      </c>
      <c r="D47" t="s">
        <v>92</v>
      </c>
      <c r="E47" t="s">
        <v>197</v>
      </c>
      <c r="F47">
        <v>16484</v>
      </c>
      <c r="G47" s="4">
        <v>0.1992608</v>
      </c>
      <c r="H47" s="6">
        <v>0.21101060000000002</v>
      </c>
      <c r="I47" s="4">
        <v>0.22345330000000002</v>
      </c>
      <c r="J47">
        <v>3596</v>
      </c>
      <c r="K47" s="4">
        <v>0.2181509</v>
      </c>
      <c r="L47">
        <v>21.932287372</v>
      </c>
      <c r="M47" s="1">
        <v>2.8244171E-06</v>
      </c>
      <c r="N47" t="s">
        <v>147</v>
      </c>
      <c r="O47" s="11">
        <f t="shared" si="0"/>
      </c>
      <c r="P47" s="4">
        <f t="shared" si="1"/>
        <v>0.02819919999999998</v>
      </c>
    </row>
    <row r="48" spans="1:16" ht="12.75">
      <c r="A48" t="s">
        <v>10</v>
      </c>
      <c r="B48" t="s">
        <v>10</v>
      </c>
      <c r="C48" t="s">
        <v>93</v>
      </c>
      <c r="D48" t="s">
        <v>94</v>
      </c>
      <c r="E48" t="s">
        <v>197</v>
      </c>
      <c r="F48">
        <v>9520</v>
      </c>
      <c r="G48" s="4">
        <v>0.185179</v>
      </c>
      <c r="H48" s="6">
        <v>0.20046270000000002</v>
      </c>
      <c r="I48" s="4">
        <v>0.2170077</v>
      </c>
      <c r="J48">
        <v>1844</v>
      </c>
      <c r="K48" s="4">
        <v>0.1936975</v>
      </c>
      <c r="L48">
        <v>45.303495643</v>
      </c>
      <c r="M48" s="1">
        <v>1.687472E-11</v>
      </c>
      <c r="N48" t="s">
        <v>147</v>
      </c>
      <c r="O48" s="11">
        <f t="shared" si="0"/>
      </c>
      <c r="P48" s="4">
        <f t="shared" si="1"/>
        <v>0.0346448</v>
      </c>
    </row>
    <row r="49" spans="1:16" ht="12.75">
      <c r="A49" t="s">
        <v>10</v>
      </c>
      <c r="B49" t="s">
        <v>10</v>
      </c>
      <c r="C49" t="s">
        <v>95</v>
      </c>
      <c r="D49" t="s">
        <v>96</v>
      </c>
      <c r="E49" t="s">
        <v>197</v>
      </c>
      <c r="F49">
        <v>11656</v>
      </c>
      <c r="G49" s="4">
        <v>0.2168951</v>
      </c>
      <c r="H49" s="6">
        <v>0.2318662</v>
      </c>
      <c r="I49" s="4">
        <v>0.2478707</v>
      </c>
      <c r="J49">
        <v>2623</v>
      </c>
      <c r="K49" s="4">
        <v>0.2250343</v>
      </c>
      <c r="L49">
        <v>10.77391377</v>
      </c>
      <c r="M49">
        <v>0.0010294061</v>
      </c>
      <c r="N49" t="s">
        <v>147</v>
      </c>
      <c r="O49" s="11">
        <f t="shared" si="0"/>
      </c>
      <c r="P49" s="4">
        <f t="shared" si="1"/>
        <v>0.003781800000000002</v>
      </c>
    </row>
    <row r="50" spans="1:16" ht="12.75">
      <c r="A50" t="s">
        <v>10</v>
      </c>
      <c r="B50" t="s">
        <v>10</v>
      </c>
      <c r="C50" t="s">
        <v>97</v>
      </c>
      <c r="D50" t="s">
        <v>98</v>
      </c>
      <c r="E50" t="s">
        <v>197</v>
      </c>
      <c r="F50">
        <v>5797</v>
      </c>
      <c r="G50" s="4">
        <v>0.1909944</v>
      </c>
      <c r="H50" s="6">
        <v>0.2106198</v>
      </c>
      <c r="I50" s="4">
        <v>0.2322619</v>
      </c>
      <c r="J50">
        <v>1275</v>
      </c>
      <c r="K50" s="4">
        <v>0.2199413</v>
      </c>
      <c r="L50">
        <v>2.3776768017</v>
      </c>
      <c r="M50">
        <v>0.1230804646</v>
      </c>
      <c r="N50" t="s">
        <v>10</v>
      </c>
      <c r="O50" s="11">
        <f t="shared" si="0"/>
      </c>
      <c r="P50" s="4">
        <f t="shared" si="1"/>
        <v>0.019390600000000008</v>
      </c>
    </row>
    <row r="51" spans="1:16" ht="12.75">
      <c r="A51" t="s">
        <v>10</v>
      </c>
      <c r="B51" t="s">
        <v>10</v>
      </c>
      <c r="C51" t="s">
        <v>99</v>
      </c>
      <c r="D51" t="s">
        <v>100</v>
      </c>
      <c r="E51" t="s">
        <v>197</v>
      </c>
      <c r="F51">
        <v>6681</v>
      </c>
      <c r="G51" s="4">
        <v>0.2072201</v>
      </c>
      <c r="H51" s="6">
        <v>0.2254873</v>
      </c>
      <c r="I51" s="4">
        <v>0.2453648</v>
      </c>
      <c r="J51">
        <v>1547</v>
      </c>
      <c r="K51" s="4">
        <v>0.23155219999999999</v>
      </c>
      <c r="L51">
        <v>0.1254895858</v>
      </c>
      <c r="M51">
        <v>0.7231552126</v>
      </c>
      <c r="N51" t="s">
        <v>10</v>
      </c>
      <c r="O51" s="11">
        <f t="shared" si="0"/>
      </c>
      <c r="P51" s="4">
        <f t="shared" si="1"/>
        <v>0.006287700000000007</v>
      </c>
    </row>
    <row r="52" spans="1:16" ht="12.75">
      <c r="A52" t="s">
        <v>10</v>
      </c>
      <c r="B52" t="s">
        <v>10</v>
      </c>
      <c r="C52" t="s">
        <v>101</v>
      </c>
      <c r="D52" t="s">
        <v>102</v>
      </c>
      <c r="E52" t="s">
        <v>197</v>
      </c>
      <c r="F52">
        <v>2989</v>
      </c>
      <c r="G52" s="4">
        <v>0.1557347</v>
      </c>
      <c r="H52" s="6">
        <v>0.17913779999999999</v>
      </c>
      <c r="I52" s="4">
        <v>0.2060579</v>
      </c>
      <c r="J52">
        <v>564</v>
      </c>
      <c r="K52" s="4">
        <v>0.1886919</v>
      </c>
      <c r="L52">
        <v>5.088798601</v>
      </c>
      <c r="M52">
        <v>0.0240808686</v>
      </c>
      <c r="N52" t="s">
        <v>147</v>
      </c>
      <c r="O52" s="11">
        <f t="shared" si="0"/>
      </c>
      <c r="P52" s="4">
        <f t="shared" si="1"/>
        <v>0.04559460000000001</v>
      </c>
    </row>
    <row r="53" spans="1:16" ht="12.75">
      <c r="A53" t="s">
        <v>10</v>
      </c>
      <c r="B53" t="s">
        <v>10</v>
      </c>
      <c r="C53" t="s">
        <v>103</v>
      </c>
      <c r="D53" t="s">
        <v>104</v>
      </c>
      <c r="E53" t="s">
        <v>197</v>
      </c>
      <c r="F53">
        <v>7502</v>
      </c>
      <c r="G53" s="4">
        <v>0.2314669</v>
      </c>
      <c r="H53" s="6">
        <v>0.2506915</v>
      </c>
      <c r="I53" s="4">
        <v>0.27151280000000005</v>
      </c>
      <c r="J53">
        <v>1796</v>
      </c>
      <c r="K53" s="4">
        <v>0.23940280000000003</v>
      </c>
      <c r="L53">
        <v>54.951933543</v>
      </c>
      <c r="M53" s="1">
        <v>1.235678E-13</v>
      </c>
      <c r="N53" t="s">
        <v>147</v>
      </c>
      <c r="O53" s="11">
        <f t="shared" si="0"/>
      </c>
      <c r="P53" s="4">
        <f t="shared" si="1"/>
      </c>
    </row>
    <row r="54" spans="1:16" ht="12.75">
      <c r="A54" t="s">
        <v>10</v>
      </c>
      <c r="B54" t="s">
        <v>10</v>
      </c>
      <c r="C54" t="s">
        <v>105</v>
      </c>
      <c r="D54" t="s">
        <v>106</v>
      </c>
      <c r="E54" t="s">
        <v>197</v>
      </c>
      <c r="F54">
        <v>2993</v>
      </c>
      <c r="G54" s="4">
        <v>0.26131420000000005</v>
      </c>
      <c r="H54" s="6">
        <v>0.30211200000000005</v>
      </c>
      <c r="I54" s="4">
        <v>0.3492794</v>
      </c>
      <c r="J54">
        <v>710</v>
      </c>
      <c r="K54" s="4">
        <v>0.2372202</v>
      </c>
      <c r="L54">
        <v>50.035694009</v>
      </c>
      <c r="M54" s="1">
        <v>1.509792E-12</v>
      </c>
      <c r="N54" t="s">
        <v>147</v>
      </c>
      <c r="O54" s="11">
        <f t="shared" si="0"/>
        <v>0.00966170000000005</v>
      </c>
      <c r="P54" s="4">
        <f t="shared" si="1"/>
      </c>
    </row>
    <row r="55" spans="1:16" ht="12.75">
      <c r="A55" t="s">
        <v>10</v>
      </c>
      <c r="B55" t="s">
        <v>10</v>
      </c>
      <c r="C55" t="s">
        <v>107</v>
      </c>
      <c r="D55" t="s">
        <v>108</v>
      </c>
      <c r="E55" t="s">
        <v>197</v>
      </c>
      <c r="F55">
        <v>14885</v>
      </c>
      <c r="G55" s="4">
        <v>0.1780112</v>
      </c>
      <c r="H55" s="6">
        <v>0.19677699999999998</v>
      </c>
      <c r="I55" s="4">
        <v>0.2175212</v>
      </c>
      <c r="J55">
        <v>2542</v>
      </c>
      <c r="K55" s="4">
        <v>0.1707759</v>
      </c>
      <c r="L55">
        <v>32.683060705</v>
      </c>
      <c r="M55" s="1">
        <v>1.0847849E-08</v>
      </c>
      <c r="N55" t="s">
        <v>147</v>
      </c>
      <c r="O55" s="11">
        <f t="shared" si="0"/>
      </c>
      <c r="P55" s="4">
        <f t="shared" si="1"/>
        <v>0.0341313</v>
      </c>
    </row>
    <row r="56" spans="1:16" ht="12.75">
      <c r="A56" t="s">
        <v>10</v>
      </c>
      <c r="B56" t="s">
        <v>10</v>
      </c>
      <c r="C56" t="s">
        <v>109</v>
      </c>
      <c r="D56" t="s">
        <v>110</v>
      </c>
      <c r="E56" t="s">
        <v>197</v>
      </c>
      <c r="F56">
        <v>3036</v>
      </c>
      <c r="G56" s="4">
        <v>0.29825349999999995</v>
      </c>
      <c r="H56" s="6">
        <v>0.349271</v>
      </c>
      <c r="I56" s="4">
        <v>0.40901519999999997</v>
      </c>
      <c r="J56">
        <v>783</v>
      </c>
      <c r="K56" s="4">
        <v>0.2579051</v>
      </c>
      <c r="L56">
        <v>30.316424414</v>
      </c>
      <c r="M56" s="1">
        <v>3.6700503E-08</v>
      </c>
      <c r="N56" t="s">
        <v>147</v>
      </c>
      <c r="O56" s="11">
        <f t="shared" si="0"/>
        <v>0.04660099999999995</v>
      </c>
      <c r="P56" s="4">
        <f t="shared" si="1"/>
      </c>
    </row>
    <row r="57" spans="1:16" ht="12.75">
      <c r="A57" t="s">
        <v>10</v>
      </c>
      <c r="B57" t="s">
        <v>10</v>
      </c>
      <c r="C57" t="s">
        <v>111</v>
      </c>
      <c r="D57" t="s">
        <v>112</v>
      </c>
      <c r="E57" t="s">
        <v>197</v>
      </c>
      <c r="F57">
        <v>3425</v>
      </c>
      <c r="G57" s="4">
        <v>0.1834817</v>
      </c>
      <c r="H57" s="6">
        <v>0.2168175</v>
      </c>
      <c r="I57" s="4">
        <v>0.25621</v>
      </c>
      <c r="J57">
        <v>594</v>
      </c>
      <c r="K57" s="4">
        <v>0.1734307</v>
      </c>
      <c r="L57">
        <v>0.3618705911</v>
      </c>
      <c r="M57">
        <v>0.5474691881</v>
      </c>
      <c r="N57" t="s">
        <v>10</v>
      </c>
      <c r="O57" s="11">
        <f t="shared" si="0"/>
      </c>
      <c r="P57" s="4">
        <f t="shared" si="1"/>
      </c>
    </row>
    <row r="58" spans="1:16" ht="12.75">
      <c r="A58" t="s">
        <v>10</v>
      </c>
      <c r="B58" t="s">
        <v>10</v>
      </c>
      <c r="C58" t="s">
        <v>113</v>
      </c>
      <c r="D58" t="s">
        <v>114</v>
      </c>
      <c r="E58" t="s">
        <v>197</v>
      </c>
      <c r="F58">
        <v>3635</v>
      </c>
      <c r="G58" s="4">
        <v>0.18718780000000002</v>
      </c>
      <c r="H58" s="6">
        <v>0.218833</v>
      </c>
      <c r="I58" s="4">
        <v>0.2558279</v>
      </c>
      <c r="J58">
        <v>683</v>
      </c>
      <c r="K58" s="4">
        <v>0.1878955</v>
      </c>
      <c r="L58">
        <v>2.3376314213</v>
      </c>
      <c r="M58">
        <v>0.1262814352</v>
      </c>
      <c r="N58" t="s">
        <v>10</v>
      </c>
      <c r="O58" s="11">
        <f t="shared" si="0"/>
      </c>
      <c r="P58" s="4">
        <f t="shared" si="1"/>
      </c>
    </row>
    <row r="59" spans="1:16" ht="12.75">
      <c r="A59" t="s">
        <v>10</v>
      </c>
      <c r="B59" t="s">
        <v>10</v>
      </c>
      <c r="C59" t="s">
        <v>115</v>
      </c>
      <c r="D59" t="s">
        <v>116</v>
      </c>
      <c r="E59" t="s">
        <v>197</v>
      </c>
      <c r="F59">
        <v>5992</v>
      </c>
      <c r="G59" s="4">
        <v>0.2226653</v>
      </c>
      <c r="H59" s="6">
        <v>0.2553126</v>
      </c>
      <c r="I59" s="4">
        <v>0.2927466</v>
      </c>
      <c r="J59">
        <v>1033</v>
      </c>
      <c r="K59" s="4">
        <v>0.1723965</v>
      </c>
      <c r="L59">
        <v>0.2697248074</v>
      </c>
      <c r="M59">
        <v>0.6035164336</v>
      </c>
      <c r="N59" t="s">
        <v>10</v>
      </c>
      <c r="O59" s="11">
        <f t="shared" si="0"/>
      </c>
      <c r="P59" s="4">
        <f t="shared" si="1"/>
      </c>
    </row>
    <row r="60" spans="1:16" ht="12.75">
      <c r="A60" t="s">
        <v>10</v>
      </c>
      <c r="B60" t="s">
        <v>10</v>
      </c>
      <c r="C60" t="s">
        <v>117</v>
      </c>
      <c r="D60" t="s">
        <v>118</v>
      </c>
      <c r="E60" t="s">
        <v>197</v>
      </c>
      <c r="F60">
        <v>1627</v>
      </c>
      <c r="G60" s="4">
        <v>0.1658535</v>
      </c>
      <c r="H60" s="6">
        <v>0.2115442</v>
      </c>
      <c r="I60" s="4">
        <v>0.2698222</v>
      </c>
      <c r="J60">
        <v>256</v>
      </c>
      <c r="K60" s="4">
        <v>0.15734479999999998</v>
      </c>
      <c r="L60">
        <v>1.0585160121</v>
      </c>
      <c r="M60">
        <v>0.3035538923</v>
      </c>
      <c r="N60" t="s">
        <v>10</v>
      </c>
      <c r="O60" s="11">
        <f t="shared" si="0"/>
      </c>
      <c r="P60" s="4">
        <f t="shared" si="1"/>
      </c>
    </row>
    <row r="61" spans="1:16" ht="12.75">
      <c r="A61" t="s">
        <v>10</v>
      </c>
      <c r="B61" t="s">
        <v>10</v>
      </c>
      <c r="C61" t="s">
        <v>119</v>
      </c>
      <c r="D61" t="s">
        <v>120</v>
      </c>
      <c r="E61" t="s">
        <v>197</v>
      </c>
      <c r="F61">
        <v>1776</v>
      </c>
      <c r="G61" s="4">
        <v>0.3550321</v>
      </c>
      <c r="H61" s="6">
        <v>0.43585359999999995</v>
      </c>
      <c r="I61" s="4">
        <v>0.5350738</v>
      </c>
      <c r="J61">
        <v>668</v>
      </c>
      <c r="K61" s="4">
        <v>0.3761261</v>
      </c>
      <c r="L61">
        <v>2.6311170985</v>
      </c>
      <c r="M61">
        <v>0.1047879639</v>
      </c>
      <c r="N61" t="s">
        <v>10</v>
      </c>
      <c r="O61" s="11">
        <f t="shared" si="0"/>
        <v>0.10337960000000002</v>
      </c>
      <c r="P61" s="4">
        <f t="shared" si="1"/>
      </c>
    </row>
    <row r="62" spans="1:16" ht="12.75">
      <c r="A62" t="s">
        <v>10</v>
      </c>
      <c r="B62" t="s">
        <v>10</v>
      </c>
      <c r="C62" t="s">
        <v>121</v>
      </c>
      <c r="D62" t="s">
        <v>122</v>
      </c>
      <c r="E62" t="s">
        <v>197</v>
      </c>
      <c r="F62">
        <v>1003</v>
      </c>
      <c r="G62" s="4">
        <v>0.13436420000000002</v>
      </c>
      <c r="H62" s="6">
        <v>0.1838048</v>
      </c>
      <c r="I62" s="4">
        <v>0.2514375</v>
      </c>
      <c r="J62">
        <v>160</v>
      </c>
      <c r="K62" s="4">
        <v>0.1595214</v>
      </c>
      <c r="L62">
        <v>1.4325972775</v>
      </c>
      <c r="M62">
        <v>0.2313410287</v>
      </c>
      <c r="N62" t="s">
        <v>10</v>
      </c>
      <c r="O62" s="11">
        <f t="shared" si="0"/>
      </c>
      <c r="P62" s="4">
        <f t="shared" si="1"/>
        <v>0.00021500000000002073</v>
      </c>
    </row>
    <row r="63" spans="1:16" ht="12.75">
      <c r="A63" t="s">
        <v>10</v>
      </c>
      <c r="B63" t="s">
        <v>10</v>
      </c>
      <c r="C63" t="s">
        <v>123</v>
      </c>
      <c r="D63" t="s">
        <v>124</v>
      </c>
      <c r="E63" t="s">
        <v>197</v>
      </c>
      <c r="F63">
        <v>3928</v>
      </c>
      <c r="G63" s="4">
        <v>0.2058391</v>
      </c>
      <c r="H63" s="6">
        <v>0.23553</v>
      </c>
      <c r="I63" s="4">
        <v>0.26950369999999996</v>
      </c>
      <c r="J63">
        <v>757</v>
      </c>
      <c r="K63" s="4">
        <v>0.1927189</v>
      </c>
      <c r="L63">
        <v>35.442110949</v>
      </c>
      <c r="M63" s="1">
        <v>2.6274442E-09</v>
      </c>
      <c r="N63" t="s">
        <v>147</v>
      </c>
      <c r="O63" s="11">
        <f t="shared" si="0"/>
      </c>
      <c r="P63" s="4">
        <f t="shared" si="1"/>
      </c>
    </row>
    <row r="64" spans="1:16" ht="12.75">
      <c r="A64" t="s">
        <v>10</v>
      </c>
      <c r="B64" t="s">
        <v>10</v>
      </c>
      <c r="C64" t="s">
        <v>125</v>
      </c>
      <c r="D64" t="s">
        <v>126</v>
      </c>
      <c r="E64" t="s">
        <v>197</v>
      </c>
      <c r="F64">
        <v>2652</v>
      </c>
      <c r="G64" s="4">
        <v>0.1659302</v>
      </c>
      <c r="H64" s="6">
        <v>0.2002129</v>
      </c>
      <c r="I64" s="4">
        <v>0.2415787</v>
      </c>
      <c r="J64">
        <v>410</v>
      </c>
      <c r="K64" s="4">
        <v>0.1546003</v>
      </c>
      <c r="L64">
        <v>1.9852616249</v>
      </c>
      <c r="M64">
        <v>0.1588372012</v>
      </c>
      <c r="N64" t="s">
        <v>10</v>
      </c>
      <c r="O64" s="11">
        <f t="shared" si="0"/>
      </c>
      <c r="P64" s="4">
        <f t="shared" si="1"/>
        <v>0.010073799999999994</v>
      </c>
    </row>
    <row r="65" spans="1:16" ht="12.75">
      <c r="A65" t="s">
        <v>10</v>
      </c>
      <c r="B65" t="s">
        <v>10</v>
      </c>
      <c r="C65" t="s">
        <v>127</v>
      </c>
      <c r="D65" t="s">
        <v>128</v>
      </c>
      <c r="E65" t="s">
        <v>197</v>
      </c>
      <c r="F65">
        <v>1834</v>
      </c>
      <c r="G65" s="4">
        <v>0.10679559999999999</v>
      </c>
      <c r="H65" s="6">
        <v>0.1380866</v>
      </c>
      <c r="I65" s="4">
        <v>0.17854589999999998</v>
      </c>
      <c r="J65">
        <v>222</v>
      </c>
      <c r="K65" s="4">
        <v>0.1210469</v>
      </c>
      <c r="L65">
        <v>0.2284534505</v>
      </c>
      <c r="M65">
        <v>0.6326729502</v>
      </c>
      <c r="N65" t="s">
        <v>10</v>
      </c>
      <c r="O65" s="11">
        <f t="shared" si="0"/>
      </c>
      <c r="P65" s="4">
        <f t="shared" si="1"/>
        <v>0.07310660000000002</v>
      </c>
    </row>
    <row r="66" spans="1:16" ht="12.75">
      <c r="A66" t="s">
        <v>10</v>
      </c>
      <c r="B66" t="s">
        <v>10</v>
      </c>
      <c r="C66" t="s">
        <v>129</v>
      </c>
      <c r="D66" t="s">
        <v>29</v>
      </c>
      <c r="E66" t="s">
        <v>197</v>
      </c>
      <c r="F66">
        <v>1115</v>
      </c>
      <c r="G66" s="4">
        <v>0.2838617</v>
      </c>
      <c r="H66" s="6">
        <v>0.3524046</v>
      </c>
      <c r="I66" s="4">
        <v>0.4374982</v>
      </c>
      <c r="J66">
        <v>343</v>
      </c>
      <c r="K66" s="4">
        <v>0.3076233</v>
      </c>
      <c r="L66">
        <v>5.3858280638</v>
      </c>
      <c r="M66">
        <v>0.0203009513</v>
      </c>
      <c r="N66" t="s">
        <v>147</v>
      </c>
      <c r="O66" s="11">
        <f t="shared" si="0"/>
        <v>0.03220919999999999</v>
      </c>
      <c r="P66" s="4">
        <f t="shared" si="1"/>
      </c>
    </row>
    <row r="67" spans="1:16" ht="12.75">
      <c r="A67" t="s">
        <v>10</v>
      </c>
      <c r="B67" t="s">
        <v>10</v>
      </c>
      <c r="C67" t="s">
        <v>130</v>
      </c>
      <c r="D67" t="s">
        <v>131</v>
      </c>
      <c r="E67" t="s">
        <v>197</v>
      </c>
      <c r="F67">
        <v>9271</v>
      </c>
      <c r="G67" s="4">
        <v>0.1187454</v>
      </c>
      <c r="H67" s="6">
        <v>0.1310967</v>
      </c>
      <c r="I67" s="4">
        <v>0.1447327</v>
      </c>
      <c r="J67">
        <v>1172</v>
      </c>
      <c r="K67" s="4">
        <v>0.1264157</v>
      </c>
      <c r="L67">
        <v>7.3882067346</v>
      </c>
      <c r="M67">
        <v>0.0065652912</v>
      </c>
      <c r="N67" t="s">
        <v>147</v>
      </c>
      <c r="O67" s="11">
        <f t="shared" si="0"/>
      </c>
      <c r="P67" s="4">
        <f t="shared" si="1"/>
        <v>0.10691980000000001</v>
      </c>
    </row>
    <row r="68" spans="1:16" ht="12.75">
      <c r="A68" t="s">
        <v>10</v>
      </c>
      <c r="B68" t="s">
        <v>10</v>
      </c>
      <c r="C68" t="s">
        <v>132</v>
      </c>
      <c r="D68" t="s">
        <v>133</v>
      </c>
      <c r="E68" t="s">
        <v>197</v>
      </c>
      <c r="F68">
        <v>10984</v>
      </c>
      <c r="G68" s="4">
        <v>0.1951975</v>
      </c>
      <c r="H68" s="6">
        <v>0.2113771</v>
      </c>
      <c r="I68" s="4">
        <v>0.22889779999999998</v>
      </c>
      <c r="J68">
        <v>2112</v>
      </c>
      <c r="K68" s="4">
        <v>0.1922797</v>
      </c>
      <c r="L68">
        <v>1.8595477006</v>
      </c>
      <c r="M68">
        <v>0.1726770112</v>
      </c>
      <c r="N68" t="s">
        <v>10</v>
      </c>
      <c r="O68" s="11">
        <f t="shared" si="0"/>
      </c>
      <c r="P68" s="4">
        <f t="shared" si="1"/>
        <v>0.022754700000000017</v>
      </c>
    </row>
    <row r="69" spans="1:16" ht="12.75">
      <c r="A69" t="s">
        <v>10</v>
      </c>
      <c r="B69" t="s">
        <v>10</v>
      </c>
      <c r="C69" t="s">
        <v>134</v>
      </c>
      <c r="D69" t="s">
        <v>135</v>
      </c>
      <c r="E69" t="s">
        <v>197</v>
      </c>
      <c r="F69">
        <v>4862</v>
      </c>
      <c r="G69" s="4">
        <v>0.19368950000000001</v>
      </c>
      <c r="H69" s="6">
        <v>0.22242689999999998</v>
      </c>
      <c r="I69" s="4">
        <v>0.255428</v>
      </c>
      <c r="J69">
        <v>814</v>
      </c>
      <c r="K69" s="4">
        <v>0.1674208</v>
      </c>
      <c r="L69">
        <v>1.0788394579</v>
      </c>
      <c r="M69">
        <v>0.2989573223</v>
      </c>
      <c r="N69" t="s">
        <v>10</v>
      </c>
      <c r="O69" s="11">
        <f>IF(G69&gt;H$18,G69-H$18,"")</f>
      </c>
      <c r="P69" s="4">
        <f>IF(I69&lt;H$18,H$18-I69,"")</f>
      </c>
    </row>
    <row r="70" spans="1:16" ht="12.75">
      <c r="A70" t="s">
        <v>9</v>
      </c>
      <c r="B70" t="s">
        <v>10</v>
      </c>
      <c r="C70" t="s">
        <v>10</v>
      </c>
      <c r="D70" t="s">
        <v>11</v>
      </c>
      <c r="E70" t="s">
        <v>198</v>
      </c>
      <c r="F70">
        <v>54427</v>
      </c>
      <c r="G70" s="4">
        <v>0.24015029999999998</v>
      </c>
      <c r="H70" s="6">
        <v>0.2467217</v>
      </c>
      <c r="I70" s="4">
        <v>0.2534729</v>
      </c>
      <c r="J70">
        <v>12784</v>
      </c>
      <c r="K70" s="4">
        <v>0.2348834</v>
      </c>
      <c r="L70">
        <v>32.301128127</v>
      </c>
      <c r="M70" s="1">
        <v>1.3203665E-08</v>
      </c>
      <c r="N70" t="s">
        <v>147</v>
      </c>
      <c r="O70" s="11">
        <f>IF(G70&gt;H$84,G70-H$84,"")</f>
      </c>
      <c r="P70" s="4">
        <f>IF(I70&lt;H$84,H$84-I70,"")</f>
        <v>0.017137500000000028</v>
      </c>
    </row>
    <row r="71" spans="1:16" ht="12.75">
      <c r="A71" t="s">
        <v>12</v>
      </c>
      <c r="B71" t="s">
        <v>10</v>
      </c>
      <c r="C71" t="s">
        <v>10</v>
      </c>
      <c r="D71" t="s">
        <v>13</v>
      </c>
      <c r="E71" t="s">
        <v>198</v>
      </c>
      <c r="F71">
        <v>34029</v>
      </c>
      <c r="G71" s="4">
        <v>0.2314561</v>
      </c>
      <c r="H71" s="6">
        <v>0.23925470000000001</v>
      </c>
      <c r="I71" s="4">
        <v>0.247316</v>
      </c>
      <c r="J71">
        <v>8699</v>
      </c>
      <c r="K71" s="4">
        <v>0.2556349</v>
      </c>
      <c r="L71">
        <v>212.58379742</v>
      </c>
      <c r="M71">
        <v>0</v>
      </c>
      <c r="N71" t="s">
        <v>147</v>
      </c>
      <c r="O71" s="11">
        <f aca="true" t="shared" si="2" ref="O71:O134">IF(G71&gt;H$84,G71-H$84,"")</f>
      </c>
      <c r="P71" s="4">
        <f aca="true" t="shared" si="3" ref="P71:P134">IF(I71&lt;H$84,H$84-I71,"")</f>
        <v>0.02329440000000002</v>
      </c>
    </row>
    <row r="72" spans="1:16" ht="12.75">
      <c r="A72" t="s">
        <v>14</v>
      </c>
      <c r="B72" t="s">
        <v>10</v>
      </c>
      <c r="C72" t="s">
        <v>10</v>
      </c>
      <c r="D72" t="s">
        <v>15</v>
      </c>
      <c r="E72" t="s">
        <v>198</v>
      </c>
      <c r="F72">
        <v>47337</v>
      </c>
      <c r="G72" s="4">
        <v>0.2833897</v>
      </c>
      <c r="H72" s="6">
        <v>0.2906957</v>
      </c>
      <c r="I72" s="4">
        <v>0.29819</v>
      </c>
      <c r="J72">
        <v>14043</v>
      </c>
      <c r="K72" s="4">
        <v>0.2966601</v>
      </c>
      <c r="L72">
        <v>191.03347902</v>
      </c>
      <c r="M72">
        <v>0</v>
      </c>
      <c r="N72" t="s">
        <v>147</v>
      </c>
      <c r="O72" s="11">
        <f t="shared" si="2"/>
        <v>0.012779299999999993</v>
      </c>
      <c r="P72" s="4">
        <f t="shared" si="3"/>
      </c>
    </row>
    <row r="73" spans="1:16" ht="12.75">
      <c r="A73" t="s">
        <v>16</v>
      </c>
      <c r="B73" t="s">
        <v>10</v>
      </c>
      <c r="C73" t="s">
        <v>10</v>
      </c>
      <c r="D73" t="s">
        <v>17</v>
      </c>
      <c r="E73" t="s">
        <v>198</v>
      </c>
      <c r="F73">
        <v>97865</v>
      </c>
      <c r="G73" s="4">
        <v>0.20219220000000002</v>
      </c>
      <c r="H73" s="6">
        <v>0.2065748</v>
      </c>
      <c r="I73" s="4">
        <v>0.2110525</v>
      </c>
      <c r="J73">
        <v>19993</v>
      </c>
      <c r="K73" s="4">
        <v>0.2042916</v>
      </c>
      <c r="L73">
        <v>114.94141091</v>
      </c>
      <c r="M73">
        <v>0</v>
      </c>
      <c r="N73" t="s">
        <v>147</v>
      </c>
      <c r="O73" s="11">
        <f t="shared" si="2"/>
      </c>
      <c r="P73" s="4">
        <f t="shared" si="3"/>
        <v>0.059557900000000025</v>
      </c>
    </row>
    <row r="74" spans="1:16" ht="12.75">
      <c r="A74" t="s">
        <v>18</v>
      </c>
      <c r="B74" t="s">
        <v>10</v>
      </c>
      <c r="C74" t="s">
        <v>10</v>
      </c>
      <c r="D74" t="s">
        <v>19</v>
      </c>
      <c r="E74" t="s">
        <v>198</v>
      </c>
      <c r="F74">
        <v>37515</v>
      </c>
      <c r="G74" s="4">
        <v>0.2054255</v>
      </c>
      <c r="H74" s="6">
        <v>0.2124402</v>
      </c>
      <c r="I74" s="4">
        <v>0.2196944</v>
      </c>
      <c r="J74">
        <v>8534</v>
      </c>
      <c r="K74" s="4">
        <v>0.2274823</v>
      </c>
      <c r="L74">
        <v>99.305615687</v>
      </c>
      <c r="M74">
        <v>0</v>
      </c>
      <c r="N74" t="s">
        <v>147</v>
      </c>
      <c r="O74" s="11">
        <f t="shared" si="2"/>
      </c>
      <c r="P74" s="4">
        <f t="shared" si="3"/>
        <v>0.05091600000000002</v>
      </c>
    </row>
    <row r="75" spans="1:16" ht="12.75">
      <c r="A75" t="s">
        <v>20</v>
      </c>
      <c r="B75" t="s">
        <v>10</v>
      </c>
      <c r="C75" t="s">
        <v>10</v>
      </c>
      <c r="D75" t="s">
        <v>21</v>
      </c>
      <c r="E75" t="s">
        <v>198</v>
      </c>
      <c r="F75">
        <v>42909</v>
      </c>
      <c r="G75" s="4">
        <v>0.2152934</v>
      </c>
      <c r="H75" s="6">
        <v>0.2221096</v>
      </c>
      <c r="I75" s="4">
        <v>0.2291416</v>
      </c>
      <c r="J75">
        <v>10143</v>
      </c>
      <c r="K75" s="4">
        <v>0.23638399999999998</v>
      </c>
      <c r="L75">
        <v>71.541496028</v>
      </c>
      <c r="M75">
        <v>0</v>
      </c>
      <c r="N75" t="s">
        <v>147</v>
      </c>
      <c r="O75" s="11">
        <f t="shared" si="2"/>
      </c>
      <c r="P75" s="4">
        <f t="shared" si="3"/>
        <v>0.04146880000000003</v>
      </c>
    </row>
    <row r="76" spans="1:16" ht="12.75">
      <c r="A76" t="s">
        <v>22</v>
      </c>
      <c r="B76" t="s">
        <v>10</v>
      </c>
      <c r="C76" t="s">
        <v>10</v>
      </c>
      <c r="D76" t="s">
        <v>23</v>
      </c>
      <c r="E76" t="s">
        <v>198</v>
      </c>
      <c r="F76">
        <v>74944</v>
      </c>
      <c r="G76" s="4">
        <v>0.2491389</v>
      </c>
      <c r="H76" s="6">
        <v>0.2546483</v>
      </c>
      <c r="I76" s="4">
        <v>0.2602795</v>
      </c>
      <c r="J76">
        <v>19712</v>
      </c>
      <c r="K76" s="4">
        <v>0.2630231</v>
      </c>
      <c r="L76">
        <v>24.510166425</v>
      </c>
      <c r="M76" s="1">
        <v>7.3918781E-07</v>
      </c>
      <c r="N76" t="s">
        <v>147</v>
      </c>
      <c r="O76" s="11">
        <f t="shared" si="2"/>
      </c>
      <c r="P76" s="4">
        <f t="shared" si="3"/>
        <v>0.010330900000000032</v>
      </c>
    </row>
    <row r="77" spans="1:16" ht="12.75">
      <c r="A77" t="s">
        <v>24</v>
      </c>
      <c r="B77" t="s">
        <v>10</v>
      </c>
      <c r="C77" t="s">
        <v>10</v>
      </c>
      <c r="D77" t="s">
        <v>25</v>
      </c>
      <c r="E77" t="s">
        <v>198</v>
      </c>
      <c r="F77">
        <v>39369</v>
      </c>
      <c r="G77" s="4">
        <v>0.2450279</v>
      </c>
      <c r="H77" s="6">
        <v>0.2527431</v>
      </c>
      <c r="I77" s="4">
        <v>0.26070119999999997</v>
      </c>
      <c r="J77">
        <v>9977</v>
      </c>
      <c r="K77" s="4">
        <v>0.2534227</v>
      </c>
      <c r="L77">
        <v>26.753442399</v>
      </c>
      <c r="M77" s="1">
        <v>2.311396E-07</v>
      </c>
      <c r="N77" t="s">
        <v>147</v>
      </c>
      <c r="O77" s="11">
        <f t="shared" si="2"/>
      </c>
      <c r="P77" s="4">
        <f t="shared" si="3"/>
        <v>0.009909200000000062</v>
      </c>
    </row>
    <row r="78" spans="1:16" ht="12.75">
      <c r="A78" t="s">
        <v>26</v>
      </c>
      <c r="B78" t="s">
        <v>10</v>
      </c>
      <c r="C78" t="s">
        <v>10</v>
      </c>
      <c r="D78" t="s">
        <v>27</v>
      </c>
      <c r="E78" t="s">
        <v>198</v>
      </c>
      <c r="F78">
        <v>45051</v>
      </c>
      <c r="G78" s="4">
        <v>0.2531392</v>
      </c>
      <c r="H78" s="6">
        <v>0.2634316</v>
      </c>
      <c r="I78" s="4">
        <v>0.2741424</v>
      </c>
      <c r="J78">
        <v>9394</v>
      </c>
      <c r="K78" s="4">
        <v>0.20851920000000002</v>
      </c>
      <c r="L78">
        <v>34.55768294</v>
      </c>
      <c r="M78" s="1">
        <v>4.1380503E-09</v>
      </c>
      <c r="N78" t="s">
        <v>147</v>
      </c>
      <c r="O78" s="11">
        <f t="shared" si="2"/>
      </c>
      <c r="P78" s="4">
        <f t="shared" si="3"/>
      </c>
    </row>
    <row r="79" spans="1:16" ht="12.75">
      <c r="A79" t="s">
        <v>28</v>
      </c>
      <c r="B79" t="s">
        <v>10</v>
      </c>
      <c r="C79" t="s">
        <v>10</v>
      </c>
      <c r="D79" t="s">
        <v>29</v>
      </c>
      <c r="E79" t="s">
        <v>198</v>
      </c>
      <c r="F79">
        <v>1008</v>
      </c>
      <c r="G79" s="4">
        <v>0.3896286</v>
      </c>
      <c r="H79" s="6">
        <v>0.4710435</v>
      </c>
      <c r="I79" s="4">
        <v>0.5694705</v>
      </c>
      <c r="J79">
        <v>431</v>
      </c>
      <c r="K79" s="4">
        <v>0.4275794</v>
      </c>
      <c r="L79">
        <v>5.3858280638</v>
      </c>
      <c r="M79">
        <v>0.0203009513</v>
      </c>
      <c r="N79" t="s">
        <v>147</v>
      </c>
      <c r="O79" s="11">
        <f t="shared" si="2"/>
        <v>0.11901819999999996</v>
      </c>
      <c r="P79" s="4">
        <f t="shared" si="3"/>
      </c>
    </row>
    <row r="80" spans="1:16" ht="12.75">
      <c r="A80" t="s">
        <v>30</v>
      </c>
      <c r="B80" t="s">
        <v>10</v>
      </c>
      <c r="C80" t="s">
        <v>10</v>
      </c>
      <c r="D80" t="s">
        <v>31</v>
      </c>
      <c r="E80" t="s">
        <v>198</v>
      </c>
      <c r="F80">
        <v>25233</v>
      </c>
      <c r="G80" s="4">
        <v>0.18165219999999999</v>
      </c>
      <c r="H80" s="6">
        <v>0.1906766</v>
      </c>
      <c r="I80" s="4">
        <v>0.2001494</v>
      </c>
      <c r="J80">
        <v>4367</v>
      </c>
      <c r="K80" s="4">
        <v>0.173067</v>
      </c>
      <c r="L80">
        <v>5.1277900109</v>
      </c>
      <c r="M80">
        <v>0.0235456891</v>
      </c>
      <c r="N80" t="s">
        <v>147</v>
      </c>
      <c r="O80" s="11">
        <f t="shared" si="2"/>
      </c>
      <c r="P80" s="4">
        <f t="shared" si="3"/>
        <v>0.07046100000000002</v>
      </c>
    </row>
    <row r="81" spans="1:16" ht="12.75">
      <c r="A81" t="s">
        <v>10</v>
      </c>
      <c r="B81" t="s">
        <v>32</v>
      </c>
      <c r="C81" t="s">
        <v>10</v>
      </c>
      <c r="D81" t="s">
        <v>33</v>
      </c>
      <c r="E81" t="s">
        <v>198</v>
      </c>
      <c r="F81">
        <v>381058</v>
      </c>
      <c r="G81" s="4">
        <v>0.2289924</v>
      </c>
      <c r="H81" s="6">
        <v>0.23133979999999998</v>
      </c>
      <c r="I81" s="4">
        <v>0.23371119999999998</v>
      </c>
      <c r="J81">
        <v>89842</v>
      </c>
      <c r="K81" s="4">
        <v>0.2357699</v>
      </c>
      <c r="L81">
        <v>482.63507007</v>
      </c>
      <c r="M81">
        <v>0</v>
      </c>
      <c r="N81" t="s">
        <v>147</v>
      </c>
      <c r="O81" s="11">
        <f t="shared" si="2"/>
      </c>
      <c r="P81" s="4">
        <f t="shared" si="3"/>
        <v>0.03689920000000005</v>
      </c>
    </row>
    <row r="82" spans="1:16" ht="12.75">
      <c r="A82" t="s">
        <v>10</v>
      </c>
      <c r="B82" t="s">
        <v>34</v>
      </c>
      <c r="C82" t="s">
        <v>10</v>
      </c>
      <c r="D82" t="s">
        <v>35</v>
      </c>
      <c r="E82" t="s">
        <v>198</v>
      </c>
      <c r="F82">
        <v>71292</v>
      </c>
      <c r="G82" s="4">
        <v>0.2290989</v>
      </c>
      <c r="H82" s="6">
        <v>0.2358923</v>
      </c>
      <c r="I82" s="4">
        <v>0.242887</v>
      </c>
      <c r="J82">
        <v>14192</v>
      </c>
      <c r="K82" s="4">
        <v>0.1990686</v>
      </c>
      <c r="L82">
        <v>47.111271871</v>
      </c>
      <c r="M82" s="1">
        <v>6.706857E-12</v>
      </c>
      <c r="N82" t="s">
        <v>147</v>
      </c>
      <c r="O82" s="11">
        <f t="shared" si="2"/>
      </c>
      <c r="P82" s="4">
        <f t="shared" si="3"/>
        <v>0.027723400000000037</v>
      </c>
    </row>
    <row r="83" spans="1:16" ht="12.75">
      <c r="A83" t="s">
        <v>10</v>
      </c>
      <c r="B83" t="s">
        <v>36</v>
      </c>
      <c r="C83" t="s">
        <v>10</v>
      </c>
      <c r="D83" t="s">
        <v>37</v>
      </c>
      <c r="E83" t="s">
        <v>198</v>
      </c>
      <c r="F83">
        <v>649012</v>
      </c>
      <c r="G83" s="4">
        <v>0.2933785</v>
      </c>
      <c r="H83" s="6">
        <v>0.2954367</v>
      </c>
      <c r="I83" s="4">
        <v>0.29750920000000003</v>
      </c>
      <c r="J83">
        <v>197069</v>
      </c>
      <c r="K83" s="4">
        <v>0.30364460000000004</v>
      </c>
      <c r="L83">
        <v>58.98436774</v>
      </c>
      <c r="M83" s="1">
        <v>1.587619E-14</v>
      </c>
      <c r="N83" t="s">
        <v>147</v>
      </c>
      <c r="O83" s="11">
        <f t="shared" si="2"/>
        <v>0.022768099999999958</v>
      </c>
      <c r="P83" s="4">
        <f t="shared" si="3"/>
      </c>
    </row>
    <row r="84" spans="1:16" ht="12.75">
      <c r="A84" t="s">
        <v>10</v>
      </c>
      <c r="B84" t="s">
        <v>38</v>
      </c>
      <c r="C84" t="s">
        <v>10</v>
      </c>
      <c r="D84" t="s">
        <v>39</v>
      </c>
      <c r="E84" t="s">
        <v>198</v>
      </c>
      <c r="F84">
        <v>1148699</v>
      </c>
      <c r="G84" s="4">
        <v>0.2691256</v>
      </c>
      <c r="H84" s="6">
        <v>0.27061040000000003</v>
      </c>
      <c r="I84" s="4">
        <v>0.2721033</v>
      </c>
      <c r="J84">
        <v>315146</v>
      </c>
      <c r="K84" s="4">
        <v>0.2743504</v>
      </c>
      <c r="L84">
        <v>505.2285034</v>
      </c>
      <c r="M84">
        <v>0</v>
      </c>
      <c r="N84" t="s">
        <v>147</v>
      </c>
      <c r="O84" s="11">
        <f t="shared" si="2"/>
      </c>
      <c r="P84" s="4">
        <f t="shared" si="3"/>
      </c>
    </row>
    <row r="85" spans="1:16" ht="12.75">
      <c r="A85" t="s">
        <v>10</v>
      </c>
      <c r="B85" t="s">
        <v>10</v>
      </c>
      <c r="C85" t="s">
        <v>40</v>
      </c>
      <c r="D85" t="s">
        <v>41</v>
      </c>
      <c r="E85" t="s">
        <v>198</v>
      </c>
      <c r="F85">
        <v>15816</v>
      </c>
      <c r="G85" s="4">
        <v>0.22571760000000002</v>
      </c>
      <c r="H85" s="6">
        <v>0.2391577</v>
      </c>
      <c r="I85" s="4">
        <v>0.2533981</v>
      </c>
      <c r="J85">
        <v>3570</v>
      </c>
      <c r="K85" s="4">
        <v>0.2257208</v>
      </c>
      <c r="L85">
        <v>2.2176609515</v>
      </c>
      <c r="M85">
        <v>0.136439633</v>
      </c>
      <c r="N85" t="s">
        <v>10</v>
      </c>
      <c r="O85" s="11">
        <f t="shared" si="2"/>
      </c>
      <c r="P85" s="4">
        <f t="shared" si="3"/>
        <v>0.017212300000000014</v>
      </c>
    </row>
    <row r="86" spans="1:16" ht="12.75">
      <c r="A86" t="s">
        <v>10</v>
      </c>
      <c r="B86" t="s">
        <v>10</v>
      </c>
      <c r="C86" t="s">
        <v>42</v>
      </c>
      <c r="D86" t="s">
        <v>43</v>
      </c>
      <c r="E86" t="s">
        <v>198</v>
      </c>
      <c r="F86">
        <v>22107</v>
      </c>
      <c r="G86" s="4">
        <v>0.2252423</v>
      </c>
      <c r="H86" s="6">
        <v>0.23622210000000002</v>
      </c>
      <c r="I86" s="4">
        <v>0.2477372</v>
      </c>
      <c r="J86">
        <v>4859</v>
      </c>
      <c r="K86" s="4">
        <v>0.2197946</v>
      </c>
      <c r="L86">
        <v>4.6434240633</v>
      </c>
      <c r="M86">
        <v>0.031172747</v>
      </c>
      <c r="N86" t="s">
        <v>147</v>
      </c>
      <c r="O86" s="11">
        <f t="shared" si="2"/>
      </c>
      <c r="P86" s="4">
        <f t="shared" si="3"/>
        <v>0.022873200000000038</v>
      </c>
    </row>
    <row r="87" spans="1:16" ht="12.75">
      <c r="A87" t="s">
        <v>10</v>
      </c>
      <c r="B87" t="s">
        <v>10</v>
      </c>
      <c r="C87" t="s">
        <v>44</v>
      </c>
      <c r="D87" t="s">
        <v>45</v>
      </c>
      <c r="E87" t="s">
        <v>198</v>
      </c>
      <c r="F87">
        <v>10683</v>
      </c>
      <c r="G87" s="4">
        <v>0.2431992</v>
      </c>
      <c r="H87" s="6">
        <v>0.25976679999999996</v>
      </c>
      <c r="I87" s="4">
        <v>0.2774629</v>
      </c>
      <c r="J87">
        <v>2608</v>
      </c>
      <c r="K87" s="4">
        <v>0.24412620000000002</v>
      </c>
      <c r="L87">
        <v>6.6669351039</v>
      </c>
      <c r="M87">
        <v>0.009821795</v>
      </c>
      <c r="N87" t="s">
        <v>147</v>
      </c>
      <c r="O87" s="11">
        <f t="shared" si="2"/>
      </c>
      <c r="P87" s="4">
        <f t="shared" si="3"/>
      </c>
    </row>
    <row r="88" spans="1:16" ht="12.75">
      <c r="A88" t="s">
        <v>10</v>
      </c>
      <c r="B88" t="s">
        <v>10</v>
      </c>
      <c r="C88" t="s">
        <v>46</v>
      </c>
      <c r="D88" t="s">
        <v>47</v>
      </c>
      <c r="E88" t="s">
        <v>198</v>
      </c>
      <c r="F88">
        <v>5821</v>
      </c>
      <c r="G88" s="4">
        <v>0.251888</v>
      </c>
      <c r="H88" s="6">
        <v>0.27322359999999996</v>
      </c>
      <c r="I88" s="4">
        <v>0.2963663</v>
      </c>
      <c r="J88">
        <v>1747</v>
      </c>
      <c r="K88" s="4">
        <v>0.3001203</v>
      </c>
      <c r="L88">
        <v>24.435539771</v>
      </c>
      <c r="M88" s="1">
        <v>7.6838066E-07</v>
      </c>
      <c r="N88" t="s">
        <v>147</v>
      </c>
      <c r="O88" s="11">
        <f t="shared" si="2"/>
      </c>
      <c r="P88" s="4">
        <f t="shared" si="3"/>
      </c>
    </row>
    <row r="89" spans="1:16" ht="12.75">
      <c r="A89" t="s">
        <v>10</v>
      </c>
      <c r="B89" t="s">
        <v>10</v>
      </c>
      <c r="C89" t="s">
        <v>48</v>
      </c>
      <c r="D89" t="s">
        <v>49</v>
      </c>
      <c r="E89" t="s">
        <v>198</v>
      </c>
      <c r="F89">
        <v>7779</v>
      </c>
      <c r="G89" s="4">
        <v>0.1895789</v>
      </c>
      <c r="H89" s="6">
        <v>0.20545339999999998</v>
      </c>
      <c r="I89" s="4">
        <v>0.2226573</v>
      </c>
      <c r="J89">
        <v>1712</v>
      </c>
      <c r="K89" s="4">
        <v>0.2200797</v>
      </c>
      <c r="L89">
        <v>18.470370047</v>
      </c>
      <c r="M89">
        <v>1.72566E-05</v>
      </c>
      <c r="N89" t="s">
        <v>147</v>
      </c>
      <c r="O89" s="11">
        <f t="shared" si="2"/>
      </c>
      <c r="P89" s="4">
        <f t="shared" si="3"/>
        <v>0.047953100000000026</v>
      </c>
    </row>
    <row r="90" spans="1:16" ht="12.75">
      <c r="A90" t="s">
        <v>10</v>
      </c>
      <c r="B90" t="s">
        <v>10</v>
      </c>
      <c r="C90" t="s">
        <v>50</v>
      </c>
      <c r="D90" t="s">
        <v>51</v>
      </c>
      <c r="E90" t="s">
        <v>198</v>
      </c>
      <c r="F90">
        <v>14507</v>
      </c>
      <c r="G90" s="4">
        <v>0.22015600000000002</v>
      </c>
      <c r="H90" s="6">
        <v>0.2329597</v>
      </c>
      <c r="I90" s="4">
        <v>0.246508</v>
      </c>
      <c r="J90">
        <v>3598</v>
      </c>
      <c r="K90" s="4">
        <v>0.2480182</v>
      </c>
      <c r="L90">
        <v>149.68389245</v>
      </c>
      <c r="M90">
        <v>0</v>
      </c>
      <c r="N90" t="s">
        <v>147</v>
      </c>
      <c r="O90" s="11">
        <f t="shared" si="2"/>
      </c>
      <c r="P90" s="4">
        <f t="shared" si="3"/>
        <v>0.024102400000000024</v>
      </c>
    </row>
    <row r="91" spans="1:16" ht="12.75">
      <c r="A91" t="s">
        <v>10</v>
      </c>
      <c r="B91" t="s">
        <v>10</v>
      </c>
      <c r="C91" t="s">
        <v>52</v>
      </c>
      <c r="D91" t="s">
        <v>53</v>
      </c>
      <c r="E91" t="s">
        <v>198</v>
      </c>
      <c r="F91">
        <v>11743</v>
      </c>
      <c r="G91" s="4">
        <v>0.2544205</v>
      </c>
      <c r="H91" s="6">
        <v>0.2695064</v>
      </c>
      <c r="I91" s="4">
        <v>0.2854869</v>
      </c>
      <c r="J91">
        <v>3389</v>
      </c>
      <c r="K91" s="4">
        <v>0.2885975</v>
      </c>
      <c r="L91">
        <v>52.288613356</v>
      </c>
      <c r="M91" s="1">
        <v>4.791723E-13</v>
      </c>
      <c r="N91" t="s">
        <v>147</v>
      </c>
      <c r="O91" s="11">
        <f t="shared" si="2"/>
      </c>
      <c r="P91" s="4">
        <f t="shared" si="3"/>
      </c>
    </row>
    <row r="92" spans="1:16" ht="12.75">
      <c r="A92" t="s">
        <v>10</v>
      </c>
      <c r="B92" t="s">
        <v>10</v>
      </c>
      <c r="C92" t="s">
        <v>54</v>
      </c>
      <c r="D92" t="s">
        <v>55</v>
      </c>
      <c r="E92" t="s">
        <v>198</v>
      </c>
      <c r="F92">
        <v>21255</v>
      </c>
      <c r="G92" s="4">
        <v>0.27942540000000005</v>
      </c>
      <c r="H92" s="6">
        <v>0.2910506</v>
      </c>
      <c r="I92" s="4">
        <v>0.3031594</v>
      </c>
      <c r="J92">
        <v>6400</v>
      </c>
      <c r="K92" s="4">
        <v>0.3011056</v>
      </c>
      <c r="L92">
        <v>82.827950899</v>
      </c>
      <c r="M92">
        <v>0</v>
      </c>
      <c r="N92" t="s">
        <v>147</v>
      </c>
      <c r="O92" s="11">
        <f t="shared" si="2"/>
        <v>0.008815000000000017</v>
      </c>
      <c r="P92" s="4">
        <f t="shared" si="3"/>
      </c>
    </row>
    <row r="93" spans="1:16" ht="12.75">
      <c r="A93" t="s">
        <v>10</v>
      </c>
      <c r="B93" t="s">
        <v>10</v>
      </c>
      <c r="C93" t="s">
        <v>56</v>
      </c>
      <c r="D93" t="s">
        <v>57</v>
      </c>
      <c r="E93" t="s">
        <v>198</v>
      </c>
      <c r="F93">
        <v>5494</v>
      </c>
      <c r="G93" s="4">
        <v>0.2448768</v>
      </c>
      <c r="H93" s="6">
        <v>0.2682003</v>
      </c>
      <c r="I93" s="4">
        <v>0.2937452</v>
      </c>
      <c r="J93">
        <v>1444</v>
      </c>
      <c r="K93" s="4">
        <v>0.2628322</v>
      </c>
      <c r="L93">
        <v>19.275013151</v>
      </c>
      <c r="M93">
        <v>1.13178E-05</v>
      </c>
      <c r="N93" t="s">
        <v>147</v>
      </c>
      <c r="O93" s="11">
        <f t="shared" si="2"/>
      </c>
      <c r="P93" s="4">
        <f t="shared" si="3"/>
      </c>
    </row>
    <row r="94" spans="1:16" ht="12.75">
      <c r="A94" t="s">
        <v>10</v>
      </c>
      <c r="B94" t="s">
        <v>10</v>
      </c>
      <c r="C94" t="s">
        <v>58</v>
      </c>
      <c r="D94" t="s">
        <v>59</v>
      </c>
      <c r="E94" t="s">
        <v>198</v>
      </c>
      <c r="F94">
        <v>20588</v>
      </c>
      <c r="G94" s="4">
        <v>0.28394990000000003</v>
      </c>
      <c r="H94" s="6">
        <v>0.2960743</v>
      </c>
      <c r="I94" s="4">
        <v>0.3087164</v>
      </c>
      <c r="J94">
        <v>6199</v>
      </c>
      <c r="K94" s="4">
        <v>0.30109769999999997</v>
      </c>
      <c r="L94">
        <v>89.303345268</v>
      </c>
      <c r="M94">
        <v>0</v>
      </c>
      <c r="N94" t="s">
        <v>147</v>
      </c>
      <c r="O94" s="11">
        <f t="shared" si="2"/>
        <v>0.013339500000000004</v>
      </c>
      <c r="P94" s="4">
        <f t="shared" si="3"/>
      </c>
    </row>
    <row r="95" spans="1:16" ht="12.75">
      <c r="A95" t="s">
        <v>10</v>
      </c>
      <c r="B95" t="s">
        <v>10</v>
      </c>
      <c r="C95" t="s">
        <v>60</v>
      </c>
      <c r="D95" t="s">
        <v>61</v>
      </c>
      <c r="E95" t="s">
        <v>198</v>
      </c>
      <c r="F95">
        <v>11365</v>
      </c>
      <c r="G95" s="4">
        <v>0.24492740000000002</v>
      </c>
      <c r="H95" s="6">
        <v>0.2614674</v>
      </c>
      <c r="I95" s="4">
        <v>0.2791244</v>
      </c>
      <c r="J95">
        <v>2762</v>
      </c>
      <c r="K95" s="4">
        <v>0.24302680000000002</v>
      </c>
      <c r="L95">
        <v>0.3134247712</v>
      </c>
      <c r="M95">
        <v>0.5755861734</v>
      </c>
      <c r="N95" t="s">
        <v>10</v>
      </c>
      <c r="O95" s="11">
        <f t="shared" si="2"/>
      </c>
      <c r="P95" s="4">
        <f t="shared" si="3"/>
      </c>
    </row>
    <row r="96" spans="1:16" ht="12.75">
      <c r="A96" t="s">
        <v>10</v>
      </c>
      <c r="B96" t="s">
        <v>10</v>
      </c>
      <c r="C96" t="s">
        <v>62</v>
      </c>
      <c r="D96" t="s">
        <v>63</v>
      </c>
      <c r="E96" t="s">
        <v>198</v>
      </c>
      <c r="F96">
        <v>20979</v>
      </c>
      <c r="G96" s="4">
        <v>0.1810959</v>
      </c>
      <c r="H96" s="6">
        <v>0.1908852</v>
      </c>
      <c r="I96" s="4">
        <v>0.20120359999999998</v>
      </c>
      <c r="J96">
        <v>3852</v>
      </c>
      <c r="K96" s="4">
        <v>0.1836122</v>
      </c>
      <c r="L96">
        <v>32.289294596</v>
      </c>
      <c r="M96" s="1">
        <v>1.3284322E-08</v>
      </c>
      <c r="N96" t="s">
        <v>147</v>
      </c>
      <c r="O96" s="11">
        <f t="shared" si="2"/>
      </c>
      <c r="P96" s="4">
        <f t="shared" si="3"/>
        <v>0.06940680000000005</v>
      </c>
    </row>
    <row r="97" spans="1:16" ht="12.75">
      <c r="A97" t="s">
        <v>10</v>
      </c>
      <c r="B97" t="s">
        <v>10</v>
      </c>
      <c r="C97" t="s">
        <v>64</v>
      </c>
      <c r="D97" t="s">
        <v>65</v>
      </c>
      <c r="E97" t="s">
        <v>198</v>
      </c>
      <c r="F97">
        <v>7708</v>
      </c>
      <c r="G97" s="4">
        <v>0.1694711</v>
      </c>
      <c r="H97" s="6">
        <v>0.1849907</v>
      </c>
      <c r="I97" s="4">
        <v>0.20193149999999999</v>
      </c>
      <c r="J97">
        <v>1387</v>
      </c>
      <c r="K97" s="4">
        <v>0.17994290000000002</v>
      </c>
      <c r="L97">
        <v>4.3437841614</v>
      </c>
      <c r="M97">
        <v>0.0371442796</v>
      </c>
      <c r="N97" t="s">
        <v>147</v>
      </c>
      <c r="O97" s="11">
        <f t="shared" si="2"/>
      </c>
      <c r="P97" s="4">
        <f t="shared" si="3"/>
        <v>0.06867890000000004</v>
      </c>
    </row>
    <row r="98" spans="1:16" ht="12.75">
      <c r="A98" t="s">
        <v>10</v>
      </c>
      <c r="B98" t="s">
        <v>10</v>
      </c>
      <c r="C98" t="s">
        <v>66</v>
      </c>
      <c r="D98" t="s">
        <v>67</v>
      </c>
      <c r="E98" t="s">
        <v>198</v>
      </c>
      <c r="F98">
        <v>11094</v>
      </c>
      <c r="G98" s="4">
        <v>0.1930841</v>
      </c>
      <c r="H98" s="6">
        <v>0.206778</v>
      </c>
      <c r="I98" s="4">
        <v>0.22144309999999998</v>
      </c>
      <c r="J98">
        <v>2402</v>
      </c>
      <c r="K98" s="4">
        <v>0.2165134</v>
      </c>
      <c r="L98">
        <v>13.455287321</v>
      </c>
      <c r="M98">
        <v>0.0002443167</v>
      </c>
      <c r="N98" t="s">
        <v>147</v>
      </c>
      <c r="O98" s="11">
        <f t="shared" si="2"/>
      </c>
      <c r="P98" s="4">
        <f t="shared" si="3"/>
        <v>0.04916730000000005</v>
      </c>
    </row>
    <row r="99" spans="1:16" ht="12.75">
      <c r="A99" t="s">
        <v>10</v>
      </c>
      <c r="B99" t="s">
        <v>10</v>
      </c>
      <c r="C99" t="s">
        <v>68</v>
      </c>
      <c r="D99" t="s">
        <v>69</v>
      </c>
      <c r="E99" t="s">
        <v>198</v>
      </c>
      <c r="F99">
        <v>7231</v>
      </c>
      <c r="G99" s="4">
        <v>0.2107802</v>
      </c>
      <c r="H99" s="6">
        <v>0.2290995</v>
      </c>
      <c r="I99" s="4">
        <v>0.24901079999999998</v>
      </c>
      <c r="J99">
        <v>1645</v>
      </c>
      <c r="K99" s="4">
        <v>0.22749270000000002</v>
      </c>
      <c r="L99">
        <v>6.3118233238</v>
      </c>
      <c r="M99">
        <v>0.0119935435</v>
      </c>
      <c r="N99" t="s">
        <v>147</v>
      </c>
      <c r="O99" s="11">
        <f t="shared" si="2"/>
      </c>
      <c r="P99" s="4">
        <f t="shared" si="3"/>
        <v>0.021599600000000052</v>
      </c>
    </row>
    <row r="100" spans="1:16" ht="12.75">
      <c r="A100" t="s">
        <v>10</v>
      </c>
      <c r="B100" t="s">
        <v>10</v>
      </c>
      <c r="C100" t="s">
        <v>70</v>
      </c>
      <c r="D100" t="s">
        <v>214</v>
      </c>
      <c r="E100" t="s">
        <v>198</v>
      </c>
      <c r="F100">
        <v>7627</v>
      </c>
      <c r="G100" s="4">
        <v>0.1874111</v>
      </c>
      <c r="H100" s="6">
        <v>0.2038081</v>
      </c>
      <c r="I100" s="4">
        <v>0.2216396</v>
      </c>
      <c r="J100">
        <v>1624</v>
      </c>
      <c r="K100" s="4">
        <v>0.2129278</v>
      </c>
      <c r="L100">
        <v>24.209973016</v>
      </c>
      <c r="M100" s="1">
        <v>8.6383805E-07</v>
      </c>
      <c r="N100" t="s">
        <v>147</v>
      </c>
      <c r="O100" s="11">
        <f t="shared" si="2"/>
      </c>
      <c r="P100" s="4">
        <f t="shared" si="3"/>
        <v>0.048970800000000037</v>
      </c>
    </row>
    <row r="101" spans="1:16" ht="12.75">
      <c r="A101" t="s">
        <v>10</v>
      </c>
      <c r="B101" t="s">
        <v>10</v>
      </c>
      <c r="C101" t="s">
        <v>71</v>
      </c>
      <c r="D101" t="s">
        <v>72</v>
      </c>
      <c r="E101" t="s">
        <v>198</v>
      </c>
      <c r="F101">
        <v>9958</v>
      </c>
      <c r="G101" s="4">
        <v>0.18217760000000002</v>
      </c>
      <c r="H101" s="6">
        <v>0.1967574</v>
      </c>
      <c r="I101" s="4">
        <v>0.2125041</v>
      </c>
      <c r="J101">
        <v>1863</v>
      </c>
      <c r="K101" s="4">
        <v>0.1870858</v>
      </c>
      <c r="L101">
        <v>13.083171698</v>
      </c>
      <c r="M101">
        <v>0.0002979605</v>
      </c>
      <c r="N101" t="s">
        <v>147</v>
      </c>
      <c r="O101" s="11">
        <f t="shared" si="2"/>
      </c>
      <c r="P101" s="4">
        <f t="shared" si="3"/>
        <v>0.05810630000000003</v>
      </c>
    </row>
    <row r="102" spans="1:16" ht="12.75">
      <c r="A102" t="s">
        <v>10</v>
      </c>
      <c r="B102" t="s">
        <v>10</v>
      </c>
      <c r="C102" t="s">
        <v>73</v>
      </c>
      <c r="D102" t="s">
        <v>74</v>
      </c>
      <c r="E102" t="s">
        <v>198</v>
      </c>
      <c r="F102">
        <v>21903</v>
      </c>
      <c r="G102" s="4">
        <v>0.19273859999999998</v>
      </c>
      <c r="H102" s="6">
        <v>0.20248359999999999</v>
      </c>
      <c r="I102" s="4">
        <v>0.21272139999999998</v>
      </c>
      <c r="J102">
        <v>4458</v>
      </c>
      <c r="K102" s="4">
        <v>0.20353380000000001</v>
      </c>
      <c r="L102">
        <v>32.692875591</v>
      </c>
      <c r="M102" s="1">
        <v>1.079321E-08</v>
      </c>
      <c r="N102" t="s">
        <v>147</v>
      </c>
      <c r="O102" s="11">
        <f t="shared" si="2"/>
      </c>
      <c r="P102" s="4">
        <f t="shared" si="3"/>
        <v>0.05788900000000005</v>
      </c>
    </row>
    <row r="103" spans="1:16" ht="12.75">
      <c r="A103" t="s">
        <v>10</v>
      </c>
      <c r="B103" t="s">
        <v>10</v>
      </c>
      <c r="C103" t="s">
        <v>75</v>
      </c>
      <c r="D103" t="s">
        <v>76</v>
      </c>
      <c r="E103" t="s">
        <v>198</v>
      </c>
      <c r="F103">
        <v>10561</v>
      </c>
      <c r="G103" s="4">
        <v>0.2225307</v>
      </c>
      <c r="H103" s="6">
        <v>0.2372329</v>
      </c>
      <c r="I103" s="4">
        <v>0.2529064</v>
      </c>
      <c r="J103">
        <v>2707</v>
      </c>
      <c r="K103" s="4">
        <v>0.2563204</v>
      </c>
      <c r="L103">
        <v>58.08726151</v>
      </c>
      <c r="M103" s="1">
        <v>2.509104E-14</v>
      </c>
      <c r="N103" t="s">
        <v>147</v>
      </c>
      <c r="O103" s="11">
        <f t="shared" si="2"/>
      </c>
      <c r="P103" s="4">
        <f t="shared" si="3"/>
        <v>0.017704000000000053</v>
      </c>
    </row>
    <row r="104" spans="1:16" ht="12.75">
      <c r="A104" t="s">
        <v>10</v>
      </c>
      <c r="B104" t="s">
        <v>10</v>
      </c>
      <c r="C104" t="s">
        <v>77</v>
      </c>
      <c r="D104" t="s">
        <v>78</v>
      </c>
      <c r="E104" t="s">
        <v>198</v>
      </c>
      <c r="F104">
        <v>8179</v>
      </c>
      <c r="G104" s="4">
        <v>0.1762595</v>
      </c>
      <c r="H104" s="6">
        <v>0.19151949999999998</v>
      </c>
      <c r="I104" s="4">
        <v>0.2081007</v>
      </c>
      <c r="J104">
        <v>1709</v>
      </c>
      <c r="K104" s="4">
        <v>0.20894970000000002</v>
      </c>
      <c r="L104">
        <v>18.168907718</v>
      </c>
      <c r="M104">
        <v>2.02152E-05</v>
      </c>
      <c r="N104" t="s">
        <v>147</v>
      </c>
      <c r="O104" s="11">
        <f t="shared" si="2"/>
      </c>
      <c r="P104" s="4">
        <f t="shared" si="3"/>
        <v>0.06250970000000003</v>
      </c>
    </row>
    <row r="105" spans="1:16" ht="12.75">
      <c r="A105" t="s">
        <v>10</v>
      </c>
      <c r="B105" t="s">
        <v>10</v>
      </c>
      <c r="C105" t="s">
        <v>79</v>
      </c>
      <c r="D105" t="s">
        <v>80</v>
      </c>
      <c r="E105" t="s">
        <v>198</v>
      </c>
      <c r="F105">
        <v>9902</v>
      </c>
      <c r="G105" s="4">
        <v>0.19749789999999998</v>
      </c>
      <c r="H105" s="6">
        <v>0.2122365</v>
      </c>
      <c r="I105" s="4">
        <v>0.22807480000000002</v>
      </c>
      <c r="J105">
        <v>2215</v>
      </c>
      <c r="K105" s="4">
        <v>0.2236922</v>
      </c>
      <c r="L105">
        <v>9.7559312028</v>
      </c>
      <c r="M105">
        <v>0.0017874508</v>
      </c>
      <c r="N105" t="s">
        <v>147</v>
      </c>
      <c r="O105" s="11">
        <f t="shared" si="2"/>
      </c>
      <c r="P105" s="4">
        <f t="shared" si="3"/>
        <v>0.04253560000000001</v>
      </c>
    </row>
    <row r="106" spans="1:16" ht="12.75">
      <c r="A106" t="s">
        <v>10</v>
      </c>
      <c r="B106" t="s">
        <v>10</v>
      </c>
      <c r="C106" t="s">
        <v>81</v>
      </c>
      <c r="D106" t="s">
        <v>82</v>
      </c>
      <c r="E106" t="s">
        <v>198</v>
      </c>
      <c r="F106">
        <v>8873</v>
      </c>
      <c r="G106" s="4">
        <v>0.18782929999999998</v>
      </c>
      <c r="H106" s="6">
        <v>0.2030708</v>
      </c>
      <c r="I106" s="4">
        <v>0.2195491</v>
      </c>
      <c r="J106">
        <v>1903</v>
      </c>
      <c r="K106" s="4">
        <v>0.2144709</v>
      </c>
      <c r="L106">
        <v>21.650414846</v>
      </c>
      <c r="M106" s="1">
        <v>3.2713925E-06</v>
      </c>
      <c r="N106" t="s">
        <v>147</v>
      </c>
      <c r="O106" s="11">
        <f t="shared" si="2"/>
      </c>
      <c r="P106" s="4">
        <f t="shared" si="3"/>
        <v>0.05106130000000003</v>
      </c>
    </row>
    <row r="107" spans="1:16" ht="12.75">
      <c r="A107" t="s">
        <v>10</v>
      </c>
      <c r="B107" t="s">
        <v>10</v>
      </c>
      <c r="C107" s="1">
        <v>230000</v>
      </c>
      <c r="D107" t="s">
        <v>83</v>
      </c>
      <c r="E107" t="s">
        <v>198</v>
      </c>
      <c r="F107">
        <v>6009</v>
      </c>
      <c r="G107" s="4">
        <v>0.14289500000000002</v>
      </c>
      <c r="H107" s="6">
        <v>0.15892799999999999</v>
      </c>
      <c r="I107" s="4">
        <v>0.1767601</v>
      </c>
      <c r="J107">
        <v>1070</v>
      </c>
      <c r="K107" s="4">
        <v>0.1780662</v>
      </c>
      <c r="L107">
        <v>0.0321984413</v>
      </c>
      <c r="M107">
        <v>0.8575928213</v>
      </c>
      <c r="N107" t="s">
        <v>10</v>
      </c>
      <c r="O107" s="11">
        <f t="shared" si="2"/>
      </c>
      <c r="P107" s="4">
        <f t="shared" si="3"/>
        <v>0.09385030000000003</v>
      </c>
    </row>
    <row r="108" spans="1:16" ht="12.75">
      <c r="A108" t="s">
        <v>10</v>
      </c>
      <c r="B108" t="s">
        <v>10</v>
      </c>
      <c r="C108" s="1">
        <v>240</v>
      </c>
      <c r="D108" t="s">
        <v>84</v>
      </c>
      <c r="E108" t="s">
        <v>198</v>
      </c>
      <c r="F108">
        <v>14433</v>
      </c>
      <c r="G108" s="4">
        <v>0.2449991</v>
      </c>
      <c r="H108" s="6">
        <v>0.25858</v>
      </c>
      <c r="I108" s="4">
        <v>0.2729138</v>
      </c>
      <c r="J108">
        <v>4186</v>
      </c>
      <c r="K108" s="4">
        <v>0.2900298</v>
      </c>
      <c r="L108">
        <v>52.92667924</v>
      </c>
      <c r="M108" s="1">
        <v>3.462786E-13</v>
      </c>
      <c r="N108" t="s">
        <v>147</v>
      </c>
      <c r="O108" s="11">
        <f t="shared" si="2"/>
      </c>
      <c r="P108" s="4">
        <f t="shared" si="3"/>
      </c>
    </row>
    <row r="109" spans="1:16" ht="12.75">
      <c r="A109" t="s">
        <v>10</v>
      </c>
      <c r="B109" t="s">
        <v>10</v>
      </c>
      <c r="C109" s="1">
        <v>2500</v>
      </c>
      <c r="D109" t="s">
        <v>85</v>
      </c>
      <c r="E109" t="s">
        <v>198</v>
      </c>
      <c r="F109">
        <v>6933</v>
      </c>
      <c r="G109" s="4">
        <v>0.2504852</v>
      </c>
      <c r="H109" s="6">
        <v>0.2705965</v>
      </c>
      <c r="I109" s="4">
        <v>0.29232260000000004</v>
      </c>
      <c r="J109">
        <v>1913</v>
      </c>
      <c r="K109" s="4">
        <v>0.27592669999999997</v>
      </c>
      <c r="L109">
        <v>5.0204921982</v>
      </c>
      <c r="M109">
        <v>0.0250490478</v>
      </c>
      <c r="N109" t="s">
        <v>147</v>
      </c>
      <c r="O109" s="11">
        <f t="shared" si="2"/>
      </c>
      <c r="P109" s="4">
        <f t="shared" si="3"/>
      </c>
    </row>
    <row r="110" spans="1:16" ht="12.75">
      <c r="A110" t="s">
        <v>10</v>
      </c>
      <c r="B110" t="s">
        <v>10</v>
      </c>
      <c r="C110" s="1">
        <v>26000</v>
      </c>
      <c r="D110" t="s">
        <v>86</v>
      </c>
      <c r="E110" t="s">
        <v>198</v>
      </c>
      <c r="F110">
        <v>15534</v>
      </c>
      <c r="G110" s="4">
        <v>0.1773058</v>
      </c>
      <c r="H110" s="6">
        <v>0.18857320000000002</v>
      </c>
      <c r="I110" s="4">
        <v>0.2005567</v>
      </c>
      <c r="J110">
        <v>2974</v>
      </c>
      <c r="K110" s="4">
        <v>0.19145099999999998</v>
      </c>
      <c r="L110">
        <v>25.861596008</v>
      </c>
      <c r="M110" s="1">
        <v>3.6679453E-07</v>
      </c>
      <c r="N110" t="s">
        <v>147</v>
      </c>
      <c r="O110" s="11">
        <f t="shared" si="2"/>
      </c>
      <c r="P110" s="4">
        <f t="shared" si="3"/>
        <v>0.07005370000000002</v>
      </c>
    </row>
    <row r="111" spans="1:16" ht="12.75">
      <c r="A111" t="s">
        <v>10</v>
      </c>
      <c r="B111" t="s">
        <v>10</v>
      </c>
      <c r="C111" t="s">
        <v>87</v>
      </c>
      <c r="D111" t="s">
        <v>88</v>
      </c>
      <c r="E111" t="s">
        <v>198</v>
      </c>
      <c r="F111">
        <v>18891</v>
      </c>
      <c r="G111" s="4">
        <v>0.2370122</v>
      </c>
      <c r="H111" s="6">
        <v>0.24872450000000002</v>
      </c>
      <c r="I111" s="4">
        <v>0.26101549999999996</v>
      </c>
      <c r="J111">
        <v>4757</v>
      </c>
      <c r="K111" s="4">
        <v>0.251813</v>
      </c>
      <c r="L111">
        <v>5.5854084592</v>
      </c>
      <c r="M111">
        <v>0.0181107092</v>
      </c>
      <c r="N111" t="s">
        <v>147</v>
      </c>
      <c r="O111" s="11">
        <f t="shared" si="2"/>
      </c>
      <c r="P111" s="4">
        <f t="shared" si="3"/>
        <v>0.009594900000000073</v>
      </c>
    </row>
    <row r="112" spans="1:16" ht="12.75">
      <c r="A112" t="s">
        <v>10</v>
      </c>
      <c r="B112" t="s">
        <v>10</v>
      </c>
      <c r="C112" t="s">
        <v>89</v>
      </c>
      <c r="D112" t="s">
        <v>90</v>
      </c>
      <c r="E112" t="s">
        <v>198</v>
      </c>
      <c r="F112">
        <v>28793</v>
      </c>
      <c r="G112" s="4">
        <v>0.2541104</v>
      </c>
      <c r="H112" s="6">
        <v>0.2639905</v>
      </c>
      <c r="I112" s="4">
        <v>0.2742547</v>
      </c>
      <c r="J112">
        <v>7862</v>
      </c>
      <c r="K112" s="4">
        <v>0.27305250000000003</v>
      </c>
      <c r="L112">
        <v>1.477335961</v>
      </c>
      <c r="M112">
        <v>0.2241918015</v>
      </c>
      <c r="N112" t="s">
        <v>10</v>
      </c>
      <c r="O112" s="11">
        <f t="shared" si="2"/>
      </c>
      <c r="P112" s="4">
        <f t="shared" si="3"/>
      </c>
    </row>
    <row r="113" spans="1:16" ht="12.75">
      <c r="A113" t="s">
        <v>10</v>
      </c>
      <c r="B113" t="s">
        <v>10</v>
      </c>
      <c r="C113" t="s">
        <v>91</v>
      </c>
      <c r="D113" t="s">
        <v>92</v>
      </c>
      <c r="E113" t="s">
        <v>198</v>
      </c>
      <c r="F113">
        <v>17758</v>
      </c>
      <c r="G113" s="4">
        <v>0.2297294</v>
      </c>
      <c r="H113" s="6">
        <v>0.2414446</v>
      </c>
      <c r="I113" s="4">
        <v>0.25375729999999996</v>
      </c>
      <c r="J113">
        <v>4589</v>
      </c>
      <c r="K113" s="4">
        <v>0.2584187</v>
      </c>
      <c r="L113">
        <v>21.932287372</v>
      </c>
      <c r="M113" s="1">
        <v>2.8244171E-06</v>
      </c>
      <c r="N113" t="s">
        <v>147</v>
      </c>
      <c r="O113" s="11">
        <f t="shared" si="2"/>
      </c>
      <c r="P113" s="4">
        <f t="shared" si="3"/>
        <v>0.016853100000000065</v>
      </c>
    </row>
    <row r="114" spans="1:16" ht="12.75">
      <c r="A114" t="s">
        <v>10</v>
      </c>
      <c r="B114" t="s">
        <v>10</v>
      </c>
      <c r="C114" t="s">
        <v>93</v>
      </c>
      <c r="D114" t="s">
        <v>94</v>
      </c>
      <c r="E114" t="s">
        <v>198</v>
      </c>
      <c r="F114">
        <v>9502</v>
      </c>
      <c r="G114" s="4">
        <v>0.24979859999999998</v>
      </c>
      <c r="H114" s="6">
        <v>0.26722840000000003</v>
      </c>
      <c r="I114" s="4">
        <v>0.2858743</v>
      </c>
      <c r="J114">
        <v>2504</v>
      </c>
      <c r="K114" s="4">
        <v>0.2635235</v>
      </c>
      <c r="L114">
        <v>45.303495643</v>
      </c>
      <c r="M114" s="1">
        <v>1.687472E-11</v>
      </c>
      <c r="N114" t="s">
        <v>147</v>
      </c>
      <c r="O114" s="11">
        <f t="shared" si="2"/>
      </c>
      <c r="P114" s="4">
        <f t="shared" si="3"/>
      </c>
    </row>
    <row r="115" spans="1:16" ht="12.75">
      <c r="A115" t="s">
        <v>10</v>
      </c>
      <c r="B115" t="s">
        <v>10</v>
      </c>
      <c r="C115" t="s">
        <v>95</v>
      </c>
      <c r="D115" t="s">
        <v>96</v>
      </c>
      <c r="E115" t="s">
        <v>198</v>
      </c>
      <c r="F115">
        <v>12025</v>
      </c>
      <c r="G115" s="4">
        <v>0.24389670000000002</v>
      </c>
      <c r="H115" s="6">
        <v>0.2595646</v>
      </c>
      <c r="I115" s="4">
        <v>0.2762391</v>
      </c>
      <c r="J115">
        <v>3056</v>
      </c>
      <c r="K115" s="4">
        <v>0.2541372</v>
      </c>
      <c r="L115">
        <v>10.77391377</v>
      </c>
      <c r="M115">
        <v>0.0010294061</v>
      </c>
      <c r="N115" t="s">
        <v>147</v>
      </c>
      <c r="O115" s="11">
        <f t="shared" si="2"/>
      </c>
      <c r="P115" s="4">
        <f t="shared" si="3"/>
      </c>
    </row>
    <row r="116" spans="1:16" ht="12.75">
      <c r="A116" t="s">
        <v>10</v>
      </c>
      <c r="B116" t="s">
        <v>10</v>
      </c>
      <c r="C116" t="s">
        <v>97</v>
      </c>
      <c r="D116" t="s">
        <v>98</v>
      </c>
      <c r="E116" t="s">
        <v>198</v>
      </c>
      <c r="F116">
        <v>5536</v>
      </c>
      <c r="G116" s="4">
        <v>0.206975</v>
      </c>
      <c r="H116" s="6">
        <v>0.2277521</v>
      </c>
      <c r="I116" s="4">
        <v>0.2506148</v>
      </c>
      <c r="J116">
        <v>1394</v>
      </c>
      <c r="K116" s="4">
        <v>0.2518064</v>
      </c>
      <c r="L116">
        <v>2.3776768017</v>
      </c>
      <c r="M116">
        <v>0.1230804646</v>
      </c>
      <c r="N116" t="s">
        <v>10</v>
      </c>
      <c r="O116" s="11">
        <f t="shared" si="2"/>
      </c>
      <c r="P116" s="4">
        <f t="shared" si="3"/>
        <v>0.019995600000000002</v>
      </c>
    </row>
    <row r="117" spans="1:16" ht="12.75">
      <c r="A117" t="s">
        <v>10</v>
      </c>
      <c r="B117" t="s">
        <v>10</v>
      </c>
      <c r="C117" t="s">
        <v>99</v>
      </c>
      <c r="D117" t="s">
        <v>100</v>
      </c>
      <c r="E117" t="s">
        <v>198</v>
      </c>
      <c r="F117">
        <v>7050</v>
      </c>
      <c r="G117" s="4">
        <v>0.2045085</v>
      </c>
      <c r="H117" s="6">
        <v>0.2221694</v>
      </c>
      <c r="I117" s="4">
        <v>0.2413553</v>
      </c>
      <c r="J117">
        <v>1631</v>
      </c>
      <c r="K117" s="4">
        <v>0.23134749999999998</v>
      </c>
      <c r="L117">
        <v>0.1254895858</v>
      </c>
      <c r="M117">
        <v>0.7231552126</v>
      </c>
      <c r="N117" t="s">
        <v>10</v>
      </c>
      <c r="O117" s="11">
        <f t="shared" si="2"/>
      </c>
      <c r="P117" s="4">
        <f t="shared" si="3"/>
        <v>0.029255100000000034</v>
      </c>
    </row>
    <row r="118" spans="1:16" ht="12.75">
      <c r="A118" t="s">
        <v>10</v>
      </c>
      <c r="B118" t="s">
        <v>10</v>
      </c>
      <c r="C118" t="s">
        <v>101</v>
      </c>
      <c r="D118" t="s">
        <v>102</v>
      </c>
      <c r="E118" t="s">
        <v>198</v>
      </c>
      <c r="F118">
        <v>3459</v>
      </c>
      <c r="G118" s="4">
        <v>0.1860612</v>
      </c>
      <c r="H118" s="6">
        <v>0.21110310000000002</v>
      </c>
      <c r="I118" s="4">
        <v>0.2395154</v>
      </c>
      <c r="J118">
        <v>757</v>
      </c>
      <c r="K118" s="4">
        <v>0.2188494</v>
      </c>
      <c r="L118">
        <v>5.088798601</v>
      </c>
      <c r="M118">
        <v>0.0240808686</v>
      </c>
      <c r="N118" t="s">
        <v>147</v>
      </c>
      <c r="O118" s="11">
        <f t="shared" si="2"/>
      </c>
      <c r="P118" s="4">
        <f t="shared" si="3"/>
        <v>0.03109500000000004</v>
      </c>
    </row>
    <row r="119" spans="1:16" ht="12.75">
      <c r="A119" t="s">
        <v>10</v>
      </c>
      <c r="B119" t="s">
        <v>10</v>
      </c>
      <c r="C119" t="s">
        <v>103</v>
      </c>
      <c r="D119" t="s">
        <v>104</v>
      </c>
      <c r="E119" t="s">
        <v>198</v>
      </c>
      <c r="F119">
        <v>8061</v>
      </c>
      <c r="G119" s="4">
        <v>0.3229437</v>
      </c>
      <c r="H119" s="6">
        <v>0.344977</v>
      </c>
      <c r="I119" s="4">
        <v>0.36851369999999994</v>
      </c>
      <c r="J119">
        <v>2676</v>
      </c>
      <c r="K119" s="4">
        <v>0.3319687</v>
      </c>
      <c r="L119">
        <v>54.951933543</v>
      </c>
      <c r="M119" s="1">
        <v>1.235678E-13</v>
      </c>
      <c r="N119" t="s">
        <v>147</v>
      </c>
      <c r="O119" s="11">
        <f t="shared" si="2"/>
        <v>0.05233329999999997</v>
      </c>
      <c r="P119" s="4">
        <f t="shared" si="3"/>
      </c>
    </row>
    <row r="120" spans="1:16" ht="12.75">
      <c r="A120" t="s">
        <v>10</v>
      </c>
      <c r="B120" t="s">
        <v>10</v>
      </c>
      <c r="C120" t="s">
        <v>105</v>
      </c>
      <c r="D120" t="s">
        <v>106</v>
      </c>
      <c r="E120" t="s">
        <v>198</v>
      </c>
      <c r="F120">
        <v>3238</v>
      </c>
      <c r="G120" s="4">
        <v>0.15887479999999998</v>
      </c>
      <c r="H120" s="6">
        <v>0.19009979999999999</v>
      </c>
      <c r="I120" s="4">
        <v>0.22746180000000002</v>
      </c>
      <c r="J120">
        <v>463</v>
      </c>
      <c r="K120" s="4">
        <v>0.1429895</v>
      </c>
      <c r="L120">
        <v>50.035694009</v>
      </c>
      <c r="M120" s="1">
        <v>1.509792E-12</v>
      </c>
      <c r="N120" t="s">
        <v>147</v>
      </c>
      <c r="O120" s="11">
        <f t="shared" si="2"/>
      </c>
      <c r="P120" s="4">
        <f t="shared" si="3"/>
        <v>0.04314860000000001</v>
      </c>
    </row>
    <row r="121" spans="1:16" ht="12.75">
      <c r="A121" t="s">
        <v>10</v>
      </c>
      <c r="B121" t="s">
        <v>10</v>
      </c>
      <c r="C121" t="s">
        <v>107</v>
      </c>
      <c r="D121" t="s">
        <v>108</v>
      </c>
      <c r="E121" t="s">
        <v>198</v>
      </c>
      <c r="F121">
        <v>14129</v>
      </c>
      <c r="G121" s="4">
        <v>0.2454752</v>
      </c>
      <c r="H121" s="6">
        <v>0.2661179</v>
      </c>
      <c r="I121" s="4">
        <v>0.28849650000000004</v>
      </c>
      <c r="J121">
        <v>3312</v>
      </c>
      <c r="K121" s="4">
        <v>0.2344115</v>
      </c>
      <c r="L121">
        <v>32.683060705</v>
      </c>
      <c r="M121" s="1">
        <v>1.0847849E-08</v>
      </c>
      <c r="N121" t="s">
        <v>147</v>
      </c>
      <c r="O121" s="11">
        <f t="shared" si="2"/>
      </c>
      <c r="P121" s="4">
        <f t="shared" si="3"/>
      </c>
    </row>
    <row r="122" spans="1:16" ht="12.75">
      <c r="A122" t="s">
        <v>10</v>
      </c>
      <c r="B122" t="s">
        <v>10</v>
      </c>
      <c r="C122" t="s">
        <v>109</v>
      </c>
      <c r="D122" t="s">
        <v>110</v>
      </c>
      <c r="E122" t="s">
        <v>198</v>
      </c>
      <c r="F122">
        <v>3406</v>
      </c>
      <c r="G122" s="4">
        <v>0.2076479</v>
      </c>
      <c r="H122" s="6">
        <v>0.2411938</v>
      </c>
      <c r="I122" s="4">
        <v>0.2801592</v>
      </c>
      <c r="J122">
        <v>618</v>
      </c>
      <c r="K122" s="4">
        <v>0.1814445</v>
      </c>
      <c r="L122">
        <v>30.316424414</v>
      </c>
      <c r="M122" s="1">
        <v>3.6700503E-08</v>
      </c>
      <c r="N122" t="s">
        <v>147</v>
      </c>
      <c r="O122" s="11">
        <f t="shared" si="2"/>
      </c>
      <c r="P122" s="4">
        <f t="shared" si="3"/>
      </c>
    </row>
    <row r="123" spans="1:16" ht="12.75">
      <c r="A123" t="s">
        <v>10</v>
      </c>
      <c r="B123" t="s">
        <v>10</v>
      </c>
      <c r="C123" t="s">
        <v>111</v>
      </c>
      <c r="D123" t="s">
        <v>112</v>
      </c>
      <c r="E123" t="s">
        <v>198</v>
      </c>
      <c r="F123">
        <v>3946</v>
      </c>
      <c r="G123" s="4">
        <v>0.1758779</v>
      </c>
      <c r="H123" s="6">
        <v>0.2065437</v>
      </c>
      <c r="I123" s="4">
        <v>0.2425564</v>
      </c>
      <c r="J123">
        <v>628</v>
      </c>
      <c r="K123" s="4">
        <v>0.15914850000000003</v>
      </c>
      <c r="L123">
        <v>0.3618705911</v>
      </c>
      <c r="M123">
        <v>0.5474691881</v>
      </c>
      <c r="N123" t="s">
        <v>10</v>
      </c>
      <c r="O123" s="11">
        <f t="shared" si="2"/>
      </c>
      <c r="P123" s="4">
        <f t="shared" si="3"/>
        <v>0.028054000000000023</v>
      </c>
    </row>
    <row r="124" spans="1:16" ht="12.75">
      <c r="A124" t="s">
        <v>10</v>
      </c>
      <c r="B124" t="s">
        <v>10</v>
      </c>
      <c r="C124" t="s">
        <v>113</v>
      </c>
      <c r="D124" t="s">
        <v>114</v>
      </c>
      <c r="E124" t="s">
        <v>198</v>
      </c>
      <c r="F124">
        <v>3202</v>
      </c>
      <c r="G124" s="4">
        <v>0.213596</v>
      </c>
      <c r="H124" s="6">
        <v>0.24816829999999998</v>
      </c>
      <c r="I124" s="4">
        <v>0.2883365</v>
      </c>
      <c r="J124">
        <v>701</v>
      </c>
      <c r="K124" s="4">
        <v>0.2189257</v>
      </c>
      <c r="L124">
        <v>2.3376314213</v>
      </c>
      <c r="M124">
        <v>0.1262814352</v>
      </c>
      <c r="N124" t="s">
        <v>10</v>
      </c>
      <c r="O124" s="11">
        <f t="shared" si="2"/>
      </c>
      <c r="P124" s="4">
        <f t="shared" si="3"/>
      </c>
    </row>
    <row r="125" spans="1:16" ht="12.75">
      <c r="A125" t="s">
        <v>10</v>
      </c>
      <c r="B125" t="s">
        <v>10</v>
      </c>
      <c r="C125" t="s">
        <v>115</v>
      </c>
      <c r="D125" t="s">
        <v>116</v>
      </c>
      <c r="E125" t="s">
        <v>198</v>
      </c>
      <c r="F125">
        <v>6822</v>
      </c>
      <c r="G125" s="4">
        <v>0.2348884</v>
      </c>
      <c r="H125" s="6">
        <v>0.26409530000000003</v>
      </c>
      <c r="I125" s="4">
        <v>0.2969339</v>
      </c>
      <c r="J125">
        <v>1173</v>
      </c>
      <c r="K125" s="4">
        <v>0.1719437</v>
      </c>
      <c r="L125">
        <v>0.2697248074</v>
      </c>
      <c r="M125">
        <v>0.6035164336</v>
      </c>
      <c r="N125" t="s">
        <v>10</v>
      </c>
      <c r="O125" s="11">
        <f t="shared" si="2"/>
      </c>
      <c r="P125" s="4">
        <f t="shared" si="3"/>
      </c>
    </row>
    <row r="126" spans="1:16" ht="12.75">
      <c r="A126" t="s">
        <v>10</v>
      </c>
      <c r="B126" t="s">
        <v>10</v>
      </c>
      <c r="C126" t="s">
        <v>117</v>
      </c>
      <c r="D126" t="s">
        <v>118</v>
      </c>
      <c r="E126" t="s">
        <v>198</v>
      </c>
      <c r="F126">
        <v>1587</v>
      </c>
      <c r="G126" s="4">
        <v>0.1898273</v>
      </c>
      <c r="H126" s="6">
        <v>0.2423383</v>
      </c>
      <c r="I126" s="4">
        <v>0.3093752</v>
      </c>
      <c r="J126">
        <v>304</v>
      </c>
      <c r="K126" s="4">
        <v>0.1915564</v>
      </c>
      <c r="L126">
        <v>1.0585160121</v>
      </c>
      <c r="M126">
        <v>0.3035538923</v>
      </c>
      <c r="N126" t="s">
        <v>10</v>
      </c>
      <c r="O126" s="11">
        <f t="shared" si="2"/>
      </c>
      <c r="P126" s="4">
        <f t="shared" si="3"/>
      </c>
    </row>
    <row r="127" spans="1:16" ht="12.75">
      <c r="A127" t="s">
        <v>10</v>
      </c>
      <c r="B127" t="s">
        <v>10</v>
      </c>
      <c r="C127" t="s">
        <v>119</v>
      </c>
      <c r="D127" t="s">
        <v>120</v>
      </c>
      <c r="E127" t="s">
        <v>198</v>
      </c>
      <c r="F127">
        <v>1487</v>
      </c>
      <c r="G127" s="4">
        <v>0.3041907</v>
      </c>
      <c r="H127" s="6">
        <v>0.37303010000000003</v>
      </c>
      <c r="I127" s="4">
        <v>0.4574481</v>
      </c>
      <c r="J127">
        <v>480</v>
      </c>
      <c r="K127" s="4">
        <v>0.32279759999999996</v>
      </c>
      <c r="L127">
        <v>2.6311170985</v>
      </c>
      <c r="M127">
        <v>0.1047879639</v>
      </c>
      <c r="N127" t="s">
        <v>10</v>
      </c>
      <c r="O127" s="11">
        <f t="shared" si="2"/>
        <v>0.03358029999999995</v>
      </c>
      <c r="P127" s="4">
        <f t="shared" si="3"/>
      </c>
    </row>
    <row r="128" spans="1:16" ht="12.75">
      <c r="A128" t="s">
        <v>10</v>
      </c>
      <c r="B128" t="s">
        <v>10</v>
      </c>
      <c r="C128" t="s">
        <v>121</v>
      </c>
      <c r="D128" t="s">
        <v>122</v>
      </c>
      <c r="E128" t="s">
        <v>198</v>
      </c>
      <c r="F128">
        <v>1005</v>
      </c>
      <c r="G128" s="4">
        <v>0.161052</v>
      </c>
      <c r="H128" s="6">
        <v>0.23488140000000002</v>
      </c>
      <c r="I128" s="4">
        <v>0.3425557</v>
      </c>
      <c r="J128">
        <v>178</v>
      </c>
      <c r="K128" s="4">
        <v>0.17711439999999998</v>
      </c>
      <c r="L128">
        <v>1.4325972775</v>
      </c>
      <c r="M128">
        <v>0.2313410287</v>
      </c>
      <c r="N128" t="s">
        <v>10</v>
      </c>
      <c r="O128" s="11">
        <f t="shared" si="2"/>
      </c>
      <c r="P128" s="4">
        <f t="shared" si="3"/>
      </c>
    </row>
    <row r="129" spans="1:16" ht="12.75">
      <c r="A129" t="s">
        <v>10</v>
      </c>
      <c r="B129" t="s">
        <v>10</v>
      </c>
      <c r="C129" t="s">
        <v>123</v>
      </c>
      <c r="D129" t="s">
        <v>124</v>
      </c>
      <c r="E129" t="s">
        <v>198</v>
      </c>
      <c r="F129">
        <v>4401</v>
      </c>
      <c r="G129" s="4">
        <v>0.3443088</v>
      </c>
      <c r="H129" s="6">
        <v>0.38682530000000004</v>
      </c>
      <c r="I129" s="4">
        <v>0.43459190000000003</v>
      </c>
      <c r="J129">
        <v>1268</v>
      </c>
      <c r="K129" s="4">
        <v>0.28811630000000005</v>
      </c>
      <c r="L129">
        <v>35.442110949</v>
      </c>
      <c r="M129" s="1">
        <v>2.6274442E-09</v>
      </c>
      <c r="N129" t="s">
        <v>147</v>
      </c>
      <c r="O129" s="11">
        <f t="shared" si="2"/>
        <v>0.0736984</v>
      </c>
      <c r="P129" s="4">
        <f t="shared" si="3"/>
      </c>
    </row>
    <row r="130" spans="1:16" ht="12.75">
      <c r="A130" t="s">
        <v>10</v>
      </c>
      <c r="B130" t="s">
        <v>10</v>
      </c>
      <c r="C130" t="s">
        <v>125</v>
      </c>
      <c r="D130" t="s">
        <v>126</v>
      </c>
      <c r="E130" t="s">
        <v>198</v>
      </c>
      <c r="F130">
        <v>3002</v>
      </c>
      <c r="G130" s="4">
        <v>0.18824449999999998</v>
      </c>
      <c r="H130" s="6">
        <v>0.2355403</v>
      </c>
      <c r="I130" s="4">
        <v>0.2947191</v>
      </c>
      <c r="J130">
        <v>481</v>
      </c>
      <c r="K130" s="4">
        <v>0.1602265</v>
      </c>
      <c r="L130">
        <v>1.9852616249</v>
      </c>
      <c r="M130">
        <v>0.1588372012</v>
      </c>
      <c r="N130" t="s">
        <v>10</v>
      </c>
      <c r="O130" s="11">
        <f t="shared" si="2"/>
      </c>
      <c r="P130" s="4">
        <f t="shared" si="3"/>
      </c>
    </row>
    <row r="131" spans="1:16" ht="12.75">
      <c r="A131" t="s">
        <v>10</v>
      </c>
      <c r="B131" t="s">
        <v>10</v>
      </c>
      <c r="C131" t="s">
        <v>127</v>
      </c>
      <c r="D131" t="s">
        <v>128</v>
      </c>
      <c r="E131" t="s">
        <v>198</v>
      </c>
      <c r="F131">
        <v>2064</v>
      </c>
      <c r="G131" s="4">
        <v>0.1011536</v>
      </c>
      <c r="H131" s="6">
        <v>0.13010480000000002</v>
      </c>
      <c r="I131" s="4">
        <v>0.1673423</v>
      </c>
      <c r="J131">
        <v>251</v>
      </c>
      <c r="K131" s="4">
        <v>0.12160850000000001</v>
      </c>
      <c r="L131">
        <v>0.2284534505</v>
      </c>
      <c r="M131">
        <v>0.6326729502</v>
      </c>
      <c r="N131" t="s">
        <v>10</v>
      </c>
      <c r="O131" s="11">
        <f t="shared" si="2"/>
      </c>
      <c r="P131" s="4">
        <f t="shared" si="3"/>
        <v>0.10326810000000003</v>
      </c>
    </row>
    <row r="132" spans="1:16" ht="12.75">
      <c r="A132" t="s">
        <v>10</v>
      </c>
      <c r="B132" t="s">
        <v>10</v>
      </c>
      <c r="C132" t="s">
        <v>129</v>
      </c>
      <c r="D132" t="s">
        <v>29</v>
      </c>
      <c r="E132" t="s">
        <v>198</v>
      </c>
      <c r="F132">
        <v>1008</v>
      </c>
      <c r="G132" s="4">
        <v>0.3830485</v>
      </c>
      <c r="H132" s="6">
        <v>0.4710435</v>
      </c>
      <c r="I132" s="4">
        <v>0.5792531</v>
      </c>
      <c r="J132">
        <v>431</v>
      </c>
      <c r="K132" s="4">
        <v>0.4275794</v>
      </c>
      <c r="L132">
        <v>5.3858280638</v>
      </c>
      <c r="M132">
        <v>0.0203009513</v>
      </c>
      <c r="N132" t="s">
        <v>147</v>
      </c>
      <c r="O132" s="11">
        <f t="shared" si="2"/>
        <v>0.11243809999999999</v>
      </c>
      <c r="P132" s="4">
        <f t="shared" si="3"/>
      </c>
    </row>
    <row r="133" spans="1:16" ht="12.75">
      <c r="A133" t="s">
        <v>10</v>
      </c>
      <c r="B133" t="s">
        <v>10</v>
      </c>
      <c r="C133" t="s">
        <v>130</v>
      </c>
      <c r="D133" t="s">
        <v>131</v>
      </c>
      <c r="E133" t="s">
        <v>198</v>
      </c>
      <c r="F133">
        <v>8648</v>
      </c>
      <c r="G133" s="4">
        <v>0.1375477</v>
      </c>
      <c r="H133" s="6">
        <v>0.1511822</v>
      </c>
      <c r="I133" s="4">
        <v>0.16616820000000002</v>
      </c>
      <c r="J133">
        <v>1308</v>
      </c>
      <c r="K133" s="4">
        <v>0.1512488</v>
      </c>
      <c r="L133">
        <v>7.3882067346</v>
      </c>
      <c r="M133">
        <v>0.0065652912</v>
      </c>
      <c r="N133" t="s">
        <v>147</v>
      </c>
      <c r="O133" s="11">
        <f t="shared" si="2"/>
      </c>
      <c r="P133" s="4">
        <f t="shared" si="3"/>
        <v>0.10444220000000001</v>
      </c>
    </row>
    <row r="134" spans="1:16" ht="12.75">
      <c r="A134" t="s">
        <v>10</v>
      </c>
      <c r="B134" t="s">
        <v>10</v>
      </c>
      <c r="C134" t="s">
        <v>132</v>
      </c>
      <c r="D134" t="s">
        <v>133</v>
      </c>
      <c r="E134" t="s">
        <v>198</v>
      </c>
      <c r="F134">
        <v>11143</v>
      </c>
      <c r="G134" s="4">
        <v>0.2071712</v>
      </c>
      <c r="H134" s="6">
        <v>0.22318629999999998</v>
      </c>
      <c r="I134" s="4">
        <v>0.2404394</v>
      </c>
      <c r="J134">
        <v>2237</v>
      </c>
      <c r="K134" s="4">
        <v>0.2007538</v>
      </c>
      <c r="L134">
        <v>1.8595477006</v>
      </c>
      <c r="M134">
        <v>0.1726770112</v>
      </c>
      <c r="N134" t="s">
        <v>10</v>
      </c>
      <c r="O134" s="11">
        <f t="shared" si="2"/>
      </c>
      <c r="P134" s="4">
        <f t="shared" si="3"/>
        <v>0.03017100000000003</v>
      </c>
    </row>
    <row r="135" spans="1:16" ht="12.75">
      <c r="A135" t="s">
        <v>10</v>
      </c>
      <c r="B135" t="s">
        <v>10</v>
      </c>
      <c r="C135" t="s">
        <v>134</v>
      </c>
      <c r="D135" t="s">
        <v>135</v>
      </c>
      <c r="E135" t="s">
        <v>198</v>
      </c>
      <c r="F135">
        <v>5442</v>
      </c>
      <c r="G135" s="4">
        <v>0.1800664</v>
      </c>
      <c r="H135" s="6">
        <v>0.2072781</v>
      </c>
      <c r="I135" s="4">
        <v>0.2386021</v>
      </c>
      <c r="J135">
        <v>822</v>
      </c>
      <c r="K135" s="4">
        <v>0.1510474</v>
      </c>
      <c r="L135">
        <v>1.0788394579</v>
      </c>
      <c r="M135">
        <v>0.2989573223</v>
      </c>
      <c r="N135" t="s">
        <v>10</v>
      </c>
      <c r="O135" s="11">
        <f>IF(G135&gt;H$84,G135-H$84,"")</f>
      </c>
      <c r="P135" s="4">
        <f>IF(I135&lt;H$84,H$84-I135,"")</f>
        <v>0.03200830000000002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2003-02-20T15:15:45Z</cp:lastPrinted>
  <dcterms:created xsi:type="dcterms:W3CDTF">2002-03-11T20:47:31Z</dcterms:created>
  <dcterms:modified xsi:type="dcterms:W3CDTF">2004-12-17T16:19:53Z</dcterms:modified>
  <cp:category/>
  <cp:version/>
  <cp:contentType/>
  <cp:contentStatus/>
</cp:coreProperties>
</file>