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3"/>
  </bookViews>
  <sheets>
    <sheet name="RHAs" sheetId="1" r:id="rId1"/>
    <sheet name="District " sheetId="2" r:id="rId2"/>
    <sheet name="Ordered data" sheetId="3" r:id="rId3"/>
    <sheet name="ambvis-new" sheetId="4" r:id="rId4"/>
  </sheets>
  <definedNames/>
  <calcPr fullCalcOnLoad="1"/>
</workbook>
</file>

<file path=xl/sharedStrings.xml><?xml version="1.0" encoding="utf-8"?>
<sst xmlns="http://schemas.openxmlformats.org/spreadsheetml/2006/main" count="920" uniqueCount="218">
  <si>
    <t>rha_pmr</t>
  </si>
  <si>
    <t>region</t>
  </si>
  <si>
    <t>rhaD_pmr</t>
  </si>
  <si>
    <t>regionl</t>
  </si>
  <si>
    <t>time</t>
  </si>
  <si>
    <t>pop</t>
  </si>
  <si>
    <t>t2</t>
  </si>
  <si>
    <t>prob</t>
  </si>
  <si>
    <t>signif</t>
  </si>
  <si>
    <t>01.BS</t>
  </si>
  <si>
    <t xml:space="preserve"> </t>
  </si>
  <si>
    <t>South Eastman</t>
  </si>
  <si>
    <t>02.GS</t>
  </si>
  <si>
    <t>South Westman</t>
  </si>
  <si>
    <t>03.G</t>
  </si>
  <si>
    <t>Brandon</t>
  </si>
  <si>
    <t>04.A</t>
  </si>
  <si>
    <t>Central</t>
  </si>
  <si>
    <t>05.GM</t>
  </si>
  <si>
    <t>Marquette</t>
  </si>
  <si>
    <t>06.E</t>
  </si>
  <si>
    <t>Parkland</t>
  </si>
  <si>
    <t>07.C</t>
  </si>
  <si>
    <t>Interlake</t>
  </si>
  <si>
    <t>08.BN</t>
  </si>
  <si>
    <t>North Eastman</t>
  </si>
  <si>
    <t>09.FB</t>
  </si>
  <si>
    <t>Burntwood</t>
  </si>
  <si>
    <t>10.FC</t>
  </si>
  <si>
    <t>Churchill</t>
  </si>
  <si>
    <t>11.D</t>
  </si>
  <si>
    <t>Nor-Man</t>
  </si>
  <si>
    <t>1.RS</t>
  </si>
  <si>
    <t>Rural South</t>
  </si>
  <si>
    <t>2.RN</t>
  </si>
  <si>
    <t>North</t>
  </si>
  <si>
    <t>3.WP</t>
  </si>
  <si>
    <t>Winnipeg</t>
  </si>
  <si>
    <t>Z</t>
  </si>
  <si>
    <t>Manitoba</t>
  </si>
  <si>
    <t>01.BS2</t>
  </si>
  <si>
    <t>SE Northern</t>
  </si>
  <si>
    <t>02.BS1</t>
  </si>
  <si>
    <t>SE Central</t>
  </si>
  <si>
    <t>03.BS4</t>
  </si>
  <si>
    <t>SE Western</t>
  </si>
  <si>
    <t>04.BS3</t>
  </si>
  <si>
    <t>SE Southern</t>
  </si>
  <si>
    <t>05.GS3</t>
  </si>
  <si>
    <t>SW District 3</t>
  </si>
  <si>
    <t>06.GS1</t>
  </si>
  <si>
    <t>SW District 1</t>
  </si>
  <si>
    <t>07.GS2</t>
  </si>
  <si>
    <t>SW District 2</t>
  </si>
  <si>
    <t>08.G2W</t>
  </si>
  <si>
    <t>Bdn West</t>
  </si>
  <si>
    <t>09.G1</t>
  </si>
  <si>
    <t>Bdn Rural</t>
  </si>
  <si>
    <t>10.G2E</t>
  </si>
  <si>
    <t>Bdn East</t>
  </si>
  <si>
    <t>11.A4</t>
  </si>
  <si>
    <t>MacDonald/Cartier</t>
  </si>
  <si>
    <t>12.A5</t>
  </si>
  <si>
    <t>Morden/Winkler</t>
  </si>
  <si>
    <t>13.A1</t>
  </si>
  <si>
    <t>Altona</t>
  </si>
  <si>
    <t>14.A2</t>
  </si>
  <si>
    <t>Carman</t>
  </si>
  <si>
    <t>15.A6</t>
  </si>
  <si>
    <t>Morris/Montcalm</t>
  </si>
  <si>
    <t>16.A3</t>
  </si>
  <si>
    <t>17.A8</t>
  </si>
  <si>
    <t>Seven Regions</t>
  </si>
  <si>
    <t>18.A7</t>
  </si>
  <si>
    <t>Portage</t>
  </si>
  <si>
    <t>19.GM4</t>
  </si>
  <si>
    <t>MQ District 4</t>
  </si>
  <si>
    <t>20.GM3</t>
  </si>
  <si>
    <t>MQ District 3</t>
  </si>
  <si>
    <t>21.GM2</t>
  </si>
  <si>
    <t>MQ District 2</t>
  </si>
  <si>
    <t>22.GM1</t>
  </si>
  <si>
    <t>MQ District 1</t>
  </si>
  <si>
    <t>PL West</t>
  </si>
  <si>
    <t>PL Central</t>
  </si>
  <si>
    <t>PL East</t>
  </si>
  <si>
    <t>PL North</t>
  </si>
  <si>
    <t>27.C4</t>
  </si>
  <si>
    <t>IL Southwest</t>
  </si>
  <si>
    <t>28.C3</t>
  </si>
  <si>
    <t>IL Southeast</t>
  </si>
  <si>
    <t>29.C1</t>
  </si>
  <si>
    <t>IL Northeast</t>
  </si>
  <si>
    <t>30.C2</t>
  </si>
  <si>
    <t>IL Northwest</t>
  </si>
  <si>
    <t>31.BN5</t>
  </si>
  <si>
    <t>Springfield</t>
  </si>
  <si>
    <t>32.BN7</t>
  </si>
  <si>
    <t>Winnipeg River</t>
  </si>
  <si>
    <t>33.BN2</t>
  </si>
  <si>
    <t>Brokenhead</t>
  </si>
  <si>
    <t>34.BN4</t>
  </si>
  <si>
    <t>Iron Rose</t>
  </si>
  <si>
    <t>35.BN1</t>
  </si>
  <si>
    <t>Blue Water</t>
  </si>
  <si>
    <t>36.BN6</t>
  </si>
  <si>
    <t>Northern Remote</t>
  </si>
  <si>
    <t>37.FB2</t>
  </si>
  <si>
    <t>Thompson</t>
  </si>
  <si>
    <t>38.FBB</t>
  </si>
  <si>
    <t>Oxford H &amp; Gods</t>
  </si>
  <si>
    <t>39.FB7</t>
  </si>
  <si>
    <t>Cross Lake</t>
  </si>
  <si>
    <t>40.FB3</t>
  </si>
  <si>
    <t>Lynn/Leaf/SIL</t>
  </si>
  <si>
    <t>41.FB8</t>
  </si>
  <si>
    <t>Island Lake</t>
  </si>
  <si>
    <t>42.FBA</t>
  </si>
  <si>
    <t>Tad/Broch/Lac Br</t>
  </si>
  <si>
    <t>43.FB4</t>
  </si>
  <si>
    <t>Gillam/Fox Lake</t>
  </si>
  <si>
    <t>44.FB9</t>
  </si>
  <si>
    <t>Thick Por/Pik/Wab</t>
  </si>
  <si>
    <t>45.FB6</t>
  </si>
  <si>
    <t>Norway House</t>
  </si>
  <si>
    <t>46.FBC</t>
  </si>
  <si>
    <t>Sha/York/Split/War</t>
  </si>
  <si>
    <t>47.FB5</t>
  </si>
  <si>
    <t>Nelson House</t>
  </si>
  <si>
    <t>48.FC</t>
  </si>
  <si>
    <t>49.D1</t>
  </si>
  <si>
    <t>F Flon/Snow L/Cran</t>
  </si>
  <si>
    <t>50.D2</t>
  </si>
  <si>
    <t>The Pas/OCN/Kelsey</t>
  </si>
  <si>
    <t>51.D4</t>
  </si>
  <si>
    <t>Nor-Man Other</t>
  </si>
  <si>
    <t>sig hi?</t>
  </si>
  <si>
    <t>sig lo?</t>
  </si>
  <si>
    <t>North (1,2,t)</t>
  </si>
  <si>
    <t>Manitoba (t)</t>
  </si>
  <si>
    <t>Sha/York/Split/War (1,2)</t>
  </si>
  <si>
    <t>Nelson House (1,2)</t>
  </si>
  <si>
    <t>Nor-Man Other (1,2)</t>
  </si>
  <si>
    <t>*</t>
  </si>
  <si>
    <t>Ambulatory visits per 1</t>
  </si>
  <si>
    <t>000 popn . 1995 vs. 2000. Std Popn MB</t>
  </si>
  <si>
    <t>ld_ambv Lower CI (99) Direct Rate</t>
  </si>
  <si>
    <t>d_ambv Direct Rate</t>
  </si>
  <si>
    <t>ud_ambv Upper CI (99) Direct Rate</t>
  </si>
  <si>
    <t>o_ambv Total of observed</t>
  </si>
  <si>
    <t>c_ambv Crude Rate</t>
  </si>
  <si>
    <t>AMVISITS</t>
  </si>
  <si>
    <t>South Eastman (1,2,t)</t>
  </si>
  <si>
    <t>South Westman (1,2,t)</t>
  </si>
  <si>
    <t>Central (1,2)</t>
  </si>
  <si>
    <t>Marquette (1,2,t)</t>
  </si>
  <si>
    <t>Parkland (1,t)</t>
  </si>
  <si>
    <t>Interlake (1,2,t)</t>
  </si>
  <si>
    <t>North Eastman (1,2,t)</t>
  </si>
  <si>
    <t>Burntwood (1,2,t)</t>
  </si>
  <si>
    <t xml:space="preserve">Nor-Man </t>
  </si>
  <si>
    <t>Rural South (1,2)</t>
  </si>
  <si>
    <t>SE Northern (1,2,t)</t>
  </si>
  <si>
    <t>SE Central (1,2,t)</t>
  </si>
  <si>
    <t>SE Western (1,2,t)</t>
  </si>
  <si>
    <t>SE Southern (1,2,t)</t>
  </si>
  <si>
    <t>SW District # 3 (1,2)</t>
  </si>
  <si>
    <t>SW District # 1 (1,2,t)</t>
  </si>
  <si>
    <t>SW District # 2 (1,2)</t>
  </si>
  <si>
    <t>Bdn West (1,t)</t>
  </si>
  <si>
    <t>Bdn Rural (1,2,t)</t>
  </si>
  <si>
    <t>MacDonald/Cartier (1,2,t)</t>
  </si>
  <si>
    <t>Morden/Winkler (1,2,t)</t>
  </si>
  <si>
    <t>Altona (1,2,t)</t>
  </si>
  <si>
    <t>Carman (1,2,t)</t>
  </si>
  <si>
    <t>Morris/Montcalm (1,2)</t>
  </si>
  <si>
    <t>Seven Regions (1,2,t)</t>
  </si>
  <si>
    <t>Portage (1,2)</t>
  </si>
  <si>
    <t>MQ District # 4 (1,2,t)</t>
  </si>
  <si>
    <t>MQ District # 3 (1,2)</t>
  </si>
  <si>
    <t>MQ District # 2 (1,2)</t>
  </si>
  <si>
    <t>PL West (1,2,t)</t>
  </si>
  <si>
    <t>PL Central (1,2,t)</t>
  </si>
  <si>
    <t>IL Southwest (1,2,t)</t>
  </si>
  <si>
    <t>IL Southeast (1,2,t)</t>
  </si>
  <si>
    <t>IL Northeast (1,2,t)</t>
  </si>
  <si>
    <t>IL Northwest (1,2,t)</t>
  </si>
  <si>
    <t>Springfield (1,2,t)</t>
  </si>
  <si>
    <t>Winnipeg River (t)</t>
  </si>
  <si>
    <t>Brokenhead (2,t)</t>
  </si>
  <si>
    <t>Iron Rose (1,2)</t>
  </si>
  <si>
    <t>Northern Remote (1,2,t)</t>
  </si>
  <si>
    <t>Oxford H &amp; Gods (1,2)</t>
  </si>
  <si>
    <t>Cross Lake (1,2)</t>
  </si>
  <si>
    <t>Island Lake (1,2,t)</t>
  </si>
  <si>
    <t>Tad/Broch/Lac Br (1,2)</t>
  </si>
  <si>
    <t>Thick Por/Pik/Wab (2)</t>
  </si>
  <si>
    <t>1994/95-95/96</t>
  </si>
  <si>
    <t>1999/2000-00/01</t>
  </si>
  <si>
    <t>1995/96</t>
  </si>
  <si>
    <t>2000/01</t>
  </si>
  <si>
    <t>Mb Avg 1995/96</t>
  </si>
  <si>
    <t>Mb Avg 2000/01</t>
  </si>
  <si>
    <t>Brandon (2,t)</t>
  </si>
  <si>
    <t>Churchill (2)</t>
  </si>
  <si>
    <t>Winnipeg (1,2,t)</t>
  </si>
  <si>
    <t>Bdn East (1,2,t)</t>
  </si>
  <si>
    <t>MQ District # 1 (1,t)</t>
  </si>
  <si>
    <t>PL East (2,t)</t>
  </si>
  <si>
    <t>PL North (2,t)</t>
  </si>
  <si>
    <t>Blue Water (1,2)</t>
  </si>
  <si>
    <t>Thompson (1,t)</t>
  </si>
  <si>
    <t>Gillam/Fox Lake (1,2)</t>
  </si>
  <si>
    <t>Norway House (1,t)</t>
  </si>
  <si>
    <t>F Flon/Snow L/Cran (2,t)</t>
  </si>
  <si>
    <t>The Pas/OCN/Kelsey (1,2,t)</t>
  </si>
  <si>
    <t>Lorne/Louise/Pem</t>
  </si>
  <si>
    <t>Lorne/Louise/Pem (1,2,t)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</si>
</sst>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
    <numFmt numFmtId="174" formatCode="0.0"/>
    <numFmt numFmtId="175" formatCode="0.0%"/>
    <numFmt numFmtId="176" formatCode="_-* #,##0.0_-;\-* #,##0.0_-;_-* &quot;-&quot;??_-;_-@_-"/>
  </numFmts>
  <fonts count="8">
    <font>
      <sz val="10"/>
      <name val="Arial"/>
      <family val="0"/>
    </font>
    <font>
      <b/>
      <sz val="10"/>
      <name val="Arial"/>
      <family val="2"/>
    </font>
    <font>
      <b/>
      <sz val="12"/>
      <name val="Arial"/>
      <family val="2"/>
    </font>
    <font>
      <b/>
      <sz val="5"/>
      <name val="Arial"/>
      <family val="2"/>
    </font>
    <font>
      <sz val="9"/>
      <name val="Arial"/>
      <family val="2"/>
    </font>
    <font>
      <sz val="8"/>
      <name val="Arial"/>
      <family val="2"/>
    </font>
    <font>
      <b/>
      <sz val="8"/>
      <name val="Arial"/>
      <family val="2"/>
    </font>
    <font>
      <sz val="7"/>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4">
    <xf numFmtId="0" fontId="0" fillId="0" borderId="0" xfId="0" applyAlignment="1">
      <alignment/>
    </xf>
    <xf numFmtId="11" fontId="0" fillId="0" borderId="0" xfId="0" applyNumberFormat="1" applyAlignment="1">
      <alignment/>
    </xf>
    <xf numFmtId="0" fontId="1" fillId="0" borderId="0" xfId="0" applyFont="1" applyAlignment="1">
      <alignment horizontal="center"/>
    </xf>
    <xf numFmtId="2" fontId="0" fillId="0" borderId="0" xfId="0" applyNumberFormat="1" applyAlignment="1" quotePrefix="1">
      <alignment/>
    </xf>
    <xf numFmtId="2" fontId="0" fillId="0" borderId="0" xfId="0" applyNumberFormat="1" applyAlignment="1">
      <alignment/>
    </xf>
    <xf numFmtId="1" fontId="0" fillId="0" borderId="0" xfId="0" applyNumberFormat="1" applyAlignment="1">
      <alignment/>
    </xf>
    <xf numFmtId="2" fontId="1" fillId="0" borderId="0" xfId="0" applyNumberFormat="1" applyFont="1" applyAlignment="1">
      <alignment/>
    </xf>
    <xf numFmtId="2" fontId="0" fillId="0" borderId="0" xfId="0" applyNumberFormat="1" applyFont="1" applyAlignment="1" quotePrefix="1">
      <alignment/>
    </xf>
    <xf numFmtId="0" fontId="0" fillId="0" borderId="0" xfId="0" applyFont="1" applyAlignment="1">
      <alignment horizontal="center"/>
    </xf>
    <xf numFmtId="0" fontId="1" fillId="0" borderId="0" xfId="0" applyFont="1" applyAlignment="1">
      <alignment/>
    </xf>
    <xf numFmtId="2" fontId="0" fillId="0" borderId="0" xfId="19" applyNumberFormat="1" applyAlignment="1">
      <alignment/>
    </xf>
    <xf numFmtId="171" fontId="0" fillId="0" borderId="0" xfId="15" applyNumberFormat="1" applyAlignment="1">
      <alignment/>
    </xf>
    <xf numFmtId="171" fontId="0" fillId="0" borderId="0" xfId="15" applyNumberFormat="1" applyFont="1" applyAlignment="1">
      <alignment/>
    </xf>
    <xf numFmtId="171" fontId="0" fillId="0" borderId="0" xfId="15" applyNumberFormat="1"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worksheet" Target="worksheets/sheet2.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200" b="1" i="0" u="none" baseline="0">
                <a:latin typeface="Arial"/>
                <a:ea typeface="Arial"/>
                <a:cs typeface="Arial"/>
              </a:rPr>
              <a:t>Figure 8.3.1: Ambulatory Visit Rates by RHA</a:t>
            </a:r>
          </a:p>
        </c:rich>
      </c:tx>
      <c:layout>
        <c:manualLayout>
          <c:xMode val="factor"/>
          <c:yMode val="factor"/>
          <c:x val="0.00175"/>
          <c:y val="-0.01975"/>
        </c:manualLayout>
      </c:layout>
      <c:spPr>
        <a:noFill/>
        <a:ln>
          <a:noFill/>
        </a:ln>
      </c:spPr>
    </c:title>
    <c:plotArea>
      <c:layout>
        <c:manualLayout>
          <c:xMode val="edge"/>
          <c:yMode val="edge"/>
          <c:x val="0"/>
          <c:y val="0.095"/>
          <c:w val="1"/>
          <c:h val="0.81525"/>
        </c:manualLayout>
      </c:layout>
      <c:barChart>
        <c:barDir val="bar"/>
        <c:grouping val="clustered"/>
        <c:varyColors val="0"/>
        <c:ser>
          <c:idx val="0"/>
          <c:order val="0"/>
          <c:tx>
            <c:strRef>
              <c:f>'Ordered data'!$B$3</c:f>
              <c:strCache>
                <c:ptCount val="1"/>
                <c:pt idx="0">
                  <c:v>Mb Avg 1995/96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1995/96</c:name>
            <c:spPr>
              <a:ln w="25400">
                <a:solidFill>
                  <a:srgbClr val="C0C0C0"/>
                </a:solidFill>
              </a:ln>
            </c:spPr>
            <c:trendlineType val="linear"/>
            <c:forward val="0.5"/>
            <c:backward val="0.5"/>
            <c:dispEq val="0"/>
            <c:dispRSqr val="0"/>
          </c:trendline>
          <c:cat>
            <c:strRef>
              <c:f>'Ordered data'!$A$4:$A$19</c:f>
              <c:strCache>
                <c:ptCount val="16"/>
                <c:pt idx="0">
                  <c:v>South Eastman (1,2,t)</c:v>
                </c:pt>
                <c:pt idx="1">
                  <c:v>South Westman (1,2,t)</c:v>
                </c:pt>
                <c:pt idx="2">
                  <c:v>Brandon (2,t)</c:v>
                </c:pt>
                <c:pt idx="3">
                  <c:v>Central (1,2)</c:v>
                </c:pt>
                <c:pt idx="4">
                  <c:v>Marquette (1,2,t)</c:v>
                </c:pt>
                <c:pt idx="5">
                  <c:v>Parkland (1,t)</c:v>
                </c:pt>
                <c:pt idx="6">
                  <c:v>Interlake (1,2,t)</c:v>
                </c:pt>
                <c:pt idx="7">
                  <c:v>North Eastman (1,2,t)</c:v>
                </c:pt>
                <c:pt idx="8">
                  <c:v>Burntwood (1,2,t)</c:v>
                </c:pt>
                <c:pt idx="9">
                  <c:v>Churchill (2)</c:v>
                </c:pt>
                <c:pt idx="10">
                  <c:v>Nor-Man </c:v>
                </c:pt>
                <c:pt idx="12">
                  <c:v>Rural South (1,2)</c:v>
                </c:pt>
                <c:pt idx="13">
                  <c:v>North (1,2,t)</c:v>
                </c:pt>
                <c:pt idx="14">
                  <c:v>Winnipeg (1,2,t)</c:v>
                </c:pt>
                <c:pt idx="15">
                  <c:v>Manitoba (t)</c:v>
                </c:pt>
              </c:strCache>
            </c:strRef>
          </c:cat>
          <c:val>
            <c:numRef>
              <c:f>'Ordered data'!$B$4:$B$19</c:f>
              <c:numCache>
                <c:ptCount val="16"/>
                <c:pt idx="0">
                  <c:v>4.8568389</c:v>
                </c:pt>
                <c:pt idx="1">
                  <c:v>4.8568389</c:v>
                </c:pt>
                <c:pt idx="2">
                  <c:v>4.8568389</c:v>
                </c:pt>
                <c:pt idx="3">
                  <c:v>4.8568389</c:v>
                </c:pt>
                <c:pt idx="4">
                  <c:v>4.8568389</c:v>
                </c:pt>
                <c:pt idx="5">
                  <c:v>4.8568389</c:v>
                </c:pt>
                <c:pt idx="6">
                  <c:v>4.8568389</c:v>
                </c:pt>
                <c:pt idx="7">
                  <c:v>4.8568389</c:v>
                </c:pt>
                <c:pt idx="8">
                  <c:v>4.8568389</c:v>
                </c:pt>
                <c:pt idx="9">
                  <c:v>4.8568389</c:v>
                </c:pt>
                <c:pt idx="10">
                  <c:v>4.8568389</c:v>
                </c:pt>
                <c:pt idx="12">
                  <c:v>4.8568389</c:v>
                </c:pt>
                <c:pt idx="13">
                  <c:v>4.8568389</c:v>
                </c:pt>
                <c:pt idx="14">
                  <c:v>4.8568389</c:v>
                </c:pt>
                <c:pt idx="15">
                  <c:v>4.8568389</c:v>
                </c:pt>
              </c:numCache>
            </c:numRef>
          </c:val>
        </c:ser>
        <c:ser>
          <c:idx val="1"/>
          <c:order val="1"/>
          <c:tx>
            <c:strRef>
              <c:f>'Ordered data'!$C$3</c:f>
              <c:strCache>
                <c:ptCount val="1"/>
                <c:pt idx="0">
                  <c:v>1995/96</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data'!$A$4:$A$19</c:f>
              <c:strCache>
                <c:ptCount val="16"/>
                <c:pt idx="0">
                  <c:v>South Eastman (1,2,t)</c:v>
                </c:pt>
                <c:pt idx="1">
                  <c:v>South Westman (1,2,t)</c:v>
                </c:pt>
                <c:pt idx="2">
                  <c:v>Brandon (2,t)</c:v>
                </c:pt>
                <c:pt idx="3">
                  <c:v>Central (1,2)</c:v>
                </c:pt>
                <c:pt idx="4">
                  <c:v>Marquette (1,2,t)</c:v>
                </c:pt>
                <c:pt idx="5">
                  <c:v>Parkland (1,t)</c:v>
                </c:pt>
                <c:pt idx="6">
                  <c:v>Interlake (1,2,t)</c:v>
                </c:pt>
                <c:pt idx="7">
                  <c:v>North Eastman (1,2,t)</c:v>
                </c:pt>
                <c:pt idx="8">
                  <c:v>Burntwood (1,2,t)</c:v>
                </c:pt>
                <c:pt idx="9">
                  <c:v>Churchill (2)</c:v>
                </c:pt>
                <c:pt idx="10">
                  <c:v>Nor-Man </c:v>
                </c:pt>
                <c:pt idx="12">
                  <c:v>Rural South (1,2)</c:v>
                </c:pt>
                <c:pt idx="13">
                  <c:v>North (1,2,t)</c:v>
                </c:pt>
                <c:pt idx="14">
                  <c:v>Winnipeg (1,2,t)</c:v>
                </c:pt>
                <c:pt idx="15">
                  <c:v>Manitoba (t)</c:v>
                </c:pt>
              </c:strCache>
            </c:strRef>
          </c:cat>
          <c:val>
            <c:numRef>
              <c:f>'Ordered data'!$C$4:$C$19</c:f>
              <c:numCache>
                <c:ptCount val="16"/>
                <c:pt idx="0">
                  <c:v>4.097832599999999</c:v>
                </c:pt>
                <c:pt idx="1">
                  <c:v>4.1106172</c:v>
                </c:pt>
                <c:pt idx="2">
                  <c:v>4.9020677</c:v>
                </c:pt>
                <c:pt idx="3">
                  <c:v>4.0248398000000005</c:v>
                </c:pt>
                <c:pt idx="4">
                  <c:v>4.6158465</c:v>
                </c:pt>
                <c:pt idx="5">
                  <c:v>4.4621664</c:v>
                </c:pt>
                <c:pt idx="6">
                  <c:v>4.4299249</c:v>
                </c:pt>
                <c:pt idx="7">
                  <c:v>4.6455318</c:v>
                </c:pt>
                <c:pt idx="8">
                  <c:v>4.4049121</c:v>
                </c:pt>
                <c:pt idx="9">
                  <c:v>5.3446833</c:v>
                </c:pt>
                <c:pt idx="10">
                  <c:v>4.7845428000000005</c:v>
                </c:pt>
                <c:pt idx="12">
                  <c:v>4.299487500000001</c:v>
                </c:pt>
                <c:pt idx="13">
                  <c:v>4.5510782</c:v>
                </c:pt>
                <c:pt idx="14">
                  <c:v>5.2281201</c:v>
                </c:pt>
                <c:pt idx="15">
                  <c:v>4.8568389</c:v>
                </c:pt>
              </c:numCache>
            </c:numRef>
          </c:val>
        </c:ser>
        <c:ser>
          <c:idx val="2"/>
          <c:order val="2"/>
          <c:tx>
            <c:strRef>
              <c:f>'Ordered data'!$D$3</c:f>
              <c:strCache>
                <c:ptCount val="1"/>
                <c:pt idx="0">
                  <c:v>2000/01</c:v>
                </c:pt>
              </c:strCache>
            </c:strRef>
          </c:tx>
          <c:spPr>
            <a:solidFill>
              <a:srgbClr val="3333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data'!$A$4:$A$19</c:f>
              <c:strCache>
                <c:ptCount val="16"/>
                <c:pt idx="0">
                  <c:v>South Eastman (1,2,t)</c:v>
                </c:pt>
                <c:pt idx="1">
                  <c:v>South Westman (1,2,t)</c:v>
                </c:pt>
                <c:pt idx="2">
                  <c:v>Brandon (2,t)</c:v>
                </c:pt>
                <c:pt idx="3">
                  <c:v>Central (1,2)</c:v>
                </c:pt>
                <c:pt idx="4">
                  <c:v>Marquette (1,2,t)</c:v>
                </c:pt>
                <c:pt idx="5">
                  <c:v>Parkland (1,t)</c:v>
                </c:pt>
                <c:pt idx="6">
                  <c:v>Interlake (1,2,t)</c:v>
                </c:pt>
                <c:pt idx="7">
                  <c:v>North Eastman (1,2,t)</c:v>
                </c:pt>
                <c:pt idx="8">
                  <c:v>Burntwood (1,2,t)</c:v>
                </c:pt>
                <c:pt idx="9">
                  <c:v>Churchill (2)</c:v>
                </c:pt>
                <c:pt idx="10">
                  <c:v>Nor-Man </c:v>
                </c:pt>
                <c:pt idx="12">
                  <c:v>Rural South (1,2)</c:v>
                </c:pt>
                <c:pt idx="13">
                  <c:v>North (1,2,t)</c:v>
                </c:pt>
                <c:pt idx="14">
                  <c:v>Winnipeg (1,2,t)</c:v>
                </c:pt>
                <c:pt idx="15">
                  <c:v>Manitoba (t)</c:v>
                </c:pt>
              </c:strCache>
            </c:strRef>
          </c:cat>
          <c:val>
            <c:numRef>
              <c:f>'Ordered data'!$D$4:$D$19</c:f>
              <c:numCache>
                <c:ptCount val="16"/>
                <c:pt idx="0">
                  <c:v>4.2949262</c:v>
                </c:pt>
                <c:pt idx="1">
                  <c:v>4.3754822</c:v>
                </c:pt>
                <c:pt idx="2">
                  <c:v>5.0797319</c:v>
                </c:pt>
                <c:pt idx="3">
                  <c:v>3.990973</c:v>
                </c:pt>
                <c:pt idx="4">
                  <c:v>4.4251793</c:v>
                </c:pt>
                <c:pt idx="5">
                  <c:v>4.8475352</c:v>
                </c:pt>
                <c:pt idx="6">
                  <c:v>4.1664458</c:v>
                </c:pt>
                <c:pt idx="7">
                  <c:v>4.4606685</c:v>
                </c:pt>
                <c:pt idx="8">
                  <c:v>4.2235163</c:v>
                </c:pt>
                <c:pt idx="9">
                  <c:v>5.426934</c:v>
                </c:pt>
                <c:pt idx="10">
                  <c:v>4.759475999999999</c:v>
                </c:pt>
                <c:pt idx="12">
                  <c:v>4.2907701</c:v>
                </c:pt>
                <c:pt idx="13">
                  <c:v>4.4528048</c:v>
                </c:pt>
                <c:pt idx="14">
                  <c:v>5.1039309</c:v>
                </c:pt>
                <c:pt idx="15">
                  <c:v>4.7829877</c:v>
                </c:pt>
              </c:numCache>
            </c:numRef>
          </c:val>
        </c:ser>
        <c:ser>
          <c:idx val="3"/>
          <c:order val="3"/>
          <c:tx>
            <c:strRef>
              <c:f>'Ordered data'!$E$3</c:f>
              <c:strCache>
                <c:ptCount val="1"/>
                <c:pt idx="0">
                  <c:v>Mb Avg 2000/01</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2000/01</c:name>
            <c:spPr>
              <a:ln w="25400">
                <a:solidFill>
                  <a:srgbClr val="333333"/>
                </a:solidFill>
              </a:ln>
            </c:spPr>
            <c:trendlineType val="linear"/>
            <c:forward val="0.5"/>
            <c:backward val="0.5"/>
            <c:dispEq val="0"/>
            <c:dispRSqr val="0"/>
          </c:trendline>
          <c:cat>
            <c:strRef>
              <c:f>'Ordered data'!$A$4:$A$19</c:f>
              <c:strCache>
                <c:ptCount val="16"/>
                <c:pt idx="0">
                  <c:v>South Eastman (1,2,t)</c:v>
                </c:pt>
                <c:pt idx="1">
                  <c:v>South Westman (1,2,t)</c:v>
                </c:pt>
                <c:pt idx="2">
                  <c:v>Brandon (2,t)</c:v>
                </c:pt>
                <c:pt idx="3">
                  <c:v>Central (1,2)</c:v>
                </c:pt>
                <c:pt idx="4">
                  <c:v>Marquette (1,2,t)</c:v>
                </c:pt>
                <c:pt idx="5">
                  <c:v>Parkland (1,t)</c:v>
                </c:pt>
                <c:pt idx="6">
                  <c:v>Interlake (1,2,t)</c:v>
                </c:pt>
                <c:pt idx="7">
                  <c:v>North Eastman (1,2,t)</c:v>
                </c:pt>
                <c:pt idx="8">
                  <c:v>Burntwood (1,2,t)</c:v>
                </c:pt>
                <c:pt idx="9">
                  <c:v>Churchill (2)</c:v>
                </c:pt>
                <c:pt idx="10">
                  <c:v>Nor-Man </c:v>
                </c:pt>
                <c:pt idx="12">
                  <c:v>Rural South (1,2)</c:v>
                </c:pt>
                <c:pt idx="13">
                  <c:v>North (1,2,t)</c:v>
                </c:pt>
                <c:pt idx="14">
                  <c:v>Winnipeg (1,2,t)</c:v>
                </c:pt>
                <c:pt idx="15">
                  <c:v>Manitoba (t)</c:v>
                </c:pt>
              </c:strCache>
            </c:strRef>
          </c:cat>
          <c:val>
            <c:numRef>
              <c:f>'Ordered data'!$E$4:$E$19</c:f>
              <c:numCache>
                <c:ptCount val="16"/>
                <c:pt idx="0">
                  <c:v>4.7829877</c:v>
                </c:pt>
                <c:pt idx="1">
                  <c:v>4.7829877</c:v>
                </c:pt>
                <c:pt idx="2">
                  <c:v>4.7829877</c:v>
                </c:pt>
                <c:pt idx="3">
                  <c:v>4.7829877</c:v>
                </c:pt>
                <c:pt idx="4">
                  <c:v>4.7829877</c:v>
                </c:pt>
                <c:pt idx="5">
                  <c:v>4.7829877</c:v>
                </c:pt>
                <c:pt idx="6">
                  <c:v>4.7829877</c:v>
                </c:pt>
                <c:pt idx="7">
                  <c:v>4.7829877</c:v>
                </c:pt>
                <c:pt idx="8">
                  <c:v>4.7829877</c:v>
                </c:pt>
                <c:pt idx="9">
                  <c:v>4.7829877</c:v>
                </c:pt>
                <c:pt idx="10">
                  <c:v>4.7829877</c:v>
                </c:pt>
                <c:pt idx="12">
                  <c:v>4.7829877</c:v>
                </c:pt>
                <c:pt idx="13">
                  <c:v>4.7829877</c:v>
                </c:pt>
                <c:pt idx="14">
                  <c:v>4.7829877</c:v>
                </c:pt>
                <c:pt idx="15">
                  <c:v>4.7829877</c:v>
                </c:pt>
              </c:numCache>
            </c:numRef>
          </c:val>
        </c:ser>
        <c:gapWidth val="50"/>
        <c:axId val="20229739"/>
        <c:axId val="47849924"/>
      </c:barChart>
      <c:catAx>
        <c:axId val="20229739"/>
        <c:scaling>
          <c:orientation val="maxMin"/>
        </c:scaling>
        <c:axPos val="l"/>
        <c:delete val="0"/>
        <c:numFmt formatCode="General" sourceLinked="1"/>
        <c:majorTickMark val="none"/>
        <c:minorTickMark val="none"/>
        <c:tickLblPos val="nextTo"/>
        <c:txPr>
          <a:bodyPr/>
          <a:lstStyle/>
          <a:p>
            <a:pPr>
              <a:defRPr lang="en-US" cap="none" sz="800" b="1" i="0" u="none" baseline="0">
                <a:latin typeface="Arial"/>
                <a:ea typeface="Arial"/>
                <a:cs typeface="Arial"/>
              </a:defRPr>
            </a:pPr>
          </a:p>
        </c:txPr>
        <c:crossAx val="47849924"/>
        <c:crosses val="autoZero"/>
        <c:auto val="0"/>
        <c:lblOffset val="100"/>
        <c:noMultiLvlLbl val="0"/>
      </c:catAx>
      <c:valAx>
        <c:axId val="47849924"/>
        <c:scaling>
          <c:orientation val="minMax"/>
          <c:max val="7"/>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latin typeface="Arial"/>
                <a:ea typeface="Arial"/>
                <a:cs typeface="Arial"/>
              </a:defRPr>
            </a:pPr>
          </a:p>
        </c:txPr>
        <c:crossAx val="20229739"/>
        <c:crossesAt val="1"/>
        <c:crossBetween val="between"/>
        <c:dispUnits/>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7925"/>
          <c:y val="0.260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200" b="1" i="0" u="none" baseline="0">
                <a:latin typeface="Arial"/>
                <a:ea typeface="Arial"/>
                <a:cs typeface="Arial"/>
              </a:rPr>
              <a:t>Figure 8.3.2: Ambulatory Visit Rates by District</a:t>
            </a:r>
          </a:p>
        </c:rich>
      </c:tx>
      <c:layout>
        <c:manualLayout>
          <c:xMode val="factor"/>
          <c:yMode val="factor"/>
          <c:x val="0.00125"/>
          <c:y val="-0.02025"/>
        </c:manualLayout>
      </c:layout>
      <c:spPr>
        <a:noFill/>
        <a:ln>
          <a:noFill/>
        </a:ln>
      </c:spPr>
    </c:title>
    <c:plotArea>
      <c:layout>
        <c:manualLayout>
          <c:xMode val="edge"/>
          <c:yMode val="edge"/>
          <c:x val="0"/>
          <c:y val="0.04925"/>
          <c:w val="1"/>
          <c:h val="0.9495"/>
        </c:manualLayout>
      </c:layout>
      <c:barChart>
        <c:barDir val="bar"/>
        <c:grouping val="clustered"/>
        <c:varyColors val="0"/>
        <c:ser>
          <c:idx val="0"/>
          <c:order val="0"/>
          <c:tx>
            <c:strRef>
              <c:f>'Ordered data'!$B$20</c:f>
              <c:strCache>
                <c:ptCount val="1"/>
                <c:pt idx="0">
                  <c:v>Mb Avg 1995/96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1995/96</c:name>
            <c:spPr>
              <a:ln w="25400">
                <a:solidFill>
                  <a:srgbClr val="C0C0C0"/>
                </a:solidFill>
              </a:ln>
            </c:spPr>
            <c:trendlineType val="linear"/>
            <c:forward val="0.5"/>
            <c:backward val="0.5"/>
            <c:dispEq val="0"/>
            <c:dispRSqr val="0"/>
          </c:trendline>
          <c:cat>
            <c:strRef>
              <c:f>'Ordered data'!$A$21:$A$81</c:f>
              <c:strCache>
                <c:ptCount val="61"/>
                <c:pt idx="0">
                  <c:v>SE Northern (1,2,t)</c:v>
                </c:pt>
                <c:pt idx="1">
                  <c:v>SE Central (1,2,t)</c:v>
                </c:pt>
                <c:pt idx="2">
                  <c:v>SE Western (1,2,t)</c:v>
                </c:pt>
                <c:pt idx="3">
                  <c:v>SE Southern (1,2,t)</c:v>
                </c:pt>
                <c:pt idx="5">
                  <c:v>SW District # 3 (1,2)</c:v>
                </c:pt>
                <c:pt idx="6">
                  <c:v>SW District # 1 (1,2,t)</c:v>
                </c:pt>
                <c:pt idx="7">
                  <c:v>SW District # 2 (1,2)</c:v>
                </c:pt>
                <c:pt idx="9">
                  <c:v>Bdn West (1,t)</c:v>
                </c:pt>
                <c:pt idx="10">
                  <c:v>Bdn Rural (1,2,t)</c:v>
                </c:pt>
                <c:pt idx="11">
                  <c:v>Bdn East (1,2,t)</c:v>
                </c:pt>
                <c:pt idx="13">
                  <c:v>MacDonald/Cartier (1,2,t)</c:v>
                </c:pt>
                <c:pt idx="14">
                  <c:v>Morden/Winkler (1,2,t)</c:v>
                </c:pt>
                <c:pt idx="15">
                  <c:v>Altona (1,2,t)</c:v>
                </c:pt>
                <c:pt idx="16">
                  <c:v>Carman (1,2,t)</c:v>
                </c:pt>
                <c:pt idx="17">
                  <c:v>Morris/Montcalm (1,2)</c:v>
                </c:pt>
                <c:pt idx="18">
                  <c:v>Lorne/Louise/Pem (1,2,t)</c:v>
                </c:pt>
                <c:pt idx="19">
                  <c:v>Seven Regions (1,2,t)</c:v>
                </c:pt>
                <c:pt idx="20">
                  <c:v>Portage (1,2)</c:v>
                </c:pt>
                <c:pt idx="22">
                  <c:v>MQ District # 4 (1,2,t)</c:v>
                </c:pt>
                <c:pt idx="23">
                  <c:v>MQ District # 3 (1,2)</c:v>
                </c:pt>
                <c:pt idx="24">
                  <c:v>MQ District # 2 (1,2)</c:v>
                </c:pt>
                <c:pt idx="25">
                  <c:v>MQ District # 1 (1,t)</c:v>
                </c:pt>
                <c:pt idx="27">
                  <c:v>PL West (1,2,t)</c:v>
                </c:pt>
                <c:pt idx="28">
                  <c:v>PL Central (1,2,t)</c:v>
                </c:pt>
                <c:pt idx="29">
                  <c:v>PL East (2,t)</c:v>
                </c:pt>
                <c:pt idx="30">
                  <c:v>PL North (2,t)</c:v>
                </c:pt>
                <c:pt idx="32">
                  <c:v>IL Southwest (1,2,t)</c:v>
                </c:pt>
                <c:pt idx="33">
                  <c:v>IL Southeast (1,2,t)</c:v>
                </c:pt>
                <c:pt idx="34">
                  <c:v>IL Northeast (1,2,t)</c:v>
                </c:pt>
                <c:pt idx="35">
                  <c:v>IL Northwest (1,2,t)</c:v>
                </c:pt>
                <c:pt idx="37">
                  <c:v>Springfield (1,2,t)</c:v>
                </c:pt>
                <c:pt idx="38">
                  <c:v>Winnipeg River (t)</c:v>
                </c:pt>
                <c:pt idx="39">
                  <c:v>Brokenhead (2,t)</c:v>
                </c:pt>
                <c:pt idx="40">
                  <c:v>Iron Rose (1,2)</c:v>
                </c:pt>
                <c:pt idx="41">
                  <c:v>Blue Water (1,2)</c:v>
                </c:pt>
                <c:pt idx="42">
                  <c:v>Northern Remote (1,2,t)</c:v>
                </c:pt>
                <c:pt idx="44">
                  <c:v>Thompson (1,t)</c:v>
                </c:pt>
                <c:pt idx="45">
                  <c:v>Oxford H &amp; Gods (1,2)</c:v>
                </c:pt>
                <c:pt idx="46">
                  <c:v>Cross Lake (1,2)</c:v>
                </c:pt>
                <c:pt idx="47">
                  <c:v>Lynn/Leaf/SIL</c:v>
                </c:pt>
                <c:pt idx="48">
                  <c:v>Island Lake (1,2,t)</c:v>
                </c:pt>
                <c:pt idx="49">
                  <c:v>Tad/Broch/Lac Br (1,2)</c:v>
                </c:pt>
                <c:pt idx="50">
                  <c:v>Gillam/Fox Lake (1,2)</c:v>
                </c:pt>
                <c:pt idx="51">
                  <c:v>Thick Por/Pik/Wab (2)</c:v>
                </c:pt>
                <c:pt idx="52">
                  <c:v>Norway House (1,t)</c:v>
                </c:pt>
                <c:pt idx="53">
                  <c:v>Sha/York/Split/War (1,2)</c:v>
                </c:pt>
                <c:pt idx="54">
                  <c:v>Nelson House (1,2)</c:v>
                </c:pt>
                <c:pt idx="56">
                  <c:v>Churchill (2)</c:v>
                </c:pt>
                <c:pt idx="58">
                  <c:v>F Flon/Snow L/Cran (2,t)</c:v>
                </c:pt>
                <c:pt idx="59">
                  <c:v>The Pas/OCN/Kelsey (1,2,t)</c:v>
                </c:pt>
                <c:pt idx="60">
                  <c:v>Nor-Man Other (1,2)</c:v>
                </c:pt>
              </c:strCache>
            </c:strRef>
          </c:cat>
          <c:val>
            <c:numRef>
              <c:f>'Ordered data'!$B$21:$B$81</c:f>
              <c:numCache>
                <c:ptCount val="61"/>
                <c:pt idx="0">
                  <c:v>4.8568389</c:v>
                </c:pt>
                <c:pt idx="1">
                  <c:v>4.8568389</c:v>
                </c:pt>
                <c:pt idx="2">
                  <c:v>4.8568389</c:v>
                </c:pt>
                <c:pt idx="3">
                  <c:v>4.8568389</c:v>
                </c:pt>
                <c:pt idx="5">
                  <c:v>4.8568389</c:v>
                </c:pt>
                <c:pt idx="6">
                  <c:v>4.8568389</c:v>
                </c:pt>
                <c:pt idx="7">
                  <c:v>4.8568389</c:v>
                </c:pt>
                <c:pt idx="9">
                  <c:v>4.8568389</c:v>
                </c:pt>
                <c:pt idx="10">
                  <c:v>4.8568389</c:v>
                </c:pt>
                <c:pt idx="11">
                  <c:v>4.8568389</c:v>
                </c:pt>
                <c:pt idx="13">
                  <c:v>4.8568389</c:v>
                </c:pt>
                <c:pt idx="14">
                  <c:v>4.8568389</c:v>
                </c:pt>
                <c:pt idx="15">
                  <c:v>4.8568389</c:v>
                </c:pt>
                <c:pt idx="16">
                  <c:v>4.8568389</c:v>
                </c:pt>
                <c:pt idx="17">
                  <c:v>4.8568389</c:v>
                </c:pt>
                <c:pt idx="18">
                  <c:v>4.8568389</c:v>
                </c:pt>
                <c:pt idx="19">
                  <c:v>4.8568389</c:v>
                </c:pt>
                <c:pt idx="20">
                  <c:v>4.8568389</c:v>
                </c:pt>
                <c:pt idx="22">
                  <c:v>4.8568389</c:v>
                </c:pt>
                <c:pt idx="23">
                  <c:v>4.8568389</c:v>
                </c:pt>
                <c:pt idx="24">
                  <c:v>4.8568389</c:v>
                </c:pt>
                <c:pt idx="25">
                  <c:v>4.8568389</c:v>
                </c:pt>
                <c:pt idx="27">
                  <c:v>4.8568389</c:v>
                </c:pt>
                <c:pt idx="28">
                  <c:v>4.8568389</c:v>
                </c:pt>
                <c:pt idx="29">
                  <c:v>4.8568389</c:v>
                </c:pt>
                <c:pt idx="30">
                  <c:v>4.8568389</c:v>
                </c:pt>
                <c:pt idx="32">
                  <c:v>4.8568389</c:v>
                </c:pt>
                <c:pt idx="33">
                  <c:v>4.8568389</c:v>
                </c:pt>
                <c:pt idx="34">
                  <c:v>4.8568389</c:v>
                </c:pt>
                <c:pt idx="35">
                  <c:v>4.8568389</c:v>
                </c:pt>
                <c:pt idx="37">
                  <c:v>4.8568389</c:v>
                </c:pt>
                <c:pt idx="38">
                  <c:v>4.8568389</c:v>
                </c:pt>
                <c:pt idx="39">
                  <c:v>4.8568389</c:v>
                </c:pt>
                <c:pt idx="40">
                  <c:v>4.8568389</c:v>
                </c:pt>
                <c:pt idx="41">
                  <c:v>4.8568389</c:v>
                </c:pt>
                <c:pt idx="42">
                  <c:v>4.8568389</c:v>
                </c:pt>
                <c:pt idx="44">
                  <c:v>4.8568389</c:v>
                </c:pt>
                <c:pt idx="45">
                  <c:v>4.8568389</c:v>
                </c:pt>
                <c:pt idx="46">
                  <c:v>4.8568389</c:v>
                </c:pt>
                <c:pt idx="47">
                  <c:v>4.8568389</c:v>
                </c:pt>
                <c:pt idx="48">
                  <c:v>4.8568389</c:v>
                </c:pt>
                <c:pt idx="49">
                  <c:v>4.8568389</c:v>
                </c:pt>
                <c:pt idx="50">
                  <c:v>4.8568389</c:v>
                </c:pt>
                <c:pt idx="51">
                  <c:v>4.8568389</c:v>
                </c:pt>
                <c:pt idx="52">
                  <c:v>4.8568389</c:v>
                </c:pt>
                <c:pt idx="53">
                  <c:v>4.8568389</c:v>
                </c:pt>
                <c:pt idx="54">
                  <c:v>4.8568389</c:v>
                </c:pt>
                <c:pt idx="56">
                  <c:v>4.8568389</c:v>
                </c:pt>
                <c:pt idx="58">
                  <c:v>4.8568389</c:v>
                </c:pt>
                <c:pt idx="59">
                  <c:v>4.8568389</c:v>
                </c:pt>
                <c:pt idx="60">
                  <c:v>4.8568389</c:v>
                </c:pt>
              </c:numCache>
            </c:numRef>
          </c:val>
        </c:ser>
        <c:ser>
          <c:idx val="1"/>
          <c:order val="1"/>
          <c:tx>
            <c:strRef>
              <c:f>'Ordered data'!$C$20</c:f>
              <c:strCache>
                <c:ptCount val="1"/>
                <c:pt idx="0">
                  <c:v>1995/96</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data'!$A$21:$A$81</c:f>
              <c:strCache>
                <c:ptCount val="61"/>
                <c:pt idx="0">
                  <c:v>SE Northern (1,2,t)</c:v>
                </c:pt>
                <c:pt idx="1">
                  <c:v>SE Central (1,2,t)</c:v>
                </c:pt>
                <c:pt idx="2">
                  <c:v>SE Western (1,2,t)</c:v>
                </c:pt>
                <c:pt idx="3">
                  <c:v>SE Southern (1,2,t)</c:v>
                </c:pt>
                <c:pt idx="5">
                  <c:v>SW District # 3 (1,2)</c:v>
                </c:pt>
                <c:pt idx="6">
                  <c:v>SW District # 1 (1,2,t)</c:v>
                </c:pt>
                <c:pt idx="7">
                  <c:v>SW District # 2 (1,2)</c:v>
                </c:pt>
                <c:pt idx="9">
                  <c:v>Bdn West (1,t)</c:v>
                </c:pt>
                <c:pt idx="10">
                  <c:v>Bdn Rural (1,2,t)</c:v>
                </c:pt>
                <c:pt idx="11">
                  <c:v>Bdn East (1,2,t)</c:v>
                </c:pt>
                <c:pt idx="13">
                  <c:v>MacDonald/Cartier (1,2,t)</c:v>
                </c:pt>
                <c:pt idx="14">
                  <c:v>Morden/Winkler (1,2,t)</c:v>
                </c:pt>
                <c:pt idx="15">
                  <c:v>Altona (1,2,t)</c:v>
                </c:pt>
                <c:pt idx="16">
                  <c:v>Carman (1,2,t)</c:v>
                </c:pt>
                <c:pt idx="17">
                  <c:v>Morris/Montcalm (1,2)</c:v>
                </c:pt>
                <c:pt idx="18">
                  <c:v>Lorne/Louise/Pem (1,2,t)</c:v>
                </c:pt>
                <c:pt idx="19">
                  <c:v>Seven Regions (1,2,t)</c:v>
                </c:pt>
                <c:pt idx="20">
                  <c:v>Portage (1,2)</c:v>
                </c:pt>
                <c:pt idx="22">
                  <c:v>MQ District # 4 (1,2,t)</c:v>
                </c:pt>
                <c:pt idx="23">
                  <c:v>MQ District # 3 (1,2)</c:v>
                </c:pt>
                <c:pt idx="24">
                  <c:v>MQ District # 2 (1,2)</c:v>
                </c:pt>
                <c:pt idx="25">
                  <c:v>MQ District # 1 (1,t)</c:v>
                </c:pt>
                <c:pt idx="27">
                  <c:v>PL West (1,2,t)</c:v>
                </c:pt>
                <c:pt idx="28">
                  <c:v>PL Central (1,2,t)</c:v>
                </c:pt>
                <c:pt idx="29">
                  <c:v>PL East (2,t)</c:v>
                </c:pt>
                <c:pt idx="30">
                  <c:v>PL North (2,t)</c:v>
                </c:pt>
                <c:pt idx="32">
                  <c:v>IL Southwest (1,2,t)</c:v>
                </c:pt>
                <c:pt idx="33">
                  <c:v>IL Southeast (1,2,t)</c:v>
                </c:pt>
                <c:pt idx="34">
                  <c:v>IL Northeast (1,2,t)</c:v>
                </c:pt>
                <c:pt idx="35">
                  <c:v>IL Northwest (1,2,t)</c:v>
                </c:pt>
                <c:pt idx="37">
                  <c:v>Springfield (1,2,t)</c:v>
                </c:pt>
                <c:pt idx="38">
                  <c:v>Winnipeg River (t)</c:v>
                </c:pt>
                <c:pt idx="39">
                  <c:v>Brokenhead (2,t)</c:v>
                </c:pt>
                <c:pt idx="40">
                  <c:v>Iron Rose (1,2)</c:v>
                </c:pt>
                <c:pt idx="41">
                  <c:v>Blue Water (1,2)</c:v>
                </c:pt>
                <c:pt idx="42">
                  <c:v>Northern Remote (1,2,t)</c:v>
                </c:pt>
                <c:pt idx="44">
                  <c:v>Thompson (1,t)</c:v>
                </c:pt>
                <c:pt idx="45">
                  <c:v>Oxford H &amp; Gods (1,2)</c:v>
                </c:pt>
                <c:pt idx="46">
                  <c:v>Cross Lake (1,2)</c:v>
                </c:pt>
                <c:pt idx="47">
                  <c:v>Lynn/Leaf/SIL</c:v>
                </c:pt>
                <c:pt idx="48">
                  <c:v>Island Lake (1,2,t)</c:v>
                </c:pt>
                <c:pt idx="49">
                  <c:v>Tad/Broch/Lac Br (1,2)</c:v>
                </c:pt>
                <c:pt idx="50">
                  <c:v>Gillam/Fox Lake (1,2)</c:v>
                </c:pt>
                <c:pt idx="51">
                  <c:v>Thick Por/Pik/Wab (2)</c:v>
                </c:pt>
                <c:pt idx="52">
                  <c:v>Norway House (1,t)</c:v>
                </c:pt>
                <c:pt idx="53">
                  <c:v>Sha/York/Split/War (1,2)</c:v>
                </c:pt>
                <c:pt idx="54">
                  <c:v>Nelson House (1,2)</c:v>
                </c:pt>
                <c:pt idx="56">
                  <c:v>Churchill (2)</c:v>
                </c:pt>
                <c:pt idx="58">
                  <c:v>F Flon/Snow L/Cran (2,t)</c:v>
                </c:pt>
                <c:pt idx="59">
                  <c:v>The Pas/OCN/Kelsey (1,2,t)</c:v>
                </c:pt>
                <c:pt idx="60">
                  <c:v>Nor-Man Other (1,2)</c:v>
                </c:pt>
              </c:strCache>
            </c:strRef>
          </c:cat>
          <c:val>
            <c:numRef>
              <c:f>'Ordered data'!$C$21:$C$81</c:f>
              <c:numCache>
                <c:ptCount val="61"/>
                <c:pt idx="0">
                  <c:v>4.229407699999999</c:v>
                </c:pt>
                <c:pt idx="1">
                  <c:v>3.761259</c:v>
                </c:pt>
                <c:pt idx="2">
                  <c:v>4.401020900000001</c:v>
                </c:pt>
                <c:pt idx="3">
                  <c:v>4.2794862</c:v>
                </c:pt>
                <c:pt idx="5">
                  <c:v>4.2559146</c:v>
                </c:pt>
                <c:pt idx="6">
                  <c:v>3.7094157</c:v>
                </c:pt>
                <c:pt idx="7">
                  <c:v>4.5047448999999995</c:v>
                </c:pt>
                <c:pt idx="9">
                  <c:v>4.7052681000000005</c:v>
                </c:pt>
                <c:pt idx="10">
                  <c:v>4.1439461</c:v>
                </c:pt>
                <c:pt idx="11">
                  <c:v>5.2733821</c:v>
                </c:pt>
                <c:pt idx="13">
                  <c:v>4.4727374</c:v>
                </c:pt>
                <c:pt idx="14">
                  <c:v>3.3139114</c:v>
                </c:pt>
                <c:pt idx="15">
                  <c:v>3.2184682</c:v>
                </c:pt>
                <c:pt idx="16">
                  <c:v>3.7652261</c:v>
                </c:pt>
                <c:pt idx="17">
                  <c:v>4.0087416</c:v>
                </c:pt>
                <c:pt idx="18">
                  <c:v>4.4704677</c:v>
                </c:pt>
                <c:pt idx="19">
                  <c:v>4.2562828</c:v>
                </c:pt>
                <c:pt idx="20">
                  <c:v>4.5866131999999995</c:v>
                </c:pt>
                <c:pt idx="22">
                  <c:v>4.5135949</c:v>
                </c:pt>
                <c:pt idx="23">
                  <c:v>4.106841</c:v>
                </c:pt>
                <c:pt idx="24">
                  <c:v>4.6946869</c:v>
                </c:pt>
                <c:pt idx="25">
                  <c:v>5.105226</c:v>
                </c:pt>
                <c:pt idx="27">
                  <c:v>3.927966</c:v>
                </c:pt>
                <c:pt idx="28">
                  <c:v>4.1219025</c:v>
                </c:pt>
                <c:pt idx="29">
                  <c:v>4.8274266</c:v>
                </c:pt>
                <c:pt idx="30">
                  <c:v>4.8273824</c:v>
                </c:pt>
                <c:pt idx="32">
                  <c:v>4.3313609</c:v>
                </c:pt>
                <c:pt idx="33">
                  <c:v>4.3667210999999995</c:v>
                </c:pt>
                <c:pt idx="34">
                  <c:v>4.7189207</c:v>
                </c:pt>
                <c:pt idx="35">
                  <c:v>4.3406815</c:v>
                </c:pt>
                <c:pt idx="37">
                  <c:v>4.0566424</c:v>
                </c:pt>
                <c:pt idx="38">
                  <c:v>4.8864591</c:v>
                </c:pt>
                <c:pt idx="39">
                  <c:v>4.8030594</c:v>
                </c:pt>
                <c:pt idx="40">
                  <c:v>4.302749700000001</c:v>
                </c:pt>
                <c:pt idx="41">
                  <c:v>6.1217378</c:v>
                </c:pt>
                <c:pt idx="42">
                  <c:v>2.9472395000000002</c:v>
                </c:pt>
                <c:pt idx="44">
                  <c:v>5.190611</c:v>
                </c:pt>
                <c:pt idx="45">
                  <c:v>3.745843</c:v>
                </c:pt>
                <c:pt idx="46">
                  <c:v>3.4782075</c:v>
                </c:pt>
                <c:pt idx="47">
                  <c:v>4.8606454</c:v>
                </c:pt>
                <c:pt idx="48">
                  <c:v>2.6563021</c:v>
                </c:pt>
                <c:pt idx="49">
                  <c:v>2.9133915999999997</c:v>
                </c:pt>
                <c:pt idx="50">
                  <c:v>5.7400503</c:v>
                </c:pt>
                <c:pt idx="51">
                  <c:v>4.5036102</c:v>
                </c:pt>
                <c:pt idx="52">
                  <c:v>5.4225366</c:v>
                </c:pt>
                <c:pt idx="53">
                  <c:v>3.4135927</c:v>
                </c:pt>
                <c:pt idx="54">
                  <c:v>4.1717512</c:v>
                </c:pt>
                <c:pt idx="56">
                  <c:v>5.3446833</c:v>
                </c:pt>
                <c:pt idx="58">
                  <c:v>4.7326621</c:v>
                </c:pt>
                <c:pt idx="59">
                  <c:v>5.4439381000000004</c:v>
                </c:pt>
                <c:pt idx="60">
                  <c:v>3.5228458999999996</c:v>
                </c:pt>
              </c:numCache>
            </c:numRef>
          </c:val>
        </c:ser>
        <c:ser>
          <c:idx val="2"/>
          <c:order val="2"/>
          <c:tx>
            <c:strRef>
              <c:f>'Ordered data'!$D$20</c:f>
              <c:strCache>
                <c:ptCount val="1"/>
                <c:pt idx="0">
                  <c:v>2000/01</c:v>
                </c:pt>
              </c:strCache>
            </c:strRef>
          </c:tx>
          <c:spPr>
            <a:solidFill>
              <a:srgbClr val="333333"/>
            </a:solidFill>
            <a:ln w="3175">
              <a:noFill/>
            </a:ln>
          </c:spPr>
          <c:invertIfNegative val="0"/>
          <c:extLst>
            <c:ext xmlns:c14="http://schemas.microsoft.com/office/drawing/2007/8/2/chart" uri="{6F2FDCE9-48DA-4B69-8628-5D25D57E5C99}">
              <c14:invertSolidFillFmt>
                <c14:spPr>
                  <a:solidFill>
                    <a:srgbClr val="993366"/>
                  </a:solidFill>
                </c14:spPr>
              </c14:invertSolidFillFmt>
            </c:ext>
          </c:extLst>
          <c:cat>
            <c:strRef>
              <c:f>'Ordered data'!$A$21:$A$81</c:f>
              <c:strCache>
                <c:ptCount val="61"/>
                <c:pt idx="0">
                  <c:v>SE Northern (1,2,t)</c:v>
                </c:pt>
                <c:pt idx="1">
                  <c:v>SE Central (1,2,t)</c:v>
                </c:pt>
                <c:pt idx="2">
                  <c:v>SE Western (1,2,t)</c:v>
                </c:pt>
                <c:pt idx="3">
                  <c:v>SE Southern (1,2,t)</c:v>
                </c:pt>
                <c:pt idx="5">
                  <c:v>SW District # 3 (1,2)</c:v>
                </c:pt>
                <c:pt idx="6">
                  <c:v>SW District # 1 (1,2,t)</c:v>
                </c:pt>
                <c:pt idx="7">
                  <c:v>SW District # 2 (1,2)</c:v>
                </c:pt>
                <c:pt idx="9">
                  <c:v>Bdn West (1,t)</c:v>
                </c:pt>
                <c:pt idx="10">
                  <c:v>Bdn Rural (1,2,t)</c:v>
                </c:pt>
                <c:pt idx="11">
                  <c:v>Bdn East (1,2,t)</c:v>
                </c:pt>
                <c:pt idx="13">
                  <c:v>MacDonald/Cartier (1,2,t)</c:v>
                </c:pt>
                <c:pt idx="14">
                  <c:v>Morden/Winkler (1,2,t)</c:v>
                </c:pt>
                <c:pt idx="15">
                  <c:v>Altona (1,2,t)</c:v>
                </c:pt>
                <c:pt idx="16">
                  <c:v>Carman (1,2,t)</c:v>
                </c:pt>
                <c:pt idx="17">
                  <c:v>Morris/Montcalm (1,2)</c:v>
                </c:pt>
                <c:pt idx="18">
                  <c:v>Lorne/Louise/Pem (1,2,t)</c:v>
                </c:pt>
                <c:pt idx="19">
                  <c:v>Seven Regions (1,2,t)</c:v>
                </c:pt>
                <c:pt idx="20">
                  <c:v>Portage (1,2)</c:v>
                </c:pt>
                <c:pt idx="22">
                  <c:v>MQ District # 4 (1,2,t)</c:v>
                </c:pt>
                <c:pt idx="23">
                  <c:v>MQ District # 3 (1,2)</c:v>
                </c:pt>
                <c:pt idx="24">
                  <c:v>MQ District # 2 (1,2)</c:v>
                </c:pt>
                <c:pt idx="25">
                  <c:v>MQ District # 1 (1,t)</c:v>
                </c:pt>
                <c:pt idx="27">
                  <c:v>PL West (1,2,t)</c:v>
                </c:pt>
                <c:pt idx="28">
                  <c:v>PL Central (1,2,t)</c:v>
                </c:pt>
                <c:pt idx="29">
                  <c:v>PL East (2,t)</c:v>
                </c:pt>
                <c:pt idx="30">
                  <c:v>PL North (2,t)</c:v>
                </c:pt>
                <c:pt idx="32">
                  <c:v>IL Southwest (1,2,t)</c:v>
                </c:pt>
                <c:pt idx="33">
                  <c:v>IL Southeast (1,2,t)</c:v>
                </c:pt>
                <c:pt idx="34">
                  <c:v>IL Northeast (1,2,t)</c:v>
                </c:pt>
                <c:pt idx="35">
                  <c:v>IL Northwest (1,2,t)</c:v>
                </c:pt>
                <c:pt idx="37">
                  <c:v>Springfield (1,2,t)</c:v>
                </c:pt>
                <c:pt idx="38">
                  <c:v>Winnipeg River (t)</c:v>
                </c:pt>
                <c:pt idx="39">
                  <c:v>Brokenhead (2,t)</c:v>
                </c:pt>
                <c:pt idx="40">
                  <c:v>Iron Rose (1,2)</c:v>
                </c:pt>
                <c:pt idx="41">
                  <c:v>Blue Water (1,2)</c:v>
                </c:pt>
                <c:pt idx="42">
                  <c:v>Northern Remote (1,2,t)</c:v>
                </c:pt>
                <c:pt idx="44">
                  <c:v>Thompson (1,t)</c:v>
                </c:pt>
                <c:pt idx="45">
                  <c:v>Oxford H &amp; Gods (1,2)</c:v>
                </c:pt>
                <c:pt idx="46">
                  <c:v>Cross Lake (1,2)</c:v>
                </c:pt>
                <c:pt idx="47">
                  <c:v>Lynn/Leaf/SIL</c:v>
                </c:pt>
                <c:pt idx="48">
                  <c:v>Island Lake (1,2,t)</c:v>
                </c:pt>
                <c:pt idx="49">
                  <c:v>Tad/Broch/Lac Br (1,2)</c:v>
                </c:pt>
                <c:pt idx="50">
                  <c:v>Gillam/Fox Lake (1,2)</c:v>
                </c:pt>
                <c:pt idx="51">
                  <c:v>Thick Por/Pik/Wab (2)</c:v>
                </c:pt>
                <c:pt idx="52">
                  <c:v>Norway House (1,t)</c:v>
                </c:pt>
                <c:pt idx="53">
                  <c:v>Sha/York/Split/War (1,2)</c:v>
                </c:pt>
                <c:pt idx="54">
                  <c:v>Nelson House (1,2)</c:v>
                </c:pt>
                <c:pt idx="56">
                  <c:v>Churchill (2)</c:v>
                </c:pt>
                <c:pt idx="58">
                  <c:v>F Flon/Snow L/Cran (2,t)</c:v>
                </c:pt>
                <c:pt idx="59">
                  <c:v>The Pas/OCN/Kelsey (1,2,t)</c:v>
                </c:pt>
                <c:pt idx="60">
                  <c:v>Nor-Man Other (1,2)</c:v>
                </c:pt>
              </c:strCache>
            </c:strRef>
          </c:cat>
          <c:val>
            <c:numRef>
              <c:f>'Ordered data'!$D$21:$D$81</c:f>
              <c:numCache>
                <c:ptCount val="61"/>
                <c:pt idx="0">
                  <c:v>4.4986235</c:v>
                </c:pt>
                <c:pt idx="1">
                  <c:v>4.3133822</c:v>
                </c:pt>
                <c:pt idx="2">
                  <c:v>4.059042600000001</c:v>
                </c:pt>
                <c:pt idx="3">
                  <c:v>4.0268347</c:v>
                </c:pt>
                <c:pt idx="5">
                  <c:v>4.1513045</c:v>
                </c:pt>
                <c:pt idx="6">
                  <c:v>4.3256233</c:v>
                </c:pt>
                <c:pt idx="7">
                  <c:v>4.5750616</c:v>
                </c:pt>
                <c:pt idx="9">
                  <c:v>4.8111902</c:v>
                </c:pt>
                <c:pt idx="10">
                  <c:v>4.4265144</c:v>
                </c:pt>
                <c:pt idx="11">
                  <c:v>5.4859026</c:v>
                </c:pt>
                <c:pt idx="13">
                  <c:v>4.156428</c:v>
                </c:pt>
                <c:pt idx="14">
                  <c:v>3.4216515</c:v>
                </c:pt>
                <c:pt idx="15">
                  <c:v>3.4833276</c:v>
                </c:pt>
                <c:pt idx="16">
                  <c:v>3.9509445</c:v>
                </c:pt>
                <c:pt idx="17">
                  <c:v>4.111763600000001</c:v>
                </c:pt>
                <c:pt idx="18">
                  <c:v>4.294627</c:v>
                </c:pt>
                <c:pt idx="19">
                  <c:v>3.9827676999999997</c:v>
                </c:pt>
                <c:pt idx="20">
                  <c:v>4.504442</c:v>
                </c:pt>
                <c:pt idx="22">
                  <c:v>4.2167723</c:v>
                </c:pt>
                <c:pt idx="23">
                  <c:v>4.0596825</c:v>
                </c:pt>
                <c:pt idx="24">
                  <c:v>4.5810640000000005</c:v>
                </c:pt>
                <c:pt idx="25">
                  <c:v>4.843992</c:v>
                </c:pt>
                <c:pt idx="27">
                  <c:v>4.4138988</c:v>
                </c:pt>
                <c:pt idx="28">
                  <c:v>4.5113753</c:v>
                </c:pt>
                <c:pt idx="29">
                  <c:v>5.1471261</c:v>
                </c:pt>
                <c:pt idx="30">
                  <c:v>5.1707702</c:v>
                </c:pt>
                <c:pt idx="32">
                  <c:v>3.9360078</c:v>
                </c:pt>
                <c:pt idx="33">
                  <c:v>4.0375996</c:v>
                </c:pt>
                <c:pt idx="34">
                  <c:v>4.4070307</c:v>
                </c:pt>
                <c:pt idx="35">
                  <c:v>4.553633700000001</c:v>
                </c:pt>
                <c:pt idx="37">
                  <c:v>3.9373229000000003</c:v>
                </c:pt>
                <c:pt idx="38">
                  <c:v>4.649631500000001</c:v>
                </c:pt>
                <c:pt idx="39">
                  <c:v>4.286397</c:v>
                </c:pt>
                <c:pt idx="40">
                  <c:v>4.2453316999999995</c:v>
                </c:pt>
                <c:pt idx="41">
                  <c:v>6.2466993</c:v>
                </c:pt>
                <c:pt idx="42">
                  <c:v>2.4305320000000004</c:v>
                </c:pt>
                <c:pt idx="44">
                  <c:v>4.8808773</c:v>
                </c:pt>
                <c:pt idx="45">
                  <c:v>3.5569802</c:v>
                </c:pt>
                <c:pt idx="46">
                  <c:v>3.7583854999999997</c:v>
                </c:pt>
                <c:pt idx="47">
                  <c:v>4.825067</c:v>
                </c:pt>
                <c:pt idx="48">
                  <c:v>2.9483228</c:v>
                </c:pt>
                <c:pt idx="49">
                  <c:v>3.0789195</c:v>
                </c:pt>
                <c:pt idx="50">
                  <c:v>5.8985814</c:v>
                </c:pt>
                <c:pt idx="51">
                  <c:v>4.005172099999999</c:v>
                </c:pt>
                <c:pt idx="52">
                  <c:v>4.689591999999999</c:v>
                </c:pt>
                <c:pt idx="53">
                  <c:v>3.6962283</c:v>
                </c:pt>
                <c:pt idx="54">
                  <c:v>3.8359937</c:v>
                </c:pt>
                <c:pt idx="56">
                  <c:v>5.426934</c:v>
                </c:pt>
                <c:pt idx="58">
                  <c:v>5.066023100000001</c:v>
                </c:pt>
                <c:pt idx="59">
                  <c:v>5.1627286</c:v>
                </c:pt>
                <c:pt idx="60">
                  <c:v>3.5575389</c:v>
                </c:pt>
              </c:numCache>
            </c:numRef>
          </c:val>
        </c:ser>
        <c:ser>
          <c:idx val="3"/>
          <c:order val="3"/>
          <c:tx>
            <c:strRef>
              <c:f>'Ordered data'!$E$20</c:f>
              <c:strCache>
                <c:ptCount val="1"/>
                <c:pt idx="0">
                  <c:v>Mb Avg 2000/01</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2000/01</c:name>
            <c:spPr>
              <a:ln w="25400">
                <a:solidFill>
                  <a:srgbClr val="333333"/>
                </a:solidFill>
              </a:ln>
            </c:spPr>
            <c:trendlineType val="linear"/>
            <c:forward val="0.5"/>
            <c:backward val="0.5"/>
            <c:dispEq val="0"/>
            <c:dispRSqr val="0"/>
          </c:trendline>
          <c:cat>
            <c:strRef>
              <c:f>'Ordered data'!$A$21:$A$81</c:f>
              <c:strCache>
                <c:ptCount val="61"/>
                <c:pt idx="0">
                  <c:v>SE Northern (1,2,t)</c:v>
                </c:pt>
                <c:pt idx="1">
                  <c:v>SE Central (1,2,t)</c:v>
                </c:pt>
                <c:pt idx="2">
                  <c:v>SE Western (1,2,t)</c:v>
                </c:pt>
                <c:pt idx="3">
                  <c:v>SE Southern (1,2,t)</c:v>
                </c:pt>
                <c:pt idx="5">
                  <c:v>SW District # 3 (1,2)</c:v>
                </c:pt>
                <c:pt idx="6">
                  <c:v>SW District # 1 (1,2,t)</c:v>
                </c:pt>
                <c:pt idx="7">
                  <c:v>SW District # 2 (1,2)</c:v>
                </c:pt>
                <c:pt idx="9">
                  <c:v>Bdn West (1,t)</c:v>
                </c:pt>
                <c:pt idx="10">
                  <c:v>Bdn Rural (1,2,t)</c:v>
                </c:pt>
                <c:pt idx="11">
                  <c:v>Bdn East (1,2,t)</c:v>
                </c:pt>
                <c:pt idx="13">
                  <c:v>MacDonald/Cartier (1,2,t)</c:v>
                </c:pt>
                <c:pt idx="14">
                  <c:v>Morden/Winkler (1,2,t)</c:v>
                </c:pt>
                <c:pt idx="15">
                  <c:v>Altona (1,2,t)</c:v>
                </c:pt>
                <c:pt idx="16">
                  <c:v>Carman (1,2,t)</c:v>
                </c:pt>
                <c:pt idx="17">
                  <c:v>Morris/Montcalm (1,2)</c:v>
                </c:pt>
                <c:pt idx="18">
                  <c:v>Lorne/Louise/Pem (1,2,t)</c:v>
                </c:pt>
                <c:pt idx="19">
                  <c:v>Seven Regions (1,2,t)</c:v>
                </c:pt>
                <c:pt idx="20">
                  <c:v>Portage (1,2)</c:v>
                </c:pt>
                <c:pt idx="22">
                  <c:v>MQ District # 4 (1,2,t)</c:v>
                </c:pt>
                <c:pt idx="23">
                  <c:v>MQ District # 3 (1,2)</c:v>
                </c:pt>
                <c:pt idx="24">
                  <c:v>MQ District # 2 (1,2)</c:v>
                </c:pt>
                <c:pt idx="25">
                  <c:v>MQ District # 1 (1,t)</c:v>
                </c:pt>
                <c:pt idx="27">
                  <c:v>PL West (1,2,t)</c:v>
                </c:pt>
                <c:pt idx="28">
                  <c:v>PL Central (1,2,t)</c:v>
                </c:pt>
                <c:pt idx="29">
                  <c:v>PL East (2,t)</c:v>
                </c:pt>
                <c:pt idx="30">
                  <c:v>PL North (2,t)</c:v>
                </c:pt>
                <c:pt idx="32">
                  <c:v>IL Southwest (1,2,t)</c:v>
                </c:pt>
                <c:pt idx="33">
                  <c:v>IL Southeast (1,2,t)</c:v>
                </c:pt>
                <c:pt idx="34">
                  <c:v>IL Northeast (1,2,t)</c:v>
                </c:pt>
                <c:pt idx="35">
                  <c:v>IL Northwest (1,2,t)</c:v>
                </c:pt>
                <c:pt idx="37">
                  <c:v>Springfield (1,2,t)</c:v>
                </c:pt>
                <c:pt idx="38">
                  <c:v>Winnipeg River (t)</c:v>
                </c:pt>
                <c:pt idx="39">
                  <c:v>Brokenhead (2,t)</c:v>
                </c:pt>
                <c:pt idx="40">
                  <c:v>Iron Rose (1,2)</c:v>
                </c:pt>
                <c:pt idx="41">
                  <c:v>Blue Water (1,2)</c:v>
                </c:pt>
                <c:pt idx="42">
                  <c:v>Northern Remote (1,2,t)</c:v>
                </c:pt>
                <c:pt idx="44">
                  <c:v>Thompson (1,t)</c:v>
                </c:pt>
                <c:pt idx="45">
                  <c:v>Oxford H &amp; Gods (1,2)</c:v>
                </c:pt>
                <c:pt idx="46">
                  <c:v>Cross Lake (1,2)</c:v>
                </c:pt>
                <c:pt idx="47">
                  <c:v>Lynn/Leaf/SIL</c:v>
                </c:pt>
                <c:pt idx="48">
                  <c:v>Island Lake (1,2,t)</c:v>
                </c:pt>
                <c:pt idx="49">
                  <c:v>Tad/Broch/Lac Br (1,2)</c:v>
                </c:pt>
                <c:pt idx="50">
                  <c:v>Gillam/Fox Lake (1,2)</c:v>
                </c:pt>
                <c:pt idx="51">
                  <c:v>Thick Por/Pik/Wab (2)</c:v>
                </c:pt>
                <c:pt idx="52">
                  <c:v>Norway House (1,t)</c:v>
                </c:pt>
                <c:pt idx="53">
                  <c:v>Sha/York/Split/War (1,2)</c:v>
                </c:pt>
                <c:pt idx="54">
                  <c:v>Nelson House (1,2)</c:v>
                </c:pt>
                <c:pt idx="56">
                  <c:v>Churchill (2)</c:v>
                </c:pt>
                <c:pt idx="58">
                  <c:v>F Flon/Snow L/Cran (2,t)</c:v>
                </c:pt>
                <c:pt idx="59">
                  <c:v>The Pas/OCN/Kelsey (1,2,t)</c:v>
                </c:pt>
                <c:pt idx="60">
                  <c:v>Nor-Man Other (1,2)</c:v>
                </c:pt>
              </c:strCache>
            </c:strRef>
          </c:cat>
          <c:val>
            <c:numRef>
              <c:f>'Ordered data'!$E$21:$E$81</c:f>
              <c:numCache>
                <c:ptCount val="61"/>
                <c:pt idx="0">
                  <c:v>4.7829877</c:v>
                </c:pt>
                <c:pt idx="1">
                  <c:v>4.7829877</c:v>
                </c:pt>
                <c:pt idx="2">
                  <c:v>4.7829877</c:v>
                </c:pt>
                <c:pt idx="3">
                  <c:v>4.7829877</c:v>
                </c:pt>
                <c:pt idx="5">
                  <c:v>4.7829877</c:v>
                </c:pt>
                <c:pt idx="6">
                  <c:v>4.7829877</c:v>
                </c:pt>
                <c:pt idx="7">
                  <c:v>4.7829877</c:v>
                </c:pt>
                <c:pt idx="9">
                  <c:v>4.7829877</c:v>
                </c:pt>
                <c:pt idx="10">
                  <c:v>4.7829877</c:v>
                </c:pt>
                <c:pt idx="11">
                  <c:v>4.7829877</c:v>
                </c:pt>
                <c:pt idx="13">
                  <c:v>4.7829877</c:v>
                </c:pt>
                <c:pt idx="14">
                  <c:v>4.7829877</c:v>
                </c:pt>
                <c:pt idx="15">
                  <c:v>4.7829877</c:v>
                </c:pt>
                <c:pt idx="16">
                  <c:v>4.7829877</c:v>
                </c:pt>
                <c:pt idx="17">
                  <c:v>4.7829877</c:v>
                </c:pt>
                <c:pt idx="18">
                  <c:v>4.7829877</c:v>
                </c:pt>
                <c:pt idx="19">
                  <c:v>4.7829877</c:v>
                </c:pt>
                <c:pt idx="20">
                  <c:v>4.7829877</c:v>
                </c:pt>
                <c:pt idx="22">
                  <c:v>4.7829877</c:v>
                </c:pt>
                <c:pt idx="23">
                  <c:v>4.7829877</c:v>
                </c:pt>
                <c:pt idx="24">
                  <c:v>4.7829877</c:v>
                </c:pt>
                <c:pt idx="25">
                  <c:v>4.7829877</c:v>
                </c:pt>
                <c:pt idx="27">
                  <c:v>4.7829877</c:v>
                </c:pt>
                <c:pt idx="28">
                  <c:v>4.7829877</c:v>
                </c:pt>
                <c:pt idx="29">
                  <c:v>4.7829877</c:v>
                </c:pt>
                <c:pt idx="30">
                  <c:v>4.7829877</c:v>
                </c:pt>
                <c:pt idx="32">
                  <c:v>4.7829877</c:v>
                </c:pt>
                <c:pt idx="33">
                  <c:v>4.7829877</c:v>
                </c:pt>
                <c:pt idx="34">
                  <c:v>4.7829877</c:v>
                </c:pt>
                <c:pt idx="35">
                  <c:v>4.7829877</c:v>
                </c:pt>
                <c:pt idx="37">
                  <c:v>4.7829877</c:v>
                </c:pt>
                <c:pt idx="38">
                  <c:v>4.7829877</c:v>
                </c:pt>
                <c:pt idx="39">
                  <c:v>4.7829877</c:v>
                </c:pt>
                <c:pt idx="40">
                  <c:v>4.7829877</c:v>
                </c:pt>
                <c:pt idx="41">
                  <c:v>4.7829877</c:v>
                </c:pt>
                <c:pt idx="42">
                  <c:v>4.7829877</c:v>
                </c:pt>
                <c:pt idx="44">
                  <c:v>4.7829877</c:v>
                </c:pt>
                <c:pt idx="45">
                  <c:v>4.7829877</c:v>
                </c:pt>
                <c:pt idx="46">
                  <c:v>4.7829877</c:v>
                </c:pt>
                <c:pt idx="47">
                  <c:v>4.7829877</c:v>
                </c:pt>
                <c:pt idx="48">
                  <c:v>4.7829877</c:v>
                </c:pt>
                <c:pt idx="49">
                  <c:v>4.7829877</c:v>
                </c:pt>
                <c:pt idx="50">
                  <c:v>4.7829877</c:v>
                </c:pt>
                <c:pt idx="51">
                  <c:v>4.7829877</c:v>
                </c:pt>
                <c:pt idx="52">
                  <c:v>4.7829877</c:v>
                </c:pt>
                <c:pt idx="53">
                  <c:v>4.7829877</c:v>
                </c:pt>
                <c:pt idx="54">
                  <c:v>4.7829877</c:v>
                </c:pt>
                <c:pt idx="56">
                  <c:v>4.7829877</c:v>
                </c:pt>
                <c:pt idx="58">
                  <c:v>4.7829877</c:v>
                </c:pt>
                <c:pt idx="59">
                  <c:v>4.7829877</c:v>
                </c:pt>
                <c:pt idx="60">
                  <c:v>4.7829877</c:v>
                </c:pt>
              </c:numCache>
            </c:numRef>
          </c:val>
        </c:ser>
        <c:gapWidth val="30"/>
        <c:axId val="27996133"/>
        <c:axId val="50638606"/>
      </c:barChart>
      <c:catAx>
        <c:axId val="27996133"/>
        <c:scaling>
          <c:orientation val="maxMin"/>
        </c:scaling>
        <c:axPos val="l"/>
        <c:delete val="0"/>
        <c:numFmt formatCode="General" sourceLinked="1"/>
        <c:majorTickMark val="none"/>
        <c:minorTickMark val="none"/>
        <c:tickLblPos val="nextTo"/>
        <c:txPr>
          <a:bodyPr/>
          <a:lstStyle/>
          <a:p>
            <a:pPr>
              <a:defRPr lang="en-US" cap="none" sz="500" b="1" i="0" u="none" baseline="0">
                <a:latin typeface="Arial"/>
                <a:ea typeface="Arial"/>
                <a:cs typeface="Arial"/>
              </a:defRPr>
            </a:pPr>
          </a:p>
        </c:txPr>
        <c:crossAx val="50638606"/>
        <c:crosses val="autoZero"/>
        <c:auto val="0"/>
        <c:lblOffset val="100"/>
        <c:noMultiLvlLbl val="0"/>
      </c:catAx>
      <c:valAx>
        <c:axId val="50638606"/>
        <c:scaling>
          <c:orientation val="minMax"/>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latin typeface="Arial"/>
                <a:ea typeface="Arial"/>
                <a:cs typeface="Arial"/>
              </a:defRPr>
            </a:pPr>
          </a:p>
        </c:txPr>
        <c:crossAx val="27996133"/>
        <c:crossesAt val="1"/>
        <c:crossBetween val="between"/>
        <c:dispUnits/>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81"/>
          <c:y val="0.05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300" verticalDpi="3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25" right="1.125" top="1" bottom="1" header="0.5" footer="0.5"/>
  <pageSetup horizontalDpi="300" verticalDpi="300" orientation="portrait"/>
  <headerFooter>
    <oddHeader>&amp;LDec 2, 02&amp;C&amp;A&amp;RPreliminary and Confidential</oddHeader>
    <oddFooter>&amp;C&amp;f</oddFoot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0.1975</cdr:x>
      <cdr:y>0.0635</cdr:y>
    </cdr:from>
    <cdr:to>
      <cdr:x>0.95825</cdr:x>
      <cdr:y>0.09825</cdr:y>
    </cdr:to>
    <cdr:sp>
      <cdr:nvSpPr>
        <cdr:cNvPr id="1" name="TextBox 1"/>
        <cdr:cNvSpPr txBox="1">
          <a:spLocks noChangeArrowheads="1"/>
        </cdr:cNvSpPr>
      </cdr:nvSpPr>
      <cdr:spPr>
        <a:xfrm>
          <a:off x="1123950" y="285750"/>
          <a:ext cx="43434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Age- &amp; sex-adjusted rate of visits to all physicians (annual average per resident)</a:t>
          </a:r>
        </a:p>
      </cdr:txBody>
    </cdr:sp>
  </cdr:relSizeAnchor>
  <cdr:relSizeAnchor xmlns:cdr="http://schemas.openxmlformats.org/drawingml/2006/chartDrawing">
    <cdr:from>
      <cdr:x>0.1975</cdr:x>
      <cdr:y>0.91575</cdr:y>
    </cdr:from>
    <cdr:to>
      <cdr:x>0.9975</cdr:x>
      <cdr:y>0.99375</cdr:y>
    </cdr:to>
    <cdr:sp>
      <cdr:nvSpPr>
        <cdr:cNvPr id="2" name="TextBox 2"/>
        <cdr:cNvSpPr txBox="1">
          <a:spLocks noChangeArrowheads="1"/>
        </cdr:cNvSpPr>
      </cdr:nvSpPr>
      <cdr:spPr>
        <a:xfrm>
          <a:off x="1123950" y="4171950"/>
          <a:ext cx="4562475" cy="3524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'1' indicates area's rate was statistically different from Manitoba average in first time period shown
'2' indicates area's rate was statistically different from Manitoba average in second time period shown
't' indicates change over time was statistically significant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0.15925</cdr:x>
      <cdr:y>0.031</cdr:y>
    </cdr:from>
    <cdr:to>
      <cdr:x>0.91725</cdr:x>
      <cdr:y>0.049</cdr:y>
    </cdr:to>
    <cdr:sp>
      <cdr:nvSpPr>
        <cdr:cNvPr id="1" name="TextBox 1"/>
        <cdr:cNvSpPr txBox="1">
          <a:spLocks noChangeArrowheads="1"/>
        </cdr:cNvSpPr>
      </cdr:nvSpPr>
      <cdr:spPr>
        <a:xfrm>
          <a:off x="904875" y="247650"/>
          <a:ext cx="43243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Age- &amp; sex-adjusted rate of visits to all physicians (annual average per resident)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8220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81"/>
  <sheetViews>
    <sheetView workbookViewId="0" topLeftCell="A1">
      <pane xSplit="1" ySplit="3" topLeftCell="B4" activePane="bottomRight" state="frozen"/>
      <selection pane="topLeft" activeCell="B1" sqref="B1"/>
      <selection pane="topRight" activeCell="C1" sqref="C1"/>
      <selection pane="bottomLeft" activeCell="B3" sqref="B3"/>
      <selection pane="bottomRight" activeCell="Y9" sqref="Y9"/>
    </sheetView>
  </sheetViews>
  <sheetFormatPr defaultColWidth="9.140625" defaultRowHeight="12.75"/>
  <cols>
    <col min="1" max="1" width="22.28125" style="0" customWidth="1"/>
    <col min="2" max="2" width="9.140625" style="4" customWidth="1"/>
    <col min="3" max="4" width="9.140625" style="6" customWidth="1"/>
    <col min="5" max="5" width="9.140625" style="4" customWidth="1"/>
    <col min="6" max="6" width="9.57421875" style="5" customWidth="1"/>
    <col min="7" max="8" width="9.140625" style="4" customWidth="1"/>
    <col min="9" max="9" width="8.7109375" style="5" customWidth="1"/>
    <col min="10" max="12" width="9.140625" style="4" customWidth="1"/>
    <col min="13" max="13" width="9.140625" style="2" customWidth="1"/>
    <col min="14" max="14" width="9.140625" style="8" customWidth="1"/>
    <col min="15" max="15" width="9.140625" style="4" customWidth="1"/>
    <col min="16" max="16" width="3.8515625" style="4" customWidth="1"/>
    <col min="18" max="18" width="9.140625" style="4" customWidth="1"/>
    <col min="19" max="19" width="6.7109375" style="4" customWidth="1"/>
    <col min="20" max="20" width="9.140625" style="5" customWidth="1"/>
    <col min="21" max="23" width="9.140625" style="4" customWidth="1"/>
    <col min="24" max="24" width="9.140625" style="2" customWidth="1"/>
    <col min="25" max="25" width="9.140625" style="12" customWidth="1"/>
    <col min="26" max="26" width="9.140625" style="11" customWidth="1"/>
  </cols>
  <sheetData>
    <row r="1" spans="2:26" ht="12.75">
      <c r="B1" t="s">
        <v>199</v>
      </c>
      <c r="C1" s="6" t="s">
        <v>151</v>
      </c>
      <c r="D1" s="6" t="s">
        <v>151</v>
      </c>
      <c r="E1" t="s">
        <v>200</v>
      </c>
      <c r="F1" t="s">
        <v>199</v>
      </c>
      <c r="G1" t="s">
        <v>199</v>
      </c>
      <c r="H1" t="s">
        <v>199</v>
      </c>
      <c r="I1" t="s">
        <v>199</v>
      </c>
      <c r="J1" t="s">
        <v>199</v>
      </c>
      <c r="K1" t="s">
        <v>199</v>
      </c>
      <c r="L1" t="s">
        <v>199</v>
      </c>
      <c r="M1" t="s">
        <v>199</v>
      </c>
      <c r="N1" t="s">
        <v>199</v>
      </c>
      <c r="O1" t="s">
        <v>199</v>
      </c>
      <c r="Q1" t="s">
        <v>200</v>
      </c>
      <c r="R1" t="s">
        <v>200</v>
      </c>
      <c r="S1" t="s">
        <v>200</v>
      </c>
      <c r="T1" t="s">
        <v>200</v>
      </c>
      <c r="U1" t="s">
        <v>200</v>
      </c>
      <c r="V1" t="s">
        <v>200</v>
      </c>
      <c r="W1" t="s">
        <v>200</v>
      </c>
      <c r="X1" t="s">
        <v>200</v>
      </c>
      <c r="Y1" t="s">
        <v>200</v>
      </c>
      <c r="Z1" t="s">
        <v>200</v>
      </c>
    </row>
    <row r="2" spans="3:26" ht="12.75">
      <c r="C2" s="7"/>
      <c r="D2" s="7"/>
      <c r="F2" t="s">
        <v>5</v>
      </c>
      <c r="G2" s="4" t="s">
        <v>146</v>
      </c>
      <c r="H2" s="4" t="s">
        <v>148</v>
      </c>
      <c r="I2" t="s">
        <v>149</v>
      </c>
      <c r="J2" t="s">
        <v>150</v>
      </c>
      <c r="K2" t="s">
        <v>6</v>
      </c>
      <c r="L2" t="s">
        <v>7</v>
      </c>
      <c r="M2" t="s">
        <v>8</v>
      </c>
      <c r="N2" s="4" t="s">
        <v>136</v>
      </c>
      <c r="O2" s="4" t="s">
        <v>137</v>
      </c>
      <c r="P2" s="3"/>
      <c r="Q2" t="s">
        <v>5</v>
      </c>
      <c r="R2" s="4" t="s">
        <v>146</v>
      </c>
      <c r="S2" s="4" t="s">
        <v>148</v>
      </c>
      <c r="T2" t="s">
        <v>149</v>
      </c>
      <c r="U2" t="s">
        <v>150</v>
      </c>
      <c r="V2" t="s">
        <v>6</v>
      </c>
      <c r="W2" t="s">
        <v>7</v>
      </c>
      <c r="X2" t="s">
        <v>8</v>
      </c>
      <c r="Y2" s="11" t="s">
        <v>136</v>
      </c>
      <c r="Z2" s="11" t="s">
        <v>137</v>
      </c>
    </row>
    <row r="3" spans="2:5" ht="12.75">
      <c r="B3" s="3" t="s">
        <v>201</v>
      </c>
      <c r="C3" s="9" t="s">
        <v>199</v>
      </c>
      <c r="D3" s="9" t="s">
        <v>200</v>
      </c>
      <c r="E3" s="3" t="s">
        <v>202</v>
      </c>
    </row>
    <row r="4" spans="1:26" ht="12.75">
      <c r="A4" t="s">
        <v>152</v>
      </c>
      <c r="B4" s="4">
        <f aca="true" t="shared" si="0" ref="B4:B14">C$19</f>
        <v>4.8568389</v>
      </c>
      <c r="C4" s="6">
        <f>'ambvis-new'!H4</f>
        <v>4.097832599999999</v>
      </c>
      <c r="D4" s="6">
        <f>'ambvis-new'!H70</f>
        <v>4.2949262</v>
      </c>
      <c r="E4" s="4">
        <f>D$19</f>
        <v>4.7829877</v>
      </c>
      <c r="F4" s="5">
        <f>'ambvis-new'!F4</f>
        <v>51395</v>
      </c>
      <c r="G4" s="4">
        <f>'ambvis-new'!G4</f>
        <v>4.0424551</v>
      </c>
      <c r="H4" s="4">
        <f>'ambvis-new'!I4</f>
        <v>4.1539687</v>
      </c>
      <c r="I4" s="5">
        <f>'ambvis-new'!J4</f>
        <v>203347</v>
      </c>
      <c r="J4" s="4">
        <f>'ambvis-new'!K4</f>
        <v>3.9565522</v>
      </c>
      <c r="K4" s="4">
        <f>'ambvis-new'!L4</f>
        <v>40.277836322</v>
      </c>
      <c r="L4" s="4">
        <f>'ambvis-new'!M4</f>
        <v>2.20294E-10</v>
      </c>
      <c r="M4" s="2" t="str">
        <f>'ambvis-new'!N4</f>
        <v>*</v>
      </c>
      <c r="N4" s="8">
        <f>'ambvis-new'!O4</f>
      </c>
      <c r="O4" s="4">
        <f>'ambvis-new'!P4</f>
        <v>0.7028701999999996</v>
      </c>
      <c r="Q4" s="5">
        <f>'ambvis-new'!F70</f>
        <v>54439</v>
      </c>
      <c r="R4" s="4">
        <f>'ambvis-new'!G70</f>
        <v>4.2405413</v>
      </c>
      <c r="S4" s="4">
        <f>'ambvis-new'!I70</f>
        <v>4.3500086</v>
      </c>
      <c r="T4" s="5">
        <f>'ambvis-new'!J70</f>
        <v>225965</v>
      </c>
      <c r="U4" s="4">
        <f>'ambvis-new'!K70</f>
        <v>4.1507926</v>
      </c>
      <c r="V4" s="4">
        <f>'ambvis-new'!L70</f>
        <v>40.277836322</v>
      </c>
      <c r="W4" s="4">
        <f>'ambvis-new'!M70</f>
        <v>2.20294E-10</v>
      </c>
      <c r="X4" s="2" t="str">
        <f>'ambvis-new'!N70</f>
        <v>*</v>
      </c>
      <c r="Y4" s="13">
        <f>'ambvis-new'!O70</f>
      </c>
      <c r="Z4" s="11">
        <f>'ambvis-new'!P70</f>
        <v>0.43297909999999984</v>
      </c>
    </row>
    <row r="5" spans="1:26" ht="12.75">
      <c r="A5" t="s">
        <v>153</v>
      </c>
      <c r="B5" s="4">
        <f t="shared" si="0"/>
        <v>4.8568389</v>
      </c>
      <c r="C5" s="6">
        <f>'ambvis-new'!H5</f>
        <v>4.1106172</v>
      </c>
      <c r="D5" s="6">
        <f>'ambvis-new'!H71</f>
        <v>4.3754822</v>
      </c>
      <c r="E5" s="4">
        <f aca="true" t="shared" si="1" ref="E5:E80">D$19</f>
        <v>4.7829877</v>
      </c>
      <c r="F5" s="5">
        <f>'ambvis-new'!F5</f>
        <v>35441</v>
      </c>
      <c r="G5" s="4">
        <f>'ambvis-new'!G5</f>
        <v>4.0484988</v>
      </c>
      <c r="H5" s="4">
        <f>'ambvis-new'!I5</f>
        <v>4.1736887</v>
      </c>
      <c r="I5" s="5">
        <f>'ambvis-new'!J5</f>
        <v>155863</v>
      </c>
      <c r="J5" s="4">
        <f>'ambvis-new'!K5</f>
        <v>4.3978161</v>
      </c>
      <c r="K5" s="4">
        <f>'ambvis-new'!L5</f>
        <v>51.607632665</v>
      </c>
      <c r="L5" s="4">
        <f>'ambvis-new'!M5</f>
        <v>6.777912E-13</v>
      </c>
      <c r="M5" s="2" t="str">
        <f>'ambvis-new'!N5</f>
        <v>*</v>
      </c>
      <c r="N5" s="8">
        <f>'ambvis-new'!O5</f>
      </c>
      <c r="O5" s="4">
        <f>'ambvis-new'!P5</f>
        <v>0.6831502</v>
      </c>
      <c r="Q5" s="5">
        <f>'ambvis-new'!F71</f>
        <v>34029</v>
      </c>
      <c r="R5" s="4">
        <f>'ambvis-new'!G71</f>
        <v>4.3085262</v>
      </c>
      <c r="S5" s="4">
        <f>'ambvis-new'!I71</f>
        <v>4.4434787</v>
      </c>
      <c r="T5" s="5">
        <f>'ambvis-new'!J71</f>
        <v>161321</v>
      </c>
      <c r="U5" s="4">
        <f>'ambvis-new'!K71</f>
        <v>4.7406918</v>
      </c>
      <c r="V5" s="4">
        <f>'ambvis-new'!L71</f>
        <v>51.607632665</v>
      </c>
      <c r="W5" s="4">
        <f>'ambvis-new'!M71</f>
        <v>6.777912E-13</v>
      </c>
      <c r="X5" s="2" t="str">
        <f>'ambvis-new'!N71</f>
        <v>*</v>
      </c>
      <c r="Y5" s="13">
        <f>'ambvis-new'!O71</f>
      </c>
      <c r="Z5" s="11">
        <f>'ambvis-new'!P71</f>
        <v>0.3395089999999996</v>
      </c>
    </row>
    <row r="6" spans="1:26" ht="12.75">
      <c r="A6" t="s">
        <v>203</v>
      </c>
      <c r="B6" s="4">
        <f t="shared" si="0"/>
        <v>4.8568389</v>
      </c>
      <c r="C6" s="6">
        <f>'ambvis-new'!H6</f>
        <v>4.9020677</v>
      </c>
      <c r="D6" s="6">
        <f>'ambvis-new'!H72</f>
        <v>5.0797319</v>
      </c>
      <c r="E6" s="4">
        <f t="shared" si="1"/>
        <v>4.7829877</v>
      </c>
      <c r="F6" s="5">
        <f>'ambvis-new'!F6</f>
        <v>46987</v>
      </c>
      <c r="G6" s="4">
        <f>'ambvis-new'!G6</f>
        <v>4.8417958</v>
      </c>
      <c r="H6" s="4">
        <f>'ambvis-new'!I6</f>
        <v>4.9630899</v>
      </c>
      <c r="I6" s="5">
        <f>'ambvis-new'!J6</f>
        <v>232758</v>
      </c>
      <c r="J6" s="4">
        <f>'ambvis-new'!K6</f>
        <v>4.9536679999999995</v>
      </c>
      <c r="K6" s="4">
        <f>'ambvis-new'!L6</f>
        <v>26.471492377</v>
      </c>
      <c r="L6" s="4">
        <f>'ambvis-new'!M6</f>
        <v>2.6745609E-07</v>
      </c>
      <c r="M6" s="2" t="str">
        <f>'ambvis-new'!N6</f>
        <v>*</v>
      </c>
      <c r="N6" s="8">
        <f>'ambvis-new'!O6</f>
      </c>
      <c r="O6" s="4">
        <f>'ambvis-new'!P6</f>
      </c>
      <c r="Q6" s="5">
        <f>'ambvis-new'!F72</f>
        <v>47413</v>
      </c>
      <c r="R6" s="4">
        <f>'ambvis-new'!G72</f>
        <v>5.0172226</v>
      </c>
      <c r="S6" s="4">
        <f>'ambvis-new'!I72</f>
        <v>5.143020000000001</v>
      </c>
      <c r="T6" s="5">
        <f>'ambvis-new'!J72</f>
        <v>244949</v>
      </c>
      <c r="U6" s="4">
        <f>'ambvis-new'!K72</f>
        <v>5.1662835</v>
      </c>
      <c r="V6" s="4">
        <f>'ambvis-new'!L72</f>
        <v>26.471492377</v>
      </c>
      <c r="W6" s="4">
        <f>'ambvis-new'!M72</f>
        <v>2.6745609E-07</v>
      </c>
      <c r="X6" s="2" t="str">
        <f>'ambvis-new'!N72</f>
        <v>*</v>
      </c>
      <c r="Y6" s="13">
        <f>'ambvis-new'!O72</f>
        <v>0.23423490000000058</v>
      </c>
      <c r="Z6" s="11">
        <f>'ambvis-new'!P72</f>
      </c>
    </row>
    <row r="7" spans="1:26" ht="12.75">
      <c r="A7" t="s">
        <v>154</v>
      </c>
      <c r="B7" s="4">
        <f t="shared" si="0"/>
        <v>4.8568389</v>
      </c>
      <c r="C7" s="6">
        <f>'ambvis-new'!H7</f>
        <v>4.0248398000000005</v>
      </c>
      <c r="D7" s="6">
        <f>'ambvis-new'!H73</f>
        <v>3.990973</v>
      </c>
      <c r="E7" s="4">
        <f t="shared" si="1"/>
        <v>4.7829877</v>
      </c>
      <c r="F7" s="5">
        <f>'ambvis-new'!F7</f>
        <v>96152</v>
      </c>
      <c r="G7" s="4">
        <f>'ambvis-new'!G7</f>
        <v>3.9865002</v>
      </c>
      <c r="H7" s="4">
        <f>'ambvis-new'!I7</f>
        <v>4.0635482000000005</v>
      </c>
      <c r="I7" s="5">
        <f>'ambvis-new'!J7</f>
        <v>387649</v>
      </c>
      <c r="J7" s="4">
        <f>'ambvis-new'!K7</f>
        <v>4.031627</v>
      </c>
      <c r="K7" s="4">
        <f>'ambvis-new'!L7</f>
        <v>2.590810912</v>
      </c>
      <c r="L7" s="4">
        <f>'ambvis-new'!M7</f>
        <v>0.1074852929</v>
      </c>
      <c r="M7" s="2" t="str">
        <f>'ambvis-new'!N7</f>
        <v> </v>
      </c>
      <c r="N7" s="8">
        <f>'ambvis-new'!O7</f>
      </c>
      <c r="O7" s="4">
        <f>'ambvis-new'!P7</f>
        <v>0.7932906999999991</v>
      </c>
      <c r="Q7" s="5">
        <f>'ambvis-new'!F73</f>
        <v>97885</v>
      </c>
      <c r="R7" s="4">
        <f>'ambvis-new'!G73</f>
        <v>3.9527109</v>
      </c>
      <c r="S7" s="4">
        <f>'ambvis-new'!I73</f>
        <v>4.0296054</v>
      </c>
      <c r="T7" s="5">
        <f>'ambvis-new'!J73</f>
        <v>391777</v>
      </c>
      <c r="U7" s="4">
        <f>'ambvis-new'!K73</f>
        <v>4.002421200000001</v>
      </c>
      <c r="V7" s="4">
        <f>'ambvis-new'!L73</f>
        <v>2.590810912</v>
      </c>
      <c r="W7" s="4">
        <f>'ambvis-new'!M73</f>
        <v>0.1074852929</v>
      </c>
      <c r="X7" s="2" t="str">
        <f>'ambvis-new'!N73</f>
        <v> </v>
      </c>
      <c r="Y7" s="13">
        <f>'ambvis-new'!O73</f>
      </c>
      <c r="Z7" s="11">
        <f>'ambvis-new'!P73</f>
        <v>0.7533822999999993</v>
      </c>
    </row>
    <row r="8" spans="1:26" ht="12.75">
      <c r="A8" t="s">
        <v>155</v>
      </c>
      <c r="B8" s="4">
        <f t="shared" si="0"/>
        <v>4.8568389</v>
      </c>
      <c r="C8" s="6">
        <f>'ambvis-new'!H8</f>
        <v>4.6158465</v>
      </c>
      <c r="D8" s="6">
        <f>'ambvis-new'!H74</f>
        <v>4.4251793</v>
      </c>
      <c r="E8" s="4">
        <f t="shared" si="1"/>
        <v>4.7829877</v>
      </c>
      <c r="F8" s="5">
        <f>'ambvis-new'!F8</f>
        <v>37941</v>
      </c>
      <c r="G8" s="4">
        <f>'ambvis-new'!G8</f>
        <v>4.5494852</v>
      </c>
      <c r="H8" s="4">
        <f>'ambvis-new'!I8</f>
        <v>4.6831757</v>
      </c>
      <c r="I8" s="5">
        <f>'ambvis-new'!J8</f>
        <v>185037</v>
      </c>
      <c r="J8" s="4">
        <f>'ambvis-new'!K8</f>
        <v>4.8769669</v>
      </c>
      <c r="K8" s="4">
        <f>'ambvis-new'!L8</f>
        <v>28.822755317</v>
      </c>
      <c r="L8" s="4">
        <f>'ambvis-new'!M8</f>
        <v>7.9313762E-08</v>
      </c>
      <c r="M8" s="2" t="str">
        <f>'ambvis-new'!N8</f>
        <v>*</v>
      </c>
      <c r="N8" s="8">
        <f>'ambvis-new'!O8</f>
      </c>
      <c r="O8" s="4">
        <f>'ambvis-new'!P8</f>
        <v>0.17366320000000002</v>
      </c>
      <c r="Q8" s="5">
        <f>'ambvis-new'!F74</f>
        <v>37515</v>
      </c>
      <c r="R8" s="4">
        <f>'ambvis-new'!G74</f>
        <v>4.3603907</v>
      </c>
      <c r="S8" s="4">
        <f>'ambvis-new'!I74</f>
        <v>4.4909305999999996</v>
      </c>
      <c r="T8" s="5">
        <f>'ambvis-new'!J74</f>
        <v>177461</v>
      </c>
      <c r="U8" s="4">
        <f>'ambvis-new'!K74</f>
        <v>4.7304012</v>
      </c>
      <c r="V8" s="4">
        <f>'ambvis-new'!L74</f>
        <v>28.822755317</v>
      </c>
      <c r="W8" s="4">
        <f>'ambvis-new'!M74</f>
        <v>7.9313762E-08</v>
      </c>
      <c r="X8" s="2" t="str">
        <f>'ambvis-new'!N74</f>
        <v>*</v>
      </c>
      <c r="Y8" s="13">
        <f>'ambvis-new'!O74</f>
      </c>
      <c r="Z8" s="11">
        <f>'ambvis-new'!P74</f>
        <v>0.29205710000000007</v>
      </c>
    </row>
    <row r="9" spans="1:26" ht="12.75">
      <c r="A9" t="s">
        <v>156</v>
      </c>
      <c r="B9" s="4">
        <f t="shared" si="0"/>
        <v>4.8568389</v>
      </c>
      <c r="C9" s="6">
        <f>'ambvis-new'!H9</f>
        <v>4.4621664</v>
      </c>
      <c r="D9" s="6">
        <f>'ambvis-new'!H75</f>
        <v>4.8475352</v>
      </c>
      <c r="E9" s="4">
        <f t="shared" si="1"/>
        <v>4.7829877</v>
      </c>
      <c r="F9" s="5">
        <f>'ambvis-new'!F9</f>
        <v>44090</v>
      </c>
      <c r="G9" s="4">
        <f>'ambvis-new'!G9</f>
        <v>4.400152200000001</v>
      </c>
      <c r="H9" s="4">
        <f>'ambvis-new'!I9</f>
        <v>4.5250547</v>
      </c>
      <c r="I9" s="5">
        <f>'ambvis-new'!J9</f>
        <v>205274</v>
      </c>
      <c r="J9" s="4">
        <f>'ambvis-new'!K9</f>
        <v>4.655795</v>
      </c>
      <c r="K9" s="4">
        <f>'ambvis-new'!L9</f>
        <v>103.92208211</v>
      </c>
      <c r="L9" s="4">
        <f>'ambvis-new'!M9</f>
        <v>0</v>
      </c>
      <c r="M9" s="2" t="str">
        <f>'ambvis-new'!N9</f>
        <v>*</v>
      </c>
      <c r="N9" s="8">
        <f>'ambvis-new'!O9</f>
      </c>
      <c r="O9" s="4">
        <f>'ambvis-new'!P9</f>
        <v>0.33178419999999953</v>
      </c>
      <c r="Q9" s="5">
        <f>'ambvis-new'!F75</f>
        <v>42909</v>
      </c>
      <c r="R9" s="4">
        <f>'ambvis-new'!G75</f>
        <v>4.7785832</v>
      </c>
      <c r="S9" s="4">
        <f>'ambvis-new'!I75</f>
        <v>4.9174821</v>
      </c>
      <c r="T9" s="5">
        <f>'ambvis-new'!J75</f>
        <v>218141</v>
      </c>
      <c r="U9" s="4">
        <f>'ambvis-new'!K75</f>
        <v>5.0838053</v>
      </c>
      <c r="V9" s="4">
        <f>'ambvis-new'!L75</f>
        <v>103.92208211</v>
      </c>
      <c r="W9" s="4">
        <f>'ambvis-new'!M75</f>
        <v>0</v>
      </c>
      <c r="X9" s="2" t="str">
        <f>'ambvis-new'!N75</f>
        <v>*</v>
      </c>
      <c r="Y9" s="13">
        <f>'ambvis-new'!O75</f>
      </c>
      <c r="Z9" s="11">
        <f>'ambvis-new'!P75</f>
      </c>
    </row>
    <row r="10" spans="1:26" ht="12.75">
      <c r="A10" t="s">
        <v>157</v>
      </c>
      <c r="B10" s="4">
        <f t="shared" si="0"/>
        <v>4.8568389</v>
      </c>
      <c r="C10" s="6">
        <f>'ambvis-new'!H10</f>
        <v>4.4299249</v>
      </c>
      <c r="D10" s="6">
        <f>'ambvis-new'!H76</f>
        <v>4.1664458</v>
      </c>
      <c r="E10" s="4">
        <f t="shared" si="1"/>
        <v>4.7829877</v>
      </c>
      <c r="F10" s="5">
        <f>'ambvis-new'!F10</f>
        <v>73338</v>
      </c>
      <c r="G10" s="4">
        <f>'ambvis-new'!G10</f>
        <v>4.3838908000000005</v>
      </c>
      <c r="H10" s="4">
        <f>'ambvis-new'!I10</f>
        <v>4.4764424</v>
      </c>
      <c r="I10" s="5">
        <f>'ambvis-new'!J10</f>
        <v>325936</v>
      </c>
      <c r="J10" s="4">
        <f>'ambvis-new'!K10</f>
        <v>4.444299</v>
      </c>
      <c r="K10" s="4">
        <f>'ambvis-new'!L10</f>
        <v>123.48945543</v>
      </c>
      <c r="L10" s="4">
        <f>'ambvis-new'!M10</f>
        <v>0</v>
      </c>
      <c r="M10" s="2" t="str">
        <f>'ambvis-new'!N10</f>
        <v>*</v>
      </c>
      <c r="N10" s="8">
        <f>'ambvis-new'!O10</f>
      </c>
      <c r="O10" s="4">
        <f>'ambvis-new'!P10</f>
        <v>0.3803964999999998</v>
      </c>
      <c r="Q10" s="5">
        <f>'ambvis-new'!F76</f>
        <v>74952</v>
      </c>
      <c r="R10" s="4">
        <f>'ambvis-new'!G76</f>
        <v>4.123965500000001</v>
      </c>
      <c r="S10" s="4">
        <f>'ambvis-new'!I76</f>
        <v>4.2093637</v>
      </c>
      <c r="T10" s="5">
        <f>'ambvis-new'!J76</f>
        <v>319177</v>
      </c>
      <c r="U10" s="4">
        <f>'ambvis-new'!K76</f>
        <v>4.2584187</v>
      </c>
      <c r="V10" s="4">
        <f>'ambvis-new'!L76</f>
        <v>123.48945543</v>
      </c>
      <c r="W10" s="4">
        <f>'ambvis-new'!M76</f>
        <v>0</v>
      </c>
      <c r="X10" s="2" t="str">
        <f>'ambvis-new'!N76</f>
        <v>*</v>
      </c>
      <c r="Y10" s="13">
        <f>'ambvis-new'!O76</f>
      </c>
      <c r="Z10" s="11">
        <f>'ambvis-new'!P76</f>
        <v>0.5736239999999997</v>
      </c>
    </row>
    <row r="11" spans="1:26" ht="12.75">
      <c r="A11" t="s">
        <v>158</v>
      </c>
      <c r="B11" s="4">
        <f t="shared" si="0"/>
        <v>4.8568389</v>
      </c>
      <c r="C11" s="6">
        <f>'ambvis-new'!H11</f>
        <v>4.6455318</v>
      </c>
      <c r="D11" s="6">
        <f>'ambvis-new'!H77</f>
        <v>4.4606685</v>
      </c>
      <c r="E11" s="4">
        <f t="shared" si="1"/>
        <v>4.7829877</v>
      </c>
      <c r="F11" s="5">
        <f>'ambvis-new'!F11</f>
        <v>37618</v>
      </c>
      <c r="G11" s="4">
        <f>'ambvis-new'!G11</f>
        <v>4.5704397</v>
      </c>
      <c r="H11" s="4">
        <f>'ambvis-new'!I11</f>
        <v>4.7218576</v>
      </c>
      <c r="I11" s="5">
        <f>'ambvis-new'!J11</f>
        <v>171898</v>
      </c>
      <c r="J11" s="4">
        <f>'ambvis-new'!K11</f>
        <v>4.5695678</v>
      </c>
      <c r="K11" s="4">
        <f>'ambvis-new'!L11</f>
        <v>22.949075974</v>
      </c>
      <c r="L11" s="4">
        <f>'ambvis-new'!M11</f>
        <v>1.6635015E-06</v>
      </c>
      <c r="M11" s="2" t="str">
        <f>'ambvis-new'!N11</f>
        <v>*</v>
      </c>
      <c r="N11" s="8">
        <f>'ambvis-new'!O11</f>
      </c>
      <c r="O11" s="4">
        <f>'ambvis-new'!P11</f>
        <v>0.13498129999999975</v>
      </c>
      <c r="Q11" s="5">
        <f>'ambvis-new'!F77</f>
        <v>39369</v>
      </c>
      <c r="R11" s="4">
        <f>'ambvis-new'!G77</f>
        <v>4.3936711</v>
      </c>
      <c r="S11" s="4">
        <f>'ambvis-new'!I77</f>
        <v>4.5286875</v>
      </c>
      <c r="T11" s="5">
        <f>'ambvis-new'!J77</f>
        <v>175738</v>
      </c>
      <c r="U11" s="4">
        <f>'ambvis-new'!K77</f>
        <v>4.4638675</v>
      </c>
      <c r="V11" s="4">
        <f>'ambvis-new'!L77</f>
        <v>22.949075974</v>
      </c>
      <c r="W11" s="4">
        <f>'ambvis-new'!M77</f>
        <v>1.6635015E-06</v>
      </c>
      <c r="X11" s="2" t="str">
        <f>'ambvis-new'!N77</f>
        <v>*</v>
      </c>
      <c r="Y11" s="13">
        <f>'ambvis-new'!O77</f>
      </c>
      <c r="Z11" s="11">
        <f>'ambvis-new'!P77</f>
        <v>0.2543001999999994</v>
      </c>
    </row>
    <row r="12" spans="1:26" ht="12.75">
      <c r="A12" t="s">
        <v>159</v>
      </c>
      <c r="B12" s="4">
        <f t="shared" si="0"/>
        <v>4.8568389</v>
      </c>
      <c r="C12" s="6">
        <f>'ambvis-new'!H12</f>
        <v>4.4049121</v>
      </c>
      <c r="D12" s="6">
        <f>'ambvis-new'!H78</f>
        <v>4.2235163</v>
      </c>
      <c r="E12" s="4">
        <f t="shared" si="1"/>
        <v>4.7829877</v>
      </c>
      <c r="F12" s="5">
        <f>'ambvis-new'!F12</f>
        <v>43793</v>
      </c>
      <c r="G12" s="4">
        <f>'ambvis-new'!G12</f>
        <v>4.3057577</v>
      </c>
      <c r="H12" s="4">
        <f>'ambvis-new'!I12</f>
        <v>4.50635</v>
      </c>
      <c r="I12" s="5">
        <f>'ambvis-new'!J12</f>
        <v>159684</v>
      </c>
      <c r="J12" s="4">
        <f>'ambvis-new'!K12</f>
        <v>3.6463362000000004</v>
      </c>
      <c r="K12" s="4">
        <f>'ambvis-new'!L12</f>
        <v>12.308449994</v>
      </c>
      <c r="L12" s="4">
        <f>'ambvis-new'!M12</f>
        <v>0.0004509123</v>
      </c>
      <c r="M12" s="2" t="str">
        <f>'ambvis-new'!N12</f>
        <v>*</v>
      </c>
      <c r="N12" s="8">
        <f>'ambvis-new'!O12</f>
      </c>
      <c r="O12" s="4">
        <f>'ambvis-new'!P12</f>
        <v>0.3504888999999993</v>
      </c>
      <c r="Q12" s="5">
        <f>'ambvis-new'!F78</f>
        <v>45051</v>
      </c>
      <c r="R12" s="4">
        <f>'ambvis-new'!G78</f>
        <v>4.1326456</v>
      </c>
      <c r="S12" s="4">
        <f>'ambvis-new'!I78</f>
        <v>4.316385</v>
      </c>
      <c r="T12" s="5">
        <f>'ambvis-new'!J78</f>
        <v>154094</v>
      </c>
      <c r="U12" s="4">
        <f>'ambvis-new'!K78</f>
        <v>3.4204346</v>
      </c>
      <c r="V12" s="4">
        <f>'ambvis-new'!L78</f>
        <v>12.308449994</v>
      </c>
      <c r="W12" s="4">
        <f>'ambvis-new'!M78</f>
        <v>0.0004509123</v>
      </c>
      <c r="X12" s="2" t="str">
        <f>'ambvis-new'!N78</f>
        <v>*</v>
      </c>
      <c r="Y12" s="13">
        <f>'ambvis-new'!O78</f>
      </c>
      <c r="Z12" s="11">
        <f>'ambvis-new'!P78</f>
        <v>0.46660269999999926</v>
      </c>
    </row>
    <row r="13" spans="1:26" ht="12.75">
      <c r="A13" t="s">
        <v>204</v>
      </c>
      <c r="B13" s="4">
        <f t="shared" si="0"/>
        <v>4.8568389</v>
      </c>
      <c r="C13" s="6">
        <f>'ambvis-new'!H13</f>
        <v>5.3446833</v>
      </c>
      <c r="D13" s="6">
        <f>'ambvis-new'!H79</f>
        <v>5.426934</v>
      </c>
      <c r="E13" s="4">
        <f t="shared" si="1"/>
        <v>4.7829877</v>
      </c>
      <c r="F13" s="5">
        <f>'ambvis-new'!F13</f>
        <v>1116</v>
      </c>
      <c r="G13" s="4">
        <f>'ambvis-new'!G13</f>
        <v>4.8328769000000005</v>
      </c>
      <c r="H13" s="4">
        <f>'ambvis-new'!I13</f>
        <v>5.910690499999999</v>
      </c>
      <c r="I13" s="5">
        <f>'ambvis-new'!J13</f>
        <v>5179</v>
      </c>
      <c r="J13" s="4">
        <f>'ambvis-new'!K13</f>
        <v>4.640681</v>
      </c>
      <c r="K13" s="4">
        <f>'ambvis-new'!L13</f>
        <v>0.0722169465</v>
      </c>
      <c r="L13" s="4">
        <f>'ambvis-new'!M13</f>
        <v>0.7881358409</v>
      </c>
      <c r="M13" s="2" t="str">
        <f>'ambvis-new'!N13</f>
        <v> </v>
      </c>
      <c r="N13" s="8">
        <f>'ambvis-new'!O13</f>
      </c>
      <c r="O13" s="4">
        <f>'ambvis-new'!P13</f>
      </c>
      <c r="Q13" s="5">
        <f>'ambvis-new'!F79</f>
        <v>1015</v>
      </c>
      <c r="R13" s="4">
        <f>'ambvis-new'!G79</f>
        <v>4.8876086999999995</v>
      </c>
      <c r="S13" s="4">
        <f>'ambvis-new'!I79</f>
        <v>6.0257714</v>
      </c>
      <c r="T13" s="5">
        <f>'ambvis-new'!J79</f>
        <v>5152</v>
      </c>
      <c r="U13" s="4">
        <f>'ambvis-new'!K79</f>
        <v>5.0758621</v>
      </c>
      <c r="V13" s="4">
        <f>'ambvis-new'!L79</f>
        <v>0.0722169465</v>
      </c>
      <c r="W13" s="4">
        <f>'ambvis-new'!M79</f>
        <v>0.7881358409</v>
      </c>
      <c r="X13" s="2" t="str">
        <f>'ambvis-new'!N79</f>
        <v> </v>
      </c>
      <c r="Y13" s="13">
        <f>'ambvis-new'!O79</f>
        <v>0.10462099999999985</v>
      </c>
      <c r="Z13" s="11">
        <f>'ambvis-new'!P79</f>
      </c>
    </row>
    <row r="14" spans="1:26" ht="12.75">
      <c r="A14" t="s">
        <v>160</v>
      </c>
      <c r="B14" s="4">
        <f t="shared" si="0"/>
        <v>4.8568389</v>
      </c>
      <c r="C14" s="6">
        <f>'ambvis-new'!H14</f>
        <v>4.7845428000000005</v>
      </c>
      <c r="D14" s="6">
        <f>'ambvis-new'!H80</f>
        <v>4.759475999999999</v>
      </c>
      <c r="E14" s="4">
        <f t="shared" si="1"/>
        <v>4.7829877</v>
      </c>
      <c r="F14" s="5">
        <f>'ambvis-new'!F14</f>
        <v>25117</v>
      </c>
      <c r="G14" s="4">
        <f>'ambvis-new'!G14</f>
        <v>4.6888856</v>
      </c>
      <c r="H14" s="4">
        <f>'ambvis-new'!I14</f>
        <v>4.8821514</v>
      </c>
      <c r="I14" s="5">
        <f>'ambvis-new'!J14</f>
        <v>111660</v>
      </c>
      <c r="J14" s="4">
        <f>'ambvis-new'!K14</f>
        <v>4.445594600000001</v>
      </c>
      <c r="K14" s="4">
        <f>'ambvis-new'!L14</f>
        <v>0.2227046805</v>
      </c>
      <c r="L14" s="4">
        <f>'ambvis-new'!M14</f>
        <v>0.6369867702</v>
      </c>
      <c r="M14" s="2" t="str">
        <f>'ambvis-new'!N14</f>
        <v> </v>
      </c>
      <c r="N14" s="8">
        <f>'ambvis-new'!O14</f>
      </c>
      <c r="O14" s="4">
        <f>'ambvis-new'!P14</f>
      </c>
      <c r="Q14" s="5">
        <f>'ambvis-new'!F80</f>
        <v>25233</v>
      </c>
      <c r="R14" s="4">
        <f>'ambvis-new'!G80</f>
        <v>4.6630915</v>
      </c>
      <c r="S14" s="4">
        <f>'ambvis-new'!I80</f>
        <v>4.8578528</v>
      </c>
      <c r="T14" s="5">
        <f>'ambvis-new'!J80</f>
        <v>110505</v>
      </c>
      <c r="U14" s="4">
        <f>'ambvis-new'!K80</f>
        <v>4.3793841</v>
      </c>
      <c r="V14" s="4">
        <f>'ambvis-new'!L80</f>
        <v>0.2227046805</v>
      </c>
      <c r="W14" s="4">
        <f>'ambvis-new'!M80</f>
        <v>0.6369867702</v>
      </c>
      <c r="X14" s="2" t="str">
        <f>'ambvis-new'!N80</f>
        <v> </v>
      </c>
      <c r="Y14" s="13">
        <f>'ambvis-new'!O80</f>
      </c>
      <c r="Z14" s="11">
        <f>'ambvis-new'!P80</f>
      </c>
    </row>
    <row r="15" spans="1:25" ht="12.75">
      <c r="Q15" s="5"/>
      <c r="Y15" s="13"/>
    </row>
    <row r="16" spans="1:26" ht="12.75">
      <c r="A16" t="s">
        <v>161</v>
      </c>
      <c r="B16" s="4">
        <f>C$19</f>
        <v>4.8568389</v>
      </c>
      <c r="C16" s="6">
        <f>'ambvis-new'!H15</f>
        <v>4.299487500000001</v>
      </c>
      <c r="D16" s="6">
        <f>'ambvis-new'!H81</f>
        <v>4.2907701</v>
      </c>
      <c r="E16" s="4">
        <f t="shared" si="1"/>
        <v>4.7829877</v>
      </c>
      <c r="F16" s="5">
        <f>'ambvis-new'!F15</f>
        <v>375975</v>
      </c>
      <c r="G16" s="4">
        <f>'ambvis-new'!G15</f>
        <v>4.2788556</v>
      </c>
      <c r="H16" s="4">
        <f>'ambvis-new'!I15</f>
        <v>4.3202188999999995</v>
      </c>
      <c r="I16" s="5">
        <f>'ambvis-new'!J15</f>
        <v>1635004</v>
      </c>
      <c r="J16" s="4">
        <f>'ambvis-new'!K15</f>
        <v>4.348704</v>
      </c>
      <c r="K16" s="4">
        <f>'ambvis-new'!L15</f>
        <v>0.5995935401</v>
      </c>
      <c r="L16" s="4">
        <f>'ambvis-new'!M15</f>
        <v>0.438733151</v>
      </c>
      <c r="M16" s="2" t="str">
        <f>'ambvis-new'!N15</f>
        <v> </v>
      </c>
      <c r="N16" s="8">
        <f>'ambvis-new'!O15</f>
      </c>
      <c r="O16" s="4">
        <f>'ambvis-new'!P15</f>
        <v>0.5366200000000001</v>
      </c>
      <c r="Q16" s="5">
        <f>'ambvis-new'!F81</f>
        <v>381058</v>
      </c>
      <c r="R16" s="4">
        <f>'ambvis-new'!G81</f>
        <v>4.2704492</v>
      </c>
      <c r="S16" s="4">
        <f>'ambvis-new'!I81</f>
        <v>4.3111877000000005</v>
      </c>
      <c r="T16" s="5">
        <f>'ambvis-new'!J81</f>
        <v>1669580</v>
      </c>
      <c r="U16" s="4">
        <f>'ambvis-new'!K81</f>
        <v>4.3814327</v>
      </c>
      <c r="V16" s="4">
        <f>'ambvis-new'!L81</f>
        <v>0.5995935401</v>
      </c>
      <c r="W16" s="4">
        <f>'ambvis-new'!M81</f>
        <v>0.438733151</v>
      </c>
      <c r="X16" s="2" t="str">
        <f>'ambvis-new'!N81</f>
        <v> </v>
      </c>
      <c r="Y16" s="13">
        <f>'ambvis-new'!O81</f>
      </c>
      <c r="Z16" s="11">
        <f>'ambvis-new'!P81</f>
        <v>0.4717999999999991</v>
      </c>
    </row>
    <row r="17" spans="1:26" ht="12.75">
      <c r="A17" t="s">
        <v>138</v>
      </c>
      <c r="B17" s="4">
        <f>C$19</f>
        <v>4.8568389</v>
      </c>
      <c r="C17" s="6">
        <f>'ambvis-new'!H16</f>
        <v>4.5510782</v>
      </c>
      <c r="D17" s="6">
        <f>'ambvis-new'!H82</f>
        <v>4.4528048</v>
      </c>
      <c r="E17" s="4">
        <f t="shared" si="1"/>
        <v>4.7829877</v>
      </c>
      <c r="F17" s="5">
        <f>'ambvis-new'!F16</f>
        <v>70025</v>
      </c>
      <c r="G17" s="4">
        <f>'ambvis-new'!G16</f>
        <v>4.4864184</v>
      </c>
      <c r="H17" s="4">
        <f>'ambvis-new'!I16</f>
        <v>4.61667</v>
      </c>
      <c r="I17" s="5">
        <f>'ambvis-new'!J16</f>
        <v>276523</v>
      </c>
      <c r="J17" s="4">
        <f>'ambvis-new'!K16</f>
        <v>3.9489182</v>
      </c>
      <c r="K17" s="4">
        <f>'ambvis-new'!L16</f>
        <v>7.8424952304</v>
      </c>
      <c r="L17" s="4">
        <f>'ambvis-new'!M16</f>
        <v>0.0051032117</v>
      </c>
      <c r="M17" s="2" t="str">
        <f>'ambvis-new'!N16</f>
        <v>*</v>
      </c>
      <c r="N17" s="8">
        <f>'ambvis-new'!O16</f>
      </c>
      <c r="O17" s="4">
        <f>'ambvis-new'!P16</f>
        <v>0.24016889999999957</v>
      </c>
      <c r="Q17" s="5">
        <f>'ambvis-new'!F82</f>
        <v>71292</v>
      </c>
      <c r="R17" s="4">
        <f>'ambvis-new'!G82</f>
        <v>4.389158800000001</v>
      </c>
      <c r="S17" s="4">
        <f>'ambvis-new'!I82</f>
        <v>4.5173737</v>
      </c>
      <c r="T17" s="5">
        <f>'ambvis-new'!J82</f>
        <v>269751</v>
      </c>
      <c r="U17" s="4">
        <f>'ambvis-new'!K82</f>
        <v>3.7837485</v>
      </c>
      <c r="V17" s="4">
        <f>'ambvis-new'!L82</f>
        <v>7.8424952304</v>
      </c>
      <c r="W17" s="4">
        <f>'ambvis-new'!M82</f>
        <v>0.0051032117</v>
      </c>
      <c r="X17" s="2" t="str">
        <f>'ambvis-new'!N82</f>
        <v>*</v>
      </c>
      <c r="Y17" s="13">
        <f>'ambvis-new'!O82</f>
      </c>
      <c r="Z17" s="11">
        <f>'ambvis-new'!P82</f>
        <v>0.26561399999999935</v>
      </c>
    </row>
    <row r="18" spans="1:26" ht="12.75">
      <c r="A18" t="s">
        <v>205</v>
      </c>
      <c r="B18" s="4">
        <f>C$19</f>
        <v>4.8568389</v>
      </c>
      <c r="C18" s="6">
        <f>'ambvis-new'!H17</f>
        <v>5.2281201</v>
      </c>
      <c r="D18" s="6">
        <f>'ambvis-new'!H83</f>
        <v>5.1039309</v>
      </c>
      <c r="E18" s="4">
        <f t="shared" si="1"/>
        <v>4.7829877</v>
      </c>
      <c r="F18" s="5">
        <f>'ambvis-new'!F17</f>
        <v>647552</v>
      </c>
      <c r="G18" s="4">
        <f>'ambvis-new'!G17</f>
        <v>5.209355400000001</v>
      </c>
      <c r="H18" s="4">
        <f>'ambvis-new'!I17</f>
        <v>5.2469523</v>
      </c>
      <c r="I18" s="5">
        <f>'ambvis-new'!J17</f>
        <v>3385113</v>
      </c>
      <c r="J18" s="4">
        <f>'ambvis-new'!K17</f>
        <v>5.2275539</v>
      </c>
      <c r="K18" s="4">
        <f>'ambvis-new'!L17</f>
        <v>139.09414304</v>
      </c>
      <c r="L18" s="4">
        <f>'ambvis-new'!M17</f>
        <v>0</v>
      </c>
      <c r="M18" s="2" t="str">
        <f>'ambvis-new'!N17</f>
        <v>*</v>
      </c>
      <c r="N18" s="8">
        <f>'ambvis-new'!O17</f>
        <v>0.352516500000001</v>
      </c>
      <c r="O18" s="4">
        <f>'ambvis-new'!P17</f>
      </c>
      <c r="Q18" s="5">
        <f>'ambvis-new'!F83</f>
        <v>649555</v>
      </c>
      <c r="R18" s="4">
        <f>'ambvis-new'!G83</f>
        <v>5.083965699999999</v>
      </c>
      <c r="S18" s="4">
        <f>'ambvis-new'!I83</f>
        <v>5.1239744</v>
      </c>
      <c r="T18" s="5">
        <f>'ambvis-new'!J83</f>
        <v>3364413</v>
      </c>
      <c r="U18" s="4">
        <f>'ambvis-new'!K83</f>
        <v>5.1795659999999994</v>
      </c>
      <c r="V18" s="4">
        <f>'ambvis-new'!L83</f>
        <v>139.09414304</v>
      </c>
      <c r="W18" s="4">
        <f>'ambvis-new'!M83</f>
        <v>0</v>
      </c>
      <c r="X18" s="2" t="str">
        <f>'ambvis-new'!N83</f>
        <v>*</v>
      </c>
      <c r="Y18" s="13">
        <f>'ambvis-new'!O83</f>
        <v>0.30097799999999975</v>
      </c>
      <c r="Z18" s="11">
        <f>'ambvis-new'!P83</f>
      </c>
    </row>
    <row r="19" spans="1:26" ht="12.75">
      <c r="A19" t="s">
        <v>139</v>
      </c>
      <c r="B19" s="4">
        <f>C$19</f>
        <v>4.8568389</v>
      </c>
      <c r="C19" s="6">
        <f>'ambvis-new'!H18</f>
        <v>4.8568389</v>
      </c>
      <c r="D19" s="6">
        <f>'ambvis-new'!H84</f>
        <v>4.7829877</v>
      </c>
      <c r="E19" s="4">
        <f t="shared" si="1"/>
        <v>4.7829877</v>
      </c>
      <c r="F19" s="5">
        <f>'ambvis-new'!F18</f>
        <v>1140415</v>
      </c>
      <c r="G19" s="4">
        <f>'ambvis-new'!G18</f>
        <v>4.8433724</v>
      </c>
      <c r="H19" s="4">
        <f>'ambvis-new'!I18</f>
        <v>4.8703428</v>
      </c>
      <c r="I19" s="5">
        <f>'ambvis-new'!J18</f>
        <v>5529398</v>
      </c>
      <c r="J19" s="4">
        <f>'ambvis-new'!K18</f>
        <v>4.8485841</v>
      </c>
      <c r="K19" s="4">
        <f>'ambvis-new'!L18</f>
        <v>98.90317096</v>
      </c>
      <c r="L19" s="4">
        <f>'ambvis-new'!M18</f>
        <v>0</v>
      </c>
      <c r="M19" s="2" t="str">
        <f>'ambvis-new'!N18</f>
        <v>*</v>
      </c>
      <c r="N19" s="8">
        <f>'ambvis-new'!O18</f>
      </c>
      <c r="O19" s="4">
        <f>'ambvis-new'!P18</f>
      </c>
      <c r="Q19" s="5">
        <f>'ambvis-new'!F84</f>
        <v>1148699</v>
      </c>
      <c r="R19" s="4">
        <f>'ambvis-new'!G84</f>
        <v>4.7692353</v>
      </c>
      <c r="S19" s="4">
        <f>'ambvis-new'!I84</f>
        <v>4.7967796</v>
      </c>
      <c r="T19" s="5">
        <f>'ambvis-new'!J84</f>
        <v>5548693</v>
      </c>
      <c r="U19" s="4">
        <f>'ambvis-new'!K84</f>
        <v>4.8304151</v>
      </c>
      <c r="V19" s="4">
        <f>'ambvis-new'!L84</f>
        <v>98.90317096</v>
      </c>
      <c r="W19" s="4">
        <f>'ambvis-new'!M84</f>
        <v>0</v>
      </c>
      <c r="X19" s="2" t="str">
        <f>'ambvis-new'!N84</f>
        <v>*</v>
      </c>
      <c r="Y19" s="13">
        <f>'ambvis-new'!O84</f>
      </c>
      <c r="Z19" s="11">
        <f>'ambvis-new'!P84</f>
      </c>
    </row>
    <row r="20" spans="2:25" ht="12.75">
      <c r="B20" s="3" t="s">
        <v>201</v>
      </c>
      <c r="C20" s="9" t="s">
        <v>199</v>
      </c>
      <c r="D20" s="9" t="s">
        <v>200</v>
      </c>
      <c r="E20" s="3" t="s">
        <v>202</v>
      </c>
      <c r="Q20" s="5"/>
      <c r="Y20" s="13"/>
    </row>
    <row r="21" spans="1:26" ht="12.75">
      <c r="A21" t="s">
        <v>162</v>
      </c>
      <c r="B21" s="4">
        <f>C$19</f>
        <v>4.8568389</v>
      </c>
      <c r="C21" s="6">
        <f>'ambvis-new'!H19</f>
        <v>4.229407699999999</v>
      </c>
      <c r="D21" s="6">
        <f>'ambvis-new'!H85</f>
        <v>4.4986235</v>
      </c>
      <c r="E21" s="4">
        <f t="shared" si="1"/>
        <v>4.7829877</v>
      </c>
      <c r="F21" s="5">
        <f>'ambvis-new'!F19</f>
        <v>15399</v>
      </c>
      <c r="G21" s="4">
        <f>'ambvis-new'!G19</f>
        <v>4.1098332</v>
      </c>
      <c r="H21" s="4">
        <f>'ambvis-new'!I19</f>
        <v>4.3524612</v>
      </c>
      <c r="I21" s="5">
        <f>'ambvis-new'!J19</f>
        <v>60639</v>
      </c>
      <c r="J21" s="4">
        <f>'ambvis-new'!K19</f>
        <v>3.9378531</v>
      </c>
      <c r="K21" s="4">
        <f>'ambvis-new'!L19</f>
        <v>19.117217092</v>
      </c>
      <c r="L21" s="4">
        <f>'ambvis-new'!M19</f>
        <v>1.22931E-05</v>
      </c>
      <c r="M21" s="2" t="str">
        <f>'ambvis-new'!N19</f>
        <v>*</v>
      </c>
      <c r="N21" s="8">
        <f>'ambvis-new'!O19</f>
      </c>
      <c r="O21" s="4">
        <f>'ambvis-new'!P19</f>
        <v>0.5043777</v>
      </c>
      <c r="Q21" s="5">
        <f>'ambvis-new'!F85</f>
        <v>15832</v>
      </c>
      <c r="R21" s="4">
        <f>'ambvis-new'!G85</f>
        <v>4.384498300000001</v>
      </c>
      <c r="S21" s="4">
        <f>'ambvis-new'!I85</f>
        <v>4.615719199999999</v>
      </c>
      <c r="T21" s="5">
        <f>'ambvis-new'!J85</f>
        <v>67844</v>
      </c>
      <c r="U21" s="4">
        <f>'ambvis-new'!K85</f>
        <v>4.2852451</v>
      </c>
      <c r="V21" s="4">
        <f>'ambvis-new'!L85</f>
        <v>19.117217092</v>
      </c>
      <c r="W21" s="4">
        <f>'ambvis-new'!M85</f>
        <v>1.22931E-05</v>
      </c>
      <c r="X21" s="2" t="str">
        <f>'ambvis-new'!N85</f>
        <v>*</v>
      </c>
      <c r="Y21" s="13">
        <f>'ambvis-new'!O85</f>
      </c>
      <c r="Z21" s="11">
        <f>'ambvis-new'!P85</f>
        <v>0.1672685000000005</v>
      </c>
    </row>
    <row r="22" spans="1:26" ht="12.75">
      <c r="A22" t="s">
        <v>163</v>
      </c>
      <c r="B22" s="4">
        <f>C$19</f>
        <v>4.8568389</v>
      </c>
      <c r="C22" s="6">
        <f>'ambvis-new'!H20</f>
        <v>3.761259</v>
      </c>
      <c r="D22" s="6">
        <f>'ambvis-new'!H86</f>
        <v>4.3133822</v>
      </c>
      <c r="E22" s="4">
        <f t="shared" si="1"/>
        <v>4.7829877</v>
      </c>
      <c r="F22" s="5">
        <f>'ambvis-new'!F20</f>
        <v>19938</v>
      </c>
      <c r="G22" s="4">
        <f>'ambvis-new'!G20</f>
        <v>3.6753194</v>
      </c>
      <c r="H22" s="4">
        <f>'ambvis-new'!I20</f>
        <v>3.8492081</v>
      </c>
      <c r="I22" s="5">
        <f>'ambvis-new'!J20</f>
        <v>72799</v>
      </c>
      <c r="J22" s="4">
        <f>'ambvis-new'!K20</f>
        <v>3.6512689</v>
      </c>
      <c r="K22" s="4">
        <f>'ambvis-new'!L20</f>
        <v>121.84615598</v>
      </c>
      <c r="L22" s="4">
        <f>'ambvis-new'!M20</f>
        <v>0</v>
      </c>
      <c r="M22" s="2" t="str">
        <f>'ambvis-new'!N20</f>
        <v>*</v>
      </c>
      <c r="N22" s="8">
        <f>'ambvis-new'!O20</f>
      </c>
      <c r="O22" s="4">
        <f>'ambvis-new'!P20</f>
        <v>1.0076307999999998</v>
      </c>
      <c r="Q22" s="5">
        <f>'ambvis-new'!F86</f>
        <v>22119</v>
      </c>
      <c r="R22" s="4">
        <f>'ambvis-new'!G86</f>
        <v>4.216482200000001</v>
      </c>
      <c r="S22" s="4">
        <f>'ambvis-new'!I86</f>
        <v>4.412509</v>
      </c>
      <c r="T22" s="5">
        <f>'ambvis-new'!J86</f>
        <v>91594</v>
      </c>
      <c r="U22" s="4">
        <f>'ambvis-new'!K86</f>
        <v>4.1409648</v>
      </c>
      <c r="V22" s="4">
        <f>'ambvis-new'!L86</f>
        <v>121.84615598</v>
      </c>
      <c r="W22" s="4">
        <f>'ambvis-new'!M86</f>
        <v>0</v>
      </c>
      <c r="X22" s="2" t="str">
        <f>'ambvis-new'!N86</f>
        <v>*</v>
      </c>
      <c r="Y22" s="13">
        <f>'ambvis-new'!O86</f>
      </c>
      <c r="Z22" s="11">
        <f>'ambvis-new'!P86</f>
        <v>0.3704786999999996</v>
      </c>
    </row>
    <row r="23" spans="1:26" ht="12.75">
      <c r="A23" t="s">
        <v>164</v>
      </c>
      <c r="B23" s="4">
        <f>C$19</f>
        <v>4.8568389</v>
      </c>
      <c r="C23" s="6">
        <f>'ambvis-new'!H21</f>
        <v>4.401020900000001</v>
      </c>
      <c r="D23" s="6">
        <f>'ambvis-new'!H87</f>
        <v>4.059042600000001</v>
      </c>
      <c r="E23" s="4">
        <f t="shared" si="1"/>
        <v>4.7829877</v>
      </c>
      <c r="F23" s="5">
        <f>'ambvis-new'!F21</f>
        <v>10623</v>
      </c>
      <c r="G23" s="4">
        <f>'ambvis-new'!G21</f>
        <v>4.2619587</v>
      </c>
      <c r="H23" s="4">
        <f>'ambvis-new'!I21</f>
        <v>4.5446205</v>
      </c>
      <c r="I23" s="5">
        <f>'ambvis-new'!J21</f>
        <v>44242</v>
      </c>
      <c r="J23" s="4">
        <f>'ambvis-new'!K21</f>
        <v>4.1647369</v>
      </c>
      <c r="K23" s="4">
        <f>'ambvis-new'!L21</f>
        <v>27.667060401</v>
      </c>
      <c r="L23" s="4">
        <f>'ambvis-new'!M21</f>
        <v>1.4409559E-07</v>
      </c>
      <c r="M23" s="2" t="str">
        <f>'ambvis-new'!N21</f>
        <v>*</v>
      </c>
      <c r="N23" s="8">
        <f>'ambvis-new'!O21</f>
      </c>
      <c r="O23" s="4">
        <f>'ambvis-new'!P21</f>
        <v>0.3122183999999999</v>
      </c>
      <c r="Q23" s="5">
        <f>'ambvis-new'!F87</f>
        <v>10701</v>
      </c>
      <c r="R23" s="4">
        <f>'ambvis-new'!G87</f>
        <v>3.9340227</v>
      </c>
      <c r="S23" s="4">
        <f>'ambvis-new'!I87</f>
        <v>4.1880356</v>
      </c>
      <c r="T23" s="5">
        <f>'ambvis-new'!J87</f>
        <v>41208</v>
      </c>
      <c r="U23" s="4">
        <f>'ambvis-new'!K87</f>
        <v>3.8508551000000004</v>
      </c>
      <c r="V23" s="4">
        <f>'ambvis-new'!L87</f>
        <v>27.667060401</v>
      </c>
      <c r="W23" s="4">
        <f>'ambvis-new'!M87</f>
        <v>1.4409559E-07</v>
      </c>
      <c r="X23" s="2" t="str">
        <f>'ambvis-new'!N87</f>
        <v>*</v>
      </c>
      <c r="Y23" s="13">
        <f>'ambvis-new'!O87</f>
      </c>
      <c r="Z23" s="11">
        <f>'ambvis-new'!P87</f>
        <v>0.5949520999999995</v>
      </c>
    </row>
    <row r="24" spans="1:26" ht="12.75">
      <c r="A24" t="s">
        <v>165</v>
      </c>
      <c r="B24" s="4">
        <f>C$19</f>
        <v>4.8568389</v>
      </c>
      <c r="C24" s="6">
        <f>'ambvis-new'!H22</f>
        <v>4.2794862</v>
      </c>
      <c r="D24" s="6">
        <f>'ambvis-new'!H88</f>
        <v>4.0268347</v>
      </c>
      <c r="E24" s="4">
        <f t="shared" si="1"/>
        <v>4.7829877</v>
      </c>
      <c r="F24" s="5">
        <f>'ambvis-new'!F22</f>
        <v>5440</v>
      </c>
      <c r="G24" s="4">
        <f>'ambvis-new'!G22</f>
        <v>4.0861359</v>
      </c>
      <c r="H24" s="4">
        <f>'ambvis-new'!I22</f>
        <v>4.4819856</v>
      </c>
      <c r="I24" s="5">
        <f>'ambvis-new'!J22</f>
        <v>25667</v>
      </c>
      <c r="J24" s="4">
        <f>'ambvis-new'!K22</f>
        <v>4.718198500000001</v>
      </c>
      <c r="K24" s="4">
        <f>'ambvis-new'!L22</f>
        <v>8.0713426556</v>
      </c>
      <c r="L24" s="4">
        <f>'ambvis-new'!M22</f>
        <v>0.0044970782</v>
      </c>
      <c r="M24" s="2" t="str">
        <f>'ambvis-new'!N22</f>
        <v>*</v>
      </c>
      <c r="N24" s="8">
        <f>'ambvis-new'!O22</f>
      </c>
      <c r="O24" s="4">
        <f>'ambvis-new'!P22</f>
        <v>0.37485329999999983</v>
      </c>
      <c r="Q24" s="5">
        <f>'ambvis-new'!F88</f>
        <v>5823</v>
      </c>
      <c r="R24" s="4">
        <f>'ambvis-new'!G88</f>
        <v>3.8656556</v>
      </c>
      <c r="S24" s="4">
        <f>'ambvis-new'!I88</f>
        <v>4.1947341</v>
      </c>
      <c r="T24" s="5">
        <f>'ambvis-new'!J88</f>
        <v>25319</v>
      </c>
      <c r="U24" s="4">
        <f>'ambvis-new'!K88</f>
        <v>4.3481024</v>
      </c>
      <c r="V24" s="4">
        <f>'ambvis-new'!L88</f>
        <v>8.0713426556</v>
      </c>
      <c r="W24" s="4">
        <f>'ambvis-new'!M88</f>
        <v>0.0044970782</v>
      </c>
      <c r="X24" s="2" t="str">
        <f>'ambvis-new'!N88</f>
        <v>*</v>
      </c>
      <c r="Y24" s="13">
        <f>'ambvis-new'!O88</f>
      </c>
      <c r="Z24" s="11">
        <f>'ambvis-new'!P88</f>
        <v>0.5882535999999998</v>
      </c>
    </row>
    <row r="25" spans="1:25" ht="12.75">
      <c r="Q25" s="5"/>
      <c r="Y25" s="13"/>
    </row>
    <row r="26" spans="1:26" ht="12.75">
      <c r="A26" t="s">
        <v>166</v>
      </c>
      <c r="B26" s="4">
        <f>C$19</f>
        <v>4.8568389</v>
      </c>
      <c r="C26" s="6">
        <f>'ambvis-new'!H23</f>
        <v>4.2559146</v>
      </c>
      <c r="D26" s="6">
        <f>'ambvis-new'!H89</f>
        <v>4.1513045</v>
      </c>
      <c r="E26" s="4">
        <f t="shared" si="1"/>
        <v>4.7829877</v>
      </c>
      <c r="F26" s="5">
        <f>'ambvis-new'!F23</f>
        <v>8192</v>
      </c>
      <c r="G26" s="4">
        <f>'ambvis-new'!G23</f>
        <v>4.124377900000001</v>
      </c>
      <c r="H26" s="4">
        <f>'ambvis-new'!I23</f>
        <v>4.3916464</v>
      </c>
      <c r="I26" s="5">
        <f>'ambvis-new'!J23</f>
        <v>37017</v>
      </c>
      <c r="J26" s="4">
        <f>'ambvis-new'!K23</f>
        <v>4.518676800000001</v>
      </c>
      <c r="K26" s="4">
        <f>'ambvis-new'!L23</f>
        <v>2.4004900569</v>
      </c>
      <c r="L26" s="4">
        <f>'ambvis-new'!M23</f>
        <v>0.121297247</v>
      </c>
      <c r="M26" s="2" t="str">
        <f>'ambvis-new'!N23</f>
        <v> </v>
      </c>
      <c r="N26" s="8">
        <f>'ambvis-new'!O23</f>
      </c>
      <c r="O26" s="4">
        <f>'ambvis-new'!P23</f>
        <v>0.4651924999999997</v>
      </c>
      <c r="Q26" s="5">
        <f>'ambvis-new'!F89</f>
        <v>7785</v>
      </c>
      <c r="R26" s="4">
        <f>'ambvis-new'!G89</f>
        <v>4.0158271</v>
      </c>
      <c r="S26" s="4">
        <f>'ambvis-new'!I89</f>
        <v>4.2913523</v>
      </c>
      <c r="T26" s="5">
        <f>'ambvis-new'!J89</f>
        <v>34747</v>
      </c>
      <c r="U26" s="4">
        <f>'ambvis-new'!K89</f>
        <v>4.4633269</v>
      </c>
      <c r="V26" s="4">
        <f>'ambvis-new'!L89</f>
        <v>2.4004900569</v>
      </c>
      <c r="W26" s="4">
        <f>'ambvis-new'!M89</f>
        <v>0.121297247</v>
      </c>
      <c r="X26" s="2" t="str">
        <f>'ambvis-new'!N89</f>
        <v> </v>
      </c>
      <c r="Y26" s="13">
        <f>'ambvis-new'!O89</f>
      </c>
      <c r="Z26" s="11">
        <f>'ambvis-new'!P89</f>
        <v>0.49163539999999983</v>
      </c>
    </row>
    <row r="27" spans="1:26" ht="12.75">
      <c r="A27" t="s">
        <v>167</v>
      </c>
      <c r="B27" s="4">
        <f>C$19</f>
        <v>4.8568389</v>
      </c>
      <c r="C27" s="6">
        <f>'ambvis-new'!H24</f>
        <v>3.7094157</v>
      </c>
      <c r="D27" s="6">
        <f>'ambvis-new'!H90</f>
        <v>4.3256233</v>
      </c>
      <c r="E27" s="4">
        <f t="shared" si="1"/>
        <v>4.7829877</v>
      </c>
      <c r="F27" s="5">
        <f>'ambvis-new'!F24</f>
        <v>15181</v>
      </c>
      <c r="G27" s="4">
        <f>'ambvis-new'!G24</f>
        <v>3.6129708000000003</v>
      </c>
      <c r="H27" s="4">
        <f>'ambvis-new'!I24</f>
        <v>3.8084351</v>
      </c>
      <c r="I27" s="5">
        <f>'ambvis-new'!J24</f>
        <v>60647</v>
      </c>
      <c r="J27" s="4">
        <f>'ambvis-new'!K24</f>
        <v>3.9949279</v>
      </c>
      <c r="K27" s="4">
        <f>'ambvis-new'!L24</f>
        <v>115.8993155</v>
      </c>
      <c r="L27" s="4">
        <f>'ambvis-new'!M24</f>
        <v>0</v>
      </c>
      <c r="M27" s="2" t="str">
        <f>'ambvis-new'!N24</f>
        <v>*</v>
      </c>
      <c r="N27" s="8">
        <f>'ambvis-new'!O24</f>
      </c>
      <c r="O27" s="4">
        <f>'ambvis-new'!P24</f>
        <v>1.0484037999999996</v>
      </c>
      <c r="Q27" s="5">
        <f>'ambvis-new'!F90</f>
        <v>14507</v>
      </c>
      <c r="R27" s="4">
        <f>'ambvis-new'!G90</f>
        <v>4.2150587999999996</v>
      </c>
      <c r="S27" s="4">
        <f>'ambvis-new'!I90</f>
        <v>4.4390879000000005</v>
      </c>
      <c r="T27" s="5">
        <f>'ambvis-new'!J90</f>
        <v>67891</v>
      </c>
      <c r="U27" s="4">
        <f>'ambvis-new'!K90</f>
        <v>4.679878700000001</v>
      </c>
      <c r="V27" s="4">
        <f>'ambvis-new'!L90</f>
        <v>115.8993155</v>
      </c>
      <c r="W27" s="4">
        <f>'ambvis-new'!M90</f>
        <v>0</v>
      </c>
      <c r="X27" s="2" t="str">
        <f>'ambvis-new'!N90</f>
        <v>*</v>
      </c>
      <c r="Y27" s="13">
        <f>'ambvis-new'!O90</f>
      </c>
      <c r="Z27" s="11">
        <f>'ambvis-new'!P90</f>
        <v>0.3438997999999991</v>
      </c>
    </row>
    <row r="28" spans="1:26" ht="12.75">
      <c r="A28" t="s">
        <v>168</v>
      </c>
      <c r="B28" s="4">
        <f>C$19</f>
        <v>4.8568389</v>
      </c>
      <c r="C28" s="6">
        <f>'ambvis-new'!H25</f>
        <v>4.5047448999999995</v>
      </c>
      <c r="D28" s="6">
        <f>'ambvis-new'!H91</f>
        <v>4.5750616</v>
      </c>
      <c r="E28" s="4">
        <f t="shared" si="1"/>
        <v>4.7829877</v>
      </c>
      <c r="F28" s="5">
        <f>'ambvis-new'!F25</f>
        <v>12076</v>
      </c>
      <c r="G28" s="4">
        <f>'ambvis-new'!G25</f>
        <v>4.3795937</v>
      </c>
      <c r="H28" s="4">
        <f>'ambvis-new'!I25</f>
        <v>4.6334725</v>
      </c>
      <c r="I28" s="5">
        <f>'ambvis-new'!J25</f>
        <v>58199</v>
      </c>
      <c r="J28" s="4">
        <f>'ambvis-new'!K25</f>
        <v>4.819393799999999</v>
      </c>
      <c r="K28" s="4">
        <f>'ambvis-new'!L25</f>
        <v>1.130797602</v>
      </c>
      <c r="L28" s="4">
        <f>'ambvis-new'!M25</f>
        <v>0.2876052729</v>
      </c>
      <c r="M28" s="2" t="str">
        <f>'ambvis-new'!N25</f>
        <v> </v>
      </c>
      <c r="N28" s="8">
        <f>'ambvis-new'!O25</f>
      </c>
      <c r="O28" s="4">
        <f>'ambvis-new'!P25</f>
        <v>0.22336639999999974</v>
      </c>
      <c r="Q28" s="5">
        <f>'ambvis-new'!F91</f>
        <v>11755</v>
      </c>
      <c r="R28" s="4">
        <f>'ambvis-new'!G91</f>
        <v>4.4435226000000005</v>
      </c>
      <c r="S28" s="4">
        <f>'ambvis-new'!I91</f>
        <v>4.710494499999999</v>
      </c>
      <c r="T28" s="5">
        <f>'ambvis-new'!J91</f>
        <v>58683</v>
      </c>
      <c r="U28" s="4">
        <f>'ambvis-new'!K91</f>
        <v>4.9921735</v>
      </c>
      <c r="V28" s="4">
        <f>'ambvis-new'!L91</f>
        <v>1.130797602</v>
      </c>
      <c r="W28" s="4">
        <f>'ambvis-new'!M91</f>
        <v>0.2876052729</v>
      </c>
      <c r="X28" s="2" t="str">
        <f>'ambvis-new'!N91</f>
        <v> </v>
      </c>
      <c r="Y28" s="13">
        <f>'ambvis-new'!O91</f>
      </c>
      <c r="Z28" s="11">
        <f>'ambvis-new'!P91</f>
        <v>0.07249320000000026</v>
      </c>
    </row>
    <row r="29" spans="1:25" ht="12.75">
      <c r="Q29" s="5"/>
      <c r="Y29" s="13"/>
    </row>
    <row r="30" spans="1:26" ht="12.75">
      <c r="A30" t="s">
        <v>169</v>
      </c>
      <c r="B30" s="4">
        <f>C$19</f>
        <v>4.8568389</v>
      </c>
      <c r="C30" s="6">
        <f>'ambvis-new'!H26</f>
        <v>4.7052681000000005</v>
      </c>
      <c r="D30" s="6">
        <f>'ambvis-new'!H92</f>
        <v>4.8111902</v>
      </c>
      <c r="E30" s="4">
        <f t="shared" si="1"/>
        <v>4.7829877</v>
      </c>
      <c r="F30" s="5">
        <f>'ambvis-new'!F26</f>
        <v>20252</v>
      </c>
      <c r="G30" s="4">
        <f>'ambvis-new'!G26</f>
        <v>4.6125635</v>
      </c>
      <c r="H30" s="4">
        <f>'ambvis-new'!I26</f>
        <v>4.799836</v>
      </c>
      <c r="I30" s="5">
        <f>'ambvis-new'!J26</f>
        <v>96301</v>
      </c>
      <c r="J30" s="4">
        <f>'ambvis-new'!K26</f>
        <v>4.7551353</v>
      </c>
      <c r="K30" s="4">
        <f>'ambvis-new'!L26</f>
        <v>5.0196835373</v>
      </c>
      <c r="L30" s="4">
        <f>'ambvis-new'!M26</f>
        <v>0.0250607488</v>
      </c>
      <c r="M30" s="2" t="str">
        <f>'ambvis-new'!N26</f>
        <v>*</v>
      </c>
      <c r="N30" s="8">
        <f>'ambvis-new'!O26</f>
      </c>
      <c r="O30" s="4">
        <f>'ambvis-new'!P26</f>
        <v>0.057002899999999634</v>
      </c>
      <c r="Q30" s="5">
        <f>'ambvis-new'!F92</f>
        <v>21347</v>
      </c>
      <c r="R30" s="4">
        <f>'ambvis-new'!G92</f>
        <v>4.7201054000000005</v>
      </c>
      <c r="S30" s="4">
        <f>'ambvis-new'!I92</f>
        <v>4.9040327999999995</v>
      </c>
      <c r="T30" s="5">
        <f>'ambvis-new'!J92</f>
        <v>105451</v>
      </c>
      <c r="U30" s="4">
        <f>'ambvis-new'!K92</f>
        <v>4.939851</v>
      </c>
      <c r="V30" s="4">
        <f>'ambvis-new'!L92</f>
        <v>5.0196835373</v>
      </c>
      <c r="W30" s="4">
        <f>'ambvis-new'!M92</f>
        <v>0.0250607488</v>
      </c>
      <c r="X30" s="2" t="str">
        <f>'ambvis-new'!N92</f>
        <v>*</v>
      </c>
      <c r="Y30" s="13">
        <f>'ambvis-new'!O92</f>
      </c>
      <c r="Z30" s="11">
        <f>'ambvis-new'!P92</f>
      </c>
    </row>
    <row r="31" spans="1:26" ht="12.75">
      <c r="A31" t="s">
        <v>170</v>
      </c>
      <c r="B31" s="4">
        <f>C$19</f>
        <v>4.8568389</v>
      </c>
      <c r="C31" s="6">
        <f>'ambvis-new'!H27</f>
        <v>4.1439461</v>
      </c>
      <c r="D31" s="6">
        <f>'ambvis-new'!H93</f>
        <v>4.4265144</v>
      </c>
      <c r="E31" s="4">
        <f t="shared" si="1"/>
        <v>4.7829877</v>
      </c>
      <c r="F31" s="5">
        <f>'ambvis-new'!F27</f>
        <v>6026</v>
      </c>
      <c r="G31" s="4">
        <f>'ambvis-new'!G27</f>
        <v>3.9793872</v>
      </c>
      <c r="H31" s="4">
        <f>'ambvis-new'!I27</f>
        <v>4.3153101</v>
      </c>
      <c r="I31" s="5">
        <f>'ambvis-new'!J27</f>
        <v>24541</v>
      </c>
      <c r="J31" s="4">
        <f>'ambvis-new'!K27</f>
        <v>4.0725191</v>
      </c>
      <c r="K31" s="4">
        <f>'ambvis-new'!L27</f>
        <v>9.4607994955</v>
      </c>
      <c r="L31" s="4">
        <f>'ambvis-new'!M27</f>
        <v>0.0020990956</v>
      </c>
      <c r="M31" s="2" t="str">
        <f>'ambvis-new'!N27</f>
        <v>*</v>
      </c>
      <c r="N31" s="8">
        <f>'ambvis-new'!O27</f>
      </c>
      <c r="O31" s="4">
        <f>'ambvis-new'!P27</f>
        <v>0.5415288</v>
      </c>
      <c r="Q31" s="5">
        <f>'ambvis-new'!F93</f>
        <v>5498</v>
      </c>
      <c r="R31" s="4">
        <f>'ambvis-new'!G93</f>
        <v>4.2458184</v>
      </c>
      <c r="S31" s="4">
        <f>'ambvis-new'!I93</f>
        <v>4.6149006</v>
      </c>
      <c r="T31" s="5">
        <f>'ambvis-new'!J93</f>
        <v>23881</v>
      </c>
      <c r="U31" s="4">
        <f>'ambvis-new'!K93</f>
        <v>4.3435795</v>
      </c>
      <c r="V31" s="4">
        <f>'ambvis-new'!L93</f>
        <v>9.4607994955</v>
      </c>
      <c r="W31" s="4">
        <f>'ambvis-new'!M93</f>
        <v>0.0020990956</v>
      </c>
      <c r="X31" s="2" t="str">
        <f>'ambvis-new'!N93</f>
        <v>*</v>
      </c>
      <c r="Y31" s="13">
        <f>'ambvis-new'!O93</f>
      </c>
      <c r="Z31" s="11">
        <f>'ambvis-new'!P93</f>
        <v>0.16808709999999927</v>
      </c>
    </row>
    <row r="32" spans="1:26" ht="12.75">
      <c r="A32" t="s">
        <v>206</v>
      </c>
      <c r="B32" s="4">
        <f>C$19</f>
        <v>4.8568389</v>
      </c>
      <c r="C32" s="6">
        <f>'ambvis-new'!H28</f>
        <v>5.2733821</v>
      </c>
      <c r="D32" s="6">
        <f>'ambvis-new'!H94</f>
        <v>5.4859026</v>
      </c>
      <c r="E32" s="4">
        <f t="shared" si="1"/>
        <v>4.7829877</v>
      </c>
      <c r="F32" s="5">
        <f>'ambvis-new'!F28</f>
        <v>20779</v>
      </c>
      <c r="G32" s="4">
        <f>'ambvis-new'!G28</f>
        <v>5.168482200000001</v>
      </c>
      <c r="H32" s="4">
        <f>'ambvis-new'!I28</f>
        <v>5.3804110000000005</v>
      </c>
      <c r="I32" s="5">
        <f>'ambvis-new'!J28</f>
        <v>111916</v>
      </c>
      <c r="J32" s="4">
        <f>'ambvis-new'!K28</f>
        <v>5.3860147</v>
      </c>
      <c r="K32" s="4">
        <f>'ambvis-new'!L28</f>
        <v>14.114682303</v>
      </c>
      <c r="L32" s="4">
        <f>'ambvis-new'!M28</f>
        <v>0.000171996</v>
      </c>
      <c r="M32" s="2" t="str">
        <f>'ambvis-new'!N28</f>
        <v>*</v>
      </c>
      <c r="N32" s="8">
        <f>'ambvis-new'!O28</f>
        <v>0.31164330000000096</v>
      </c>
      <c r="O32" s="4">
        <f>'ambvis-new'!P28</f>
      </c>
      <c r="Q32" s="5">
        <f>'ambvis-new'!F94</f>
        <v>20683</v>
      </c>
      <c r="R32" s="4">
        <f>'ambvis-new'!G94</f>
        <v>5.3730348999999995</v>
      </c>
      <c r="S32" s="4">
        <f>'ambvis-new'!I94</f>
        <v>5.6011412</v>
      </c>
      <c r="T32" s="5">
        <f>'ambvis-new'!J94</f>
        <v>115617</v>
      </c>
      <c r="U32" s="4">
        <f>'ambvis-new'!K94</f>
        <v>5.5899531</v>
      </c>
      <c r="V32" s="4">
        <f>'ambvis-new'!L94</f>
        <v>14.114682303</v>
      </c>
      <c r="W32" s="4">
        <f>'ambvis-new'!M94</f>
        <v>0.000171996</v>
      </c>
      <c r="X32" s="2" t="str">
        <f>'ambvis-new'!N94</f>
        <v>*</v>
      </c>
      <c r="Y32" s="13">
        <f>'ambvis-new'!O94</f>
        <v>0.5900471999999999</v>
      </c>
      <c r="Z32" s="11">
        <f>'ambvis-new'!P94</f>
      </c>
    </row>
    <row r="33" spans="1:25" ht="12.75">
      <c r="Q33" s="5"/>
      <c r="Y33" s="13"/>
    </row>
    <row r="34" spans="1:26" ht="12.75">
      <c r="A34" t="s">
        <v>171</v>
      </c>
      <c r="B34" s="4">
        <f aca="true" t="shared" si="2" ref="B34:B41">C$19</f>
        <v>4.8568389</v>
      </c>
      <c r="C34" s="6">
        <f>'ambvis-new'!H29</f>
        <v>4.4727374</v>
      </c>
      <c r="D34" s="6">
        <f>'ambvis-new'!H95</f>
        <v>4.156428</v>
      </c>
      <c r="E34" s="4">
        <f t="shared" si="1"/>
        <v>4.7829877</v>
      </c>
      <c r="F34" s="5">
        <f>'ambvis-new'!F29</f>
        <v>10876</v>
      </c>
      <c r="G34" s="4">
        <f>'ambvis-new'!G29</f>
        <v>4.3321936999999995</v>
      </c>
      <c r="H34" s="4">
        <f>'ambvis-new'!I29</f>
        <v>4.6178406</v>
      </c>
      <c r="I34" s="5">
        <f>'ambvis-new'!J29</f>
        <v>45044</v>
      </c>
      <c r="J34" s="4">
        <f>'ambvis-new'!K29</f>
        <v>4.1415962</v>
      </c>
      <c r="K34" s="4">
        <f>'ambvis-new'!L29</f>
        <v>23.071056788</v>
      </c>
      <c r="L34" s="4">
        <f>'ambvis-new'!M29</f>
        <v>1.5612326E-06</v>
      </c>
      <c r="M34" s="2" t="str">
        <f>'ambvis-new'!N29</f>
        <v>*</v>
      </c>
      <c r="N34" s="8">
        <f>'ambvis-new'!O29</f>
      </c>
      <c r="O34" s="4">
        <f>'ambvis-new'!P29</f>
        <v>0.23899829999999955</v>
      </c>
      <c r="Q34" s="5">
        <f>'ambvis-new'!F95</f>
        <v>11365</v>
      </c>
      <c r="R34" s="4">
        <f>'ambvis-new'!G95</f>
        <v>4.0304589</v>
      </c>
      <c r="S34" s="4">
        <f>'ambvis-new'!I95</f>
        <v>4.286334200000001</v>
      </c>
      <c r="T34" s="5">
        <f>'ambvis-new'!J95</f>
        <v>44467</v>
      </c>
      <c r="U34" s="4">
        <f>'ambvis-new'!K95</f>
        <v>3.9126265</v>
      </c>
      <c r="V34" s="4">
        <f>'ambvis-new'!L95</f>
        <v>23.071056788</v>
      </c>
      <c r="W34" s="4">
        <f>'ambvis-new'!M95</f>
        <v>1.5612326E-06</v>
      </c>
      <c r="X34" s="2" t="str">
        <f>'ambvis-new'!N95</f>
        <v>*</v>
      </c>
      <c r="Y34" s="13">
        <f>'ambvis-new'!O95</f>
      </c>
      <c r="Z34" s="11">
        <f>'ambvis-new'!P95</f>
        <v>0.49665349999999897</v>
      </c>
    </row>
    <row r="35" spans="1:26" ht="12.75">
      <c r="A35" t="s">
        <v>172</v>
      </c>
      <c r="B35" s="4">
        <f t="shared" si="2"/>
        <v>4.8568389</v>
      </c>
      <c r="C35" s="6">
        <f>'ambvis-new'!H30</f>
        <v>3.3139114</v>
      </c>
      <c r="D35" s="6">
        <f>'ambvis-new'!H96</f>
        <v>3.4216515</v>
      </c>
      <c r="E35" s="4">
        <f t="shared" si="1"/>
        <v>4.7829877</v>
      </c>
      <c r="F35" s="5">
        <f>'ambvis-new'!F30</f>
        <v>19843</v>
      </c>
      <c r="G35" s="4">
        <f>'ambvis-new'!G30</f>
        <v>3.2346064</v>
      </c>
      <c r="H35" s="4">
        <f>'ambvis-new'!I30</f>
        <v>3.3951608</v>
      </c>
      <c r="I35" s="5">
        <f>'ambvis-new'!J30</f>
        <v>65942</v>
      </c>
      <c r="J35" s="4">
        <f>'ambvis-new'!K30</f>
        <v>3.323187</v>
      </c>
      <c r="K35" s="4">
        <f>'ambvis-new'!L30</f>
        <v>6.9890108241</v>
      </c>
      <c r="L35" s="4">
        <f>'ambvis-new'!M30</f>
        <v>0.0082011665</v>
      </c>
      <c r="M35" s="2" t="str">
        <f>'ambvis-new'!N30</f>
        <v>*</v>
      </c>
      <c r="N35" s="8">
        <f>'ambvis-new'!O30</f>
      </c>
      <c r="O35" s="4">
        <f>'ambvis-new'!P30</f>
        <v>1.4616780999999994</v>
      </c>
      <c r="Q35" s="5">
        <f>'ambvis-new'!F96</f>
        <v>20987</v>
      </c>
      <c r="R35" s="4">
        <f>'ambvis-new'!G96</f>
        <v>3.3436215000000002</v>
      </c>
      <c r="S35" s="4">
        <f>'ambvis-new'!I96</f>
        <v>3.5015025</v>
      </c>
      <c r="T35" s="5">
        <f>'ambvis-new'!J96</f>
        <v>71312</v>
      </c>
      <c r="U35" s="4">
        <f>'ambvis-new'!K96</f>
        <v>3.397913</v>
      </c>
      <c r="V35" s="4">
        <f>'ambvis-new'!L96</f>
        <v>6.9890108241</v>
      </c>
      <c r="W35" s="4">
        <f>'ambvis-new'!M96</f>
        <v>0.0082011665</v>
      </c>
      <c r="X35" s="2" t="str">
        <f>'ambvis-new'!N96</f>
        <v>*</v>
      </c>
      <c r="Y35" s="13">
        <f>'ambvis-new'!O96</f>
      </c>
      <c r="Z35" s="11">
        <f>'ambvis-new'!P96</f>
        <v>1.2814851999999997</v>
      </c>
    </row>
    <row r="36" spans="1:26" ht="12.75">
      <c r="A36" t="s">
        <v>173</v>
      </c>
      <c r="B36" s="4">
        <f t="shared" si="2"/>
        <v>4.8568389</v>
      </c>
      <c r="C36" s="6">
        <f>'ambvis-new'!H31</f>
        <v>3.2184682</v>
      </c>
      <c r="D36" s="6">
        <f>'ambvis-new'!H97</f>
        <v>3.4833276</v>
      </c>
      <c r="E36" s="4">
        <f t="shared" si="1"/>
        <v>4.7829877</v>
      </c>
      <c r="F36" s="5">
        <f>'ambvis-new'!F31</f>
        <v>7186</v>
      </c>
      <c r="G36" s="4">
        <f>'ambvis-new'!G31</f>
        <v>3.099455</v>
      </c>
      <c r="H36" s="4">
        <f>'ambvis-new'!I31</f>
        <v>3.3420513</v>
      </c>
      <c r="I36" s="5">
        <f>'ambvis-new'!J31</f>
        <v>23263</v>
      </c>
      <c r="J36" s="4">
        <f>'ambvis-new'!K31</f>
        <v>3.2372669000000003</v>
      </c>
      <c r="K36" s="4">
        <f>'ambvis-new'!L31</f>
        <v>15.703891898</v>
      </c>
      <c r="L36" s="4">
        <f>'ambvis-new'!M31</f>
        <v>7.40716E-05</v>
      </c>
      <c r="M36" s="2" t="str">
        <f>'ambvis-new'!N31</f>
        <v>*</v>
      </c>
      <c r="N36" s="8">
        <f>'ambvis-new'!O31</f>
      </c>
      <c r="O36" s="4">
        <f>'ambvis-new'!P31</f>
        <v>1.5147875999999996</v>
      </c>
      <c r="Q36" s="5">
        <f>'ambvis-new'!F97</f>
        <v>7708</v>
      </c>
      <c r="R36" s="4">
        <f>'ambvis-new'!G97</f>
        <v>3.352439</v>
      </c>
      <c r="S36" s="4">
        <f>'ambvis-new'!I97</f>
        <v>3.6193264</v>
      </c>
      <c r="T36" s="5">
        <f>'ambvis-new'!J97</f>
        <v>26806</v>
      </c>
      <c r="U36" s="4">
        <f>'ambvis-new'!K97</f>
        <v>3.4776855</v>
      </c>
      <c r="V36" s="4">
        <f>'ambvis-new'!L97</f>
        <v>15.703891898</v>
      </c>
      <c r="W36" s="4">
        <f>'ambvis-new'!M97</f>
        <v>7.40716E-05</v>
      </c>
      <c r="X36" s="2" t="str">
        <f>'ambvis-new'!N97</f>
        <v>*</v>
      </c>
      <c r="Y36" s="13">
        <f>'ambvis-new'!O97</f>
      </c>
      <c r="Z36" s="11">
        <f>'ambvis-new'!P97</f>
        <v>1.1636612999999998</v>
      </c>
    </row>
    <row r="37" spans="1:26" ht="12.75">
      <c r="A37" t="s">
        <v>174</v>
      </c>
      <c r="B37" s="4">
        <f t="shared" si="2"/>
        <v>4.8568389</v>
      </c>
      <c r="C37" s="6">
        <f>'ambvis-new'!H32</f>
        <v>3.7652261</v>
      </c>
      <c r="D37" s="6">
        <f>'ambvis-new'!H98</f>
        <v>3.9509445</v>
      </c>
      <c r="E37" s="4">
        <f t="shared" si="1"/>
        <v>4.7829877</v>
      </c>
      <c r="F37" s="5">
        <f>'ambvis-new'!F32</f>
        <v>10994</v>
      </c>
      <c r="G37" s="4">
        <f>'ambvis-new'!G32</f>
        <v>3.6586871000000003</v>
      </c>
      <c r="H37" s="4">
        <f>'ambvis-new'!I32</f>
        <v>3.8748674999999997</v>
      </c>
      <c r="I37" s="5">
        <f>'ambvis-new'!J32</f>
        <v>42932</v>
      </c>
      <c r="J37" s="4">
        <f>'ambvis-new'!K32</f>
        <v>3.9050390999999998</v>
      </c>
      <c r="K37" s="4">
        <f>'ambvis-new'!L32</f>
        <v>10.275420693</v>
      </c>
      <c r="L37" s="4">
        <f>'ambvis-new'!M32</f>
        <v>0.0013481413</v>
      </c>
      <c r="M37" s="2" t="str">
        <f>'ambvis-new'!N32</f>
        <v>*</v>
      </c>
      <c r="N37" s="8">
        <f>'ambvis-new'!O32</f>
      </c>
      <c r="O37" s="4">
        <f>'ambvis-new'!P32</f>
        <v>0.9819713999999999</v>
      </c>
      <c r="Q37" s="5">
        <f>'ambvis-new'!F98</f>
        <v>11108</v>
      </c>
      <c r="R37" s="4">
        <f>'ambvis-new'!G98</f>
        <v>3.8363617</v>
      </c>
      <c r="S37" s="4">
        <f>'ambvis-new'!I98</f>
        <v>4.0689497</v>
      </c>
      <c r="T37" s="5">
        <f>'ambvis-new'!J98</f>
        <v>46141</v>
      </c>
      <c r="U37" s="4">
        <f>'ambvis-new'!K98</f>
        <v>4.1538531</v>
      </c>
      <c r="V37" s="4">
        <f>'ambvis-new'!L98</f>
        <v>10.275420693</v>
      </c>
      <c r="W37" s="4">
        <f>'ambvis-new'!M98</f>
        <v>0.0013481413</v>
      </c>
      <c r="X37" s="2" t="str">
        <f>'ambvis-new'!N98</f>
        <v>*</v>
      </c>
      <c r="Y37" s="13">
        <f>'ambvis-new'!O98</f>
      </c>
      <c r="Z37" s="11">
        <f>'ambvis-new'!P98</f>
        <v>0.7140379999999995</v>
      </c>
    </row>
    <row r="38" spans="1:26" ht="12.75">
      <c r="A38" t="s">
        <v>175</v>
      </c>
      <c r="B38" s="4">
        <f t="shared" si="2"/>
        <v>4.8568389</v>
      </c>
      <c r="C38" s="6">
        <f>'ambvis-new'!H33</f>
        <v>4.0087416</v>
      </c>
      <c r="D38" s="6">
        <f>'ambvis-new'!H99</f>
        <v>4.111763600000001</v>
      </c>
      <c r="E38" s="4">
        <f t="shared" si="1"/>
        <v>4.7829877</v>
      </c>
      <c r="F38" s="5">
        <f>'ambvis-new'!F33</f>
        <v>7395</v>
      </c>
      <c r="G38" s="4">
        <f>'ambvis-new'!G33</f>
        <v>3.8674825</v>
      </c>
      <c r="H38" s="4">
        <f>'ambvis-new'!I33</f>
        <v>4.1551601</v>
      </c>
      <c r="I38" s="5">
        <f>'ambvis-new'!J33</f>
        <v>29833</v>
      </c>
      <c r="J38" s="4">
        <f>'ambvis-new'!K33</f>
        <v>4.0342123</v>
      </c>
      <c r="K38" s="4">
        <f>'ambvis-new'!L33</f>
        <v>1.8841672389</v>
      </c>
      <c r="L38" s="4">
        <f>'ambvis-new'!M33</f>
        <v>0.1698612688</v>
      </c>
      <c r="M38" s="2" t="str">
        <f>'ambvis-new'!N33</f>
        <v> </v>
      </c>
      <c r="N38" s="8">
        <f>'ambvis-new'!O33</f>
      </c>
      <c r="O38" s="4">
        <f>'ambvis-new'!P33</f>
        <v>0.7016787999999998</v>
      </c>
      <c r="Q38" s="5">
        <f>'ambvis-new'!F99</f>
        <v>7252</v>
      </c>
      <c r="R38" s="4">
        <f>'ambvis-new'!G99</f>
        <v>3.9641781999999997</v>
      </c>
      <c r="S38" s="4">
        <f>'ambvis-new'!I99</f>
        <v>4.2648436</v>
      </c>
      <c r="T38" s="5">
        <f>'ambvis-new'!J99</f>
        <v>30049</v>
      </c>
      <c r="U38" s="4">
        <f>'ambvis-new'!K99</f>
        <v>4.1435466</v>
      </c>
      <c r="V38" s="4">
        <f>'ambvis-new'!L99</f>
        <v>1.8841672389</v>
      </c>
      <c r="W38" s="4">
        <f>'ambvis-new'!M99</f>
        <v>0.1698612688</v>
      </c>
      <c r="X38" s="2" t="str">
        <f>'ambvis-new'!N99</f>
        <v> </v>
      </c>
      <c r="Y38" s="13">
        <f>'ambvis-new'!O99</f>
      </c>
      <c r="Z38" s="11">
        <f>'ambvis-new'!P99</f>
        <v>0.5181440999999998</v>
      </c>
    </row>
    <row r="39" spans="1:26" ht="12.75">
      <c r="A39" t="s">
        <v>217</v>
      </c>
      <c r="B39" s="4">
        <f t="shared" si="2"/>
        <v>4.8568389</v>
      </c>
      <c r="C39" s="6">
        <f>'ambvis-new'!H34</f>
        <v>4.4704677</v>
      </c>
      <c r="D39" s="6">
        <f>'ambvis-new'!H100</f>
        <v>4.294627</v>
      </c>
      <c r="E39" s="4">
        <f t="shared" si="1"/>
        <v>4.7829877</v>
      </c>
      <c r="F39" s="5">
        <f>'ambvis-new'!F34</f>
        <v>7919</v>
      </c>
      <c r="G39" s="4">
        <f>'ambvis-new'!G34</f>
        <v>4.312782100000001</v>
      </c>
      <c r="H39" s="4">
        <f>'ambvis-new'!I34</f>
        <v>4.6339185</v>
      </c>
      <c r="I39" s="5">
        <f>'ambvis-new'!J34</f>
        <v>37092</v>
      </c>
      <c r="J39" s="4">
        <f>'ambvis-new'!K34</f>
        <v>4.6839246999999995</v>
      </c>
      <c r="K39" s="4">
        <f>'ambvis-new'!L34</f>
        <v>4.5042015261</v>
      </c>
      <c r="L39" s="4">
        <f>'ambvis-new'!M34</f>
        <v>0.0338116789</v>
      </c>
      <c r="M39" s="2" t="str">
        <f>'ambvis-new'!N34</f>
        <v>*</v>
      </c>
      <c r="N39" s="8">
        <f>'ambvis-new'!O34</f>
      </c>
      <c r="O39" s="4">
        <f>'ambvis-new'!P34</f>
        <v>0.22292039999999957</v>
      </c>
      <c r="Q39" s="5">
        <f>'ambvis-new'!F100</f>
        <v>7641</v>
      </c>
      <c r="R39" s="4">
        <f>'ambvis-new'!G100</f>
        <v>4.1234167</v>
      </c>
      <c r="S39" s="4">
        <f>'ambvis-new'!I100</f>
        <v>4.472946299999999</v>
      </c>
      <c r="T39" s="5">
        <f>'ambvis-new'!J100</f>
        <v>34361</v>
      </c>
      <c r="U39" s="4">
        <f>'ambvis-new'!K100</f>
        <v>4.4969245</v>
      </c>
      <c r="V39" s="4">
        <f>'ambvis-new'!L100</f>
        <v>4.5042015261</v>
      </c>
      <c r="W39" s="4">
        <f>'ambvis-new'!M100</f>
        <v>0.0338116789</v>
      </c>
      <c r="X39" s="2" t="str">
        <f>'ambvis-new'!N100</f>
        <v>*</v>
      </c>
      <c r="Y39" s="13">
        <f>'ambvis-new'!O100</f>
      </c>
      <c r="Z39" s="11">
        <f>'ambvis-new'!P100</f>
        <v>0.31004140000000024</v>
      </c>
    </row>
    <row r="40" spans="1:26" ht="12.75">
      <c r="A40" t="s">
        <v>176</v>
      </c>
      <c r="B40" s="4">
        <f t="shared" si="2"/>
        <v>4.8568389</v>
      </c>
      <c r="C40" s="6">
        <f>'ambvis-new'!H35</f>
        <v>4.2562828</v>
      </c>
      <c r="D40" s="6">
        <f>'ambvis-new'!H101</f>
        <v>3.9827676999999997</v>
      </c>
      <c r="E40" s="4">
        <f t="shared" si="1"/>
        <v>4.7829877</v>
      </c>
      <c r="F40" s="5">
        <f>'ambvis-new'!F35</f>
        <v>10064</v>
      </c>
      <c r="G40" s="4">
        <f>'ambvis-new'!G35</f>
        <v>4.1231633</v>
      </c>
      <c r="H40" s="4">
        <f>'ambvis-new'!I35</f>
        <v>4.3937001</v>
      </c>
      <c r="I40" s="5">
        <f>'ambvis-new'!J35</f>
        <v>42269</v>
      </c>
      <c r="J40" s="4">
        <f>'ambvis-new'!K35</f>
        <v>4.2000199</v>
      </c>
      <c r="K40" s="4">
        <f>'ambvis-new'!L35</f>
        <v>17.473030824</v>
      </c>
      <c r="L40" s="4">
        <f>'ambvis-new'!M35</f>
        <v>2.91412E-05</v>
      </c>
      <c r="M40" s="2" t="str">
        <f>'ambvis-new'!N35</f>
        <v>*</v>
      </c>
      <c r="N40" s="8">
        <f>'ambvis-new'!O35</f>
      </c>
      <c r="O40" s="4">
        <f>'ambvis-new'!P35</f>
        <v>0.4631387999999994</v>
      </c>
      <c r="Q40" s="5">
        <f>'ambvis-new'!F101</f>
        <v>9959</v>
      </c>
      <c r="R40" s="4">
        <f>'ambvis-new'!G101</f>
        <v>3.8517501000000003</v>
      </c>
      <c r="S40" s="4">
        <f>'ambvis-new'!I101</f>
        <v>4.1182419</v>
      </c>
      <c r="T40" s="5">
        <f>'ambvis-new'!J101</f>
        <v>38824</v>
      </c>
      <c r="U40" s="4">
        <f>'ambvis-new'!K101</f>
        <v>3.8983834</v>
      </c>
      <c r="V40" s="4">
        <f>'ambvis-new'!L101</f>
        <v>17.473030824</v>
      </c>
      <c r="W40" s="4">
        <f>'ambvis-new'!M101</f>
        <v>2.91412E-05</v>
      </c>
      <c r="X40" s="2" t="str">
        <f>'ambvis-new'!N101</f>
        <v>*</v>
      </c>
      <c r="Y40" s="13">
        <f>'ambvis-new'!O101</f>
      </c>
      <c r="Z40" s="11">
        <f>'ambvis-new'!P101</f>
        <v>0.6647457999999995</v>
      </c>
    </row>
    <row r="41" spans="1:26" ht="12.75">
      <c r="A41" t="s">
        <v>177</v>
      </c>
      <c r="B41" s="4">
        <f t="shared" si="2"/>
        <v>4.8568389</v>
      </c>
      <c r="C41" s="6">
        <f>'ambvis-new'!H36</f>
        <v>4.5866131999999995</v>
      </c>
      <c r="D41" s="6">
        <f>'ambvis-new'!H102</f>
        <v>4.504442</v>
      </c>
      <c r="E41" s="4">
        <f t="shared" si="1"/>
        <v>4.7829877</v>
      </c>
      <c r="F41" s="5">
        <f>'ambvis-new'!F36</f>
        <v>21895</v>
      </c>
      <c r="G41" s="4">
        <f>'ambvis-new'!G36</f>
        <v>4.4894451</v>
      </c>
      <c r="H41" s="4">
        <f>'ambvis-new'!I36</f>
        <v>4.6858844</v>
      </c>
      <c r="I41" s="5">
        <f>'ambvis-new'!J36</f>
        <v>101274</v>
      </c>
      <c r="J41" s="4">
        <f>'ambvis-new'!K36</f>
        <v>4.6254396</v>
      </c>
      <c r="K41" s="4">
        <f>'ambvis-new'!L36</f>
        <v>2.8041112428</v>
      </c>
      <c r="L41" s="4">
        <f>'ambvis-new'!M36</f>
        <v>0.0940229352</v>
      </c>
      <c r="M41" s="2" t="str">
        <f>'ambvis-new'!N36</f>
        <v> </v>
      </c>
      <c r="N41" s="8">
        <f>'ambvis-new'!O36</f>
      </c>
      <c r="O41" s="4">
        <f>'ambvis-new'!P36</f>
        <v>0.17095449999999968</v>
      </c>
      <c r="Q41" s="5">
        <f>'ambvis-new'!F102</f>
        <v>21914</v>
      </c>
      <c r="R41" s="4">
        <f>'ambvis-new'!G102</f>
        <v>4.407155800000001</v>
      </c>
      <c r="S41" s="4">
        <f>'ambvis-new'!I102</f>
        <v>4.6038757</v>
      </c>
      <c r="T41" s="5">
        <f>'ambvis-new'!J102</f>
        <v>99817</v>
      </c>
      <c r="U41" s="4">
        <f>'ambvis-new'!K102</f>
        <v>4.554942</v>
      </c>
      <c r="V41" s="4">
        <f>'ambvis-new'!L102</f>
        <v>2.8041112428</v>
      </c>
      <c r="W41" s="4">
        <f>'ambvis-new'!M102</f>
        <v>0.0940229352</v>
      </c>
      <c r="X41" s="2" t="str">
        <f>'ambvis-new'!N102</f>
        <v> </v>
      </c>
      <c r="Y41" s="13">
        <f>'ambvis-new'!O102</f>
      </c>
      <c r="Z41" s="11">
        <f>'ambvis-new'!P102</f>
        <v>0.17911199999999994</v>
      </c>
    </row>
    <row r="42" spans="1:25" ht="12.75">
      <c r="Q42" s="5"/>
      <c r="Y42" s="13"/>
    </row>
    <row r="43" spans="1:26" ht="12.75">
      <c r="A43" t="s">
        <v>178</v>
      </c>
      <c r="B43" s="4">
        <f>C$19</f>
        <v>4.8568389</v>
      </c>
      <c r="C43" s="6">
        <f>'ambvis-new'!H37</f>
        <v>4.5135949</v>
      </c>
      <c r="D43" s="6">
        <f>'ambvis-new'!H103</f>
        <v>4.2167723</v>
      </c>
      <c r="E43" s="4">
        <f t="shared" si="1"/>
        <v>4.7829877</v>
      </c>
      <c r="F43" s="5">
        <f>'ambvis-new'!F37</f>
        <v>10722</v>
      </c>
      <c r="G43" s="4">
        <f>'ambvis-new'!G37</f>
        <v>4.3874191</v>
      </c>
      <c r="H43" s="4">
        <f>'ambvis-new'!I37</f>
        <v>4.6433993000000005</v>
      </c>
      <c r="I43" s="5">
        <f>'ambvis-new'!J37</f>
        <v>51487</v>
      </c>
      <c r="J43" s="4">
        <f>'ambvis-new'!K37</f>
        <v>4.8019959</v>
      </c>
      <c r="K43" s="4">
        <f>'ambvis-new'!L37</f>
        <v>23.50283981</v>
      </c>
      <c r="L43" s="4">
        <f>'ambvis-new'!M37</f>
        <v>1.2472953E-06</v>
      </c>
      <c r="M43" s="2" t="str">
        <f>'ambvis-new'!N37</f>
        <v>*</v>
      </c>
      <c r="N43" s="8">
        <f>'ambvis-new'!O37</f>
      </c>
      <c r="O43" s="4">
        <f>'ambvis-new'!P37</f>
        <v>0.21343959999999917</v>
      </c>
      <c r="Q43" s="5">
        <f>'ambvis-new'!F103</f>
        <v>10561</v>
      </c>
      <c r="R43" s="4">
        <f>'ambvis-new'!G103</f>
        <v>4.0951625</v>
      </c>
      <c r="S43" s="4">
        <f>'ambvis-new'!I103</f>
        <v>4.341993499999999</v>
      </c>
      <c r="T43" s="5">
        <f>'ambvis-new'!J103</f>
        <v>47453</v>
      </c>
      <c r="U43" s="4">
        <f>'ambvis-new'!K103</f>
        <v>4.4932298</v>
      </c>
      <c r="V43" s="4">
        <f>'ambvis-new'!L103</f>
        <v>23.50283981</v>
      </c>
      <c r="W43" s="4">
        <f>'ambvis-new'!M103</f>
        <v>1.2472953E-06</v>
      </c>
      <c r="X43" s="2" t="str">
        <f>'ambvis-new'!N103</f>
        <v>*</v>
      </c>
      <c r="Y43" s="13">
        <f>'ambvis-new'!O103</f>
      </c>
      <c r="Z43" s="11">
        <f>'ambvis-new'!P103</f>
        <v>0.44099420000000045</v>
      </c>
    </row>
    <row r="44" spans="1:26" ht="12.75">
      <c r="A44" t="s">
        <v>179</v>
      </c>
      <c r="B44" s="4">
        <f>C$19</f>
        <v>4.8568389</v>
      </c>
      <c r="C44" s="6">
        <f>'ambvis-new'!H38</f>
        <v>4.106841</v>
      </c>
      <c r="D44" s="6">
        <f>'ambvis-new'!H104</f>
        <v>4.0596825</v>
      </c>
      <c r="E44" s="4">
        <f t="shared" si="1"/>
        <v>4.7829877</v>
      </c>
      <c r="F44" s="5">
        <f>'ambvis-new'!F38</f>
        <v>7964</v>
      </c>
      <c r="G44" s="4">
        <f>'ambvis-new'!G38</f>
        <v>3.9717085</v>
      </c>
      <c r="H44" s="4">
        <f>'ambvis-new'!I38</f>
        <v>4.2465712</v>
      </c>
      <c r="I44" s="5">
        <f>'ambvis-new'!J38</f>
        <v>34953</v>
      </c>
      <c r="J44" s="4">
        <f>'ambvis-new'!K38</f>
        <v>4.388874899999999</v>
      </c>
      <c r="K44" s="4">
        <f>'ambvis-new'!L38</f>
        <v>0.4787862156</v>
      </c>
      <c r="L44" s="4">
        <f>'ambvis-new'!M38</f>
        <v>0.4889726261</v>
      </c>
      <c r="M44" s="2" t="str">
        <f>'ambvis-new'!N38</f>
        <v> </v>
      </c>
      <c r="N44" s="8">
        <f>'ambvis-new'!O38</f>
      </c>
      <c r="O44" s="4">
        <f>'ambvis-new'!P38</f>
        <v>0.6102676999999996</v>
      </c>
      <c r="Q44" s="5">
        <f>'ambvis-new'!F104</f>
        <v>8187</v>
      </c>
      <c r="R44" s="4">
        <f>'ambvis-new'!G104</f>
        <v>3.9271933</v>
      </c>
      <c r="S44" s="4">
        <f>'ambvis-new'!I104</f>
        <v>4.1966413000000005</v>
      </c>
      <c r="T44" s="5">
        <f>'ambvis-new'!J104</f>
        <v>36090</v>
      </c>
      <c r="U44" s="4">
        <f>'ambvis-new'!K104</f>
        <v>4.4082080999999995</v>
      </c>
      <c r="V44" s="4">
        <f>'ambvis-new'!L104</f>
        <v>0.4787862156</v>
      </c>
      <c r="W44" s="4">
        <f>'ambvis-new'!M104</f>
        <v>0.4889726261</v>
      </c>
      <c r="X44" s="2" t="str">
        <f>'ambvis-new'!N104</f>
        <v> </v>
      </c>
      <c r="Y44" s="13">
        <f>'ambvis-new'!O104</f>
      </c>
      <c r="Z44" s="11">
        <f>'ambvis-new'!P104</f>
        <v>0.5863463999999992</v>
      </c>
    </row>
    <row r="45" spans="1:26" ht="12.75">
      <c r="A45" t="s">
        <v>180</v>
      </c>
      <c r="B45" s="4">
        <f>C$19</f>
        <v>4.8568389</v>
      </c>
      <c r="C45" s="6">
        <f>'ambvis-new'!H39</f>
        <v>4.6946869</v>
      </c>
      <c r="D45" s="6">
        <f>'ambvis-new'!H105</f>
        <v>4.5810640000000005</v>
      </c>
      <c r="E45" s="4">
        <f t="shared" si="1"/>
        <v>4.7829877</v>
      </c>
      <c r="F45" s="5">
        <f>'ambvis-new'!F39</f>
        <v>10250</v>
      </c>
      <c r="G45" s="4">
        <f>'ambvis-new'!G39</f>
        <v>4.5468289</v>
      </c>
      <c r="H45" s="4">
        <f>'ambvis-new'!I39</f>
        <v>4.847353</v>
      </c>
      <c r="I45" s="5">
        <f>'ambvis-new'!J39</f>
        <v>50486</v>
      </c>
      <c r="J45" s="4">
        <f>'ambvis-new'!K39</f>
        <v>4.9254634</v>
      </c>
      <c r="K45" s="4">
        <f>'ambvis-new'!L39</f>
        <v>2.474452959</v>
      </c>
      <c r="L45" s="4">
        <f>'ambvis-new'!M39</f>
        <v>0.115709695</v>
      </c>
      <c r="M45" s="2" t="str">
        <f>'ambvis-new'!N39</f>
        <v> </v>
      </c>
      <c r="N45" s="8">
        <f>'ambvis-new'!O39</f>
      </c>
      <c r="O45" s="4">
        <f>'ambvis-new'!P39</f>
        <v>0.009485899999999603</v>
      </c>
      <c r="Q45" s="5">
        <f>'ambvis-new'!F105</f>
        <v>9903</v>
      </c>
      <c r="R45" s="4">
        <f>'ambvis-new'!G105</f>
        <v>4.4433321999999995</v>
      </c>
      <c r="S45" s="4">
        <f>'ambvis-new'!I105</f>
        <v>4.7230650999999995</v>
      </c>
      <c r="T45" s="5">
        <f>'ambvis-new'!J105</f>
        <v>48271</v>
      </c>
      <c r="U45" s="4">
        <f>'ambvis-new'!K105</f>
        <v>4.8743815</v>
      </c>
      <c r="V45" s="4">
        <f>'ambvis-new'!L105</f>
        <v>2.474452959</v>
      </c>
      <c r="W45" s="4">
        <f>'ambvis-new'!M105</f>
        <v>0.115709695</v>
      </c>
      <c r="X45" s="2" t="str">
        <f>'ambvis-new'!N105</f>
        <v> </v>
      </c>
      <c r="Y45" s="13">
        <f>'ambvis-new'!O105</f>
      </c>
      <c r="Z45" s="11">
        <f>'ambvis-new'!P105</f>
        <v>0.05992260000000016</v>
      </c>
    </row>
    <row r="46" spans="1:26" ht="12.75">
      <c r="A46" t="s">
        <v>207</v>
      </c>
      <c r="B46" s="4">
        <f>C$19</f>
        <v>4.8568389</v>
      </c>
      <c r="C46" s="6">
        <f>'ambvis-new'!H40</f>
        <v>5.105226</v>
      </c>
      <c r="D46" s="6">
        <f>'ambvis-new'!H106</f>
        <v>4.843992</v>
      </c>
      <c r="E46" s="4">
        <f t="shared" si="1"/>
        <v>4.7829877</v>
      </c>
      <c r="F46" s="5">
        <f>'ambvis-new'!F40</f>
        <v>9010</v>
      </c>
      <c r="G46" s="4">
        <f>'ambvis-new'!G40</f>
        <v>4.9444397</v>
      </c>
      <c r="H46" s="4">
        <f>'ambvis-new'!I40</f>
        <v>5.2712409</v>
      </c>
      <c r="I46" s="5">
        <f>'ambvis-new'!J40</f>
        <v>48111</v>
      </c>
      <c r="J46" s="4">
        <f>'ambvis-new'!K40</f>
        <v>5.3397336</v>
      </c>
      <c r="K46" s="4">
        <f>'ambvis-new'!L40</f>
        <v>10.214977128</v>
      </c>
      <c r="L46" s="4">
        <f>'ambvis-new'!M40</f>
        <v>0.0013930472</v>
      </c>
      <c r="M46" s="2" t="str">
        <f>'ambvis-new'!N40</f>
        <v>*</v>
      </c>
      <c r="N46" s="8">
        <f>'ambvis-new'!O40</f>
        <v>0.08760080000000059</v>
      </c>
      <c r="O46" s="4">
        <f>'ambvis-new'!P40</f>
      </c>
      <c r="Q46" s="5">
        <f>'ambvis-new'!F106</f>
        <v>8873</v>
      </c>
      <c r="R46" s="4">
        <f>'ambvis-new'!G106</f>
        <v>4.6772941</v>
      </c>
      <c r="S46" s="4">
        <f>'ambvis-new'!I106</f>
        <v>5.016631</v>
      </c>
      <c r="T46" s="5">
        <f>'ambvis-new'!J106</f>
        <v>45647</v>
      </c>
      <c r="U46" s="4">
        <f>'ambvis-new'!K106</f>
        <v>5.1444833</v>
      </c>
      <c r="V46" s="4">
        <f>'ambvis-new'!L106</f>
        <v>10.214977128</v>
      </c>
      <c r="W46" s="4">
        <f>'ambvis-new'!M106</f>
        <v>0.0013930472</v>
      </c>
      <c r="X46" s="2" t="str">
        <f>'ambvis-new'!N106</f>
        <v>*</v>
      </c>
      <c r="Y46" s="13">
        <f>'ambvis-new'!O106</f>
      </c>
      <c r="Z46" s="11">
        <f>'ambvis-new'!P106</f>
      </c>
    </row>
    <row r="47" spans="1:25" ht="12.75">
      <c r="Q47" s="5"/>
      <c r="Y47" s="13"/>
    </row>
    <row r="48" spans="1:26" ht="12.75">
      <c r="A48" t="s">
        <v>181</v>
      </c>
      <c r="B48" s="4">
        <f>C$19</f>
        <v>4.8568389</v>
      </c>
      <c r="C48" s="6">
        <f>'ambvis-new'!H41</f>
        <v>3.927966</v>
      </c>
      <c r="D48" s="6">
        <f>'ambvis-new'!H107</f>
        <v>4.4138988</v>
      </c>
      <c r="E48" s="4">
        <f t="shared" si="1"/>
        <v>4.7829877</v>
      </c>
      <c r="F48" s="5">
        <f>'ambvis-new'!F41</f>
        <v>6217</v>
      </c>
      <c r="G48" s="4">
        <f>'ambvis-new'!G41</f>
        <v>3.781806</v>
      </c>
      <c r="H48" s="4">
        <f>'ambvis-new'!I41</f>
        <v>4.0797748</v>
      </c>
      <c r="I48" s="5">
        <f>'ambvis-new'!J41</f>
        <v>26744</v>
      </c>
      <c r="J48" s="4">
        <f>'ambvis-new'!K41</f>
        <v>4.301753300000001</v>
      </c>
      <c r="K48" s="4">
        <f>'ambvis-new'!L41</f>
        <v>30.792572544</v>
      </c>
      <c r="L48" s="4">
        <f>'ambvis-new'!M41</f>
        <v>2.8713478E-08</v>
      </c>
      <c r="M48" s="2" t="str">
        <f>'ambvis-new'!N41</f>
        <v>*</v>
      </c>
      <c r="N48" s="8">
        <f>'ambvis-new'!O41</f>
      </c>
      <c r="O48" s="4">
        <f>'ambvis-new'!P41</f>
        <v>0.7770640999999996</v>
      </c>
      <c r="Q48" s="5">
        <f>'ambvis-new'!F107</f>
        <v>6009</v>
      </c>
      <c r="R48" s="4">
        <f>'ambvis-new'!G107</f>
        <v>4.2398717</v>
      </c>
      <c r="S48" s="4">
        <f>'ambvis-new'!I107</f>
        <v>4.5950689</v>
      </c>
      <c r="T48" s="5">
        <f>'ambvis-new'!J107</f>
        <v>28927</v>
      </c>
      <c r="U48" s="4">
        <f>'ambvis-new'!K107</f>
        <v>4.8139457000000005</v>
      </c>
      <c r="V48" s="4">
        <f>'ambvis-new'!L107</f>
        <v>30.792572544</v>
      </c>
      <c r="W48" s="4">
        <f>'ambvis-new'!M107</f>
        <v>2.8713478E-08</v>
      </c>
      <c r="X48" s="2" t="str">
        <f>'ambvis-new'!N107</f>
        <v>*</v>
      </c>
      <c r="Y48" s="13">
        <f>'ambvis-new'!O107</f>
      </c>
      <c r="Z48" s="11">
        <f>'ambvis-new'!P107</f>
        <v>0.1879187999999994</v>
      </c>
    </row>
    <row r="49" spans="1:26" ht="12.75">
      <c r="A49" t="s">
        <v>182</v>
      </c>
      <c r="B49" s="4">
        <f>C$19</f>
        <v>4.8568389</v>
      </c>
      <c r="C49" s="6">
        <f>'ambvis-new'!H42</f>
        <v>4.1219025</v>
      </c>
      <c r="D49" s="6">
        <f>'ambvis-new'!H108</f>
        <v>4.5113753</v>
      </c>
      <c r="E49" s="4">
        <f t="shared" si="1"/>
        <v>4.7829877</v>
      </c>
      <c r="F49" s="5">
        <f>'ambvis-new'!F42</f>
        <v>15268</v>
      </c>
      <c r="G49" s="4">
        <f>'ambvis-new'!G42</f>
        <v>4.0198335</v>
      </c>
      <c r="H49" s="4">
        <f>'ambvis-new'!I42</f>
        <v>4.226563199999999</v>
      </c>
      <c r="I49" s="5">
        <f>'ambvis-new'!J42</f>
        <v>68168</v>
      </c>
      <c r="J49" s="4">
        <f>'ambvis-new'!K42</f>
        <v>4.464762899999999</v>
      </c>
      <c r="K49" s="4">
        <f>'ambvis-new'!L42</f>
        <v>41.391245786</v>
      </c>
      <c r="L49" s="4">
        <f>'ambvis-new'!M42</f>
        <v>1.246142E-10</v>
      </c>
      <c r="M49" s="2" t="str">
        <f>'ambvis-new'!N42</f>
        <v>*</v>
      </c>
      <c r="N49" s="8">
        <f>'ambvis-new'!O42</f>
      </c>
      <c r="O49" s="4">
        <f>'ambvis-new'!P42</f>
        <v>0.6302757000000003</v>
      </c>
      <c r="Q49" s="5">
        <f>'ambvis-new'!F108</f>
        <v>14445</v>
      </c>
      <c r="R49" s="4">
        <f>'ambvis-new'!G108</f>
        <v>4.3878643</v>
      </c>
      <c r="S49" s="4">
        <f>'ambvis-new'!I108</f>
        <v>4.638363</v>
      </c>
      <c r="T49" s="5">
        <f>'ambvis-new'!J108</f>
        <v>71758</v>
      </c>
      <c r="U49" s="4">
        <f>'ambvis-new'!K108</f>
        <v>4.9676705000000005</v>
      </c>
      <c r="V49" s="4">
        <f>'ambvis-new'!L108</f>
        <v>41.391245786</v>
      </c>
      <c r="W49" s="4">
        <f>'ambvis-new'!M108</f>
        <v>1.246142E-10</v>
      </c>
      <c r="X49" s="2" t="str">
        <f>'ambvis-new'!N108</f>
        <v>*</v>
      </c>
      <c r="Y49" s="13">
        <f>'ambvis-new'!O108</f>
      </c>
      <c r="Z49" s="11">
        <f>'ambvis-new'!P108</f>
        <v>0.1446246999999996</v>
      </c>
    </row>
    <row r="50" spans="1:26" ht="12.75">
      <c r="A50" t="s">
        <v>208</v>
      </c>
      <c r="B50" s="4">
        <f>C$19</f>
        <v>4.8568389</v>
      </c>
      <c r="C50" s="6">
        <f>'ambvis-new'!H43</f>
        <v>4.8274266</v>
      </c>
      <c r="D50" s="6">
        <f>'ambvis-new'!H109</f>
        <v>5.1471261</v>
      </c>
      <c r="E50" s="4">
        <f t="shared" si="1"/>
        <v>4.7829877</v>
      </c>
      <c r="F50" s="5">
        <f>'ambvis-new'!F43</f>
        <v>6855</v>
      </c>
      <c r="G50" s="4">
        <f>'ambvis-new'!G43</f>
        <v>4.6483673</v>
      </c>
      <c r="H50" s="4">
        <f>'ambvis-new'!I43</f>
        <v>5.0133835</v>
      </c>
      <c r="I50" s="5">
        <f>'ambvis-new'!J43</f>
        <v>33422</v>
      </c>
      <c r="J50" s="4">
        <f>'ambvis-new'!K43</f>
        <v>4.8755653</v>
      </c>
      <c r="K50" s="4">
        <f>'ambvis-new'!L43</f>
        <v>10.18160073</v>
      </c>
      <c r="L50" s="4">
        <f>'ambvis-new'!M43</f>
        <v>0.0014184898</v>
      </c>
      <c r="M50" s="2" t="str">
        <f>'ambvis-new'!N43</f>
        <v>*</v>
      </c>
      <c r="N50" s="8">
        <f>'ambvis-new'!O43</f>
      </c>
      <c r="O50" s="4">
        <f>'ambvis-new'!P43</f>
      </c>
      <c r="Q50" s="5">
        <f>'ambvis-new'!F109</f>
        <v>6934</v>
      </c>
      <c r="R50" s="4">
        <f>'ambvis-new'!G109</f>
        <v>4.948891400000001</v>
      </c>
      <c r="S50" s="4">
        <f>'ambvis-new'!I109</f>
        <v>5.3533015</v>
      </c>
      <c r="T50" s="5">
        <f>'ambvis-new'!J109</f>
        <v>36241</v>
      </c>
      <c r="U50" s="4">
        <f>'ambvis-new'!K109</f>
        <v>5.2265648</v>
      </c>
      <c r="V50" s="4">
        <f>'ambvis-new'!L109</f>
        <v>10.18160073</v>
      </c>
      <c r="W50" s="4">
        <f>'ambvis-new'!M109</f>
        <v>0.0014184898</v>
      </c>
      <c r="X50" s="2" t="str">
        <f>'ambvis-new'!N109</f>
        <v>*</v>
      </c>
      <c r="Y50" s="13">
        <f>'ambvis-new'!O109</f>
        <v>0.1659037000000012</v>
      </c>
      <c r="Z50" s="11">
        <f>'ambvis-new'!P109</f>
      </c>
    </row>
    <row r="51" spans="1:26" ht="12.75">
      <c r="A51" t="s">
        <v>209</v>
      </c>
      <c r="B51" s="4">
        <f>C$19</f>
        <v>4.8568389</v>
      </c>
      <c r="C51" s="6">
        <f>'ambvis-new'!H44</f>
        <v>4.8273824</v>
      </c>
      <c r="D51" s="6">
        <f>'ambvis-new'!H110</f>
        <v>5.1707702</v>
      </c>
      <c r="E51" s="4">
        <f t="shared" si="1"/>
        <v>4.7829877</v>
      </c>
      <c r="F51" s="5">
        <f>'ambvis-new'!F44</f>
        <v>15754</v>
      </c>
      <c r="G51" s="4">
        <f>'ambvis-new'!G44</f>
        <v>4.7022647</v>
      </c>
      <c r="H51" s="4">
        <f>'ambvis-new'!I44</f>
        <v>4.9558292</v>
      </c>
      <c r="I51" s="5">
        <f>'ambvis-new'!J44</f>
        <v>76940</v>
      </c>
      <c r="J51" s="4">
        <f>'ambvis-new'!K44</f>
        <v>4.883839</v>
      </c>
      <c r="K51" s="4">
        <f>'ambvis-new'!L44</f>
        <v>26.107655854</v>
      </c>
      <c r="L51" s="4">
        <f>'ambvis-new'!M44</f>
        <v>3.2290116E-07</v>
      </c>
      <c r="M51" s="2" t="str">
        <f>'ambvis-new'!N44</f>
        <v>*</v>
      </c>
      <c r="N51" s="8">
        <f>'ambvis-new'!O44</f>
      </c>
      <c r="O51" s="4">
        <f>'ambvis-new'!P44</f>
      </c>
      <c r="Q51" s="5">
        <f>'ambvis-new'!F110</f>
        <v>15534</v>
      </c>
      <c r="R51" s="4">
        <f>'ambvis-new'!G110</f>
        <v>5.0414901</v>
      </c>
      <c r="S51" s="4">
        <f>'ambvis-new'!I110</f>
        <v>5.3033654</v>
      </c>
      <c r="T51" s="5">
        <f>'ambvis-new'!J110</f>
        <v>81215</v>
      </c>
      <c r="U51" s="4">
        <f>'ambvis-new'!K110</f>
        <v>5.2282091</v>
      </c>
      <c r="V51" s="4">
        <f>'ambvis-new'!L110</f>
        <v>26.107655854</v>
      </c>
      <c r="W51" s="4">
        <f>'ambvis-new'!M110</f>
        <v>3.2290116E-07</v>
      </c>
      <c r="X51" s="2" t="str">
        <f>'ambvis-new'!N110</f>
        <v>*</v>
      </c>
      <c r="Y51" s="13">
        <f>'ambvis-new'!O110</f>
        <v>0.25850240000000024</v>
      </c>
      <c r="Z51" s="11">
        <f>'ambvis-new'!P110</f>
      </c>
    </row>
    <row r="52" spans="1:25" ht="12.75">
      <c r="Q52" s="5"/>
      <c r="Y52" s="13"/>
    </row>
    <row r="53" spans="1:26" ht="12.75">
      <c r="A53" t="s">
        <v>183</v>
      </c>
      <c r="B53" s="4">
        <f>C$19</f>
        <v>4.8568389</v>
      </c>
      <c r="C53" s="6">
        <f>'ambvis-new'!H45</f>
        <v>4.3313609</v>
      </c>
      <c r="D53" s="6">
        <f>'ambvis-new'!H111</f>
        <v>3.9360078</v>
      </c>
      <c r="E53" s="4">
        <f t="shared" si="1"/>
        <v>4.7829877</v>
      </c>
      <c r="F53" s="5">
        <f>'ambvis-new'!F45</f>
        <v>18291</v>
      </c>
      <c r="G53" s="4">
        <f>'ambvis-new'!G45</f>
        <v>4.234404400000001</v>
      </c>
      <c r="H53" s="4">
        <f>'ambvis-new'!I45</f>
        <v>4.430537500000001</v>
      </c>
      <c r="I53" s="5">
        <f>'ambvis-new'!J45</f>
        <v>78164</v>
      </c>
      <c r="J53" s="4">
        <f>'ambvis-new'!K45</f>
        <v>4.2733585000000005</v>
      </c>
      <c r="K53" s="4">
        <f>'ambvis-new'!L45</f>
        <v>79.600827874</v>
      </c>
      <c r="L53" s="4">
        <f>'ambvis-new'!M45</f>
        <v>0</v>
      </c>
      <c r="M53" s="2" t="str">
        <f>'ambvis-new'!N45</f>
        <v>*</v>
      </c>
      <c r="N53" s="8">
        <f>'ambvis-new'!O45</f>
      </c>
      <c r="O53" s="4">
        <f>'ambvis-new'!P45</f>
        <v>0.42630139999999894</v>
      </c>
      <c r="Q53" s="5">
        <f>'ambvis-new'!F111</f>
        <v>18900</v>
      </c>
      <c r="R53" s="4">
        <f>'ambvis-new'!G111</f>
        <v>3.8509306000000003</v>
      </c>
      <c r="S53" s="4">
        <f>'ambvis-new'!I111</f>
        <v>4.0229647</v>
      </c>
      <c r="T53" s="5">
        <f>'ambvis-new'!J111</f>
        <v>74619</v>
      </c>
      <c r="U53" s="4">
        <f>'ambvis-new'!K111</f>
        <v>3.9480952</v>
      </c>
      <c r="V53" s="4">
        <f>'ambvis-new'!L111</f>
        <v>79.600827874</v>
      </c>
      <c r="W53" s="4">
        <f>'ambvis-new'!M111</f>
        <v>0</v>
      </c>
      <c r="X53" s="2" t="str">
        <f>'ambvis-new'!N111</f>
        <v>*</v>
      </c>
      <c r="Y53" s="13">
        <f>'ambvis-new'!O111</f>
      </c>
      <c r="Z53" s="11">
        <f>'ambvis-new'!P111</f>
        <v>0.7600229999999994</v>
      </c>
    </row>
    <row r="54" spans="1:26" ht="12.75">
      <c r="A54" t="s">
        <v>184</v>
      </c>
      <c r="B54" s="4">
        <f>C$19</f>
        <v>4.8568389</v>
      </c>
      <c r="C54" s="6">
        <f>'ambvis-new'!H46</f>
        <v>4.3667210999999995</v>
      </c>
      <c r="D54" s="6">
        <f>'ambvis-new'!H112</f>
        <v>4.0375996</v>
      </c>
      <c r="E54" s="4">
        <f t="shared" si="1"/>
        <v>4.7829877</v>
      </c>
      <c r="F54" s="5">
        <f>'ambvis-new'!F46</f>
        <v>29043</v>
      </c>
      <c r="G54" s="4">
        <f>'ambvis-new'!G46</f>
        <v>4.287742000000001</v>
      </c>
      <c r="H54" s="4">
        <f>'ambvis-new'!I46</f>
        <v>4.4471548</v>
      </c>
      <c r="I54" s="5">
        <f>'ambvis-new'!J46</f>
        <v>126693</v>
      </c>
      <c r="J54" s="4">
        <f>'ambvis-new'!K46</f>
        <v>4.362256</v>
      </c>
      <c r="K54" s="4">
        <f>'ambvis-new'!L46</f>
        <v>77.958222932</v>
      </c>
      <c r="L54" s="4">
        <f>'ambvis-new'!M46</f>
        <v>0</v>
      </c>
      <c r="M54" s="2" t="str">
        <f>'ambvis-new'!N46</f>
        <v>*</v>
      </c>
      <c r="N54" s="8">
        <f>'ambvis-new'!O46</f>
      </c>
      <c r="O54" s="4">
        <f>'ambvis-new'!P46</f>
        <v>0.4096840999999998</v>
      </c>
      <c r="Q54" s="5">
        <f>'ambvis-new'!F112</f>
        <v>28810</v>
      </c>
      <c r="R54" s="4">
        <f>'ambvis-new'!G112</f>
        <v>3.9642321000000003</v>
      </c>
      <c r="S54" s="4">
        <f>'ambvis-new'!I112</f>
        <v>4.1123249</v>
      </c>
      <c r="T54" s="5">
        <f>'ambvis-new'!J112</f>
        <v>118326</v>
      </c>
      <c r="U54" s="4">
        <f>'ambvis-new'!K112</f>
        <v>4.1071156</v>
      </c>
      <c r="V54" s="4">
        <f>'ambvis-new'!L112</f>
        <v>77.958222932</v>
      </c>
      <c r="W54" s="4">
        <f>'ambvis-new'!M112</f>
        <v>0</v>
      </c>
      <c r="X54" s="2" t="str">
        <f>'ambvis-new'!N112</f>
        <v>*</v>
      </c>
      <c r="Y54" s="13">
        <f>'ambvis-new'!O112</f>
      </c>
      <c r="Z54" s="11">
        <f>'ambvis-new'!P112</f>
        <v>0.6706627999999997</v>
      </c>
    </row>
    <row r="55" spans="1:26" ht="12.75">
      <c r="A55" t="s">
        <v>185</v>
      </c>
      <c r="B55" s="4">
        <f>C$19</f>
        <v>4.8568389</v>
      </c>
      <c r="C55" s="6">
        <f>'ambvis-new'!H47</f>
        <v>4.7189207</v>
      </c>
      <c r="D55" s="6">
        <f>'ambvis-new'!H113</f>
        <v>4.4070307</v>
      </c>
      <c r="E55" s="4">
        <f t="shared" si="1"/>
        <v>4.7829877</v>
      </c>
      <c r="F55" s="5">
        <f>'ambvis-new'!F47</f>
        <v>16484</v>
      </c>
      <c r="G55" s="4">
        <f>'ambvis-new'!G47</f>
        <v>4.6130993</v>
      </c>
      <c r="H55" s="4">
        <f>'ambvis-new'!I47</f>
        <v>4.827169700000001</v>
      </c>
      <c r="I55" s="5">
        <f>'ambvis-new'!J47</f>
        <v>80289</v>
      </c>
      <c r="J55" s="4">
        <f>'ambvis-new'!K47</f>
        <v>4.8707231</v>
      </c>
      <c r="K55" s="4">
        <f>'ambvis-new'!L47</f>
        <v>39.439609663</v>
      </c>
      <c r="L55" s="4">
        <f>'ambvis-new'!M47</f>
        <v>3.383633E-10</v>
      </c>
      <c r="M55" s="2" t="str">
        <f>'ambvis-new'!N47</f>
        <v>*</v>
      </c>
      <c r="N55" s="8">
        <f>'ambvis-new'!O47</f>
      </c>
      <c r="O55" s="4">
        <f>'ambvis-new'!P47</f>
        <v>0.029669199999998952</v>
      </c>
      <c r="Q55" s="5">
        <f>'ambvis-new'!F113</f>
        <v>17768</v>
      </c>
      <c r="R55" s="4">
        <f>'ambvis-new'!G113</f>
        <v>4.311404400000001</v>
      </c>
      <c r="S55" s="4">
        <f>'ambvis-new'!I113</f>
        <v>4.5047781</v>
      </c>
      <c r="T55" s="5">
        <f>'ambvis-new'!J113</f>
        <v>83196</v>
      </c>
      <c r="U55" s="4">
        <f>'ambvis-new'!K113</f>
        <v>4.6823503</v>
      </c>
      <c r="V55" s="4">
        <f>'ambvis-new'!L113</f>
        <v>39.439609663</v>
      </c>
      <c r="W55" s="4">
        <f>'ambvis-new'!M113</f>
        <v>3.383633E-10</v>
      </c>
      <c r="X55" s="2" t="str">
        <f>'ambvis-new'!N113</f>
        <v>*</v>
      </c>
      <c r="Y55" s="13">
        <f>'ambvis-new'!O113</f>
      </c>
      <c r="Z55" s="11">
        <f>'ambvis-new'!P113</f>
        <v>0.2782095999999994</v>
      </c>
    </row>
    <row r="56" spans="1:26" ht="12.75">
      <c r="A56" t="s">
        <v>186</v>
      </c>
      <c r="B56" s="4">
        <f>C$19</f>
        <v>4.8568389</v>
      </c>
      <c r="C56" s="6">
        <f>'ambvis-new'!H48</f>
        <v>4.3406815</v>
      </c>
      <c r="D56" s="6">
        <f>'ambvis-new'!H114</f>
        <v>4.553633700000001</v>
      </c>
      <c r="E56" s="4">
        <f t="shared" si="1"/>
        <v>4.7829877</v>
      </c>
      <c r="F56" s="5">
        <f>'ambvis-new'!F48</f>
        <v>9520</v>
      </c>
      <c r="G56" s="4">
        <f>'ambvis-new'!G48</f>
        <v>4.1969665</v>
      </c>
      <c r="H56" s="4">
        <f>'ambvis-new'!I48</f>
        <v>4.489317600000001</v>
      </c>
      <c r="I56" s="5">
        <f>'ambvis-new'!J48</f>
        <v>40790</v>
      </c>
      <c r="J56" s="4">
        <f>'ambvis-new'!K48</f>
        <v>4.2846639</v>
      </c>
      <c r="K56" s="4">
        <f>'ambvis-new'!L48</f>
        <v>7.7585201999</v>
      </c>
      <c r="L56" s="4">
        <f>'ambvis-new'!M48</f>
        <v>0.0053459743</v>
      </c>
      <c r="M56" s="2" t="str">
        <f>'ambvis-new'!N48</f>
        <v>*</v>
      </c>
      <c r="N56" s="8">
        <f>'ambvis-new'!O48</f>
      </c>
      <c r="O56" s="4">
        <f>'ambvis-new'!P48</f>
        <v>0.36752129999999905</v>
      </c>
      <c r="Q56" s="5">
        <f>'ambvis-new'!F114</f>
        <v>9513</v>
      </c>
      <c r="R56" s="4">
        <f>'ambvis-new'!G114</f>
        <v>4.4059677</v>
      </c>
      <c r="S56" s="4">
        <f>'ambvis-new'!I114</f>
        <v>4.7062486</v>
      </c>
      <c r="T56" s="5">
        <f>'ambvis-new'!J114</f>
        <v>43036</v>
      </c>
      <c r="U56" s="4">
        <f>'ambvis-new'!K114</f>
        <v>4.5239146</v>
      </c>
      <c r="V56" s="4">
        <f>'ambvis-new'!L114</f>
        <v>7.7585201999</v>
      </c>
      <c r="W56" s="4">
        <f>'ambvis-new'!M114</f>
        <v>0.0053459743</v>
      </c>
      <c r="X56" s="2" t="str">
        <f>'ambvis-new'!N114</f>
        <v>*</v>
      </c>
      <c r="Y56" s="13">
        <f>'ambvis-new'!O114</f>
      </c>
      <c r="Z56" s="11">
        <f>'ambvis-new'!P114</f>
        <v>0.07673909999999928</v>
      </c>
    </row>
    <row r="57" spans="1:25" ht="12.75">
      <c r="Q57" s="5"/>
      <c r="Y57" s="13"/>
    </row>
    <row r="58" spans="1:26" ht="12.75">
      <c r="A58" t="s">
        <v>187</v>
      </c>
      <c r="B58" s="4">
        <f aca="true" t="shared" si="3" ref="B58:B63">C$19</f>
        <v>4.8568389</v>
      </c>
      <c r="C58" s="6">
        <f>'ambvis-new'!H49</f>
        <v>4.0566424</v>
      </c>
      <c r="D58" s="6">
        <f>'ambvis-new'!H115</f>
        <v>3.9373229000000003</v>
      </c>
      <c r="E58" s="4">
        <f t="shared" si="1"/>
        <v>4.7829877</v>
      </c>
      <c r="F58" s="5">
        <f>'ambvis-new'!F49</f>
        <v>11656</v>
      </c>
      <c r="G58" s="4">
        <f>'ambvis-new'!G49</f>
        <v>3.9329663</v>
      </c>
      <c r="H58" s="4">
        <f>'ambvis-new'!I49</f>
        <v>4.1842075</v>
      </c>
      <c r="I58" s="5">
        <f>'ambvis-new'!J49</f>
        <v>45624</v>
      </c>
      <c r="J58" s="4">
        <f>'ambvis-new'!K49</f>
        <v>3.9142073</v>
      </c>
      <c r="K58" s="4">
        <f>'ambvis-new'!L49</f>
        <v>3.9242582449</v>
      </c>
      <c r="L58" s="4">
        <f>'ambvis-new'!M49</f>
        <v>0.0475941822</v>
      </c>
      <c r="M58" s="2" t="str">
        <f>'ambvis-new'!N49</f>
        <v>*</v>
      </c>
      <c r="N58" s="8">
        <f>'ambvis-new'!O49</f>
      </c>
      <c r="O58" s="4">
        <f>'ambvis-new'!P49</f>
        <v>0.6726313999999993</v>
      </c>
      <c r="Q58" s="5">
        <f>'ambvis-new'!F115</f>
        <v>12025</v>
      </c>
      <c r="R58" s="4">
        <f>'ambvis-new'!G115</f>
        <v>3.8221021</v>
      </c>
      <c r="S58" s="4">
        <f>'ambvis-new'!I115</f>
        <v>4.056017199999999</v>
      </c>
      <c r="T58" s="5">
        <f>'ambvis-new'!J115</f>
        <v>45915</v>
      </c>
      <c r="U58" s="4">
        <f>'ambvis-new'!K115</f>
        <v>3.8182952</v>
      </c>
      <c r="V58" s="4">
        <f>'ambvis-new'!L115</f>
        <v>3.9242582449</v>
      </c>
      <c r="W58" s="4">
        <f>'ambvis-new'!M115</f>
        <v>0.0475941822</v>
      </c>
      <c r="X58" s="2" t="str">
        <f>'ambvis-new'!N115</f>
        <v>*</v>
      </c>
      <c r="Y58" s="13">
        <f>'ambvis-new'!O115</f>
      </c>
      <c r="Z58" s="11">
        <f>'ambvis-new'!P115</f>
        <v>0.7269705000000002</v>
      </c>
    </row>
    <row r="59" spans="1:26" ht="12.75">
      <c r="A59" t="s">
        <v>188</v>
      </c>
      <c r="B59" s="4">
        <f t="shared" si="3"/>
        <v>4.8568389</v>
      </c>
      <c r="C59" s="6">
        <f>'ambvis-new'!H50</f>
        <v>4.8864591</v>
      </c>
      <c r="D59" s="6">
        <f>'ambvis-new'!H116</f>
        <v>4.649631500000001</v>
      </c>
      <c r="E59" s="4">
        <f t="shared" si="1"/>
        <v>4.7829877</v>
      </c>
      <c r="F59" s="5">
        <f>'ambvis-new'!F50</f>
        <v>5797</v>
      </c>
      <c r="G59" s="4">
        <f>'ambvis-new'!G50</f>
        <v>4.6923054</v>
      </c>
      <c r="H59" s="4">
        <f>'ambvis-new'!I50</f>
        <v>5.0886464</v>
      </c>
      <c r="I59" s="5">
        <f>'ambvis-new'!J50</f>
        <v>28547</v>
      </c>
      <c r="J59" s="4">
        <f>'ambvis-new'!K50</f>
        <v>4.924443699999999</v>
      </c>
      <c r="K59" s="4">
        <f>'ambvis-new'!L50</f>
        <v>5.5815892124</v>
      </c>
      <c r="L59" s="4">
        <f>'ambvis-new'!M50</f>
        <v>0.0181502452</v>
      </c>
      <c r="M59" s="2" t="str">
        <f>'ambvis-new'!N50</f>
        <v>*</v>
      </c>
      <c r="N59" s="8">
        <f>'ambvis-new'!O50</f>
      </c>
      <c r="O59" s="4">
        <f>'ambvis-new'!P50</f>
      </c>
      <c r="Q59" s="5">
        <f>'ambvis-new'!F116</f>
        <v>5536</v>
      </c>
      <c r="R59" s="4">
        <f>'ambvis-new'!G116</f>
        <v>4.4446602</v>
      </c>
      <c r="S59" s="4">
        <f>'ambvis-new'!I116</f>
        <v>4.8640553</v>
      </c>
      <c r="T59" s="5">
        <f>'ambvis-new'!J116</f>
        <v>27894</v>
      </c>
      <c r="U59" s="4">
        <f>'ambvis-new'!K116</f>
        <v>5.0386561</v>
      </c>
      <c r="V59" s="4">
        <f>'ambvis-new'!L116</f>
        <v>5.5815892124</v>
      </c>
      <c r="W59" s="4">
        <f>'ambvis-new'!M116</f>
        <v>0.0181502452</v>
      </c>
      <c r="X59" s="2" t="str">
        <f>'ambvis-new'!N116</f>
        <v>*</v>
      </c>
      <c r="Y59" s="13">
        <f>'ambvis-new'!O116</f>
      </c>
      <c r="Z59" s="11">
        <f>'ambvis-new'!P116</f>
      </c>
    </row>
    <row r="60" spans="1:26" ht="12.75">
      <c r="A60" t="s">
        <v>189</v>
      </c>
      <c r="B60" s="4">
        <f t="shared" si="3"/>
        <v>4.8568389</v>
      </c>
      <c r="C60" s="6">
        <f>'ambvis-new'!H51</f>
        <v>4.8030594</v>
      </c>
      <c r="D60" s="6">
        <f>'ambvis-new'!H117</f>
        <v>4.286397</v>
      </c>
      <c r="E60" s="4">
        <f t="shared" si="1"/>
        <v>4.7829877</v>
      </c>
      <c r="F60" s="5">
        <f>'ambvis-new'!F51</f>
        <v>6681</v>
      </c>
      <c r="G60" s="4">
        <f>'ambvis-new'!G51</f>
        <v>4.637244399999999</v>
      </c>
      <c r="H60" s="4">
        <f>'ambvis-new'!I51</f>
        <v>4.9748036</v>
      </c>
      <c r="I60" s="5">
        <f>'ambvis-new'!J51</f>
        <v>32598</v>
      </c>
      <c r="J60" s="4">
        <f>'ambvis-new'!K51</f>
        <v>4.8792097000000005</v>
      </c>
      <c r="K60" s="4">
        <f>'ambvis-new'!L51</f>
        <v>45.546924211</v>
      </c>
      <c r="L60" s="4">
        <f>'ambvis-new'!M51</f>
        <v>1.490252E-11</v>
      </c>
      <c r="M60" s="2" t="str">
        <f>'ambvis-new'!N51</f>
        <v>*</v>
      </c>
      <c r="N60" s="8">
        <f>'ambvis-new'!O51</f>
      </c>
      <c r="O60" s="4">
        <f>'ambvis-new'!P51</f>
      </c>
      <c r="Q60" s="5">
        <f>'ambvis-new'!F117</f>
        <v>7050</v>
      </c>
      <c r="R60" s="4">
        <f>'ambvis-new'!G117</f>
        <v>4.1367079</v>
      </c>
      <c r="S60" s="4">
        <f>'ambvis-new'!I117</f>
        <v>4.4415028</v>
      </c>
      <c r="T60" s="5">
        <f>'ambvis-new'!J117</f>
        <v>31207</v>
      </c>
      <c r="U60" s="4">
        <f>'ambvis-new'!K117</f>
        <v>4.4265248</v>
      </c>
      <c r="V60" s="4">
        <f>'ambvis-new'!L117</f>
        <v>45.546924211</v>
      </c>
      <c r="W60" s="4">
        <f>'ambvis-new'!M117</f>
        <v>1.490252E-11</v>
      </c>
      <c r="X60" s="2" t="str">
        <f>'ambvis-new'!N117</f>
        <v>*</v>
      </c>
      <c r="Y60" s="13">
        <f>'ambvis-new'!O117</f>
      </c>
      <c r="Z60" s="11">
        <f>'ambvis-new'!P117</f>
        <v>0.3414848999999993</v>
      </c>
    </row>
    <row r="61" spans="1:26" ht="12.75">
      <c r="A61" t="s">
        <v>190</v>
      </c>
      <c r="B61" s="4">
        <f t="shared" si="3"/>
        <v>4.8568389</v>
      </c>
      <c r="C61" s="6">
        <f>'ambvis-new'!H52</f>
        <v>4.302749700000001</v>
      </c>
      <c r="D61" s="6">
        <f>'ambvis-new'!H118</f>
        <v>4.2453316999999995</v>
      </c>
      <c r="E61" s="4">
        <f t="shared" si="1"/>
        <v>4.7829877</v>
      </c>
      <c r="F61" s="5">
        <f>'ambvis-new'!F52</f>
        <v>2989</v>
      </c>
      <c r="G61" s="4">
        <f>'ambvis-new'!G52</f>
        <v>4.066683</v>
      </c>
      <c r="H61" s="4">
        <f>'ambvis-new'!I52</f>
        <v>4.5525196999999995</v>
      </c>
      <c r="I61" s="5">
        <f>'ambvis-new'!J52</f>
        <v>13266</v>
      </c>
      <c r="J61" s="4">
        <f>'ambvis-new'!K52</f>
        <v>4.4382737</v>
      </c>
      <c r="K61" s="4">
        <f>'ambvis-new'!L52</f>
        <v>0.232548698</v>
      </c>
      <c r="L61" s="4">
        <f>'ambvis-new'!M52</f>
        <v>0.6296404134</v>
      </c>
      <c r="M61" s="2" t="str">
        <f>'ambvis-new'!N52</f>
        <v> </v>
      </c>
      <c r="N61" s="8">
        <f>'ambvis-new'!O52</f>
      </c>
      <c r="O61" s="4">
        <f>'ambvis-new'!P52</f>
        <v>0.3043192000000001</v>
      </c>
      <c r="Q61" s="5">
        <f>'ambvis-new'!F118</f>
        <v>3459</v>
      </c>
      <c r="R61" s="4">
        <f>'ambvis-new'!G118</f>
        <v>4.0186524</v>
      </c>
      <c r="S61" s="4">
        <f>'ambvis-new'!I118</f>
        <v>4.484797400000001</v>
      </c>
      <c r="T61" s="5">
        <f>'ambvis-new'!J118</f>
        <v>15146</v>
      </c>
      <c r="U61" s="4">
        <f>'ambvis-new'!K118</f>
        <v>4.3787222</v>
      </c>
      <c r="V61" s="4">
        <f>'ambvis-new'!L118</f>
        <v>0.232548698</v>
      </c>
      <c r="W61" s="4">
        <f>'ambvis-new'!M118</f>
        <v>0.6296404134</v>
      </c>
      <c r="X61" s="2" t="str">
        <f>'ambvis-new'!N118</f>
        <v> </v>
      </c>
      <c r="Y61" s="13">
        <f>'ambvis-new'!O118</f>
      </c>
      <c r="Z61" s="11">
        <f>'ambvis-new'!P118</f>
        <v>0.298190299999999</v>
      </c>
    </row>
    <row r="62" spans="1:26" ht="12.75">
      <c r="A62" t="s">
        <v>210</v>
      </c>
      <c r="B62" s="4">
        <f t="shared" si="3"/>
        <v>4.8568389</v>
      </c>
      <c r="C62" s="6">
        <f>'ambvis-new'!H53</f>
        <v>6.1217378</v>
      </c>
      <c r="D62" s="6">
        <f>'ambvis-new'!H119</f>
        <v>6.2466993</v>
      </c>
      <c r="E62" s="4">
        <f t="shared" si="1"/>
        <v>4.7829877</v>
      </c>
      <c r="F62" s="5">
        <f>'ambvis-new'!F53</f>
        <v>7513</v>
      </c>
      <c r="G62" s="4">
        <f>'ambvis-new'!G53</f>
        <v>5.858581600000001</v>
      </c>
      <c r="H62" s="4">
        <f>'ambvis-new'!I53</f>
        <v>6.3967144</v>
      </c>
      <c r="I62" s="5">
        <f>'ambvis-new'!J53</f>
        <v>44642</v>
      </c>
      <c r="J62" s="4">
        <f>'ambvis-new'!K53</f>
        <v>5.9419673</v>
      </c>
      <c r="K62" s="4">
        <f>'ambvis-new'!L53</f>
        <v>1.0661788281</v>
      </c>
      <c r="L62" s="4">
        <f>'ambvis-new'!M53</f>
        <v>0.3018101559</v>
      </c>
      <c r="M62" s="2" t="str">
        <f>'ambvis-new'!N53</f>
        <v> </v>
      </c>
      <c r="N62" s="8">
        <f>'ambvis-new'!O53</f>
        <v>1.0017427000000012</v>
      </c>
      <c r="O62" s="4">
        <f>'ambvis-new'!P53</f>
      </c>
      <c r="Q62" s="5">
        <f>'ambvis-new'!F119</f>
        <v>8072</v>
      </c>
      <c r="R62" s="4">
        <f>'ambvis-new'!G119</f>
        <v>6.0480825000000005</v>
      </c>
      <c r="S62" s="4">
        <f>'ambvis-new'!I119</f>
        <v>6.4518386</v>
      </c>
      <c r="T62" s="5">
        <f>'ambvis-new'!J119</f>
        <v>49533</v>
      </c>
      <c r="U62" s="4">
        <f>'ambvis-new'!K119</f>
        <v>6.1363974</v>
      </c>
      <c r="V62" s="4">
        <f>'ambvis-new'!L119</f>
        <v>1.0661788281</v>
      </c>
      <c r="W62" s="4">
        <f>'ambvis-new'!M119</f>
        <v>0.3018101559</v>
      </c>
      <c r="X62" s="2" t="str">
        <f>'ambvis-new'!N119</f>
        <v> </v>
      </c>
      <c r="Y62" s="13">
        <f>'ambvis-new'!O119</f>
        <v>1.2650948000000009</v>
      </c>
      <c r="Z62" s="11">
        <f>'ambvis-new'!P119</f>
      </c>
    </row>
    <row r="63" spans="1:26" ht="12.75">
      <c r="A63" t="s">
        <v>191</v>
      </c>
      <c r="B63" s="4">
        <f t="shared" si="3"/>
        <v>4.8568389</v>
      </c>
      <c r="C63" s="6">
        <f>'ambvis-new'!H54</f>
        <v>2.9472395000000002</v>
      </c>
      <c r="D63" s="6">
        <f>'ambvis-new'!H120</f>
        <v>2.4305320000000004</v>
      </c>
      <c r="E63" s="4">
        <f t="shared" si="1"/>
        <v>4.7829877</v>
      </c>
      <c r="F63" s="5">
        <f>'ambvis-new'!F54</f>
        <v>2993</v>
      </c>
      <c r="G63" s="4">
        <f>'ambvis-new'!G54</f>
        <v>2.7119737</v>
      </c>
      <c r="H63" s="4">
        <f>'ambvis-new'!I54</f>
        <v>3.2029149</v>
      </c>
      <c r="I63" s="5">
        <f>'ambvis-new'!J54</f>
        <v>7221</v>
      </c>
      <c r="J63" s="4">
        <f>'ambvis-new'!K54</f>
        <v>2.4126295</v>
      </c>
      <c r="K63" s="4">
        <f>'ambvis-new'!L54</f>
        <v>20.596992327</v>
      </c>
      <c r="L63" s="4">
        <f>'ambvis-new'!M54</f>
        <v>5.6685099E-06</v>
      </c>
      <c r="M63" s="2" t="str">
        <f>'ambvis-new'!N54</f>
        <v>*</v>
      </c>
      <c r="N63" s="8">
        <f>'ambvis-new'!O54</f>
      </c>
      <c r="O63" s="4">
        <f>'ambvis-new'!P54</f>
        <v>1.6539239999999995</v>
      </c>
      <c r="Q63" s="5">
        <f>'ambvis-new'!F120</f>
        <v>3238</v>
      </c>
      <c r="R63" s="4">
        <f>'ambvis-new'!G120</f>
        <v>2.1914314</v>
      </c>
      <c r="S63" s="4">
        <f>'ambvis-new'!I120</f>
        <v>2.6957201</v>
      </c>
      <c r="T63" s="5">
        <f>'ambvis-new'!J120</f>
        <v>6043</v>
      </c>
      <c r="U63" s="4">
        <f>'ambvis-new'!K120</f>
        <v>1.8662755</v>
      </c>
      <c r="V63" s="4">
        <f>'ambvis-new'!L120</f>
        <v>20.596992327</v>
      </c>
      <c r="W63" s="4">
        <f>'ambvis-new'!M120</f>
        <v>5.6685099E-06</v>
      </c>
      <c r="X63" s="2" t="str">
        <f>'ambvis-new'!N120</f>
        <v>*</v>
      </c>
      <c r="Y63" s="13">
        <f>'ambvis-new'!O120</f>
      </c>
      <c r="Z63" s="11">
        <f>'ambvis-new'!P120</f>
        <v>2.0872675999999997</v>
      </c>
    </row>
    <row r="64" spans="1:25" ht="12.75">
      <c r="Q64" s="5"/>
      <c r="Y64" s="13"/>
    </row>
    <row r="65" spans="1:26" ht="12.75">
      <c r="A65" t="s">
        <v>211</v>
      </c>
      <c r="B65" s="4">
        <f aca="true" t="shared" si="4" ref="B65:B75">C$19</f>
        <v>4.8568389</v>
      </c>
      <c r="C65" s="6">
        <f>'ambvis-new'!H55</f>
        <v>5.190611</v>
      </c>
      <c r="D65" s="6">
        <f>'ambvis-new'!H121</f>
        <v>4.8808773</v>
      </c>
      <c r="E65" s="4">
        <f t="shared" si="1"/>
        <v>4.7829877</v>
      </c>
      <c r="F65" s="5">
        <f>'ambvis-new'!F55</f>
        <v>14885</v>
      </c>
      <c r="G65" s="4">
        <f>'ambvis-new'!G55</f>
        <v>4.9635033</v>
      </c>
      <c r="H65" s="4">
        <f>'ambvis-new'!I55</f>
        <v>5.428109999999999</v>
      </c>
      <c r="I65" s="5">
        <f>'ambvis-new'!J55</f>
        <v>69565</v>
      </c>
      <c r="J65" s="4">
        <f>'ambvis-new'!K55</f>
        <v>4.6734968</v>
      </c>
      <c r="K65" s="4">
        <f>'ambvis-new'!L55</f>
        <v>8.4414471617</v>
      </c>
      <c r="L65" s="4">
        <f>'ambvis-new'!M55</f>
        <v>0.0036676427</v>
      </c>
      <c r="M65" s="2" t="str">
        <f>'ambvis-new'!N55</f>
        <v>*</v>
      </c>
      <c r="N65" s="8">
        <f>'ambvis-new'!O55</f>
        <v>0.10666440000000055</v>
      </c>
      <c r="O65" s="4">
        <f>'ambvis-new'!P55</f>
      </c>
      <c r="Q65" s="5">
        <f>'ambvis-new'!F121</f>
        <v>14129</v>
      </c>
      <c r="R65" s="4">
        <f>'ambvis-new'!G121</f>
        <v>4.681893</v>
      </c>
      <c r="S65" s="4">
        <f>'ambvis-new'!I121</f>
        <v>5.088318500000001</v>
      </c>
      <c r="T65" s="5">
        <f>'ambvis-new'!J121</f>
        <v>61653</v>
      </c>
      <c r="U65" s="4">
        <f>'ambvis-new'!K121</f>
        <v>4.3635785</v>
      </c>
      <c r="V65" s="4">
        <f>'ambvis-new'!L121</f>
        <v>8.4414471617</v>
      </c>
      <c r="W65" s="4">
        <f>'ambvis-new'!M121</f>
        <v>0.0036676427</v>
      </c>
      <c r="X65" s="2" t="str">
        <f>'ambvis-new'!N121</f>
        <v>*</v>
      </c>
      <c r="Y65" s="13">
        <f>'ambvis-new'!O121</f>
      </c>
      <c r="Z65" s="11">
        <f>'ambvis-new'!P121</f>
      </c>
    </row>
    <row r="66" spans="1:26" ht="12.75">
      <c r="A66" t="s">
        <v>192</v>
      </c>
      <c r="B66" s="4">
        <f t="shared" si="4"/>
        <v>4.8568389</v>
      </c>
      <c r="C66" s="6">
        <f>'ambvis-new'!H56</f>
        <v>3.745843</v>
      </c>
      <c r="D66" s="6">
        <f>'ambvis-new'!H122</f>
        <v>3.5569802</v>
      </c>
      <c r="E66" s="4">
        <f t="shared" si="1"/>
        <v>4.7829877</v>
      </c>
      <c r="F66" s="5">
        <f>'ambvis-new'!F56</f>
        <v>3036</v>
      </c>
      <c r="G66" s="4">
        <f>'ambvis-new'!G56</f>
        <v>3.3352965</v>
      </c>
      <c r="H66" s="4">
        <f>'ambvis-new'!I56</f>
        <v>4.2069243</v>
      </c>
      <c r="I66" s="5">
        <f>'ambvis-new'!J56</f>
        <v>7886</v>
      </c>
      <c r="J66" s="4">
        <f>'ambvis-new'!K56</f>
        <v>2.5974967</v>
      </c>
      <c r="K66" s="4">
        <f>'ambvis-new'!L56</f>
        <v>0.917643303</v>
      </c>
      <c r="L66" s="4">
        <f>'ambvis-new'!M56</f>
        <v>0.3380945257</v>
      </c>
      <c r="M66" s="2" t="str">
        <f>'ambvis-new'!N56</f>
        <v> </v>
      </c>
      <c r="N66" s="8">
        <f>'ambvis-new'!O56</f>
      </c>
      <c r="O66" s="4">
        <f>'ambvis-new'!P56</f>
        <v>0.6499145999999998</v>
      </c>
      <c r="Q66" s="5">
        <f>'ambvis-new'!F122</f>
        <v>3406</v>
      </c>
      <c r="R66" s="4">
        <f>'ambvis-new'!G122</f>
        <v>3.2098865</v>
      </c>
      <c r="S66" s="4">
        <f>'ambvis-new'!I122</f>
        <v>3.9416062000000003</v>
      </c>
      <c r="T66" s="5">
        <f>'ambvis-new'!J122</f>
        <v>8630</v>
      </c>
      <c r="U66" s="4">
        <f>'ambvis-new'!K122</f>
        <v>2.5337639</v>
      </c>
      <c r="V66" s="4">
        <f>'ambvis-new'!L122</f>
        <v>0.917643303</v>
      </c>
      <c r="W66" s="4">
        <f>'ambvis-new'!M122</f>
        <v>0.3380945257</v>
      </c>
      <c r="X66" s="2" t="str">
        <f>'ambvis-new'!N122</f>
        <v> </v>
      </c>
      <c r="Y66" s="13">
        <f>'ambvis-new'!O122</f>
      </c>
      <c r="Z66" s="11">
        <f>'ambvis-new'!P122</f>
        <v>0.8413814999999993</v>
      </c>
    </row>
    <row r="67" spans="1:26" ht="12.75">
      <c r="A67" t="s">
        <v>193</v>
      </c>
      <c r="B67" s="4">
        <f t="shared" si="4"/>
        <v>4.8568389</v>
      </c>
      <c r="C67" s="6">
        <f>'ambvis-new'!H57</f>
        <v>3.4782075</v>
      </c>
      <c r="D67" s="6">
        <f>'ambvis-new'!H123</f>
        <v>3.7583854999999997</v>
      </c>
      <c r="E67" s="4">
        <f t="shared" si="1"/>
        <v>4.7829877</v>
      </c>
      <c r="F67" s="5">
        <f>'ambvis-new'!F57</f>
        <v>3425</v>
      </c>
      <c r="G67" s="4">
        <f>'ambvis-new'!G57</f>
        <v>3.146516</v>
      </c>
      <c r="H67" s="4">
        <f>'ambvis-new'!I57</f>
        <v>3.8448645999999997</v>
      </c>
      <c r="I67" s="5">
        <f>'ambvis-new'!J57</f>
        <v>8828</v>
      </c>
      <c r="J67" s="4">
        <f>'ambvis-new'!K57</f>
        <v>2.5775182</v>
      </c>
      <c r="K67" s="4">
        <f>'ambvis-new'!L57</f>
        <v>2.4277523453</v>
      </c>
      <c r="L67" s="4">
        <f>'ambvis-new'!M57</f>
        <v>0.1192037084</v>
      </c>
      <c r="M67" s="2" t="str">
        <f>'ambvis-new'!N57</f>
        <v> </v>
      </c>
      <c r="N67" s="8">
        <f>'ambvis-new'!O57</f>
      </c>
      <c r="O67" s="4">
        <f>'ambvis-new'!P57</f>
        <v>1.0119742999999999</v>
      </c>
      <c r="Q67" s="5">
        <f>'ambvis-new'!F123</f>
        <v>3946</v>
      </c>
      <c r="R67" s="4">
        <f>'ambvis-new'!G123</f>
        <v>3.4352656</v>
      </c>
      <c r="S67" s="4">
        <f>'ambvis-new'!I123</f>
        <v>4.1118979</v>
      </c>
      <c r="T67" s="5">
        <f>'ambvis-new'!J123</f>
        <v>10689</v>
      </c>
      <c r="U67" s="4">
        <f>'ambvis-new'!K123</f>
        <v>2.7088191000000004</v>
      </c>
      <c r="V67" s="4">
        <f>'ambvis-new'!L123</f>
        <v>2.4277523453</v>
      </c>
      <c r="W67" s="4">
        <f>'ambvis-new'!M123</f>
        <v>0.1192037084</v>
      </c>
      <c r="X67" s="2" t="str">
        <f>'ambvis-new'!N123</f>
        <v> </v>
      </c>
      <c r="Y67" s="13">
        <f>'ambvis-new'!O123</f>
      </c>
      <c r="Z67" s="11">
        <f>'ambvis-new'!P123</f>
        <v>0.6710897999999998</v>
      </c>
    </row>
    <row r="68" spans="1:26" ht="12.75">
      <c r="A68" t="s">
        <v>114</v>
      </c>
      <c r="B68" s="4">
        <f t="shared" si="4"/>
        <v>4.8568389</v>
      </c>
      <c r="C68" s="6">
        <f>'ambvis-new'!H58</f>
        <v>4.8606454</v>
      </c>
      <c r="D68" s="6">
        <f>'ambvis-new'!H124</f>
        <v>4.825067</v>
      </c>
      <c r="E68" s="4">
        <f t="shared" si="1"/>
        <v>4.7829877</v>
      </c>
      <c r="F68" s="5">
        <f>'ambvis-new'!F58</f>
        <v>3635</v>
      </c>
      <c r="G68" s="4">
        <f>'ambvis-new'!G58</f>
        <v>4.4954725</v>
      </c>
      <c r="H68" s="4">
        <f>'ambvis-new'!I58</f>
        <v>5.255481700000001</v>
      </c>
      <c r="I68" s="5">
        <f>'ambvis-new'!J58</f>
        <v>14636</v>
      </c>
      <c r="J68" s="4">
        <f>'ambvis-new'!K58</f>
        <v>4.0264099</v>
      </c>
      <c r="K68" s="4">
        <f>'ambvis-new'!L58</f>
        <v>0.0336094279</v>
      </c>
      <c r="L68" s="4">
        <f>'ambvis-new'!M58</f>
        <v>0.8545400832</v>
      </c>
      <c r="M68" s="2" t="str">
        <f>'ambvis-new'!N58</f>
        <v> </v>
      </c>
      <c r="N68" s="8">
        <f>'ambvis-new'!O58</f>
      </c>
      <c r="O68" s="4">
        <f>'ambvis-new'!P58</f>
      </c>
      <c r="Q68" s="5">
        <f>'ambvis-new'!F124</f>
        <v>3205</v>
      </c>
      <c r="R68" s="4">
        <f>'ambvis-new'!G124</f>
        <v>4.4471907</v>
      </c>
      <c r="S68" s="4">
        <f>'ambvis-new'!I124</f>
        <v>5.2350513</v>
      </c>
      <c r="T68" s="5">
        <f>'ambvis-new'!J124</f>
        <v>12984</v>
      </c>
      <c r="U68" s="4">
        <f>'ambvis-new'!K124</f>
        <v>4.05117</v>
      </c>
      <c r="V68" s="4">
        <f>'ambvis-new'!L124</f>
        <v>0.0336094279</v>
      </c>
      <c r="W68" s="4">
        <f>'ambvis-new'!M124</f>
        <v>0.8545400832</v>
      </c>
      <c r="X68" s="2" t="str">
        <f>'ambvis-new'!N124</f>
        <v> </v>
      </c>
      <c r="Y68" s="13">
        <f>'ambvis-new'!O124</f>
      </c>
      <c r="Z68" s="11">
        <f>'ambvis-new'!P124</f>
      </c>
    </row>
    <row r="69" spans="1:26" ht="12.75">
      <c r="A69" t="s">
        <v>194</v>
      </c>
      <c r="B69" s="4">
        <f t="shared" si="4"/>
        <v>4.8568389</v>
      </c>
      <c r="C69" s="6">
        <f>'ambvis-new'!H59</f>
        <v>2.6563021</v>
      </c>
      <c r="D69" s="6">
        <f>'ambvis-new'!H125</f>
        <v>2.9483228</v>
      </c>
      <c r="E69" s="4">
        <f t="shared" si="1"/>
        <v>4.7829877</v>
      </c>
      <c r="F69" s="5">
        <f>'ambvis-new'!F59</f>
        <v>5992</v>
      </c>
      <c r="G69" s="4">
        <f>'ambvis-new'!G59</f>
        <v>2.423459</v>
      </c>
      <c r="H69" s="4">
        <f>'ambvis-new'!I59</f>
        <v>2.9115165000000003</v>
      </c>
      <c r="I69" s="5">
        <f>'ambvis-new'!J59</f>
        <v>11664</v>
      </c>
      <c r="J69" s="4">
        <f>'ambvis-new'!K59</f>
        <v>1.9465955</v>
      </c>
      <c r="K69" s="4">
        <f>'ambvis-new'!L59</f>
        <v>5.7737641076</v>
      </c>
      <c r="L69" s="4">
        <f>'ambvis-new'!M59</f>
        <v>0.0162671554</v>
      </c>
      <c r="M69" s="2" t="str">
        <f>'ambvis-new'!N59</f>
        <v>*</v>
      </c>
      <c r="N69" s="8">
        <f>'ambvis-new'!O59</f>
      </c>
      <c r="O69" s="4">
        <f>'ambvis-new'!P59</f>
        <v>1.9453223999999993</v>
      </c>
      <c r="Q69" s="5">
        <f>'ambvis-new'!F125</f>
        <v>6824</v>
      </c>
      <c r="R69" s="4">
        <f>'ambvis-new'!G125</f>
        <v>2.7428301</v>
      </c>
      <c r="S69" s="4">
        <f>'ambvis-new'!I125</f>
        <v>3.169211</v>
      </c>
      <c r="T69" s="5">
        <f>'ambvis-new'!J125</f>
        <v>14042</v>
      </c>
      <c r="U69" s="4">
        <f>'ambvis-new'!K125</f>
        <v>2.0577374</v>
      </c>
      <c r="V69" s="4">
        <f>'ambvis-new'!L125</f>
        <v>5.7737641076</v>
      </c>
      <c r="W69" s="4">
        <f>'ambvis-new'!M125</f>
        <v>0.0162671554</v>
      </c>
      <c r="X69" s="2" t="str">
        <f>'ambvis-new'!N125</f>
        <v>*</v>
      </c>
      <c r="Y69" s="13">
        <f>'ambvis-new'!O125</f>
      </c>
      <c r="Z69" s="11">
        <f>'ambvis-new'!P125</f>
        <v>1.6137766999999998</v>
      </c>
    </row>
    <row r="70" spans="1:26" ht="12.75">
      <c r="A70" t="s">
        <v>195</v>
      </c>
      <c r="B70" s="4">
        <f t="shared" si="4"/>
        <v>4.8568389</v>
      </c>
      <c r="C70" s="6">
        <f>'ambvis-new'!H60</f>
        <v>2.9133915999999997</v>
      </c>
      <c r="D70" s="6">
        <f>'ambvis-new'!H126</f>
        <v>3.0789195</v>
      </c>
      <c r="E70" s="4">
        <f t="shared" si="1"/>
        <v>4.7829877</v>
      </c>
      <c r="F70" s="5">
        <f>'ambvis-new'!F60</f>
        <v>1627</v>
      </c>
      <c r="G70" s="4">
        <f>'ambvis-new'!G60</f>
        <v>2.5972881</v>
      </c>
      <c r="H70" s="4">
        <f>'ambvis-new'!I60</f>
        <v>3.2679665</v>
      </c>
      <c r="I70" s="5">
        <f>'ambvis-new'!J60</f>
        <v>3767</v>
      </c>
      <c r="J70" s="4">
        <f>'ambvis-new'!K60</f>
        <v>2.3153042</v>
      </c>
      <c r="K70" s="4">
        <f>'ambvis-new'!L60</f>
        <v>0.940303626</v>
      </c>
      <c r="L70" s="4">
        <f>'ambvis-new'!M60</f>
        <v>0.332199769</v>
      </c>
      <c r="M70" s="2" t="str">
        <f>'ambvis-new'!N60</f>
        <v> </v>
      </c>
      <c r="N70" s="8">
        <f>'ambvis-new'!O60</f>
      </c>
      <c r="O70" s="4">
        <f>'ambvis-new'!P60</f>
        <v>1.5888723999999996</v>
      </c>
      <c r="Q70" s="5">
        <f>'ambvis-new'!F126</f>
        <v>1587</v>
      </c>
      <c r="R70" s="4">
        <f>'ambvis-new'!G126</f>
        <v>2.7710169000000002</v>
      </c>
      <c r="S70" s="4">
        <f>'ambvis-new'!I126</f>
        <v>3.4210349</v>
      </c>
      <c r="T70" s="5">
        <f>'ambvis-new'!J126</f>
        <v>4006</v>
      </c>
      <c r="U70" s="4">
        <f>'ambvis-new'!K126</f>
        <v>2.5242595999999997</v>
      </c>
      <c r="V70" s="4">
        <f>'ambvis-new'!L126</f>
        <v>0.940303626</v>
      </c>
      <c r="W70" s="4">
        <f>'ambvis-new'!M126</f>
        <v>0.332199769</v>
      </c>
      <c r="X70" s="2" t="str">
        <f>'ambvis-new'!N126</f>
        <v> </v>
      </c>
      <c r="Y70" s="13">
        <f>'ambvis-new'!O126</f>
      </c>
      <c r="Z70" s="11">
        <f>'ambvis-new'!P126</f>
        <v>1.3619527999999996</v>
      </c>
    </row>
    <row r="71" spans="1:26" ht="12.75">
      <c r="A71" t="s">
        <v>212</v>
      </c>
      <c r="B71" s="4">
        <f t="shared" si="4"/>
        <v>4.8568389</v>
      </c>
      <c r="C71" s="6">
        <f>'ambvis-new'!H61</f>
        <v>5.7400503</v>
      </c>
      <c r="D71" s="6">
        <f>'ambvis-new'!H127</f>
        <v>5.8985814</v>
      </c>
      <c r="E71" s="4">
        <f t="shared" si="1"/>
        <v>4.7829877</v>
      </c>
      <c r="F71" s="5">
        <f>'ambvis-new'!F61</f>
        <v>1781</v>
      </c>
      <c r="G71" s="4">
        <f>'ambvis-new'!G61</f>
        <v>5.1736154</v>
      </c>
      <c r="H71" s="4">
        <f>'ambvis-new'!I61</f>
        <v>6.368501599999999</v>
      </c>
      <c r="I71" s="5">
        <f>'ambvis-new'!J61</f>
        <v>8629</v>
      </c>
      <c r="J71" s="4">
        <f>'ambvis-new'!K61</f>
        <v>4.845030899999999</v>
      </c>
      <c r="K71" s="4">
        <f>'ambvis-new'!L61</f>
        <v>0.2422674191</v>
      </c>
      <c r="L71" s="4">
        <f>'ambvis-new'!M61</f>
        <v>0.6225732403</v>
      </c>
      <c r="M71" s="2" t="str">
        <f>'ambvis-new'!N61</f>
        <v> </v>
      </c>
      <c r="N71" s="8">
        <f>'ambvis-new'!O61</f>
        <v>0.31677650000000046</v>
      </c>
      <c r="O71" s="4">
        <f>'ambvis-new'!P61</f>
      </c>
      <c r="Q71" s="5">
        <f>'ambvis-new'!F127</f>
        <v>1488</v>
      </c>
      <c r="R71" s="4">
        <f>'ambvis-new'!G127</f>
        <v>5.2713858</v>
      </c>
      <c r="S71" s="4">
        <f>'ambvis-new'!I127</f>
        <v>6.600401300000001</v>
      </c>
      <c r="T71" s="5">
        <f>'ambvis-new'!J127</f>
        <v>7803</v>
      </c>
      <c r="U71" s="4">
        <f>'ambvis-new'!K127</f>
        <v>5.2439516</v>
      </c>
      <c r="V71" s="4">
        <f>'ambvis-new'!L127</f>
        <v>0.2422674191</v>
      </c>
      <c r="W71" s="4">
        <f>'ambvis-new'!M127</f>
        <v>0.6225732403</v>
      </c>
      <c r="X71" s="2" t="str">
        <f>'ambvis-new'!N127</f>
        <v> </v>
      </c>
      <c r="Y71" s="13">
        <f>'ambvis-new'!O127</f>
        <v>0.4883981000000004</v>
      </c>
      <c r="Z71" s="11">
        <f>'ambvis-new'!P127</f>
      </c>
    </row>
    <row r="72" spans="1:26" ht="12.75">
      <c r="A72" t="s">
        <v>196</v>
      </c>
      <c r="B72" s="4">
        <f t="shared" si="4"/>
        <v>4.8568389</v>
      </c>
      <c r="C72" s="6">
        <f>'ambvis-new'!H62</f>
        <v>4.5036102</v>
      </c>
      <c r="D72" s="6">
        <f>'ambvis-new'!H128</f>
        <v>4.005172099999999</v>
      </c>
      <c r="E72" s="4">
        <f t="shared" si="1"/>
        <v>4.7829877</v>
      </c>
      <c r="F72" s="5">
        <f>'ambvis-new'!F62</f>
        <v>1005</v>
      </c>
      <c r="G72" s="4">
        <f>'ambvis-new'!G62</f>
        <v>3.9056386</v>
      </c>
      <c r="H72" s="4">
        <f>'ambvis-new'!I62</f>
        <v>5.193134</v>
      </c>
      <c r="I72" s="5">
        <f>'ambvis-new'!J62</f>
        <v>3823</v>
      </c>
      <c r="J72" s="4">
        <f>'ambvis-new'!K62</f>
        <v>3.8039801000000004</v>
      </c>
      <c r="K72" s="4">
        <f>'ambvis-new'!L62</f>
        <v>3.0102495482</v>
      </c>
      <c r="L72" s="4">
        <f>'ambvis-new'!M62</f>
        <v>0.0827395522</v>
      </c>
      <c r="M72" s="2" t="str">
        <f>'ambvis-new'!N62</f>
        <v> </v>
      </c>
      <c r="N72" s="8">
        <f>'ambvis-new'!O62</f>
      </c>
      <c r="O72" s="4">
        <f>'ambvis-new'!P62</f>
      </c>
      <c r="Q72" s="5">
        <f>'ambvis-new'!F128</f>
        <v>1008</v>
      </c>
      <c r="R72" s="4">
        <f>'ambvis-new'!G128</f>
        <v>3.4785603999999997</v>
      </c>
      <c r="S72" s="4">
        <f>'ambvis-new'!I128</f>
        <v>4.611506400000001</v>
      </c>
      <c r="T72" s="5">
        <f>'ambvis-new'!J128</f>
        <v>3296</v>
      </c>
      <c r="U72" s="4">
        <f>'ambvis-new'!K128</f>
        <v>3.2698413</v>
      </c>
      <c r="V72" s="4">
        <f>'ambvis-new'!L128</f>
        <v>3.0102495482</v>
      </c>
      <c r="W72" s="4">
        <f>'ambvis-new'!M128</f>
        <v>0.0827395522</v>
      </c>
      <c r="X72" s="2" t="str">
        <f>'ambvis-new'!N128</f>
        <v> </v>
      </c>
      <c r="Y72" s="13">
        <f>'ambvis-new'!O128</f>
      </c>
      <c r="Z72" s="11">
        <f>'ambvis-new'!P128</f>
        <v>0.17148129999999906</v>
      </c>
    </row>
    <row r="73" spans="1:26" ht="12.75">
      <c r="A73" t="s">
        <v>213</v>
      </c>
      <c r="B73" s="4">
        <f t="shared" si="4"/>
        <v>4.8568389</v>
      </c>
      <c r="C73" s="6">
        <f>'ambvis-new'!H63</f>
        <v>5.4225366</v>
      </c>
      <c r="D73" s="6">
        <f>'ambvis-new'!H129</f>
        <v>4.689591999999999</v>
      </c>
      <c r="E73" s="4">
        <f t="shared" si="1"/>
        <v>4.7829877</v>
      </c>
      <c r="F73" s="5">
        <f>'ambvis-new'!F63</f>
        <v>3932</v>
      </c>
      <c r="G73" s="4">
        <f>'ambvis-new'!G63</f>
        <v>5.0943568</v>
      </c>
      <c r="H73" s="4">
        <f>'ambvis-new'!I63</f>
        <v>5.7718579</v>
      </c>
      <c r="I73" s="5">
        <f>'ambvis-new'!J63</f>
        <v>17903</v>
      </c>
      <c r="J73" s="4">
        <f>'ambvis-new'!K63</f>
        <v>4.5531536</v>
      </c>
      <c r="K73" s="4">
        <f>'ambvis-new'!L63</f>
        <v>24.316830432</v>
      </c>
      <c r="L73" s="4">
        <f>'ambvis-new'!M63</f>
        <v>8.1721891E-07</v>
      </c>
      <c r="M73" s="2" t="str">
        <f>'ambvis-new'!N63</f>
        <v>*</v>
      </c>
      <c r="N73" s="8">
        <f>'ambvis-new'!O63</f>
        <v>0.23751790000000028</v>
      </c>
      <c r="O73" s="4">
        <f>'ambvis-new'!P63</f>
      </c>
      <c r="Q73" s="5">
        <f>'ambvis-new'!F129</f>
        <v>4410</v>
      </c>
      <c r="R73" s="4">
        <f>'ambvis-new'!G129</f>
        <v>4.4047995</v>
      </c>
      <c r="S73" s="4">
        <f>'ambvis-new'!I129</f>
        <v>4.9927978</v>
      </c>
      <c r="T73" s="5">
        <f>'ambvis-new'!J129</f>
        <v>16530</v>
      </c>
      <c r="U73" s="4">
        <f>'ambvis-new'!K129</f>
        <v>3.7482993000000002</v>
      </c>
      <c r="V73" s="4">
        <f>'ambvis-new'!L129</f>
        <v>24.316830432</v>
      </c>
      <c r="W73" s="4">
        <f>'ambvis-new'!M129</f>
        <v>8.1721891E-07</v>
      </c>
      <c r="X73" s="2" t="str">
        <f>'ambvis-new'!N129</f>
        <v>*</v>
      </c>
      <c r="Y73" s="13">
        <f>'ambvis-new'!O129</f>
      </c>
      <c r="Z73" s="11">
        <f>'ambvis-new'!P129</f>
      </c>
    </row>
    <row r="74" spans="1:26" ht="12.75">
      <c r="A74" t="s">
        <v>140</v>
      </c>
      <c r="B74" s="4">
        <f t="shared" si="4"/>
        <v>4.8568389</v>
      </c>
      <c r="C74" s="6">
        <f>'ambvis-new'!H64</f>
        <v>3.4135927</v>
      </c>
      <c r="D74" s="6">
        <f>'ambvis-new'!H130</f>
        <v>3.6962283</v>
      </c>
      <c r="E74" s="4">
        <f t="shared" si="1"/>
        <v>4.7829877</v>
      </c>
      <c r="F74" s="5">
        <f>'ambvis-new'!F64</f>
        <v>2652</v>
      </c>
      <c r="G74" s="4">
        <f>'ambvis-new'!G64</f>
        <v>3.0543147</v>
      </c>
      <c r="H74" s="4">
        <f>'ambvis-new'!I64</f>
        <v>3.8151325000000003</v>
      </c>
      <c r="I74" s="5">
        <f>'ambvis-new'!J64</f>
        <v>6762</v>
      </c>
      <c r="J74" s="4">
        <f>'ambvis-new'!K64</f>
        <v>2.5497738</v>
      </c>
      <c r="K74" s="4">
        <f>'ambvis-new'!L64</f>
        <v>1.9574313824</v>
      </c>
      <c r="L74" s="4">
        <f>'ambvis-new'!M64</f>
        <v>0.1617882941</v>
      </c>
      <c r="M74" s="2" t="str">
        <f>'ambvis-new'!N64</f>
        <v> </v>
      </c>
      <c r="N74" s="8">
        <f>'ambvis-new'!O64</f>
      </c>
      <c r="O74" s="4">
        <f>'ambvis-new'!P64</f>
        <v>1.0417063999999994</v>
      </c>
      <c r="Q74" s="5">
        <f>'ambvis-new'!F130</f>
        <v>3002</v>
      </c>
      <c r="R74" s="4">
        <f>'ambvis-new'!G130</f>
        <v>3.3254076</v>
      </c>
      <c r="S74" s="4">
        <f>'ambvis-new'!I130</f>
        <v>4.1083997</v>
      </c>
      <c r="T74" s="5">
        <f>'ambvis-new'!J130</f>
        <v>7912</v>
      </c>
      <c r="U74" s="4">
        <f>'ambvis-new'!K130</f>
        <v>2.6355763000000003</v>
      </c>
      <c r="V74" s="4">
        <f>'ambvis-new'!L130</f>
        <v>1.9574313824</v>
      </c>
      <c r="W74" s="4">
        <f>'ambvis-new'!M130</f>
        <v>0.1617882941</v>
      </c>
      <c r="X74" s="2" t="str">
        <f>'ambvis-new'!N130</f>
        <v> </v>
      </c>
      <c r="Y74" s="13">
        <f>'ambvis-new'!O130</f>
      </c>
      <c r="Z74" s="11">
        <f>'ambvis-new'!P130</f>
        <v>0.674588</v>
      </c>
    </row>
    <row r="75" spans="1:26" ht="12.75">
      <c r="A75" t="s">
        <v>141</v>
      </c>
      <c r="B75" s="4">
        <f t="shared" si="4"/>
        <v>4.8568389</v>
      </c>
      <c r="C75" s="6">
        <f>'ambvis-new'!H65</f>
        <v>4.1717512</v>
      </c>
      <c r="D75" s="6">
        <f>'ambvis-new'!H131</f>
        <v>3.8359937</v>
      </c>
      <c r="E75" s="4">
        <f t="shared" si="1"/>
        <v>4.7829877</v>
      </c>
      <c r="F75" s="5">
        <f>'ambvis-new'!F65</f>
        <v>1835</v>
      </c>
      <c r="G75" s="4">
        <f>'ambvis-new'!G65</f>
        <v>3.7586158</v>
      </c>
      <c r="H75" s="4">
        <f>'ambvis-new'!I65</f>
        <v>4.6302972</v>
      </c>
      <c r="I75" s="5">
        <f>'ambvis-new'!J65</f>
        <v>6221</v>
      </c>
      <c r="J75" s="4">
        <f>'ambvis-new'!K65</f>
        <v>3.3901907000000002</v>
      </c>
      <c r="K75" s="4">
        <f>'ambvis-new'!L65</f>
        <v>2.8749015416</v>
      </c>
      <c r="L75" s="4">
        <f>'ambvis-new'!M65</f>
        <v>0.0899704775</v>
      </c>
      <c r="M75" s="2" t="str">
        <f>'ambvis-new'!N65</f>
        <v> </v>
      </c>
      <c r="N75" s="8">
        <f>'ambvis-new'!O65</f>
      </c>
      <c r="O75" s="4">
        <f>'ambvis-new'!P65</f>
        <v>0.2265416999999994</v>
      </c>
      <c r="Q75" s="5">
        <f>'ambvis-new'!F131</f>
        <v>2065</v>
      </c>
      <c r="R75" s="4">
        <f>'ambvis-new'!G131</f>
        <v>3.4716546</v>
      </c>
      <c r="S75" s="4">
        <f>'ambvis-new'!I131</f>
        <v>4.238569099999999</v>
      </c>
      <c r="T75" s="5">
        <f>'ambvis-new'!J131</f>
        <v>6549</v>
      </c>
      <c r="U75" s="4">
        <f>'ambvis-new'!K131</f>
        <v>3.1714286</v>
      </c>
      <c r="V75" s="4">
        <f>'ambvis-new'!L131</f>
        <v>2.8749015416</v>
      </c>
      <c r="W75" s="4">
        <f>'ambvis-new'!M131</f>
        <v>0.0899704775</v>
      </c>
      <c r="X75" s="2" t="str">
        <f>'ambvis-new'!N131</f>
        <v> </v>
      </c>
      <c r="Y75" s="13">
        <f>'ambvis-new'!O131</f>
      </c>
      <c r="Z75" s="11">
        <f>'ambvis-new'!P131</f>
        <v>0.5444186000000002</v>
      </c>
    </row>
    <row r="76" spans="1:25" ht="12.75">
      <c r="Q76" s="5"/>
      <c r="Y76" s="13"/>
    </row>
    <row r="77" spans="1:26" ht="12.75">
      <c r="A77" t="s">
        <v>204</v>
      </c>
      <c r="B77" s="4">
        <f>C$19</f>
        <v>4.8568389</v>
      </c>
      <c r="C77" s="6">
        <f>'ambvis-new'!H66</f>
        <v>5.3446833</v>
      </c>
      <c r="D77" s="6">
        <f>'ambvis-new'!H132</f>
        <v>5.426934</v>
      </c>
      <c r="E77" s="4">
        <f t="shared" si="1"/>
        <v>4.7829877</v>
      </c>
      <c r="F77" s="5">
        <f>'ambvis-new'!F66</f>
        <v>1116</v>
      </c>
      <c r="G77" s="4">
        <f>'ambvis-new'!G66</f>
        <v>4.7894076</v>
      </c>
      <c r="H77" s="4">
        <f>'ambvis-new'!I66</f>
        <v>5.9643368</v>
      </c>
      <c r="I77" s="5">
        <f>'ambvis-new'!J66</f>
        <v>5179</v>
      </c>
      <c r="J77" s="4">
        <f>'ambvis-new'!K66</f>
        <v>4.640681</v>
      </c>
      <c r="K77" s="4">
        <f>'ambvis-new'!L66</f>
        <v>0.0722169465</v>
      </c>
      <c r="L77" s="4">
        <f>'ambvis-new'!M66</f>
        <v>0.7881358409</v>
      </c>
      <c r="M77" s="2" t="str">
        <f>'ambvis-new'!N66</f>
        <v> </v>
      </c>
      <c r="N77" s="8">
        <f>'ambvis-new'!O66</f>
      </c>
      <c r="O77" s="4">
        <f>'ambvis-new'!P66</f>
      </c>
      <c r="Q77" s="5">
        <f>'ambvis-new'!F132</f>
        <v>1015</v>
      </c>
      <c r="R77" s="4">
        <f>'ambvis-new'!G132</f>
        <v>4.8419037</v>
      </c>
      <c r="S77" s="4">
        <f>'ambvis-new'!I132</f>
        <v>6.0826515</v>
      </c>
      <c r="T77" s="5">
        <f>'ambvis-new'!J132</f>
        <v>5152</v>
      </c>
      <c r="U77" s="4">
        <f>'ambvis-new'!K132</f>
        <v>5.0758621</v>
      </c>
      <c r="V77" s="4">
        <f>'ambvis-new'!L132</f>
        <v>0.0722169465</v>
      </c>
      <c r="W77" s="4">
        <f>'ambvis-new'!M132</f>
        <v>0.7881358409</v>
      </c>
      <c r="X77" s="2" t="str">
        <f>'ambvis-new'!N132</f>
        <v> </v>
      </c>
      <c r="Y77" s="13">
        <f>'ambvis-new'!O132</f>
        <v>0.05891599999999997</v>
      </c>
      <c r="Z77" s="11">
        <f>'ambvis-new'!P132</f>
      </c>
    </row>
    <row r="78" spans="1:25" ht="12.75">
      <c r="Q78" s="5"/>
      <c r="Y78" s="13"/>
    </row>
    <row r="79" spans="1:26" ht="12.75">
      <c r="A79" t="s">
        <v>214</v>
      </c>
      <c r="B79" s="4">
        <f>C$19</f>
        <v>4.8568389</v>
      </c>
      <c r="C79" s="6">
        <f>'ambvis-new'!H67</f>
        <v>4.7326621</v>
      </c>
      <c r="D79" s="6">
        <f>'ambvis-new'!H133</f>
        <v>5.066023100000001</v>
      </c>
      <c r="E79" s="4">
        <f t="shared" si="1"/>
        <v>4.7829877</v>
      </c>
      <c r="F79" s="5">
        <f>'ambvis-new'!F67</f>
        <v>9271</v>
      </c>
      <c r="G79" s="4">
        <f>'ambvis-new'!G67</f>
        <v>4.5799175</v>
      </c>
      <c r="H79" s="4">
        <f>'ambvis-new'!I67</f>
        <v>4.8905008</v>
      </c>
      <c r="I79" s="5">
        <f>'ambvis-new'!J67</f>
        <v>42787</v>
      </c>
      <c r="J79" s="4">
        <f>'ambvis-new'!K67</f>
        <v>4.615144</v>
      </c>
      <c r="K79" s="4">
        <f>'ambvis-new'!L67</f>
        <v>15.765268295</v>
      </c>
      <c r="L79" s="4">
        <f>'ambvis-new'!M67</f>
        <v>7.17069E-05</v>
      </c>
      <c r="M79" s="2" t="str">
        <f>'ambvis-new'!N67</f>
        <v>*</v>
      </c>
      <c r="N79" s="8">
        <f>'ambvis-new'!O67</f>
      </c>
      <c r="O79" s="4">
        <f>'ambvis-new'!P67</f>
      </c>
      <c r="Q79" s="5">
        <f>'ambvis-new'!F133</f>
        <v>8648</v>
      </c>
      <c r="R79" s="4">
        <f>'ambvis-new'!G133</f>
        <v>4.9021183</v>
      </c>
      <c r="S79" s="4">
        <f>'ambvis-new'!I133</f>
        <v>5.2354081</v>
      </c>
      <c r="T79" s="5">
        <f>'ambvis-new'!J133</f>
        <v>43666</v>
      </c>
      <c r="U79" s="4">
        <f>'ambvis-new'!K133</f>
        <v>5.0492599</v>
      </c>
      <c r="V79" s="4">
        <f>'ambvis-new'!L133</f>
        <v>15.765268295</v>
      </c>
      <c r="W79" s="4">
        <f>'ambvis-new'!M133</f>
        <v>7.17069E-05</v>
      </c>
      <c r="X79" s="2" t="str">
        <f>'ambvis-new'!N133</f>
        <v>*</v>
      </c>
      <c r="Y79" s="13">
        <f>'ambvis-new'!O133</f>
        <v>0.11913060000000009</v>
      </c>
      <c r="Z79" s="11">
        <f>'ambvis-new'!P133</f>
      </c>
    </row>
    <row r="80" spans="1:26" ht="12.75">
      <c r="A80" t="s">
        <v>215</v>
      </c>
      <c r="B80" s="4">
        <f>C$19</f>
        <v>4.8568389</v>
      </c>
      <c r="C80" s="6">
        <f>'ambvis-new'!H68</f>
        <v>5.4439381000000004</v>
      </c>
      <c r="D80" s="6">
        <f>'ambvis-new'!H134</f>
        <v>5.1627286</v>
      </c>
      <c r="E80" s="4">
        <f t="shared" si="1"/>
        <v>4.7829877</v>
      </c>
      <c r="F80" s="5">
        <f>'ambvis-new'!F68</f>
        <v>10988</v>
      </c>
      <c r="G80" s="4">
        <f>'ambvis-new'!G68</f>
        <v>5.2696007</v>
      </c>
      <c r="H80" s="4">
        <f>'ambvis-new'!I68</f>
        <v>5.6240432</v>
      </c>
      <c r="I80" s="5">
        <f>'ambvis-new'!J68</f>
        <v>55236</v>
      </c>
      <c r="J80" s="4">
        <f>'ambvis-new'!K68</f>
        <v>5.0269385</v>
      </c>
      <c r="K80" s="4">
        <f>'ambvis-new'!L68</f>
        <v>10.479627637</v>
      </c>
      <c r="L80" s="4">
        <f>'ambvis-new'!M68</f>
        <v>0.0012069808</v>
      </c>
      <c r="M80" s="2" t="str">
        <f>'ambvis-new'!N68</f>
        <v>*</v>
      </c>
      <c r="N80" s="8">
        <f>'ambvis-new'!O68</f>
        <v>0.4127618000000002</v>
      </c>
      <c r="O80" s="4">
        <f>'ambvis-new'!P68</f>
      </c>
      <c r="Q80" s="5">
        <f>'ambvis-new'!F134</f>
        <v>11151</v>
      </c>
      <c r="R80" s="4">
        <f>'ambvis-new'!G134</f>
        <v>4.9888471</v>
      </c>
      <c r="S80" s="4">
        <f>'ambvis-new'!I134</f>
        <v>5.3426706</v>
      </c>
      <c r="T80" s="5">
        <f>'ambvis-new'!J134</f>
        <v>52357</v>
      </c>
      <c r="U80" s="4">
        <f>'ambvis-new'!K134</f>
        <v>4.695274</v>
      </c>
      <c r="V80" s="4">
        <f>'ambvis-new'!L134</f>
        <v>10.479627637</v>
      </c>
      <c r="W80" s="4">
        <f>'ambvis-new'!M134</f>
        <v>0.0012069808</v>
      </c>
      <c r="X80" s="2" t="str">
        <f>'ambvis-new'!N134</f>
        <v>*</v>
      </c>
      <c r="Y80" s="13">
        <f>'ambvis-new'!O134</f>
        <v>0.20585940000000047</v>
      </c>
      <c r="Z80" s="11">
        <f>'ambvis-new'!P134</f>
      </c>
    </row>
    <row r="81" spans="1:26" ht="12.75">
      <c r="A81" t="s">
        <v>142</v>
      </c>
      <c r="B81" s="4">
        <f>C$19</f>
        <v>4.8568389</v>
      </c>
      <c r="C81" s="6">
        <f>'ambvis-new'!H69</f>
        <v>3.5228458999999996</v>
      </c>
      <c r="D81" s="6">
        <f>'ambvis-new'!H135</f>
        <v>3.5575389</v>
      </c>
      <c r="E81" s="4">
        <f>D$19</f>
        <v>4.7829877</v>
      </c>
      <c r="F81" s="5">
        <f>'ambvis-new'!F69</f>
        <v>4862</v>
      </c>
      <c r="G81" s="4">
        <f>'ambvis-new'!G69</f>
        <v>3.2830354</v>
      </c>
      <c r="H81" s="4">
        <f>'ambvis-new'!I69</f>
        <v>3.7801734000000002</v>
      </c>
      <c r="I81" s="5">
        <f>'ambvis-new'!J69</f>
        <v>13637</v>
      </c>
      <c r="J81" s="4">
        <f>'ambvis-new'!K69</f>
        <v>2.8048128</v>
      </c>
      <c r="K81" s="4">
        <f>'ambvis-new'!L69</f>
        <v>0.0730025762</v>
      </c>
      <c r="L81" s="4">
        <f>'ambvis-new'!M69</f>
        <v>0.7870141708</v>
      </c>
      <c r="M81" s="2" t="str">
        <f>'ambvis-new'!N69</f>
        <v> </v>
      </c>
      <c r="N81" s="8">
        <f>'ambvis-new'!O69</f>
      </c>
      <c r="O81" s="4">
        <f>'ambvis-new'!P69</f>
        <v>1.0766654999999994</v>
      </c>
      <c r="Q81" s="5">
        <f>'ambvis-new'!F135</f>
        <v>5442</v>
      </c>
      <c r="R81" s="4">
        <f>'ambvis-new'!G135</f>
        <v>3.3079647</v>
      </c>
      <c r="S81" s="4">
        <f>'ambvis-new'!I135</f>
        <v>3.8259426</v>
      </c>
      <c r="T81" s="5">
        <f>'ambvis-new'!J135</f>
        <v>14482</v>
      </c>
      <c r="U81" s="4">
        <f>'ambvis-new'!K135</f>
        <v>2.661154</v>
      </c>
      <c r="V81" s="4">
        <f>'ambvis-new'!L135</f>
        <v>0.0730025762</v>
      </c>
      <c r="W81" s="4">
        <f>'ambvis-new'!M135</f>
        <v>0.7870141708</v>
      </c>
      <c r="X81" s="2" t="str">
        <f>'ambvis-new'!N135</f>
        <v> </v>
      </c>
      <c r="Y81" s="13">
        <f>'ambvis-new'!O135</f>
      </c>
      <c r="Z81" s="11">
        <f>'ambvis-new'!P135</f>
        <v>0.9570450999999998</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P135"/>
  <sheetViews>
    <sheetView tabSelected="1" workbookViewId="0" topLeftCell="A1">
      <pane xSplit="4" ySplit="3" topLeftCell="E125" activePane="bottomRight" state="frozen"/>
      <selection pane="topLeft" activeCell="A1" sqref="A1"/>
      <selection pane="topRight" activeCell="E1" sqref="E1"/>
      <selection pane="bottomLeft" activeCell="A4" sqref="A4"/>
      <selection pane="bottomRight" activeCell="C2" sqref="C2"/>
    </sheetView>
  </sheetViews>
  <sheetFormatPr defaultColWidth="9.140625" defaultRowHeight="12.75"/>
  <cols>
    <col min="1" max="1" width="7.140625" style="0" customWidth="1"/>
    <col min="2" max="2" width="5.421875" style="0" customWidth="1"/>
    <col min="3" max="3" width="7.421875" style="0" customWidth="1"/>
    <col min="14" max="14" width="9.140625" style="2" customWidth="1"/>
    <col min="15" max="16" width="9.140625" style="4" customWidth="1"/>
  </cols>
  <sheetData>
    <row r="1" spans="1:8" ht="12.75">
      <c r="A1" t="s">
        <v>144</v>
      </c>
      <c r="B1" t="s">
        <v>145</v>
      </c>
      <c r="C1">
        <v>1996</v>
      </c>
      <c r="G1" s="4"/>
      <c r="H1" s="6"/>
    </row>
    <row r="2" spans="1:16" ht="12.75">
      <c r="A2" t="s">
        <v>0</v>
      </c>
      <c r="B2" t="s">
        <v>1</v>
      </c>
      <c r="C2" t="s">
        <v>2</v>
      </c>
      <c r="D2" t="s">
        <v>3</v>
      </c>
      <c r="E2" t="s">
        <v>4</v>
      </c>
      <c r="F2" t="s">
        <v>5</v>
      </c>
      <c r="G2" s="4" t="s">
        <v>146</v>
      </c>
      <c r="H2" s="6" t="s">
        <v>147</v>
      </c>
      <c r="I2" s="4" t="s">
        <v>148</v>
      </c>
      <c r="J2" t="s">
        <v>149</v>
      </c>
      <c r="K2" t="s">
        <v>150</v>
      </c>
      <c r="L2" t="s">
        <v>6</v>
      </c>
      <c r="M2" t="s">
        <v>7</v>
      </c>
      <c r="N2" t="s">
        <v>8</v>
      </c>
      <c r="O2" s="4" t="s">
        <v>136</v>
      </c>
      <c r="P2" s="4" t="s">
        <v>137</v>
      </c>
    </row>
    <row r="4" spans="1:16" ht="12.75">
      <c r="A4" t="s">
        <v>9</v>
      </c>
      <c r="B4" t="s">
        <v>10</v>
      </c>
      <c r="C4" t="s">
        <v>10</v>
      </c>
      <c r="D4" t="s">
        <v>11</v>
      </c>
      <c r="E4" t="s">
        <v>197</v>
      </c>
      <c r="F4">
        <v>51395</v>
      </c>
      <c r="G4" s="4">
        <v>4.0424551</v>
      </c>
      <c r="H4" s="6">
        <v>4.097832599999999</v>
      </c>
      <c r="I4" s="4">
        <v>4.1539687</v>
      </c>
      <c r="J4">
        <v>203347</v>
      </c>
      <c r="K4">
        <v>3.9565522</v>
      </c>
      <c r="L4">
        <v>40.277836322</v>
      </c>
      <c r="M4" s="1">
        <v>2.20294E-10</v>
      </c>
      <c r="N4" t="s">
        <v>143</v>
      </c>
      <c r="O4" s="10">
        <f>IF(G4&gt;H$18,G4-H$18,"")</f>
      </c>
      <c r="P4" s="4">
        <f>IF(I4&lt;H$18,H$18-I4,"")</f>
        <v>0.7028701999999996</v>
      </c>
    </row>
    <row r="5" spans="1:16" ht="12.75">
      <c r="A5" t="s">
        <v>12</v>
      </c>
      <c r="B5" t="s">
        <v>10</v>
      </c>
      <c r="C5" t="s">
        <v>10</v>
      </c>
      <c r="D5" t="s">
        <v>13</v>
      </c>
      <c r="E5" t="s">
        <v>197</v>
      </c>
      <c r="F5">
        <v>35441</v>
      </c>
      <c r="G5" s="4">
        <v>4.0484988</v>
      </c>
      <c r="H5" s="6">
        <v>4.1106172</v>
      </c>
      <c r="I5" s="4">
        <v>4.1736887</v>
      </c>
      <c r="J5">
        <v>155863</v>
      </c>
      <c r="K5">
        <v>4.3978161</v>
      </c>
      <c r="L5">
        <v>51.607632665</v>
      </c>
      <c r="M5" s="1">
        <v>6.777912E-13</v>
      </c>
      <c r="N5" t="s">
        <v>143</v>
      </c>
      <c r="O5" s="10">
        <f aca="true" t="shared" si="0" ref="O5:O68">IF(G5&gt;H$18,G5-H$18,"")</f>
      </c>
      <c r="P5" s="4">
        <f aca="true" t="shared" si="1" ref="P5:P68">IF(I5&lt;H$18,H$18-I5,"")</f>
        <v>0.6831502</v>
      </c>
    </row>
    <row r="6" spans="1:16" ht="12.75">
      <c r="A6" t="s">
        <v>14</v>
      </c>
      <c r="B6" t="s">
        <v>10</v>
      </c>
      <c r="C6" t="s">
        <v>10</v>
      </c>
      <c r="D6" t="s">
        <v>15</v>
      </c>
      <c r="E6" t="s">
        <v>197</v>
      </c>
      <c r="F6">
        <v>46987</v>
      </c>
      <c r="G6" s="4">
        <v>4.8417958</v>
      </c>
      <c r="H6" s="6">
        <v>4.9020677</v>
      </c>
      <c r="I6" s="4">
        <v>4.9630899</v>
      </c>
      <c r="J6">
        <v>232758</v>
      </c>
      <c r="K6">
        <v>4.9536679999999995</v>
      </c>
      <c r="L6">
        <v>26.471492377</v>
      </c>
      <c r="M6" s="1">
        <v>2.6745609E-07</v>
      </c>
      <c r="N6" t="s">
        <v>143</v>
      </c>
      <c r="O6" s="10">
        <f t="shared" si="0"/>
      </c>
      <c r="P6" s="4">
        <f t="shared" si="1"/>
      </c>
    </row>
    <row r="7" spans="1:16" ht="12.75">
      <c r="A7" t="s">
        <v>16</v>
      </c>
      <c r="B7" t="s">
        <v>10</v>
      </c>
      <c r="C7" t="s">
        <v>10</v>
      </c>
      <c r="D7" t="s">
        <v>17</v>
      </c>
      <c r="E7" t="s">
        <v>197</v>
      </c>
      <c r="F7">
        <v>96152</v>
      </c>
      <c r="G7" s="4">
        <v>3.9865002</v>
      </c>
      <c r="H7" s="6">
        <v>4.0248398000000005</v>
      </c>
      <c r="I7" s="4">
        <v>4.0635482000000005</v>
      </c>
      <c r="J7">
        <v>387649</v>
      </c>
      <c r="K7">
        <v>4.031627</v>
      </c>
      <c r="L7">
        <v>2.590810912</v>
      </c>
      <c r="M7">
        <v>0.1074852929</v>
      </c>
      <c r="N7" t="s">
        <v>10</v>
      </c>
      <c r="O7" s="10">
        <f t="shared" si="0"/>
      </c>
      <c r="P7" s="4">
        <f t="shared" si="1"/>
        <v>0.7932906999999991</v>
      </c>
    </row>
    <row r="8" spans="1:16" ht="12.75">
      <c r="A8" t="s">
        <v>18</v>
      </c>
      <c r="B8" t="s">
        <v>10</v>
      </c>
      <c r="C8" t="s">
        <v>10</v>
      </c>
      <c r="D8" t="s">
        <v>19</v>
      </c>
      <c r="E8" t="s">
        <v>197</v>
      </c>
      <c r="F8">
        <v>37941</v>
      </c>
      <c r="G8" s="4">
        <v>4.5494852</v>
      </c>
      <c r="H8" s="6">
        <v>4.6158465</v>
      </c>
      <c r="I8" s="4">
        <v>4.6831757</v>
      </c>
      <c r="J8">
        <v>185037</v>
      </c>
      <c r="K8">
        <v>4.8769669</v>
      </c>
      <c r="L8">
        <v>28.822755317</v>
      </c>
      <c r="M8" s="1">
        <v>7.9313762E-08</v>
      </c>
      <c r="N8" t="s">
        <v>143</v>
      </c>
      <c r="O8" s="10">
        <f t="shared" si="0"/>
      </c>
      <c r="P8" s="4">
        <f t="shared" si="1"/>
        <v>0.17366320000000002</v>
      </c>
    </row>
    <row r="9" spans="1:16" ht="12.75">
      <c r="A9" t="s">
        <v>20</v>
      </c>
      <c r="B9" t="s">
        <v>10</v>
      </c>
      <c r="C9" t="s">
        <v>10</v>
      </c>
      <c r="D9" t="s">
        <v>21</v>
      </c>
      <c r="E9" t="s">
        <v>197</v>
      </c>
      <c r="F9">
        <v>44090</v>
      </c>
      <c r="G9" s="4">
        <v>4.400152200000001</v>
      </c>
      <c r="H9" s="6">
        <v>4.4621664</v>
      </c>
      <c r="I9" s="4">
        <v>4.5250547</v>
      </c>
      <c r="J9">
        <v>205274</v>
      </c>
      <c r="K9">
        <v>4.655795</v>
      </c>
      <c r="L9">
        <v>103.92208211</v>
      </c>
      <c r="M9">
        <v>0</v>
      </c>
      <c r="N9" t="s">
        <v>143</v>
      </c>
      <c r="O9" s="10">
        <f t="shared" si="0"/>
      </c>
      <c r="P9" s="4">
        <f t="shared" si="1"/>
        <v>0.33178419999999953</v>
      </c>
    </row>
    <row r="10" spans="1:16" ht="12.75">
      <c r="A10" t="s">
        <v>22</v>
      </c>
      <c r="B10" t="s">
        <v>10</v>
      </c>
      <c r="C10" t="s">
        <v>10</v>
      </c>
      <c r="D10" t="s">
        <v>23</v>
      </c>
      <c r="E10" t="s">
        <v>197</v>
      </c>
      <c r="F10">
        <v>73338</v>
      </c>
      <c r="G10" s="4">
        <v>4.3838908000000005</v>
      </c>
      <c r="H10" s="6">
        <v>4.4299249</v>
      </c>
      <c r="I10" s="4">
        <v>4.4764424</v>
      </c>
      <c r="J10">
        <v>325936</v>
      </c>
      <c r="K10">
        <v>4.444299</v>
      </c>
      <c r="L10">
        <v>123.48945543</v>
      </c>
      <c r="M10">
        <v>0</v>
      </c>
      <c r="N10" t="s">
        <v>143</v>
      </c>
      <c r="O10" s="10">
        <f t="shared" si="0"/>
      </c>
      <c r="P10" s="4">
        <f t="shared" si="1"/>
        <v>0.3803964999999998</v>
      </c>
    </row>
    <row r="11" spans="1:16" ht="12.75">
      <c r="A11" t="s">
        <v>24</v>
      </c>
      <c r="B11" t="s">
        <v>10</v>
      </c>
      <c r="C11" t="s">
        <v>10</v>
      </c>
      <c r="D11" t="s">
        <v>25</v>
      </c>
      <c r="E11" t="s">
        <v>197</v>
      </c>
      <c r="F11">
        <v>37618</v>
      </c>
      <c r="G11" s="4">
        <v>4.5704397</v>
      </c>
      <c r="H11" s="6">
        <v>4.6455318</v>
      </c>
      <c r="I11" s="4">
        <v>4.7218576</v>
      </c>
      <c r="J11">
        <v>171898</v>
      </c>
      <c r="K11">
        <v>4.5695678</v>
      </c>
      <c r="L11">
        <v>22.949075974</v>
      </c>
      <c r="M11" s="1">
        <v>1.6635015E-06</v>
      </c>
      <c r="N11" t="s">
        <v>143</v>
      </c>
      <c r="O11" s="10">
        <f t="shared" si="0"/>
      </c>
      <c r="P11" s="4">
        <f t="shared" si="1"/>
        <v>0.13498129999999975</v>
      </c>
    </row>
    <row r="12" spans="1:16" ht="12.75">
      <c r="A12" t="s">
        <v>26</v>
      </c>
      <c r="B12" t="s">
        <v>10</v>
      </c>
      <c r="C12" t="s">
        <v>10</v>
      </c>
      <c r="D12" t="s">
        <v>27</v>
      </c>
      <c r="E12" t="s">
        <v>197</v>
      </c>
      <c r="F12">
        <v>43793</v>
      </c>
      <c r="G12" s="4">
        <v>4.3057577</v>
      </c>
      <c r="H12" s="6">
        <v>4.4049121</v>
      </c>
      <c r="I12" s="4">
        <v>4.50635</v>
      </c>
      <c r="J12">
        <v>159684</v>
      </c>
      <c r="K12">
        <v>3.6463362000000004</v>
      </c>
      <c r="L12">
        <v>12.308449994</v>
      </c>
      <c r="M12">
        <v>0.0004509123</v>
      </c>
      <c r="N12" t="s">
        <v>143</v>
      </c>
      <c r="O12" s="10">
        <f t="shared" si="0"/>
      </c>
      <c r="P12" s="4">
        <f t="shared" si="1"/>
        <v>0.3504888999999993</v>
      </c>
    </row>
    <row r="13" spans="1:16" ht="12.75">
      <c r="A13" t="s">
        <v>28</v>
      </c>
      <c r="B13" t="s">
        <v>10</v>
      </c>
      <c r="C13" t="s">
        <v>10</v>
      </c>
      <c r="D13" t="s">
        <v>29</v>
      </c>
      <c r="E13" t="s">
        <v>197</v>
      </c>
      <c r="F13">
        <v>1116</v>
      </c>
      <c r="G13" s="4">
        <v>4.8328769000000005</v>
      </c>
      <c r="H13" s="6">
        <v>5.3446833</v>
      </c>
      <c r="I13" s="4">
        <v>5.910690499999999</v>
      </c>
      <c r="J13">
        <v>5179</v>
      </c>
      <c r="K13">
        <v>4.640681</v>
      </c>
      <c r="L13">
        <v>0.0722169465</v>
      </c>
      <c r="M13">
        <v>0.7881358409</v>
      </c>
      <c r="N13" t="s">
        <v>10</v>
      </c>
      <c r="O13" s="10">
        <f t="shared" si="0"/>
      </c>
      <c r="P13" s="4">
        <f t="shared" si="1"/>
      </c>
    </row>
    <row r="14" spans="1:16" ht="12.75">
      <c r="A14" t="s">
        <v>30</v>
      </c>
      <c r="B14" t="s">
        <v>10</v>
      </c>
      <c r="C14" t="s">
        <v>10</v>
      </c>
      <c r="D14" t="s">
        <v>31</v>
      </c>
      <c r="E14" t="s">
        <v>197</v>
      </c>
      <c r="F14">
        <v>25117</v>
      </c>
      <c r="G14" s="4">
        <v>4.6888856</v>
      </c>
      <c r="H14" s="6">
        <v>4.7845428000000005</v>
      </c>
      <c r="I14" s="4">
        <v>4.8821514</v>
      </c>
      <c r="J14">
        <v>111660</v>
      </c>
      <c r="K14">
        <v>4.445594600000001</v>
      </c>
      <c r="L14">
        <v>0.2227046805</v>
      </c>
      <c r="M14">
        <v>0.6369867702</v>
      </c>
      <c r="N14" t="s">
        <v>10</v>
      </c>
      <c r="O14" s="10">
        <f t="shared" si="0"/>
      </c>
      <c r="P14" s="4">
        <f t="shared" si="1"/>
      </c>
    </row>
    <row r="15" spans="1:16" ht="12.75">
      <c r="A15" t="s">
        <v>10</v>
      </c>
      <c r="B15" t="s">
        <v>32</v>
      </c>
      <c r="C15" t="s">
        <v>10</v>
      </c>
      <c r="D15" t="s">
        <v>33</v>
      </c>
      <c r="E15" t="s">
        <v>197</v>
      </c>
      <c r="F15">
        <v>375975</v>
      </c>
      <c r="G15" s="4">
        <v>4.2788556</v>
      </c>
      <c r="H15" s="6">
        <v>4.299487500000001</v>
      </c>
      <c r="I15" s="4">
        <v>4.3202188999999995</v>
      </c>
      <c r="J15">
        <v>1635004</v>
      </c>
      <c r="K15">
        <v>4.348704</v>
      </c>
      <c r="L15">
        <v>0.5995935401</v>
      </c>
      <c r="M15">
        <v>0.438733151</v>
      </c>
      <c r="N15" t="s">
        <v>10</v>
      </c>
      <c r="O15" s="10">
        <f t="shared" si="0"/>
      </c>
      <c r="P15" s="4">
        <f t="shared" si="1"/>
        <v>0.5366200000000001</v>
      </c>
    </row>
    <row r="16" spans="1:16" ht="12.75">
      <c r="A16" t="s">
        <v>10</v>
      </c>
      <c r="B16" t="s">
        <v>34</v>
      </c>
      <c r="C16" t="s">
        <v>10</v>
      </c>
      <c r="D16" t="s">
        <v>35</v>
      </c>
      <c r="E16" t="s">
        <v>197</v>
      </c>
      <c r="F16">
        <v>70025</v>
      </c>
      <c r="G16" s="4">
        <v>4.4864184</v>
      </c>
      <c r="H16" s="6">
        <v>4.5510782</v>
      </c>
      <c r="I16" s="4">
        <v>4.61667</v>
      </c>
      <c r="J16">
        <v>276523</v>
      </c>
      <c r="K16">
        <v>3.9489182</v>
      </c>
      <c r="L16">
        <v>7.8424952304</v>
      </c>
      <c r="M16">
        <v>0.0051032117</v>
      </c>
      <c r="N16" t="s">
        <v>143</v>
      </c>
      <c r="O16" s="10">
        <f t="shared" si="0"/>
      </c>
      <c r="P16" s="4">
        <f t="shared" si="1"/>
        <v>0.24016889999999957</v>
      </c>
    </row>
    <row r="17" spans="1:16" ht="12.75">
      <c r="A17" t="s">
        <v>10</v>
      </c>
      <c r="B17" t="s">
        <v>36</v>
      </c>
      <c r="C17" t="s">
        <v>10</v>
      </c>
      <c r="D17" t="s">
        <v>37</v>
      </c>
      <c r="E17" t="s">
        <v>197</v>
      </c>
      <c r="F17">
        <v>647552</v>
      </c>
      <c r="G17" s="4">
        <v>5.209355400000001</v>
      </c>
      <c r="H17" s="6">
        <v>5.2281201</v>
      </c>
      <c r="I17" s="4">
        <v>5.2469523</v>
      </c>
      <c r="J17">
        <v>3385113</v>
      </c>
      <c r="K17">
        <v>5.2275539</v>
      </c>
      <c r="L17">
        <v>139.09414304</v>
      </c>
      <c r="M17">
        <v>0</v>
      </c>
      <c r="N17" t="s">
        <v>143</v>
      </c>
      <c r="O17" s="10">
        <f t="shared" si="0"/>
        <v>0.352516500000001</v>
      </c>
      <c r="P17" s="4">
        <f t="shared" si="1"/>
      </c>
    </row>
    <row r="18" spans="1:16" ht="12.75">
      <c r="A18" t="s">
        <v>10</v>
      </c>
      <c r="B18" t="s">
        <v>38</v>
      </c>
      <c r="C18" t="s">
        <v>10</v>
      </c>
      <c r="D18" t="s">
        <v>39</v>
      </c>
      <c r="E18" t="s">
        <v>197</v>
      </c>
      <c r="F18">
        <v>1140415</v>
      </c>
      <c r="G18" s="4">
        <v>4.8433724</v>
      </c>
      <c r="H18" s="6">
        <v>4.8568389</v>
      </c>
      <c r="I18" s="4">
        <v>4.8703428</v>
      </c>
      <c r="J18">
        <v>5529398</v>
      </c>
      <c r="K18">
        <v>4.8485841</v>
      </c>
      <c r="L18">
        <v>98.90317096</v>
      </c>
      <c r="M18">
        <v>0</v>
      </c>
      <c r="N18" t="s">
        <v>143</v>
      </c>
      <c r="O18" s="10">
        <f t="shared" si="0"/>
      </c>
      <c r="P18" s="4">
        <f t="shared" si="1"/>
      </c>
    </row>
    <row r="19" spans="1:16" ht="12.75">
      <c r="A19" t="s">
        <v>10</v>
      </c>
      <c r="B19" t="s">
        <v>10</v>
      </c>
      <c r="C19" t="s">
        <v>40</v>
      </c>
      <c r="D19" t="s">
        <v>41</v>
      </c>
      <c r="E19" t="s">
        <v>197</v>
      </c>
      <c r="F19">
        <v>15399</v>
      </c>
      <c r="G19" s="4">
        <v>4.1098332</v>
      </c>
      <c r="H19" s="6">
        <v>4.229407699999999</v>
      </c>
      <c r="I19" s="4">
        <v>4.3524612</v>
      </c>
      <c r="J19">
        <v>60639</v>
      </c>
      <c r="K19">
        <v>3.9378531</v>
      </c>
      <c r="L19">
        <v>19.117217092</v>
      </c>
      <c r="M19">
        <v>1.22931E-05</v>
      </c>
      <c r="N19" t="s">
        <v>143</v>
      </c>
      <c r="O19" s="10">
        <f t="shared" si="0"/>
      </c>
      <c r="P19" s="4">
        <f t="shared" si="1"/>
        <v>0.5043777</v>
      </c>
    </row>
    <row r="20" spans="1:16" ht="12.75">
      <c r="A20" t="s">
        <v>10</v>
      </c>
      <c r="B20" t="s">
        <v>10</v>
      </c>
      <c r="C20" t="s">
        <v>42</v>
      </c>
      <c r="D20" t="s">
        <v>43</v>
      </c>
      <c r="E20" t="s">
        <v>197</v>
      </c>
      <c r="F20">
        <v>19938</v>
      </c>
      <c r="G20" s="4">
        <v>3.6753194</v>
      </c>
      <c r="H20" s="6">
        <v>3.761259</v>
      </c>
      <c r="I20" s="4">
        <v>3.8492081</v>
      </c>
      <c r="J20">
        <v>72799</v>
      </c>
      <c r="K20">
        <v>3.6512689</v>
      </c>
      <c r="L20">
        <v>121.84615598</v>
      </c>
      <c r="M20">
        <v>0</v>
      </c>
      <c r="N20" t="s">
        <v>143</v>
      </c>
      <c r="O20" s="10">
        <f t="shared" si="0"/>
      </c>
      <c r="P20" s="4">
        <f t="shared" si="1"/>
        <v>1.0076307999999998</v>
      </c>
    </row>
    <row r="21" spans="1:16" ht="12.75">
      <c r="A21" t="s">
        <v>10</v>
      </c>
      <c r="B21" t="s">
        <v>10</v>
      </c>
      <c r="C21" t="s">
        <v>44</v>
      </c>
      <c r="D21" t="s">
        <v>45</v>
      </c>
      <c r="E21" t="s">
        <v>197</v>
      </c>
      <c r="F21">
        <v>10623</v>
      </c>
      <c r="G21" s="4">
        <v>4.2619587</v>
      </c>
      <c r="H21" s="6">
        <v>4.401020900000001</v>
      </c>
      <c r="I21" s="4">
        <v>4.5446205</v>
      </c>
      <c r="J21">
        <v>44242</v>
      </c>
      <c r="K21">
        <v>4.1647369</v>
      </c>
      <c r="L21">
        <v>27.667060401</v>
      </c>
      <c r="M21" s="1">
        <v>1.4409559E-07</v>
      </c>
      <c r="N21" t="s">
        <v>143</v>
      </c>
      <c r="O21" s="10">
        <f t="shared" si="0"/>
      </c>
      <c r="P21" s="4">
        <f t="shared" si="1"/>
        <v>0.3122183999999999</v>
      </c>
    </row>
    <row r="22" spans="1:16" ht="12.75">
      <c r="A22" t="s">
        <v>10</v>
      </c>
      <c r="B22" t="s">
        <v>10</v>
      </c>
      <c r="C22" t="s">
        <v>46</v>
      </c>
      <c r="D22" t="s">
        <v>47</v>
      </c>
      <c r="E22" t="s">
        <v>197</v>
      </c>
      <c r="F22">
        <v>5440</v>
      </c>
      <c r="G22" s="4">
        <v>4.0861359</v>
      </c>
      <c r="H22" s="6">
        <v>4.2794862</v>
      </c>
      <c r="I22" s="4">
        <v>4.4819856</v>
      </c>
      <c r="J22">
        <v>25667</v>
      </c>
      <c r="K22">
        <v>4.718198500000001</v>
      </c>
      <c r="L22">
        <v>8.0713426556</v>
      </c>
      <c r="M22">
        <v>0.0044970782</v>
      </c>
      <c r="N22" t="s">
        <v>143</v>
      </c>
      <c r="O22" s="10">
        <f t="shared" si="0"/>
      </c>
      <c r="P22" s="4">
        <f t="shared" si="1"/>
        <v>0.37485329999999983</v>
      </c>
    </row>
    <row r="23" spans="1:16" ht="12.75">
      <c r="A23" t="s">
        <v>10</v>
      </c>
      <c r="B23" t="s">
        <v>10</v>
      </c>
      <c r="C23" t="s">
        <v>48</v>
      </c>
      <c r="D23" t="s">
        <v>49</v>
      </c>
      <c r="E23" t="s">
        <v>197</v>
      </c>
      <c r="F23">
        <v>8192</v>
      </c>
      <c r="G23" s="4">
        <v>4.124377900000001</v>
      </c>
      <c r="H23" s="6">
        <v>4.2559146</v>
      </c>
      <c r="I23" s="4">
        <v>4.3916464</v>
      </c>
      <c r="J23">
        <v>37017</v>
      </c>
      <c r="K23">
        <v>4.518676800000001</v>
      </c>
      <c r="L23">
        <v>2.4004900569</v>
      </c>
      <c r="M23">
        <v>0.121297247</v>
      </c>
      <c r="N23" t="s">
        <v>10</v>
      </c>
      <c r="O23" s="10">
        <f t="shared" si="0"/>
      </c>
      <c r="P23" s="4">
        <f t="shared" si="1"/>
        <v>0.4651924999999997</v>
      </c>
    </row>
    <row r="24" spans="1:16" ht="12.75">
      <c r="A24" t="s">
        <v>10</v>
      </c>
      <c r="B24" t="s">
        <v>10</v>
      </c>
      <c r="C24" t="s">
        <v>50</v>
      </c>
      <c r="D24" t="s">
        <v>51</v>
      </c>
      <c r="E24" t="s">
        <v>197</v>
      </c>
      <c r="F24">
        <v>15181</v>
      </c>
      <c r="G24" s="4">
        <v>3.6129708000000003</v>
      </c>
      <c r="H24" s="6">
        <v>3.7094157</v>
      </c>
      <c r="I24" s="4">
        <v>3.8084351</v>
      </c>
      <c r="J24">
        <v>60647</v>
      </c>
      <c r="K24">
        <v>3.9949279</v>
      </c>
      <c r="L24">
        <v>115.8993155</v>
      </c>
      <c r="M24">
        <v>0</v>
      </c>
      <c r="N24" t="s">
        <v>143</v>
      </c>
      <c r="O24" s="10">
        <f t="shared" si="0"/>
      </c>
      <c r="P24" s="4">
        <f t="shared" si="1"/>
        <v>1.0484037999999996</v>
      </c>
    </row>
    <row r="25" spans="1:16" ht="12.75">
      <c r="A25" t="s">
        <v>10</v>
      </c>
      <c r="B25" t="s">
        <v>10</v>
      </c>
      <c r="C25" t="s">
        <v>52</v>
      </c>
      <c r="D25" t="s">
        <v>53</v>
      </c>
      <c r="E25" t="s">
        <v>197</v>
      </c>
      <c r="F25">
        <v>12076</v>
      </c>
      <c r="G25" s="4">
        <v>4.3795937</v>
      </c>
      <c r="H25" s="6">
        <v>4.5047448999999995</v>
      </c>
      <c r="I25" s="4">
        <v>4.6334725</v>
      </c>
      <c r="J25">
        <v>58199</v>
      </c>
      <c r="K25">
        <v>4.819393799999999</v>
      </c>
      <c r="L25">
        <v>1.130797602</v>
      </c>
      <c r="M25">
        <v>0.2876052729</v>
      </c>
      <c r="N25" t="s">
        <v>10</v>
      </c>
      <c r="O25" s="10">
        <f t="shared" si="0"/>
      </c>
      <c r="P25" s="4">
        <f t="shared" si="1"/>
        <v>0.22336639999999974</v>
      </c>
    </row>
    <row r="26" spans="1:16" ht="12.75">
      <c r="A26" t="s">
        <v>10</v>
      </c>
      <c r="B26" t="s">
        <v>10</v>
      </c>
      <c r="C26" t="s">
        <v>54</v>
      </c>
      <c r="D26" t="s">
        <v>55</v>
      </c>
      <c r="E26" t="s">
        <v>197</v>
      </c>
      <c r="F26">
        <v>20252</v>
      </c>
      <c r="G26" s="4">
        <v>4.6125635</v>
      </c>
      <c r="H26" s="6">
        <v>4.7052681000000005</v>
      </c>
      <c r="I26" s="4">
        <v>4.799836</v>
      </c>
      <c r="J26">
        <v>96301</v>
      </c>
      <c r="K26">
        <v>4.7551353</v>
      </c>
      <c r="L26">
        <v>5.0196835373</v>
      </c>
      <c r="M26">
        <v>0.0250607488</v>
      </c>
      <c r="N26" t="s">
        <v>143</v>
      </c>
      <c r="O26" s="10">
        <f t="shared" si="0"/>
      </c>
      <c r="P26" s="4">
        <f t="shared" si="1"/>
        <v>0.057002899999999634</v>
      </c>
    </row>
    <row r="27" spans="1:16" ht="12.75">
      <c r="A27" t="s">
        <v>10</v>
      </c>
      <c r="B27" t="s">
        <v>10</v>
      </c>
      <c r="C27" t="s">
        <v>56</v>
      </c>
      <c r="D27" t="s">
        <v>57</v>
      </c>
      <c r="E27" t="s">
        <v>197</v>
      </c>
      <c r="F27">
        <v>6026</v>
      </c>
      <c r="G27" s="4">
        <v>3.9793872</v>
      </c>
      <c r="H27" s="6">
        <v>4.1439461</v>
      </c>
      <c r="I27" s="4">
        <v>4.3153101</v>
      </c>
      <c r="J27">
        <v>24541</v>
      </c>
      <c r="K27">
        <v>4.0725191</v>
      </c>
      <c r="L27">
        <v>9.4607994955</v>
      </c>
      <c r="M27">
        <v>0.0020990956</v>
      </c>
      <c r="N27" t="s">
        <v>143</v>
      </c>
      <c r="O27" s="10">
        <f t="shared" si="0"/>
      </c>
      <c r="P27" s="4">
        <f t="shared" si="1"/>
        <v>0.5415288</v>
      </c>
    </row>
    <row r="28" spans="1:16" ht="12.75">
      <c r="A28" t="s">
        <v>10</v>
      </c>
      <c r="B28" t="s">
        <v>10</v>
      </c>
      <c r="C28" t="s">
        <v>58</v>
      </c>
      <c r="D28" t="s">
        <v>59</v>
      </c>
      <c r="E28" t="s">
        <v>197</v>
      </c>
      <c r="F28">
        <v>20779</v>
      </c>
      <c r="G28" s="4">
        <v>5.168482200000001</v>
      </c>
      <c r="H28" s="6">
        <v>5.2733821</v>
      </c>
      <c r="I28" s="4">
        <v>5.3804110000000005</v>
      </c>
      <c r="J28">
        <v>111916</v>
      </c>
      <c r="K28">
        <v>5.3860147</v>
      </c>
      <c r="L28">
        <v>14.114682303</v>
      </c>
      <c r="M28">
        <v>0.000171996</v>
      </c>
      <c r="N28" t="s">
        <v>143</v>
      </c>
      <c r="O28" s="10">
        <f t="shared" si="0"/>
        <v>0.31164330000000096</v>
      </c>
      <c r="P28" s="4">
        <f t="shared" si="1"/>
      </c>
    </row>
    <row r="29" spans="1:16" ht="12.75">
      <c r="A29" t="s">
        <v>10</v>
      </c>
      <c r="B29" t="s">
        <v>10</v>
      </c>
      <c r="C29" t="s">
        <v>60</v>
      </c>
      <c r="D29" t="s">
        <v>61</v>
      </c>
      <c r="E29" t="s">
        <v>197</v>
      </c>
      <c r="F29">
        <v>10876</v>
      </c>
      <c r="G29" s="4">
        <v>4.3321936999999995</v>
      </c>
      <c r="H29" s="6">
        <v>4.4727374</v>
      </c>
      <c r="I29" s="4">
        <v>4.6178406</v>
      </c>
      <c r="J29">
        <v>45044</v>
      </c>
      <c r="K29">
        <v>4.1415962</v>
      </c>
      <c r="L29">
        <v>23.071056788</v>
      </c>
      <c r="M29" s="1">
        <v>1.5612326E-06</v>
      </c>
      <c r="N29" t="s">
        <v>143</v>
      </c>
      <c r="O29" s="10">
        <f t="shared" si="0"/>
      </c>
      <c r="P29" s="4">
        <f t="shared" si="1"/>
        <v>0.23899829999999955</v>
      </c>
    </row>
    <row r="30" spans="1:16" ht="12.75">
      <c r="A30" t="s">
        <v>10</v>
      </c>
      <c r="B30" t="s">
        <v>10</v>
      </c>
      <c r="C30" t="s">
        <v>62</v>
      </c>
      <c r="D30" t="s">
        <v>63</v>
      </c>
      <c r="E30" t="s">
        <v>197</v>
      </c>
      <c r="F30">
        <v>19843</v>
      </c>
      <c r="G30" s="4">
        <v>3.2346064</v>
      </c>
      <c r="H30" s="6">
        <v>3.3139114</v>
      </c>
      <c r="I30" s="4">
        <v>3.3951608</v>
      </c>
      <c r="J30">
        <v>65942</v>
      </c>
      <c r="K30">
        <v>3.323187</v>
      </c>
      <c r="L30">
        <v>6.9890108241</v>
      </c>
      <c r="M30">
        <v>0.0082011665</v>
      </c>
      <c r="N30" t="s">
        <v>143</v>
      </c>
      <c r="O30" s="10">
        <f t="shared" si="0"/>
      </c>
      <c r="P30" s="4">
        <f t="shared" si="1"/>
        <v>1.4616780999999994</v>
      </c>
    </row>
    <row r="31" spans="1:16" ht="12.75">
      <c r="A31" t="s">
        <v>10</v>
      </c>
      <c r="B31" t="s">
        <v>10</v>
      </c>
      <c r="C31" t="s">
        <v>64</v>
      </c>
      <c r="D31" t="s">
        <v>65</v>
      </c>
      <c r="E31" t="s">
        <v>197</v>
      </c>
      <c r="F31">
        <v>7186</v>
      </c>
      <c r="G31" s="4">
        <v>3.099455</v>
      </c>
      <c r="H31" s="6">
        <v>3.2184682</v>
      </c>
      <c r="I31" s="4">
        <v>3.3420513</v>
      </c>
      <c r="J31">
        <v>23263</v>
      </c>
      <c r="K31">
        <v>3.2372669000000003</v>
      </c>
      <c r="L31">
        <v>15.703891898</v>
      </c>
      <c r="M31">
        <v>7.40716E-05</v>
      </c>
      <c r="N31" t="s">
        <v>143</v>
      </c>
      <c r="O31" s="10">
        <f t="shared" si="0"/>
      </c>
      <c r="P31" s="4">
        <f t="shared" si="1"/>
        <v>1.5147875999999996</v>
      </c>
    </row>
    <row r="32" spans="1:16" ht="12.75">
      <c r="A32" t="s">
        <v>10</v>
      </c>
      <c r="B32" t="s">
        <v>10</v>
      </c>
      <c r="C32" t="s">
        <v>66</v>
      </c>
      <c r="D32" t="s">
        <v>67</v>
      </c>
      <c r="E32" t="s">
        <v>197</v>
      </c>
      <c r="F32">
        <v>10994</v>
      </c>
      <c r="G32" s="4">
        <v>3.6586871000000003</v>
      </c>
      <c r="H32" s="6">
        <v>3.7652261</v>
      </c>
      <c r="I32" s="4">
        <v>3.8748674999999997</v>
      </c>
      <c r="J32">
        <v>42932</v>
      </c>
      <c r="K32">
        <v>3.9050390999999998</v>
      </c>
      <c r="L32">
        <v>10.275420693</v>
      </c>
      <c r="M32">
        <v>0.0013481413</v>
      </c>
      <c r="N32" t="s">
        <v>143</v>
      </c>
      <c r="O32" s="10">
        <f t="shared" si="0"/>
      </c>
      <c r="P32" s="4">
        <f t="shared" si="1"/>
        <v>0.9819713999999999</v>
      </c>
    </row>
    <row r="33" spans="1:16" ht="12.75">
      <c r="A33" t="s">
        <v>10</v>
      </c>
      <c r="B33" t="s">
        <v>10</v>
      </c>
      <c r="C33" t="s">
        <v>68</v>
      </c>
      <c r="D33" t="s">
        <v>69</v>
      </c>
      <c r="E33" t="s">
        <v>197</v>
      </c>
      <c r="F33">
        <v>7395</v>
      </c>
      <c r="G33" s="4">
        <v>3.8674825</v>
      </c>
      <c r="H33" s="6">
        <v>4.0087416</v>
      </c>
      <c r="I33" s="4">
        <v>4.1551601</v>
      </c>
      <c r="J33">
        <v>29833</v>
      </c>
      <c r="K33">
        <v>4.0342123</v>
      </c>
      <c r="L33">
        <v>1.8841672389</v>
      </c>
      <c r="M33">
        <v>0.1698612688</v>
      </c>
      <c r="N33" t="s">
        <v>10</v>
      </c>
      <c r="O33" s="10">
        <f t="shared" si="0"/>
      </c>
      <c r="P33" s="4">
        <f t="shared" si="1"/>
        <v>0.7016787999999998</v>
      </c>
    </row>
    <row r="34" spans="1:16" ht="12.75">
      <c r="A34" t="s">
        <v>10</v>
      </c>
      <c r="B34" t="s">
        <v>10</v>
      </c>
      <c r="C34" t="s">
        <v>70</v>
      </c>
      <c r="D34" t="s">
        <v>216</v>
      </c>
      <c r="E34" t="s">
        <v>197</v>
      </c>
      <c r="F34">
        <v>7919</v>
      </c>
      <c r="G34" s="4">
        <v>4.312782100000001</v>
      </c>
      <c r="H34" s="6">
        <v>4.4704677</v>
      </c>
      <c r="I34" s="4">
        <v>4.6339185</v>
      </c>
      <c r="J34">
        <v>37092</v>
      </c>
      <c r="K34">
        <v>4.6839246999999995</v>
      </c>
      <c r="L34">
        <v>4.5042015261</v>
      </c>
      <c r="M34">
        <v>0.0338116789</v>
      </c>
      <c r="N34" t="s">
        <v>143</v>
      </c>
      <c r="O34" s="10">
        <f t="shared" si="0"/>
      </c>
      <c r="P34" s="4">
        <f t="shared" si="1"/>
        <v>0.22292039999999957</v>
      </c>
    </row>
    <row r="35" spans="1:16" ht="12.75">
      <c r="A35" t="s">
        <v>10</v>
      </c>
      <c r="B35" t="s">
        <v>10</v>
      </c>
      <c r="C35" t="s">
        <v>71</v>
      </c>
      <c r="D35" t="s">
        <v>72</v>
      </c>
      <c r="E35" t="s">
        <v>197</v>
      </c>
      <c r="F35">
        <v>10064</v>
      </c>
      <c r="G35" s="4">
        <v>4.1231633</v>
      </c>
      <c r="H35" s="6">
        <v>4.2562828</v>
      </c>
      <c r="I35" s="4">
        <v>4.3937001</v>
      </c>
      <c r="J35">
        <v>42269</v>
      </c>
      <c r="K35">
        <v>4.2000199</v>
      </c>
      <c r="L35">
        <v>17.473030824</v>
      </c>
      <c r="M35">
        <v>2.91412E-05</v>
      </c>
      <c r="N35" t="s">
        <v>143</v>
      </c>
      <c r="O35" s="10">
        <f t="shared" si="0"/>
      </c>
      <c r="P35" s="4">
        <f t="shared" si="1"/>
        <v>0.4631387999999994</v>
      </c>
    </row>
    <row r="36" spans="1:16" ht="12.75">
      <c r="A36" t="s">
        <v>10</v>
      </c>
      <c r="B36" t="s">
        <v>10</v>
      </c>
      <c r="C36" t="s">
        <v>73</v>
      </c>
      <c r="D36" t="s">
        <v>74</v>
      </c>
      <c r="E36" t="s">
        <v>197</v>
      </c>
      <c r="F36">
        <v>21895</v>
      </c>
      <c r="G36" s="4">
        <v>4.4894451</v>
      </c>
      <c r="H36" s="6">
        <v>4.5866131999999995</v>
      </c>
      <c r="I36" s="4">
        <v>4.6858844</v>
      </c>
      <c r="J36">
        <v>101274</v>
      </c>
      <c r="K36">
        <v>4.6254396</v>
      </c>
      <c r="L36">
        <v>2.8041112428</v>
      </c>
      <c r="M36">
        <v>0.0940229352</v>
      </c>
      <c r="N36" t="s">
        <v>10</v>
      </c>
      <c r="O36" s="10">
        <f t="shared" si="0"/>
      </c>
      <c r="P36" s="4">
        <f t="shared" si="1"/>
        <v>0.17095449999999968</v>
      </c>
    </row>
    <row r="37" spans="1:16" ht="12.75">
      <c r="A37" t="s">
        <v>10</v>
      </c>
      <c r="B37" t="s">
        <v>10</v>
      </c>
      <c r="C37" t="s">
        <v>75</v>
      </c>
      <c r="D37" t="s">
        <v>76</v>
      </c>
      <c r="E37" t="s">
        <v>197</v>
      </c>
      <c r="F37">
        <v>10722</v>
      </c>
      <c r="G37" s="4">
        <v>4.3874191</v>
      </c>
      <c r="H37" s="6">
        <v>4.5135949</v>
      </c>
      <c r="I37" s="4">
        <v>4.6433993000000005</v>
      </c>
      <c r="J37">
        <v>51487</v>
      </c>
      <c r="K37">
        <v>4.8019959</v>
      </c>
      <c r="L37">
        <v>23.50283981</v>
      </c>
      <c r="M37" s="1">
        <v>1.2472953E-06</v>
      </c>
      <c r="N37" t="s">
        <v>143</v>
      </c>
      <c r="O37" s="10">
        <f t="shared" si="0"/>
      </c>
      <c r="P37" s="4">
        <f t="shared" si="1"/>
        <v>0.21343959999999917</v>
      </c>
    </row>
    <row r="38" spans="1:16" ht="12.75">
      <c r="A38" t="s">
        <v>10</v>
      </c>
      <c r="B38" t="s">
        <v>10</v>
      </c>
      <c r="C38" t="s">
        <v>77</v>
      </c>
      <c r="D38" t="s">
        <v>78</v>
      </c>
      <c r="E38" t="s">
        <v>197</v>
      </c>
      <c r="F38">
        <v>7964</v>
      </c>
      <c r="G38" s="4">
        <v>3.9717085</v>
      </c>
      <c r="H38" s="6">
        <v>4.106841</v>
      </c>
      <c r="I38" s="4">
        <v>4.2465712</v>
      </c>
      <c r="J38">
        <v>34953</v>
      </c>
      <c r="K38">
        <v>4.388874899999999</v>
      </c>
      <c r="L38">
        <v>0.4787862156</v>
      </c>
      <c r="M38">
        <v>0.4889726261</v>
      </c>
      <c r="N38" t="s">
        <v>10</v>
      </c>
      <c r="O38" s="10">
        <f t="shared" si="0"/>
      </c>
      <c r="P38" s="4">
        <f t="shared" si="1"/>
        <v>0.6102676999999996</v>
      </c>
    </row>
    <row r="39" spans="1:16" ht="12.75">
      <c r="A39" t="s">
        <v>10</v>
      </c>
      <c r="B39" t="s">
        <v>10</v>
      </c>
      <c r="C39" t="s">
        <v>79</v>
      </c>
      <c r="D39" t="s">
        <v>80</v>
      </c>
      <c r="E39" t="s">
        <v>197</v>
      </c>
      <c r="F39">
        <v>10250</v>
      </c>
      <c r="G39" s="4">
        <v>4.5468289</v>
      </c>
      <c r="H39" s="6">
        <v>4.6946869</v>
      </c>
      <c r="I39" s="4">
        <v>4.847353</v>
      </c>
      <c r="J39">
        <v>50486</v>
      </c>
      <c r="K39">
        <v>4.9254634</v>
      </c>
      <c r="L39">
        <v>2.474452959</v>
      </c>
      <c r="M39">
        <v>0.115709695</v>
      </c>
      <c r="N39" t="s">
        <v>10</v>
      </c>
      <c r="O39" s="10">
        <f t="shared" si="0"/>
      </c>
      <c r="P39" s="4">
        <f t="shared" si="1"/>
        <v>0.009485899999999603</v>
      </c>
    </row>
    <row r="40" spans="1:16" ht="12.75">
      <c r="A40" t="s">
        <v>10</v>
      </c>
      <c r="B40" t="s">
        <v>10</v>
      </c>
      <c r="C40" t="s">
        <v>81</v>
      </c>
      <c r="D40" t="s">
        <v>82</v>
      </c>
      <c r="E40" t="s">
        <v>197</v>
      </c>
      <c r="F40">
        <v>9010</v>
      </c>
      <c r="G40" s="4">
        <v>4.9444397</v>
      </c>
      <c r="H40" s="6">
        <v>5.105226</v>
      </c>
      <c r="I40" s="4">
        <v>5.2712409</v>
      </c>
      <c r="J40">
        <v>48111</v>
      </c>
      <c r="K40">
        <v>5.3397336</v>
      </c>
      <c r="L40">
        <v>10.214977128</v>
      </c>
      <c r="M40">
        <v>0.0013930472</v>
      </c>
      <c r="N40" t="s">
        <v>143</v>
      </c>
      <c r="O40" s="10">
        <f t="shared" si="0"/>
        <v>0.08760080000000059</v>
      </c>
      <c r="P40" s="4">
        <f t="shared" si="1"/>
      </c>
    </row>
    <row r="41" spans="1:16" ht="12.75">
      <c r="A41" t="s">
        <v>10</v>
      </c>
      <c r="B41" t="s">
        <v>10</v>
      </c>
      <c r="C41" s="1">
        <v>230000</v>
      </c>
      <c r="D41" t="s">
        <v>83</v>
      </c>
      <c r="E41" t="s">
        <v>197</v>
      </c>
      <c r="F41">
        <v>6217</v>
      </c>
      <c r="G41" s="4">
        <v>3.781806</v>
      </c>
      <c r="H41" s="6">
        <v>3.927966</v>
      </c>
      <c r="I41" s="4">
        <v>4.0797748</v>
      </c>
      <c r="J41">
        <v>26744</v>
      </c>
      <c r="K41">
        <v>4.301753300000001</v>
      </c>
      <c r="L41">
        <v>30.792572544</v>
      </c>
      <c r="M41" s="1">
        <v>2.8713478E-08</v>
      </c>
      <c r="N41" t="s">
        <v>143</v>
      </c>
      <c r="O41" s="10">
        <f t="shared" si="0"/>
      </c>
      <c r="P41" s="4">
        <f t="shared" si="1"/>
        <v>0.7770640999999996</v>
      </c>
    </row>
    <row r="42" spans="1:16" ht="12.75">
      <c r="A42" t="s">
        <v>10</v>
      </c>
      <c r="B42" t="s">
        <v>10</v>
      </c>
      <c r="C42" s="1">
        <v>240</v>
      </c>
      <c r="D42" t="s">
        <v>84</v>
      </c>
      <c r="E42" t="s">
        <v>197</v>
      </c>
      <c r="F42">
        <v>15268</v>
      </c>
      <c r="G42" s="4">
        <v>4.0198335</v>
      </c>
      <c r="H42" s="6">
        <v>4.1219025</v>
      </c>
      <c r="I42" s="4">
        <v>4.226563199999999</v>
      </c>
      <c r="J42">
        <v>68168</v>
      </c>
      <c r="K42">
        <v>4.464762899999999</v>
      </c>
      <c r="L42">
        <v>41.391245786</v>
      </c>
      <c r="M42" s="1">
        <v>1.246142E-10</v>
      </c>
      <c r="N42" t="s">
        <v>143</v>
      </c>
      <c r="O42" s="10">
        <f t="shared" si="0"/>
      </c>
      <c r="P42" s="4">
        <f t="shared" si="1"/>
        <v>0.6302757000000003</v>
      </c>
    </row>
    <row r="43" spans="1:16" ht="12.75">
      <c r="A43" t="s">
        <v>10</v>
      </c>
      <c r="B43" t="s">
        <v>10</v>
      </c>
      <c r="C43" s="1">
        <v>2500</v>
      </c>
      <c r="D43" t="s">
        <v>85</v>
      </c>
      <c r="E43" t="s">
        <v>197</v>
      </c>
      <c r="F43">
        <v>6855</v>
      </c>
      <c r="G43" s="4">
        <v>4.6483673</v>
      </c>
      <c r="H43" s="6">
        <v>4.8274266</v>
      </c>
      <c r="I43" s="4">
        <v>5.0133835</v>
      </c>
      <c r="J43">
        <v>33422</v>
      </c>
      <c r="K43">
        <v>4.8755653</v>
      </c>
      <c r="L43">
        <v>10.18160073</v>
      </c>
      <c r="M43">
        <v>0.0014184898</v>
      </c>
      <c r="N43" t="s">
        <v>143</v>
      </c>
      <c r="O43" s="10">
        <f t="shared" si="0"/>
      </c>
      <c r="P43" s="4">
        <f t="shared" si="1"/>
      </c>
    </row>
    <row r="44" spans="1:16" ht="12.75">
      <c r="A44" t="s">
        <v>10</v>
      </c>
      <c r="B44" t="s">
        <v>10</v>
      </c>
      <c r="C44" s="1">
        <v>26000</v>
      </c>
      <c r="D44" t="s">
        <v>86</v>
      </c>
      <c r="E44" t="s">
        <v>197</v>
      </c>
      <c r="F44">
        <v>15754</v>
      </c>
      <c r="G44" s="4">
        <v>4.7022647</v>
      </c>
      <c r="H44" s="6">
        <v>4.8273824</v>
      </c>
      <c r="I44" s="4">
        <v>4.9558292</v>
      </c>
      <c r="J44">
        <v>76940</v>
      </c>
      <c r="K44">
        <v>4.883839</v>
      </c>
      <c r="L44">
        <v>26.107655854</v>
      </c>
      <c r="M44" s="1">
        <v>3.2290116E-07</v>
      </c>
      <c r="N44" t="s">
        <v>143</v>
      </c>
      <c r="O44" s="10">
        <f t="shared" si="0"/>
      </c>
      <c r="P44" s="4">
        <f t="shared" si="1"/>
      </c>
    </row>
    <row r="45" spans="1:16" ht="12.75">
      <c r="A45" t="s">
        <v>10</v>
      </c>
      <c r="B45" t="s">
        <v>10</v>
      </c>
      <c r="C45" t="s">
        <v>87</v>
      </c>
      <c r="D45" t="s">
        <v>88</v>
      </c>
      <c r="E45" t="s">
        <v>197</v>
      </c>
      <c r="F45">
        <v>18291</v>
      </c>
      <c r="G45" s="4">
        <v>4.234404400000001</v>
      </c>
      <c r="H45" s="6">
        <v>4.3313609</v>
      </c>
      <c r="I45" s="4">
        <v>4.430537500000001</v>
      </c>
      <c r="J45">
        <v>78164</v>
      </c>
      <c r="K45">
        <v>4.2733585000000005</v>
      </c>
      <c r="L45">
        <v>79.600827874</v>
      </c>
      <c r="M45">
        <v>0</v>
      </c>
      <c r="N45" t="s">
        <v>143</v>
      </c>
      <c r="O45" s="10">
        <f t="shared" si="0"/>
      </c>
      <c r="P45" s="4">
        <f t="shared" si="1"/>
        <v>0.42630139999999894</v>
      </c>
    </row>
    <row r="46" spans="1:16" ht="12.75">
      <c r="A46" t="s">
        <v>10</v>
      </c>
      <c r="B46" t="s">
        <v>10</v>
      </c>
      <c r="C46" t="s">
        <v>89</v>
      </c>
      <c r="D46" t="s">
        <v>90</v>
      </c>
      <c r="E46" t="s">
        <v>197</v>
      </c>
      <c r="F46">
        <v>29043</v>
      </c>
      <c r="G46" s="4">
        <v>4.287742000000001</v>
      </c>
      <c r="H46" s="6">
        <v>4.3667210999999995</v>
      </c>
      <c r="I46" s="4">
        <v>4.4471548</v>
      </c>
      <c r="J46">
        <v>126693</v>
      </c>
      <c r="K46">
        <v>4.362256</v>
      </c>
      <c r="L46">
        <v>77.958222932</v>
      </c>
      <c r="M46">
        <v>0</v>
      </c>
      <c r="N46" t="s">
        <v>143</v>
      </c>
      <c r="O46" s="10">
        <f t="shared" si="0"/>
      </c>
      <c r="P46" s="4">
        <f t="shared" si="1"/>
        <v>0.4096840999999998</v>
      </c>
    </row>
    <row r="47" spans="1:16" ht="12.75">
      <c r="A47" t="s">
        <v>10</v>
      </c>
      <c r="B47" t="s">
        <v>10</v>
      </c>
      <c r="C47" t="s">
        <v>91</v>
      </c>
      <c r="D47" t="s">
        <v>92</v>
      </c>
      <c r="E47" t="s">
        <v>197</v>
      </c>
      <c r="F47">
        <v>16484</v>
      </c>
      <c r="G47" s="4">
        <v>4.6130993</v>
      </c>
      <c r="H47" s="6">
        <v>4.7189207</v>
      </c>
      <c r="I47" s="4">
        <v>4.827169700000001</v>
      </c>
      <c r="J47">
        <v>80289</v>
      </c>
      <c r="K47">
        <v>4.8707231</v>
      </c>
      <c r="L47">
        <v>39.439609663</v>
      </c>
      <c r="M47" s="1">
        <v>3.383633E-10</v>
      </c>
      <c r="N47" t="s">
        <v>143</v>
      </c>
      <c r="O47" s="10">
        <f t="shared" si="0"/>
      </c>
      <c r="P47" s="4">
        <f t="shared" si="1"/>
        <v>0.029669199999998952</v>
      </c>
    </row>
    <row r="48" spans="1:16" ht="12.75">
      <c r="A48" t="s">
        <v>10</v>
      </c>
      <c r="B48" t="s">
        <v>10</v>
      </c>
      <c r="C48" t="s">
        <v>93</v>
      </c>
      <c r="D48" t="s">
        <v>94</v>
      </c>
      <c r="E48" t="s">
        <v>197</v>
      </c>
      <c r="F48">
        <v>9520</v>
      </c>
      <c r="G48" s="4">
        <v>4.1969665</v>
      </c>
      <c r="H48" s="6">
        <v>4.3406815</v>
      </c>
      <c r="I48" s="4">
        <v>4.489317600000001</v>
      </c>
      <c r="J48">
        <v>40790</v>
      </c>
      <c r="K48">
        <v>4.2846639</v>
      </c>
      <c r="L48">
        <v>7.7585201999</v>
      </c>
      <c r="M48">
        <v>0.0053459743</v>
      </c>
      <c r="N48" t="s">
        <v>143</v>
      </c>
      <c r="O48" s="10">
        <f t="shared" si="0"/>
      </c>
      <c r="P48" s="4">
        <f t="shared" si="1"/>
        <v>0.36752129999999905</v>
      </c>
    </row>
    <row r="49" spans="1:16" ht="12.75">
      <c r="A49" t="s">
        <v>10</v>
      </c>
      <c r="B49" t="s">
        <v>10</v>
      </c>
      <c r="C49" t="s">
        <v>95</v>
      </c>
      <c r="D49" t="s">
        <v>96</v>
      </c>
      <c r="E49" t="s">
        <v>197</v>
      </c>
      <c r="F49">
        <v>11656</v>
      </c>
      <c r="G49" s="4">
        <v>3.9329663</v>
      </c>
      <c r="H49" s="6">
        <v>4.0566424</v>
      </c>
      <c r="I49" s="4">
        <v>4.1842075</v>
      </c>
      <c r="J49">
        <v>45624</v>
      </c>
      <c r="K49">
        <v>3.9142073</v>
      </c>
      <c r="L49">
        <v>3.9242582449</v>
      </c>
      <c r="M49">
        <v>0.0475941822</v>
      </c>
      <c r="N49" t="s">
        <v>143</v>
      </c>
      <c r="O49" s="10">
        <f t="shared" si="0"/>
      </c>
      <c r="P49" s="4">
        <f t="shared" si="1"/>
        <v>0.6726313999999993</v>
      </c>
    </row>
    <row r="50" spans="1:16" ht="12.75">
      <c r="A50" t="s">
        <v>10</v>
      </c>
      <c r="B50" t="s">
        <v>10</v>
      </c>
      <c r="C50" t="s">
        <v>97</v>
      </c>
      <c r="D50" t="s">
        <v>98</v>
      </c>
      <c r="E50" t="s">
        <v>197</v>
      </c>
      <c r="F50">
        <v>5797</v>
      </c>
      <c r="G50" s="4">
        <v>4.6923054</v>
      </c>
      <c r="H50" s="6">
        <v>4.8864591</v>
      </c>
      <c r="I50" s="4">
        <v>5.0886464</v>
      </c>
      <c r="J50">
        <v>28547</v>
      </c>
      <c r="K50">
        <v>4.924443699999999</v>
      </c>
      <c r="L50">
        <v>5.5815892124</v>
      </c>
      <c r="M50">
        <v>0.0181502452</v>
      </c>
      <c r="N50" t="s">
        <v>143</v>
      </c>
      <c r="O50" s="10">
        <f t="shared" si="0"/>
      </c>
      <c r="P50" s="4">
        <f t="shared" si="1"/>
      </c>
    </row>
    <row r="51" spans="1:16" ht="12.75">
      <c r="A51" t="s">
        <v>10</v>
      </c>
      <c r="B51" t="s">
        <v>10</v>
      </c>
      <c r="C51" t="s">
        <v>99</v>
      </c>
      <c r="D51" t="s">
        <v>100</v>
      </c>
      <c r="E51" t="s">
        <v>197</v>
      </c>
      <c r="F51">
        <v>6681</v>
      </c>
      <c r="G51" s="4">
        <v>4.637244399999999</v>
      </c>
      <c r="H51" s="6">
        <v>4.8030594</v>
      </c>
      <c r="I51" s="4">
        <v>4.9748036</v>
      </c>
      <c r="J51">
        <v>32598</v>
      </c>
      <c r="K51">
        <v>4.8792097000000005</v>
      </c>
      <c r="L51">
        <v>45.546924211</v>
      </c>
      <c r="M51" s="1">
        <v>1.490252E-11</v>
      </c>
      <c r="N51" t="s">
        <v>143</v>
      </c>
      <c r="O51" s="10">
        <f t="shared" si="0"/>
      </c>
      <c r="P51" s="4">
        <f t="shared" si="1"/>
      </c>
    </row>
    <row r="52" spans="1:16" ht="12.75">
      <c r="A52" t="s">
        <v>10</v>
      </c>
      <c r="B52" t="s">
        <v>10</v>
      </c>
      <c r="C52" t="s">
        <v>101</v>
      </c>
      <c r="D52" t="s">
        <v>102</v>
      </c>
      <c r="E52" t="s">
        <v>197</v>
      </c>
      <c r="F52">
        <v>2989</v>
      </c>
      <c r="G52" s="4">
        <v>4.066683</v>
      </c>
      <c r="H52" s="6">
        <v>4.302749700000001</v>
      </c>
      <c r="I52" s="4">
        <v>4.5525196999999995</v>
      </c>
      <c r="J52">
        <v>13266</v>
      </c>
      <c r="K52">
        <v>4.4382737</v>
      </c>
      <c r="L52">
        <v>0.232548698</v>
      </c>
      <c r="M52">
        <v>0.6296404134</v>
      </c>
      <c r="N52" t="s">
        <v>10</v>
      </c>
      <c r="O52" s="10">
        <f t="shared" si="0"/>
      </c>
      <c r="P52" s="4">
        <f t="shared" si="1"/>
        <v>0.3043192000000001</v>
      </c>
    </row>
    <row r="53" spans="1:16" ht="12.75">
      <c r="A53" t="s">
        <v>10</v>
      </c>
      <c r="B53" t="s">
        <v>10</v>
      </c>
      <c r="C53" t="s">
        <v>103</v>
      </c>
      <c r="D53" t="s">
        <v>104</v>
      </c>
      <c r="E53" t="s">
        <v>197</v>
      </c>
      <c r="F53">
        <v>7513</v>
      </c>
      <c r="G53" s="4">
        <v>5.858581600000001</v>
      </c>
      <c r="H53" s="6">
        <v>6.1217378</v>
      </c>
      <c r="I53" s="4">
        <v>6.3967144</v>
      </c>
      <c r="J53">
        <v>44642</v>
      </c>
      <c r="K53">
        <v>5.9419673</v>
      </c>
      <c r="L53">
        <v>1.0661788281</v>
      </c>
      <c r="M53">
        <v>0.3018101559</v>
      </c>
      <c r="N53" t="s">
        <v>10</v>
      </c>
      <c r="O53" s="10">
        <f t="shared" si="0"/>
        <v>1.0017427000000012</v>
      </c>
      <c r="P53" s="4">
        <f t="shared" si="1"/>
      </c>
    </row>
    <row r="54" spans="1:16" ht="12.75">
      <c r="A54" t="s">
        <v>10</v>
      </c>
      <c r="B54" t="s">
        <v>10</v>
      </c>
      <c r="C54" t="s">
        <v>105</v>
      </c>
      <c r="D54" t="s">
        <v>106</v>
      </c>
      <c r="E54" t="s">
        <v>197</v>
      </c>
      <c r="F54">
        <v>2993</v>
      </c>
      <c r="G54" s="4">
        <v>2.7119737</v>
      </c>
      <c r="H54" s="6">
        <v>2.9472395000000002</v>
      </c>
      <c r="I54" s="4">
        <v>3.2029149</v>
      </c>
      <c r="J54">
        <v>7221</v>
      </c>
      <c r="K54">
        <v>2.4126295</v>
      </c>
      <c r="L54">
        <v>20.596992327</v>
      </c>
      <c r="M54" s="1">
        <v>5.6685099E-06</v>
      </c>
      <c r="N54" t="s">
        <v>143</v>
      </c>
      <c r="O54" s="10">
        <f t="shared" si="0"/>
      </c>
      <c r="P54" s="4">
        <f t="shared" si="1"/>
        <v>1.6539239999999995</v>
      </c>
    </row>
    <row r="55" spans="1:16" ht="12.75">
      <c r="A55" t="s">
        <v>10</v>
      </c>
      <c r="B55" t="s">
        <v>10</v>
      </c>
      <c r="C55" t="s">
        <v>107</v>
      </c>
      <c r="D55" t="s">
        <v>108</v>
      </c>
      <c r="E55" t="s">
        <v>197</v>
      </c>
      <c r="F55">
        <v>14885</v>
      </c>
      <c r="G55" s="4">
        <v>4.9635033</v>
      </c>
      <c r="H55" s="6">
        <v>5.190611</v>
      </c>
      <c r="I55" s="4">
        <v>5.428109999999999</v>
      </c>
      <c r="J55">
        <v>69565</v>
      </c>
      <c r="K55">
        <v>4.6734968</v>
      </c>
      <c r="L55">
        <v>8.4414471617</v>
      </c>
      <c r="M55">
        <v>0.0036676427</v>
      </c>
      <c r="N55" t="s">
        <v>143</v>
      </c>
      <c r="O55" s="10">
        <f t="shared" si="0"/>
        <v>0.10666440000000055</v>
      </c>
      <c r="P55" s="4">
        <f t="shared" si="1"/>
      </c>
    </row>
    <row r="56" spans="1:16" ht="12.75">
      <c r="A56" t="s">
        <v>10</v>
      </c>
      <c r="B56" t="s">
        <v>10</v>
      </c>
      <c r="C56" t="s">
        <v>109</v>
      </c>
      <c r="D56" t="s">
        <v>110</v>
      </c>
      <c r="E56" t="s">
        <v>197</v>
      </c>
      <c r="F56">
        <v>3036</v>
      </c>
      <c r="G56" s="4">
        <v>3.3352965</v>
      </c>
      <c r="H56" s="6">
        <v>3.745843</v>
      </c>
      <c r="I56" s="4">
        <v>4.2069243</v>
      </c>
      <c r="J56">
        <v>7886</v>
      </c>
      <c r="K56">
        <v>2.5974967</v>
      </c>
      <c r="L56">
        <v>0.917643303</v>
      </c>
      <c r="M56">
        <v>0.3380945257</v>
      </c>
      <c r="N56" t="s">
        <v>10</v>
      </c>
      <c r="O56" s="10">
        <f t="shared" si="0"/>
      </c>
      <c r="P56" s="4">
        <f t="shared" si="1"/>
        <v>0.6499145999999998</v>
      </c>
    </row>
    <row r="57" spans="1:16" ht="12.75">
      <c r="A57" t="s">
        <v>10</v>
      </c>
      <c r="B57" t="s">
        <v>10</v>
      </c>
      <c r="C57" t="s">
        <v>111</v>
      </c>
      <c r="D57" t="s">
        <v>112</v>
      </c>
      <c r="E57" t="s">
        <v>197</v>
      </c>
      <c r="F57">
        <v>3425</v>
      </c>
      <c r="G57" s="4">
        <v>3.146516</v>
      </c>
      <c r="H57" s="6">
        <v>3.4782075</v>
      </c>
      <c r="I57" s="4">
        <v>3.8448645999999997</v>
      </c>
      <c r="J57">
        <v>8828</v>
      </c>
      <c r="K57">
        <v>2.5775182</v>
      </c>
      <c r="L57">
        <v>2.4277523453</v>
      </c>
      <c r="M57">
        <v>0.1192037084</v>
      </c>
      <c r="N57" t="s">
        <v>10</v>
      </c>
      <c r="O57" s="10">
        <f t="shared" si="0"/>
      </c>
      <c r="P57" s="4">
        <f t="shared" si="1"/>
        <v>1.0119742999999999</v>
      </c>
    </row>
    <row r="58" spans="1:16" ht="12.75">
      <c r="A58" t="s">
        <v>10</v>
      </c>
      <c r="B58" t="s">
        <v>10</v>
      </c>
      <c r="C58" t="s">
        <v>113</v>
      </c>
      <c r="D58" t="s">
        <v>114</v>
      </c>
      <c r="E58" t="s">
        <v>197</v>
      </c>
      <c r="F58">
        <v>3635</v>
      </c>
      <c r="G58" s="4">
        <v>4.4954725</v>
      </c>
      <c r="H58" s="6">
        <v>4.8606454</v>
      </c>
      <c r="I58" s="4">
        <v>5.255481700000001</v>
      </c>
      <c r="J58">
        <v>14636</v>
      </c>
      <c r="K58">
        <v>4.0264099</v>
      </c>
      <c r="L58">
        <v>0.0336094279</v>
      </c>
      <c r="M58">
        <v>0.8545400832</v>
      </c>
      <c r="N58" t="s">
        <v>10</v>
      </c>
      <c r="O58" s="10">
        <f t="shared" si="0"/>
      </c>
      <c r="P58" s="4">
        <f t="shared" si="1"/>
      </c>
    </row>
    <row r="59" spans="1:16" ht="12.75">
      <c r="A59" t="s">
        <v>10</v>
      </c>
      <c r="B59" t="s">
        <v>10</v>
      </c>
      <c r="C59" t="s">
        <v>115</v>
      </c>
      <c r="D59" t="s">
        <v>116</v>
      </c>
      <c r="E59" t="s">
        <v>197</v>
      </c>
      <c r="F59">
        <v>5992</v>
      </c>
      <c r="G59" s="4">
        <v>2.423459</v>
      </c>
      <c r="H59" s="6">
        <v>2.6563021</v>
      </c>
      <c r="I59" s="4">
        <v>2.9115165000000003</v>
      </c>
      <c r="J59">
        <v>11664</v>
      </c>
      <c r="K59">
        <v>1.9465955</v>
      </c>
      <c r="L59">
        <v>5.7737641076</v>
      </c>
      <c r="M59">
        <v>0.0162671554</v>
      </c>
      <c r="N59" t="s">
        <v>143</v>
      </c>
      <c r="O59" s="10">
        <f t="shared" si="0"/>
      </c>
      <c r="P59" s="4">
        <f t="shared" si="1"/>
        <v>1.9453223999999993</v>
      </c>
    </row>
    <row r="60" spans="1:16" ht="12.75">
      <c r="A60" t="s">
        <v>10</v>
      </c>
      <c r="B60" t="s">
        <v>10</v>
      </c>
      <c r="C60" t="s">
        <v>117</v>
      </c>
      <c r="D60" t="s">
        <v>118</v>
      </c>
      <c r="E60" t="s">
        <v>197</v>
      </c>
      <c r="F60">
        <v>1627</v>
      </c>
      <c r="G60" s="4">
        <v>2.5972881</v>
      </c>
      <c r="H60" s="6">
        <v>2.9133915999999997</v>
      </c>
      <c r="I60" s="4">
        <v>3.2679665</v>
      </c>
      <c r="J60">
        <v>3767</v>
      </c>
      <c r="K60">
        <v>2.3153042</v>
      </c>
      <c r="L60">
        <v>0.940303626</v>
      </c>
      <c r="M60">
        <v>0.332199769</v>
      </c>
      <c r="N60" t="s">
        <v>10</v>
      </c>
      <c r="O60" s="10">
        <f t="shared" si="0"/>
      </c>
      <c r="P60" s="4">
        <f t="shared" si="1"/>
        <v>1.5888723999999996</v>
      </c>
    </row>
    <row r="61" spans="1:16" ht="12.75">
      <c r="A61" t="s">
        <v>10</v>
      </c>
      <c r="B61" t="s">
        <v>10</v>
      </c>
      <c r="C61" t="s">
        <v>119</v>
      </c>
      <c r="D61" t="s">
        <v>120</v>
      </c>
      <c r="E61" t="s">
        <v>197</v>
      </c>
      <c r="F61">
        <v>1781</v>
      </c>
      <c r="G61" s="4">
        <v>5.1736154</v>
      </c>
      <c r="H61" s="6">
        <v>5.7400503</v>
      </c>
      <c r="I61" s="4">
        <v>6.368501599999999</v>
      </c>
      <c r="J61">
        <v>8629</v>
      </c>
      <c r="K61">
        <v>4.845030899999999</v>
      </c>
      <c r="L61">
        <v>0.2422674191</v>
      </c>
      <c r="M61">
        <v>0.6225732403</v>
      </c>
      <c r="N61" t="s">
        <v>10</v>
      </c>
      <c r="O61" s="10">
        <f t="shared" si="0"/>
        <v>0.31677650000000046</v>
      </c>
      <c r="P61" s="4">
        <f t="shared" si="1"/>
      </c>
    </row>
    <row r="62" spans="1:16" ht="12.75">
      <c r="A62" t="s">
        <v>10</v>
      </c>
      <c r="B62" t="s">
        <v>10</v>
      </c>
      <c r="C62" t="s">
        <v>121</v>
      </c>
      <c r="D62" t="s">
        <v>122</v>
      </c>
      <c r="E62" t="s">
        <v>197</v>
      </c>
      <c r="F62">
        <v>1005</v>
      </c>
      <c r="G62" s="4">
        <v>3.9056386</v>
      </c>
      <c r="H62" s="6">
        <v>4.5036102</v>
      </c>
      <c r="I62" s="4">
        <v>5.193134</v>
      </c>
      <c r="J62">
        <v>3823</v>
      </c>
      <c r="K62">
        <v>3.8039801000000004</v>
      </c>
      <c r="L62">
        <v>3.0102495482</v>
      </c>
      <c r="M62">
        <v>0.0827395522</v>
      </c>
      <c r="N62" t="s">
        <v>10</v>
      </c>
      <c r="O62" s="10">
        <f t="shared" si="0"/>
      </c>
      <c r="P62" s="4">
        <f t="shared" si="1"/>
      </c>
    </row>
    <row r="63" spans="1:16" ht="12.75">
      <c r="A63" t="s">
        <v>10</v>
      </c>
      <c r="B63" t="s">
        <v>10</v>
      </c>
      <c r="C63" t="s">
        <v>123</v>
      </c>
      <c r="D63" t="s">
        <v>124</v>
      </c>
      <c r="E63" t="s">
        <v>197</v>
      </c>
      <c r="F63">
        <v>3932</v>
      </c>
      <c r="G63" s="4">
        <v>5.0943568</v>
      </c>
      <c r="H63" s="6">
        <v>5.4225366</v>
      </c>
      <c r="I63" s="4">
        <v>5.7718579</v>
      </c>
      <c r="J63">
        <v>17903</v>
      </c>
      <c r="K63">
        <v>4.5531536</v>
      </c>
      <c r="L63">
        <v>24.316830432</v>
      </c>
      <c r="M63" s="1">
        <v>8.1721891E-07</v>
      </c>
      <c r="N63" t="s">
        <v>143</v>
      </c>
      <c r="O63" s="10">
        <f t="shared" si="0"/>
        <v>0.23751790000000028</v>
      </c>
      <c r="P63" s="4">
        <f t="shared" si="1"/>
      </c>
    </row>
    <row r="64" spans="1:16" ht="12.75">
      <c r="A64" t="s">
        <v>10</v>
      </c>
      <c r="B64" t="s">
        <v>10</v>
      </c>
      <c r="C64" t="s">
        <v>125</v>
      </c>
      <c r="D64" t="s">
        <v>126</v>
      </c>
      <c r="E64" t="s">
        <v>197</v>
      </c>
      <c r="F64">
        <v>2652</v>
      </c>
      <c r="G64" s="4">
        <v>3.0543147</v>
      </c>
      <c r="H64" s="6">
        <v>3.4135927</v>
      </c>
      <c r="I64" s="4">
        <v>3.8151325000000003</v>
      </c>
      <c r="J64">
        <v>6762</v>
      </c>
      <c r="K64">
        <v>2.5497738</v>
      </c>
      <c r="L64">
        <v>1.9574313824</v>
      </c>
      <c r="M64">
        <v>0.1617882941</v>
      </c>
      <c r="N64" t="s">
        <v>10</v>
      </c>
      <c r="O64" s="10">
        <f t="shared" si="0"/>
      </c>
      <c r="P64" s="4">
        <f t="shared" si="1"/>
        <v>1.0417063999999994</v>
      </c>
    </row>
    <row r="65" spans="1:16" ht="12.75">
      <c r="A65" t="s">
        <v>10</v>
      </c>
      <c r="B65" t="s">
        <v>10</v>
      </c>
      <c r="C65" t="s">
        <v>127</v>
      </c>
      <c r="D65" t="s">
        <v>128</v>
      </c>
      <c r="E65" t="s">
        <v>197</v>
      </c>
      <c r="F65">
        <v>1835</v>
      </c>
      <c r="G65" s="4">
        <v>3.7586158</v>
      </c>
      <c r="H65" s="6">
        <v>4.1717512</v>
      </c>
      <c r="I65" s="4">
        <v>4.6302972</v>
      </c>
      <c r="J65">
        <v>6221</v>
      </c>
      <c r="K65">
        <v>3.3901907000000002</v>
      </c>
      <c r="L65">
        <v>2.8749015416</v>
      </c>
      <c r="M65">
        <v>0.0899704775</v>
      </c>
      <c r="N65" t="s">
        <v>10</v>
      </c>
      <c r="O65" s="10">
        <f t="shared" si="0"/>
      </c>
      <c r="P65" s="4">
        <f t="shared" si="1"/>
        <v>0.2265416999999994</v>
      </c>
    </row>
    <row r="66" spans="1:16" ht="12.75">
      <c r="A66" t="s">
        <v>10</v>
      </c>
      <c r="B66" t="s">
        <v>10</v>
      </c>
      <c r="C66" t="s">
        <v>129</v>
      </c>
      <c r="D66" t="s">
        <v>29</v>
      </c>
      <c r="E66" t="s">
        <v>197</v>
      </c>
      <c r="F66">
        <v>1116</v>
      </c>
      <c r="G66" s="4">
        <v>4.7894076</v>
      </c>
      <c r="H66" s="6">
        <v>5.3446833</v>
      </c>
      <c r="I66" s="4">
        <v>5.9643368</v>
      </c>
      <c r="J66">
        <v>5179</v>
      </c>
      <c r="K66">
        <v>4.640681</v>
      </c>
      <c r="L66">
        <v>0.0722169465</v>
      </c>
      <c r="M66">
        <v>0.7881358409</v>
      </c>
      <c r="N66" t="s">
        <v>10</v>
      </c>
      <c r="O66" s="10">
        <f t="shared" si="0"/>
      </c>
      <c r="P66" s="4">
        <f t="shared" si="1"/>
      </c>
    </row>
    <row r="67" spans="1:16" ht="12.75">
      <c r="A67" t="s">
        <v>10</v>
      </c>
      <c r="B67" t="s">
        <v>10</v>
      </c>
      <c r="C67" t="s">
        <v>130</v>
      </c>
      <c r="D67" t="s">
        <v>131</v>
      </c>
      <c r="E67" t="s">
        <v>197</v>
      </c>
      <c r="F67">
        <v>9271</v>
      </c>
      <c r="G67" s="4">
        <v>4.5799175</v>
      </c>
      <c r="H67" s="6">
        <v>4.7326621</v>
      </c>
      <c r="I67" s="4">
        <v>4.8905008</v>
      </c>
      <c r="J67">
        <v>42787</v>
      </c>
      <c r="K67">
        <v>4.615144</v>
      </c>
      <c r="L67">
        <v>15.765268295</v>
      </c>
      <c r="M67">
        <v>7.17069E-05</v>
      </c>
      <c r="N67" t="s">
        <v>143</v>
      </c>
      <c r="O67" s="10">
        <f t="shared" si="0"/>
      </c>
      <c r="P67" s="4">
        <f t="shared" si="1"/>
      </c>
    </row>
    <row r="68" spans="1:16" ht="12.75">
      <c r="A68" t="s">
        <v>10</v>
      </c>
      <c r="B68" t="s">
        <v>10</v>
      </c>
      <c r="C68" t="s">
        <v>132</v>
      </c>
      <c r="D68" t="s">
        <v>133</v>
      </c>
      <c r="E68" t="s">
        <v>197</v>
      </c>
      <c r="F68">
        <v>10988</v>
      </c>
      <c r="G68" s="4">
        <v>5.2696007</v>
      </c>
      <c r="H68" s="6">
        <v>5.4439381000000004</v>
      </c>
      <c r="I68" s="4">
        <v>5.6240432</v>
      </c>
      <c r="J68">
        <v>55236</v>
      </c>
      <c r="K68">
        <v>5.0269385</v>
      </c>
      <c r="L68">
        <v>10.479627637</v>
      </c>
      <c r="M68">
        <v>0.0012069808</v>
      </c>
      <c r="N68" t="s">
        <v>143</v>
      </c>
      <c r="O68" s="10">
        <f t="shared" si="0"/>
        <v>0.4127618000000002</v>
      </c>
      <c r="P68" s="4">
        <f t="shared" si="1"/>
      </c>
    </row>
    <row r="69" spans="1:16" ht="12.75">
      <c r="A69" t="s">
        <v>10</v>
      </c>
      <c r="B69" t="s">
        <v>10</v>
      </c>
      <c r="C69" t="s">
        <v>134</v>
      </c>
      <c r="D69" t="s">
        <v>135</v>
      </c>
      <c r="E69" t="s">
        <v>197</v>
      </c>
      <c r="F69">
        <v>4862</v>
      </c>
      <c r="G69" s="4">
        <v>3.2830354</v>
      </c>
      <c r="H69" s="6">
        <v>3.5228458999999996</v>
      </c>
      <c r="I69" s="4">
        <v>3.7801734000000002</v>
      </c>
      <c r="J69">
        <v>13637</v>
      </c>
      <c r="K69">
        <v>2.8048128</v>
      </c>
      <c r="L69">
        <v>0.0730025762</v>
      </c>
      <c r="M69">
        <v>0.7870141708</v>
      </c>
      <c r="N69" t="s">
        <v>10</v>
      </c>
      <c r="O69" s="10">
        <f>IF(G69&gt;H$18,G69-H$18,"")</f>
      </c>
      <c r="P69" s="4">
        <f>IF(I69&lt;H$18,H$18-I69,"")</f>
        <v>1.0766654999999994</v>
      </c>
    </row>
    <row r="70" spans="1:16" ht="12.75">
      <c r="A70" t="s">
        <v>9</v>
      </c>
      <c r="B70" t="s">
        <v>10</v>
      </c>
      <c r="C70" t="s">
        <v>10</v>
      </c>
      <c r="D70" t="s">
        <v>11</v>
      </c>
      <c r="E70" t="s">
        <v>198</v>
      </c>
      <c r="F70">
        <v>54439</v>
      </c>
      <c r="G70" s="4">
        <v>4.2405413</v>
      </c>
      <c r="H70" s="6">
        <v>4.2949262</v>
      </c>
      <c r="I70" s="4">
        <v>4.3500086</v>
      </c>
      <c r="J70">
        <v>225965</v>
      </c>
      <c r="K70">
        <v>4.1507926</v>
      </c>
      <c r="L70">
        <v>40.277836322</v>
      </c>
      <c r="M70" s="1">
        <v>2.20294E-10</v>
      </c>
      <c r="N70" t="s">
        <v>143</v>
      </c>
      <c r="O70" s="10">
        <f>IF(G70&gt;H$84,G70-H$84,"")</f>
      </c>
      <c r="P70" s="4">
        <f>IF(I70&lt;H$84,H$84-I70,"")</f>
        <v>0.43297909999999984</v>
      </c>
    </row>
    <row r="71" spans="1:16" ht="12.75">
      <c r="A71" t="s">
        <v>12</v>
      </c>
      <c r="B71" t="s">
        <v>10</v>
      </c>
      <c r="C71" t="s">
        <v>10</v>
      </c>
      <c r="D71" t="s">
        <v>13</v>
      </c>
      <c r="E71" t="s">
        <v>198</v>
      </c>
      <c r="F71">
        <v>34029</v>
      </c>
      <c r="G71" s="4">
        <v>4.3085262</v>
      </c>
      <c r="H71" s="6">
        <v>4.3754822</v>
      </c>
      <c r="I71" s="4">
        <v>4.4434787</v>
      </c>
      <c r="J71">
        <v>161321</v>
      </c>
      <c r="K71">
        <v>4.7406918</v>
      </c>
      <c r="L71">
        <v>51.607632665</v>
      </c>
      <c r="M71" s="1">
        <v>6.777912E-13</v>
      </c>
      <c r="N71" t="s">
        <v>143</v>
      </c>
      <c r="O71" s="10">
        <f aca="true" t="shared" si="2" ref="O71:O134">IF(G71&gt;H$84,G71-H$84,"")</f>
      </c>
      <c r="P71" s="4">
        <f aca="true" t="shared" si="3" ref="P71:P134">IF(I71&lt;H$84,H$84-I71,"")</f>
        <v>0.3395089999999996</v>
      </c>
    </row>
    <row r="72" spans="1:16" ht="12.75">
      <c r="A72" t="s">
        <v>14</v>
      </c>
      <c r="B72" t="s">
        <v>10</v>
      </c>
      <c r="C72" t="s">
        <v>10</v>
      </c>
      <c r="D72" t="s">
        <v>15</v>
      </c>
      <c r="E72" t="s">
        <v>198</v>
      </c>
      <c r="F72">
        <v>47413</v>
      </c>
      <c r="G72" s="4">
        <v>5.0172226</v>
      </c>
      <c r="H72" s="6">
        <v>5.0797319</v>
      </c>
      <c r="I72" s="4">
        <v>5.143020000000001</v>
      </c>
      <c r="J72">
        <v>244949</v>
      </c>
      <c r="K72">
        <v>5.1662835</v>
      </c>
      <c r="L72">
        <v>26.471492377</v>
      </c>
      <c r="M72" s="1">
        <v>2.6745609E-07</v>
      </c>
      <c r="N72" t="s">
        <v>143</v>
      </c>
      <c r="O72" s="10">
        <f t="shared" si="2"/>
        <v>0.23423490000000058</v>
      </c>
      <c r="P72" s="4">
        <f t="shared" si="3"/>
      </c>
    </row>
    <row r="73" spans="1:16" ht="12.75">
      <c r="A73" t="s">
        <v>16</v>
      </c>
      <c r="B73" t="s">
        <v>10</v>
      </c>
      <c r="C73" t="s">
        <v>10</v>
      </c>
      <c r="D73" t="s">
        <v>17</v>
      </c>
      <c r="E73" t="s">
        <v>198</v>
      </c>
      <c r="F73">
        <v>97885</v>
      </c>
      <c r="G73" s="4">
        <v>3.9527109</v>
      </c>
      <c r="H73" s="6">
        <v>3.990973</v>
      </c>
      <c r="I73" s="4">
        <v>4.0296054</v>
      </c>
      <c r="J73">
        <v>391777</v>
      </c>
      <c r="K73">
        <v>4.002421200000001</v>
      </c>
      <c r="L73">
        <v>2.590810912</v>
      </c>
      <c r="M73">
        <v>0.1074852929</v>
      </c>
      <c r="N73" t="s">
        <v>10</v>
      </c>
      <c r="O73" s="10">
        <f t="shared" si="2"/>
      </c>
      <c r="P73" s="4">
        <f t="shared" si="3"/>
        <v>0.7533822999999993</v>
      </c>
    </row>
    <row r="74" spans="1:16" ht="12.75">
      <c r="A74" t="s">
        <v>18</v>
      </c>
      <c r="B74" t="s">
        <v>10</v>
      </c>
      <c r="C74" t="s">
        <v>10</v>
      </c>
      <c r="D74" t="s">
        <v>19</v>
      </c>
      <c r="E74" t="s">
        <v>198</v>
      </c>
      <c r="F74">
        <v>37515</v>
      </c>
      <c r="G74" s="4">
        <v>4.3603907</v>
      </c>
      <c r="H74" s="6">
        <v>4.4251793</v>
      </c>
      <c r="I74" s="4">
        <v>4.4909305999999996</v>
      </c>
      <c r="J74">
        <v>177461</v>
      </c>
      <c r="K74">
        <v>4.7304012</v>
      </c>
      <c r="L74">
        <v>28.822755317</v>
      </c>
      <c r="M74" s="1">
        <v>7.9313762E-08</v>
      </c>
      <c r="N74" t="s">
        <v>143</v>
      </c>
      <c r="O74" s="10">
        <f t="shared" si="2"/>
      </c>
      <c r="P74" s="4">
        <f t="shared" si="3"/>
        <v>0.29205710000000007</v>
      </c>
    </row>
    <row r="75" spans="1:16" ht="12.75">
      <c r="A75" t="s">
        <v>20</v>
      </c>
      <c r="B75" t="s">
        <v>10</v>
      </c>
      <c r="C75" t="s">
        <v>10</v>
      </c>
      <c r="D75" t="s">
        <v>21</v>
      </c>
      <c r="E75" t="s">
        <v>198</v>
      </c>
      <c r="F75">
        <v>42909</v>
      </c>
      <c r="G75" s="4">
        <v>4.7785832</v>
      </c>
      <c r="H75" s="6">
        <v>4.8475352</v>
      </c>
      <c r="I75" s="4">
        <v>4.9174821</v>
      </c>
      <c r="J75">
        <v>218141</v>
      </c>
      <c r="K75">
        <v>5.0838053</v>
      </c>
      <c r="L75">
        <v>103.92208211</v>
      </c>
      <c r="M75">
        <v>0</v>
      </c>
      <c r="N75" t="s">
        <v>143</v>
      </c>
      <c r="O75" s="10">
        <f t="shared" si="2"/>
      </c>
      <c r="P75" s="4">
        <f t="shared" si="3"/>
      </c>
    </row>
    <row r="76" spans="1:16" ht="12.75">
      <c r="A76" t="s">
        <v>22</v>
      </c>
      <c r="B76" t="s">
        <v>10</v>
      </c>
      <c r="C76" t="s">
        <v>10</v>
      </c>
      <c r="D76" t="s">
        <v>23</v>
      </c>
      <c r="E76" t="s">
        <v>198</v>
      </c>
      <c r="F76">
        <v>74952</v>
      </c>
      <c r="G76" s="4">
        <v>4.123965500000001</v>
      </c>
      <c r="H76" s="6">
        <v>4.1664458</v>
      </c>
      <c r="I76" s="4">
        <v>4.2093637</v>
      </c>
      <c r="J76">
        <v>319177</v>
      </c>
      <c r="K76">
        <v>4.2584187</v>
      </c>
      <c r="L76">
        <v>123.48945543</v>
      </c>
      <c r="M76">
        <v>0</v>
      </c>
      <c r="N76" t="s">
        <v>143</v>
      </c>
      <c r="O76" s="10">
        <f t="shared" si="2"/>
      </c>
      <c r="P76" s="4">
        <f t="shared" si="3"/>
        <v>0.5736239999999997</v>
      </c>
    </row>
    <row r="77" spans="1:16" ht="12.75">
      <c r="A77" t="s">
        <v>24</v>
      </c>
      <c r="B77" t="s">
        <v>10</v>
      </c>
      <c r="C77" t="s">
        <v>10</v>
      </c>
      <c r="D77" t="s">
        <v>25</v>
      </c>
      <c r="E77" t="s">
        <v>198</v>
      </c>
      <c r="F77">
        <v>39369</v>
      </c>
      <c r="G77" s="4">
        <v>4.3936711</v>
      </c>
      <c r="H77" s="6">
        <v>4.4606685</v>
      </c>
      <c r="I77" s="4">
        <v>4.5286875</v>
      </c>
      <c r="J77">
        <v>175738</v>
      </c>
      <c r="K77">
        <v>4.4638675</v>
      </c>
      <c r="L77">
        <v>22.949075974</v>
      </c>
      <c r="M77" s="1">
        <v>1.6635015E-06</v>
      </c>
      <c r="N77" t="s">
        <v>143</v>
      </c>
      <c r="O77" s="10">
        <f t="shared" si="2"/>
      </c>
      <c r="P77" s="4">
        <f t="shared" si="3"/>
        <v>0.2543001999999994</v>
      </c>
    </row>
    <row r="78" spans="1:16" ht="12.75">
      <c r="A78" t="s">
        <v>26</v>
      </c>
      <c r="B78" t="s">
        <v>10</v>
      </c>
      <c r="C78" t="s">
        <v>10</v>
      </c>
      <c r="D78" t="s">
        <v>27</v>
      </c>
      <c r="E78" t="s">
        <v>198</v>
      </c>
      <c r="F78">
        <v>45051</v>
      </c>
      <c r="G78" s="4">
        <v>4.1326456</v>
      </c>
      <c r="H78" s="6">
        <v>4.2235163</v>
      </c>
      <c r="I78" s="4">
        <v>4.316385</v>
      </c>
      <c r="J78">
        <v>154094</v>
      </c>
      <c r="K78">
        <v>3.4204346</v>
      </c>
      <c r="L78">
        <v>12.308449994</v>
      </c>
      <c r="M78">
        <v>0.0004509123</v>
      </c>
      <c r="N78" t="s">
        <v>143</v>
      </c>
      <c r="O78" s="10">
        <f t="shared" si="2"/>
      </c>
      <c r="P78" s="4">
        <f t="shared" si="3"/>
        <v>0.46660269999999926</v>
      </c>
    </row>
    <row r="79" spans="1:16" ht="12.75">
      <c r="A79" t="s">
        <v>28</v>
      </c>
      <c r="B79" t="s">
        <v>10</v>
      </c>
      <c r="C79" t="s">
        <v>10</v>
      </c>
      <c r="D79" t="s">
        <v>29</v>
      </c>
      <c r="E79" t="s">
        <v>198</v>
      </c>
      <c r="F79">
        <v>1015</v>
      </c>
      <c r="G79" s="4">
        <v>4.8876086999999995</v>
      </c>
      <c r="H79" s="6">
        <v>5.426934</v>
      </c>
      <c r="I79" s="4">
        <v>6.0257714</v>
      </c>
      <c r="J79">
        <v>5152</v>
      </c>
      <c r="K79">
        <v>5.0758621</v>
      </c>
      <c r="L79">
        <v>0.0722169465</v>
      </c>
      <c r="M79">
        <v>0.7881358409</v>
      </c>
      <c r="N79" t="s">
        <v>10</v>
      </c>
      <c r="O79" s="10">
        <f t="shared" si="2"/>
        <v>0.10462099999999985</v>
      </c>
      <c r="P79" s="4">
        <f t="shared" si="3"/>
      </c>
    </row>
    <row r="80" spans="1:16" ht="12.75">
      <c r="A80" t="s">
        <v>30</v>
      </c>
      <c r="B80" t="s">
        <v>10</v>
      </c>
      <c r="C80" t="s">
        <v>10</v>
      </c>
      <c r="D80" t="s">
        <v>31</v>
      </c>
      <c r="E80" t="s">
        <v>198</v>
      </c>
      <c r="F80">
        <v>25233</v>
      </c>
      <c r="G80" s="4">
        <v>4.6630915</v>
      </c>
      <c r="H80" s="6">
        <v>4.759475999999999</v>
      </c>
      <c r="I80" s="4">
        <v>4.8578528</v>
      </c>
      <c r="J80">
        <v>110505</v>
      </c>
      <c r="K80">
        <v>4.3793841</v>
      </c>
      <c r="L80">
        <v>0.2227046805</v>
      </c>
      <c r="M80">
        <v>0.6369867702</v>
      </c>
      <c r="N80" t="s">
        <v>10</v>
      </c>
      <c r="O80" s="10">
        <f t="shared" si="2"/>
      </c>
      <c r="P80" s="4">
        <f t="shared" si="3"/>
      </c>
    </row>
    <row r="81" spans="1:16" ht="12.75">
      <c r="A81" t="s">
        <v>10</v>
      </c>
      <c r="B81" t="s">
        <v>32</v>
      </c>
      <c r="C81" t="s">
        <v>10</v>
      </c>
      <c r="D81" t="s">
        <v>33</v>
      </c>
      <c r="E81" t="s">
        <v>198</v>
      </c>
      <c r="F81">
        <v>381058</v>
      </c>
      <c r="G81" s="4">
        <v>4.2704492</v>
      </c>
      <c r="H81" s="6">
        <v>4.2907701</v>
      </c>
      <c r="I81" s="4">
        <v>4.3111877000000005</v>
      </c>
      <c r="J81">
        <v>1669580</v>
      </c>
      <c r="K81">
        <v>4.3814327</v>
      </c>
      <c r="L81">
        <v>0.5995935401</v>
      </c>
      <c r="M81">
        <v>0.438733151</v>
      </c>
      <c r="N81" t="s">
        <v>10</v>
      </c>
      <c r="O81" s="10">
        <f t="shared" si="2"/>
      </c>
      <c r="P81" s="4">
        <f t="shared" si="3"/>
        <v>0.4717999999999991</v>
      </c>
    </row>
    <row r="82" spans="1:16" ht="12.75">
      <c r="A82" t="s">
        <v>10</v>
      </c>
      <c r="B82" t="s">
        <v>34</v>
      </c>
      <c r="C82" t="s">
        <v>10</v>
      </c>
      <c r="D82" t="s">
        <v>35</v>
      </c>
      <c r="E82" t="s">
        <v>198</v>
      </c>
      <c r="F82">
        <v>71292</v>
      </c>
      <c r="G82" s="4">
        <v>4.389158800000001</v>
      </c>
      <c r="H82" s="6">
        <v>4.4528048</v>
      </c>
      <c r="I82" s="4">
        <v>4.5173737</v>
      </c>
      <c r="J82">
        <v>269751</v>
      </c>
      <c r="K82">
        <v>3.7837485</v>
      </c>
      <c r="L82">
        <v>7.8424952304</v>
      </c>
      <c r="M82">
        <v>0.0051032117</v>
      </c>
      <c r="N82" t="s">
        <v>143</v>
      </c>
      <c r="O82" s="10">
        <f t="shared" si="2"/>
      </c>
      <c r="P82" s="4">
        <f t="shared" si="3"/>
        <v>0.26561399999999935</v>
      </c>
    </row>
    <row r="83" spans="1:16" ht="12.75">
      <c r="A83" t="s">
        <v>10</v>
      </c>
      <c r="B83" t="s">
        <v>36</v>
      </c>
      <c r="C83" t="s">
        <v>10</v>
      </c>
      <c r="D83" t="s">
        <v>37</v>
      </c>
      <c r="E83" t="s">
        <v>198</v>
      </c>
      <c r="F83">
        <v>649555</v>
      </c>
      <c r="G83" s="4">
        <v>5.083965699999999</v>
      </c>
      <c r="H83" s="6">
        <v>5.1039309</v>
      </c>
      <c r="I83" s="4">
        <v>5.1239744</v>
      </c>
      <c r="J83">
        <v>3364413</v>
      </c>
      <c r="K83">
        <v>5.1795659999999994</v>
      </c>
      <c r="L83">
        <v>139.09414304</v>
      </c>
      <c r="M83">
        <v>0</v>
      </c>
      <c r="N83" t="s">
        <v>143</v>
      </c>
      <c r="O83" s="10">
        <f t="shared" si="2"/>
        <v>0.30097799999999975</v>
      </c>
      <c r="P83" s="4">
        <f t="shared" si="3"/>
      </c>
    </row>
    <row r="84" spans="1:16" ht="12.75">
      <c r="A84" t="s">
        <v>10</v>
      </c>
      <c r="B84" t="s">
        <v>38</v>
      </c>
      <c r="C84" t="s">
        <v>10</v>
      </c>
      <c r="D84" t="s">
        <v>39</v>
      </c>
      <c r="E84" t="s">
        <v>198</v>
      </c>
      <c r="F84">
        <v>1148699</v>
      </c>
      <c r="G84" s="4">
        <v>4.7692353</v>
      </c>
      <c r="H84" s="6">
        <v>4.7829877</v>
      </c>
      <c r="I84" s="4">
        <v>4.7967796</v>
      </c>
      <c r="J84">
        <v>5548693</v>
      </c>
      <c r="K84">
        <v>4.8304151</v>
      </c>
      <c r="L84">
        <v>98.90317096</v>
      </c>
      <c r="M84">
        <v>0</v>
      </c>
      <c r="N84" t="s">
        <v>143</v>
      </c>
      <c r="O84" s="10">
        <f t="shared" si="2"/>
      </c>
      <c r="P84" s="4">
        <f t="shared" si="3"/>
      </c>
    </row>
    <row r="85" spans="1:16" ht="12.75">
      <c r="A85" t="s">
        <v>10</v>
      </c>
      <c r="B85" t="s">
        <v>10</v>
      </c>
      <c r="C85" t="s">
        <v>40</v>
      </c>
      <c r="D85" t="s">
        <v>41</v>
      </c>
      <c r="E85" t="s">
        <v>198</v>
      </c>
      <c r="F85">
        <v>15832</v>
      </c>
      <c r="G85" s="4">
        <v>4.384498300000001</v>
      </c>
      <c r="H85" s="6">
        <v>4.4986235</v>
      </c>
      <c r="I85" s="4">
        <v>4.615719199999999</v>
      </c>
      <c r="J85">
        <v>67844</v>
      </c>
      <c r="K85">
        <v>4.2852451</v>
      </c>
      <c r="L85">
        <v>19.117217092</v>
      </c>
      <c r="M85">
        <v>1.22931E-05</v>
      </c>
      <c r="N85" t="s">
        <v>143</v>
      </c>
      <c r="O85" s="10">
        <f t="shared" si="2"/>
      </c>
      <c r="P85" s="4">
        <f t="shared" si="3"/>
        <v>0.1672685000000005</v>
      </c>
    </row>
    <row r="86" spans="1:16" ht="12.75">
      <c r="A86" t="s">
        <v>10</v>
      </c>
      <c r="B86" t="s">
        <v>10</v>
      </c>
      <c r="C86" t="s">
        <v>42</v>
      </c>
      <c r="D86" t="s">
        <v>43</v>
      </c>
      <c r="E86" t="s">
        <v>198</v>
      </c>
      <c r="F86">
        <v>22119</v>
      </c>
      <c r="G86" s="4">
        <v>4.216482200000001</v>
      </c>
      <c r="H86" s="6">
        <v>4.3133822</v>
      </c>
      <c r="I86" s="4">
        <v>4.412509</v>
      </c>
      <c r="J86">
        <v>91594</v>
      </c>
      <c r="K86">
        <v>4.1409648</v>
      </c>
      <c r="L86">
        <v>121.84615598</v>
      </c>
      <c r="M86">
        <v>0</v>
      </c>
      <c r="N86" t="s">
        <v>143</v>
      </c>
      <c r="O86" s="10">
        <f t="shared" si="2"/>
      </c>
      <c r="P86" s="4">
        <f t="shared" si="3"/>
        <v>0.3704786999999996</v>
      </c>
    </row>
    <row r="87" spans="1:16" ht="12.75">
      <c r="A87" t="s">
        <v>10</v>
      </c>
      <c r="B87" t="s">
        <v>10</v>
      </c>
      <c r="C87" t="s">
        <v>44</v>
      </c>
      <c r="D87" t="s">
        <v>45</v>
      </c>
      <c r="E87" t="s">
        <v>198</v>
      </c>
      <c r="F87">
        <v>10701</v>
      </c>
      <c r="G87" s="4">
        <v>3.9340227</v>
      </c>
      <c r="H87" s="6">
        <v>4.059042600000001</v>
      </c>
      <c r="I87" s="4">
        <v>4.1880356</v>
      </c>
      <c r="J87">
        <v>41208</v>
      </c>
      <c r="K87">
        <v>3.8508551000000004</v>
      </c>
      <c r="L87">
        <v>27.667060401</v>
      </c>
      <c r="M87" s="1">
        <v>1.4409559E-07</v>
      </c>
      <c r="N87" t="s">
        <v>143</v>
      </c>
      <c r="O87" s="10">
        <f t="shared" si="2"/>
      </c>
      <c r="P87" s="4">
        <f t="shared" si="3"/>
        <v>0.5949520999999995</v>
      </c>
    </row>
    <row r="88" spans="1:16" ht="12.75">
      <c r="A88" t="s">
        <v>10</v>
      </c>
      <c r="B88" t="s">
        <v>10</v>
      </c>
      <c r="C88" t="s">
        <v>46</v>
      </c>
      <c r="D88" t="s">
        <v>47</v>
      </c>
      <c r="E88" t="s">
        <v>198</v>
      </c>
      <c r="F88">
        <v>5823</v>
      </c>
      <c r="G88" s="4">
        <v>3.8656556</v>
      </c>
      <c r="H88" s="6">
        <v>4.0268347</v>
      </c>
      <c r="I88" s="4">
        <v>4.1947341</v>
      </c>
      <c r="J88">
        <v>25319</v>
      </c>
      <c r="K88">
        <v>4.3481024</v>
      </c>
      <c r="L88">
        <v>8.0713426556</v>
      </c>
      <c r="M88">
        <v>0.0044970782</v>
      </c>
      <c r="N88" t="s">
        <v>143</v>
      </c>
      <c r="O88" s="10">
        <f t="shared" si="2"/>
      </c>
      <c r="P88" s="4">
        <f t="shared" si="3"/>
        <v>0.5882535999999998</v>
      </c>
    </row>
    <row r="89" spans="1:16" ht="12.75">
      <c r="A89" t="s">
        <v>10</v>
      </c>
      <c r="B89" t="s">
        <v>10</v>
      </c>
      <c r="C89" t="s">
        <v>48</v>
      </c>
      <c r="D89" t="s">
        <v>49</v>
      </c>
      <c r="E89" t="s">
        <v>198</v>
      </c>
      <c r="F89">
        <v>7785</v>
      </c>
      <c r="G89" s="4">
        <v>4.0158271</v>
      </c>
      <c r="H89" s="6">
        <v>4.1513045</v>
      </c>
      <c r="I89" s="4">
        <v>4.2913523</v>
      </c>
      <c r="J89">
        <v>34747</v>
      </c>
      <c r="K89">
        <v>4.4633269</v>
      </c>
      <c r="L89">
        <v>2.4004900569</v>
      </c>
      <c r="M89">
        <v>0.121297247</v>
      </c>
      <c r="N89" t="s">
        <v>10</v>
      </c>
      <c r="O89" s="10">
        <f t="shared" si="2"/>
      </c>
      <c r="P89" s="4">
        <f t="shared" si="3"/>
        <v>0.49163539999999983</v>
      </c>
    </row>
    <row r="90" spans="1:16" ht="12.75">
      <c r="A90" t="s">
        <v>10</v>
      </c>
      <c r="B90" t="s">
        <v>10</v>
      </c>
      <c r="C90" t="s">
        <v>50</v>
      </c>
      <c r="D90" t="s">
        <v>51</v>
      </c>
      <c r="E90" t="s">
        <v>198</v>
      </c>
      <c r="F90">
        <v>14507</v>
      </c>
      <c r="G90" s="4">
        <v>4.2150587999999996</v>
      </c>
      <c r="H90" s="6">
        <v>4.3256233</v>
      </c>
      <c r="I90" s="4">
        <v>4.4390879000000005</v>
      </c>
      <c r="J90">
        <v>67891</v>
      </c>
      <c r="K90">
        <v>4.679878700000001</v>
      </c>
      <c r="L90">
        <v>115.8993155</v>
      </c>
      <c r="M90">
        <v>0</v>
      </c>
      <c r="N90" t="s">
        <v>143</v>
      </c>
      <c r="O90" s="10">
        <f t="shared" si="2"/>
      </c>
      <c r="P90" s="4">
        <f t="shared" si="3"/>
        <v>0.3438997999999991</v>
      </c>
    </row>
    <row r="91" spans="1:16" ht="12.75">
      <c r="A91" t="s">
        <v>10</v>
      </c>
      <c r="B91" t="s">
        <v>10</v>
      </c>
      <c r="C91" t="s">
        <v>52</v>
      </c>
      <c r="D91" t="s">
        <v>53</v>
      </c>
      <c r="E91" t="s">
        <v>198</v>
      </c>
      <c r="F91">
        <v>11755</v>
      </c>
      <c r="G91" s="4">
        <v>4.4435226000000005</v>
      </c>
      <c r="H91" s="6">
        <v>4.5750616</v>
      </c>
      <c r="I91" s="4">
        <v>4.710494499999999</v>
      </c>
      <c r="J91">
        <v>58683</v>
      </c>
      <c r="K91">
        <v>4.9921735</v>
      </c>
      <c r="L91">
        <v>1.130797602</v>
      </c>
      <c r="M91">
        <v>0.2876052729</v>
      </c>
      <c r="N91" t="s">
        <v>10</v>
      </c>
      <c r="O91" s="10">
        <f t="shared" si="2"/>
      </c>
      <c r="P91" s="4">
        <f t="shared" si="3"/>
        <v>0.07249320000000026</v>
      </c>
    </row>
    <row r="92" spans="1:16" ht="12.75">
      <c r="A92" t="s">
        <v>10</v>
      </c>
      <c r="B92" t="s">
        <v>10</v>
      </c>
      <c r="C92" t="s">
        <v>54</v>
      </c>
      <c r="D92" t="s">
        <v>55</v>
      </c>
      <c r="E92" t="s">
        <v>198</v>
      </c>
      <c r="F92">
        <v>21347</v>
      </c>
      <c r="G92" s="4">
        <v>4.7201054000000005</v>
      </c>
      <c r="H92" s="6">
        <v>4.8111902</v>
      </c>
      <c r="I92" s="4">
        <v>4.9040327999999995</v>
      </c>
      <c r="J92">
        <v>105451</v>
      </c>
      <c r="K92">
        <v>4.939851</v>
      </c>
      <c r="L92">
        <v>5.0196835373</v>
      </c>
      <c r="M92">
        <v>0.0250607488</v>
      </c>
      <c r="N92" t="s">
        <v>143</v>
      </c>
      <c r="O92" s="10">
        <f t="shared" si="2"/>
      </c>
      <c r="P92" s="4">
        <f t="shared" si="3"/>
      </c>
    </row>
    <row r="93" spans="1:16" ht="12.75">
      <c r="A93" t="s">
        <v>10</v>
      </c>
      <c r="B93" t="s">
        <v>10</v>
      </c>
      <c r="C93" t="s">
        <v>56</v>
      </c>
      <c r="D93" t="s">
        <v>57</v>
      </c>
      <c r="E93" t="s">
        <v>198</v>
      </c>
      <c r="F93">
        <v>5498</v>
      </c>
      <c r="G93" s="4">
        <v>4.2458184</v>
      </c>
      <c r="H93" s="6">
        <v>4.4265144</v>
      </c>
      <c r="I93" s="4">
        <v>4.6149006</v>
      </c>
      <c r="J93">
        <v>23881</v>
      </c>
      <c r="K93">
        <v>4.3435795</v>
      </c>
      <c r="L93">
        <v>9.4607994955</v>
      </c>
      <c r="M93">
        <v>0.0020990956</v>
      </c>
      <c r="N93" t="s">
        <v>143</v>
      </c>
      <c r="O93" s="10">
        <f t="shared" si="2"/>
      </c>
      <c r="P93" s="4">
        <f t="shared" si="3"/>
        <v>0.16808709999999927</v>
      </c>
    </row>
    <row r="94" spans="1:16" ht="12.75">
      <c r="A94" t="s">
        <v>10</v>
      </c>
      <c r="B94" t="s">
        <v>10</v>
      </c>
      <c r="C94" t="s">
        <v>58</v>
      </c>
      <c r="D94" t="s">
        <v>59</v>
      </c>
      <c r="E94" t="s">
        <v>198</v>
      </c>
      <c r="F94">
        <v>20683</v>
      </c>
      <c r="G94" s="4">
        <v>5.3730348999999995</v>
      </c>
      <c r="H94" s="6">
        <v>5.4859026</v>
      </c>
      <c r="I94" s="4">
        <v>5.6011412</v>
      </c>
      <c r="J94">
        <v>115617</v>
      </c>
      <c r="K94">
        <v>5.5899531</v>
      </c>
      <c r="L94">
        <v>14.114682303</v>
      </c>
      <c r="M94">
        <v>0.000171996</v>
      </c>
      <c r="N94" t="s">
        <v>143</v>
      </c>
      <c r="O94" s="10">
        <f t="shared" si="2"/>
        <v>0.5900471999999999</v>
      </c>
      <c r="P94" s="4">
        <f t="shared" si="3"/>
      </c>
    </row>
    <row r="95" spans="1:16" ht="12.75">
      <c r="A95" t="s">
        <v>10</v>
      </c>
      <c r="B95" t="s">
        <v>10</v>
      </c>
      <c r="C95" t="s">
        <v>60</v>
      </c>
      <c r="D95" t="s">
        <v>61</v>
      </c>
      <c r="E95" t="s">
        <v>198</v>
      </c>
      <c r="F95">
        <v>11365</v>
      </c>
      <c r="G95" s="4">
        <v>4.0304589</v>
      </c>
      <c r="H95" s="6">
        <v>4.156428</v>
      </c>
      <c r="I95" s="4">
        <v>4.286334200000001</v>
      </c>
      <c r="J95">
        <v>44467</v>
      </c>
      <c r="K95">
        <v>3.9126265</v>
      </c>
      <c r="L95">
        <v>23.071056788</v>
      </c>
      <c r="M95" s="1">
        <v>1.5612326E-06</v>
      </c>
      <c r="N95" t="s">
        <v>143</v>
      </c>
      <c r="O95" s="10">
        <f t="shared" si="2"/>
      </c>
      <c r="P95" s="4">
        <f t="shared" si="3"/>
        <v>0.49665349999999897</v>
      </c>
    </row>
    <row r="96" spans="1:16" ht="12.75">
      <c r="A96" t="s">
        <v>10</v>
      </c>
      <c r="B96" t="s">
        <v>10</v>
      </c>
      <c r="C96" t="s">
        <v>62</v>
      </c>
      <c r="D96" t="s">
        <v>63</v>
      </c>
      <c r="E96" t="s">
        <v>198</v>
      </c>
      <c r="F96">
        <v>20987</v>
      </c>
      <c r="G96" s="4">
        <v>3.3436215000000002</v>
      </c>
      <c r="H96" s="6">
        <v>3.4216515</v>
      </c>
      <c r="I96" s="4">
        <v>3.5015025</v>
      </c>
      <c r="J96">
        <v>71312</v>
      </c>
      <c r="K96">
        <v>3.397913</v>
      </c>
      <c r="L96">
        <v>6.9890108241</v>
      </c>
      <c r="M96">
        <v>0.0082011665</v>
      </c>
      <c r="N96" t="s">
        <v>143</v>
      </c>
      <c r="O96" s="10">
        <f t="shared" si="2"/>
      </c>
      <c r="P96" s="4">
        <f t="shared" si="3"/>
        <v>1.2814851999999997</v>
      </c>
    </row>
    <row r="97" spans="1:16" ht="12.75">
      <c r="A97" t="s">
        <v>10</v>
      </c>
      <c r="B97" t="s">
        <v>10</v>
      </c>
      <c r="C97" t="s">
        <v>64</v>
      </c>
      <c r="D97" t="s">
        <v>65</v>
      </c>
      <c r="E97" t="s">
        <v>198</v>
      </c>
      <c r="F97">
        <v>7708</v>
      </c>
      <c r="G97" s="4">
        <v>3.352439</v>
      </c>
      <c r="H97" s="6">
        <v>3.4833276</v>
      </c>
      <c r="I97" s="4">
        <v>3.6193264</v>
      </c>
      <c r="J97">
        <v>26806</v>
      </c>
      <c r="K97">
        <v>3.4776855</v>
      </c>
      <c r="L97">
        <v>15.703891898</v>
      </c>
      <c r="M97">
        <v>7.40716E-05</v>
      </c>
      <c r="N97" t="s">
        <v>143</v>
      </c>
      <c r="O97" s="10">
        <f t="shared" si="2"/>
      </c>
      <c r="P97" s="4">
        <f t="shared" si="3"/>
        <v>1.1636612999999998</v>
      </c>
    </row>
    <row r="98" spans="1:16" ht="12.75">
      <c r="A98" t="s">
        <v>10</v>
      </c>
      <c r="B98" t="s">
        <v>10</v>
      </c>
      <c r="C98" t="s">
        <v>66</v>
      </c>
      <c r="D98" t="s">
        <v>67</v>
      </c>
      <c r="E98" t="s">
        <v>198</v>
      </c>
      <c r="F98">
        <v>11108</v>
      </c>
      <c r="G98" s="4">
        <v>3.8363617</v>
      </c>
      <c r="H98" s="6">
        <v>3.9509445</v>
      </c>
      <c r="I98" s="4">
        <v>4.0689497</v>
      </c>
      <c r="J98">
        <v>46141</v>
      </c>
      <c r="K98">
        <v>4.1538531</v>
      </c>
      <c r="L98">
        <v>10.275420693</v>
      </c>
      <c r="M98">
        <v>0.0013481413</v>
      </c>
      <c r="N98" t="s">
        <v>143</v>
      </c>
      <c r="O98" s="10">
        <f t="shared" si="2"/>
      </c>
      <c r="P98" s="4">
        <f t="shared" si="3"/>
        <v>0.7140379999999995</v>
      </c>
    </row>
    <row r="99" spans="1:16" ht="12.75">
      <c r="A99" t="s">
        <v>10</v>
      </c>
      <c r="B99" t="s">
        <v>10</v>
      </c>
      <c r="C99" t="s">
        <v>68</v>
      </c>
      <c r="D99" t="s">
        <v>69</v>
      </c>
      <c r="E99" t="s">
        <v>198</v>
      </c>
      <c r="F99">
        <v>7252</v>
      </c>
      <c r="G99" s="4">
        <v>3.9641781999999997</v>
      </c>
      <c r="H99" s="6">
        <v>4.111763600000001</v>
      </c>
      <c r="I99" s="4">
        <v>4.2648436</v>
      </c>
      <c r="J99">
        <v>30049</v>
      </c>
      <c r="K99">
        <v>4.1435466</v>
      </c>
      <c r="L99">
        <v>1.8841672389</v>
      </c>
      <c r="M99">
        <v>0.1698612688</v>
      </c>
      <c r="N99" t="s">
        <v>10</v>
      </c>
      <c r="O99" s="10">
        <f t="shared" si="2"/>
      </c>
      <c r="P99" s="4">
        <f t="shared" si="3"/>
        <v>0.5181440999999998</v>
      </c>
    </row>
    <row r="100" spans="1:16" ht="12.75">
      <c r="A100" t="s">
        <v>10</v>
      </c>
      <c r="B100" t="s">
        <v>10</v>
      </c>
      <c r="C100" t="s">
        <v>70</v>
      </c>
      <c r="D100" t="s">
        <v>216</v>
      </c>
      <c r="E100" t="s">
        <v>198</v>
      </c>
      <c r="F100">
        <v>7641</v>
      </c>
      <c r="G100" s="4">
        <v>4.1234167</v>
      </c>
      <c r="H100" s="6">
        <v>4.294627</v>
      </c>
      <c r="I100" s="4">
        <v>4.472946299999999</v>
      </c>
      <c r="J100">
        <v>34361</v>
      </c>
      <c r="K100">
        <v>4.4969245</v>
      </c>
      <c r="L100">
        <v>4.5042015261</v>
      </c>
      <c r="M100">
        <v>0.0338116789</v>
      </c>
      <c r="N100" t="s">
        <v>143</v>
      </c>
      <c r="O100" s="10">
        <f t="shared" si="2"/>
      </c>
      <c r="P100" s="4">
        <f t="shared" si="3"/>
        <v>0.31004140000000024</v>
      </c>
    </row>
    <row r="101" spans="1:16" ht="12.75">
      <c r="A101" t="s">
        <v>10</v>
      </c>
      <c r="B101" t="s">
        <v>10</v>
      </c>
      <c r="C101" t="s">
        <v>71</v>
      </c>
      <c r="D101" t="s">
        <v>72</v>
      </c>
      <c r="E101" t="s">
        <v>198</v>
      </c>
      <c r="F101">
        <v>9959</v>
      </c>
      <c r="G101" s="4">
        <v>3.8517501000000003</v>
      </c>
      <c r="H101" s="6">
        <v>3.9827676999999997</v>
      </c>
      <c r="I101" s="4">
        <v>4.1182419</v>
      </c>
      <c r="J101">
        <v>38824</v>
      </c>
      <c r="K101">
        <v>3.8983834</v>
      </c>
      <c r="L101">
        <v>17.473030824</v>
      </c>
      <c r="M101">
        <v>2.91412E-05</v>
      </c>
      <c r="N101" t="s">
        <v>143</v>
      </c>
      <c r="O101" s="10">
        <f t="shared" si="2"/>
      </c>
      <c r="P101" s="4">
        <f t="shared" si="3"/>
        <v>0.6647457999999995</v>
      </c>
    </row>
    <row r="102" spans="1:16" ht="12.75">
      <c r="A102" t="s">
        <v>10</v>
      </c>
      <c r="B102" t="s">
        <v>10</v>
      </c>
      <c r="C102" t="s">
        <v>73</v>
      </c>
      <c r="D102" t="s">
        <v>74</v>
      </c>
      <c r="E102" t="s">
        <v>198</v>
      </c>
      <c r="F102">
        <v>21914</v>
      </c>
      <c r="G102" s="4">
        <v>4.407155800000001</v>
      </c>
      <c r="H102" s="6">
        <v>4.504442</v>
      </c>
      <c r="I102" s="4">
        <v>4.6038757</v>
      </c>
      <c r="J102">
        <v>99817</v>
      </c>
      <c r="K102">
        <v>4.554942</v>
      </c>
      <c r="L102">
        <v>2.8041112428</v>
      </c>
      <c r="M102">
        <v>0.0940229352</v>
      </c>
      <c r="N102" t="s">
        <v>10</v>
      </c>
      <c r="O102" s="10">
        <f t="shared" si="2"/>
      </c>
      <c r="P102" s="4">
        <f t="shared" si="3"/>
        <v>0.17911199999999994</v>
      </c>
    </row>
    <row r="103" spans="1:16" ht="12.75">
      <c r="A103" t="s">
        <v>10</v>
      </c>
      <c r="B103" t="s">
        <v>10</v>
      </c>
      <c r="C103" t="s">
        <v>75</v>
      </c>
      <c r="D103" t="s">
        <v>76</v>
      </c>
      <c r="E103" t="s">
        <v>198</v>
      </c>
      <c r="F103">
        <v>10561</v>
      </c>
      <c r="G103" s="4">
        <v>4.0951625</v>
      </c>
      <c r="H103" s="6">
        <v>4.2167723</v>
      </c>
      <c r="I103" s="4">
        <v>4.341993499999999</v>
      </c>
      <c r="J103">
        <v>47453</v>
      </c>
      <c r="K103">
        <v>4.4932298</v>
      </c>
      <c r="L103">
        <v>23.50283981</v>
      </c>
      <c r="M103" s="1">
        <v>1.2472953E-06</v>
      </c>
      <c r="N103" t="s">
        <v>143</v>
      </c>
      <c r="O103" s="10">
        <f t="shared" si="2"/>
      </c>
      <c r="P103" s="4">
        <f t="shared" si="3"/>
        <v>0.44099420000000045</v>
      </c>
    </row>
    <row r="104" spans="1:16" ht="12.75">
      <c r="A104" t="s">
        <v>10</v>
      </c>
      <c r="B104" t="s">
        <v>10</v>
      </c>
      <c r="C104" t="s">
        <v>77</v>
      </c>
      <c r="D104" t="s">
        <v>78</v>
      </c>
      <c r="E104" t="s">
        <v>198</v>
      </c>
      <c r="F104">
        <v>8187</v>
      </c>
      <c r="G104" s="4">
        <v>3.9271933</v>
      </c>
      <c r="H104" s="6">
        <v>4.0596825</v>
      </c>
      <c r="I104" s="4">
        <v>4.1966413000000005</v>
      </c>
      <c r="J104">
        <v>36090</v>
      </c>
      <c r="K104">
        <v>4.4082080999999995</v>
      </c>
      <c r="L104">
        <v>0.4787862156</v>
      </c>
      <c r="M104">
        <v>0.4889726261</v>
      </c>
      <c r="N104" t="s">
        <v>10</v>
      </c>
      <c r="O104" s="10">
        <f t="shared" si="2"/>
      </c>
      <c r="P104" s="4">
        <f t="shared" si="3"/>
        <v>0.5863463999999992</v>
      </c>
    </row>
    <row r="105" spans="1:16" ht="12.75">
      <c r="A105" t="s">
        <v>10</v>
      </c>
      <c r="B105" t="s">
        <v>10</v>
      </c>
      <c r="C105" t="s">
        <v>79</v>
      </c>
      <c r="D105" t="s">
        <v>80</v>
      </c>
      <c r="E105" t="s">
        <v>198</v>
      </c>
      <c r="F105">
        <v>9903</v>
      </c>
      <c r="G105" s="4">
        <v>4.4433321999999995</v>
      </c>
      <c r="H105" s="6">
        <v>4.5810640000000005</v>
      </c>
      <c r="I105" s="4">
        <v>4.7230650999999995</v>
      </c>
      <c r="J105">
        <v>48271</v>
      </c>
      <c r="K105">
        <v>4.8743815</v>
      </c>
      <c r="L105">
        <v>2.474452959</v>
      </c>
      <c r="M105">
        <v>0.115709695</v>
      </c>
      <c r="N105" t="s">
        <v>10</v>
      </c>
      <c r="O105" s="10">
        <f t="shared" si="2"/>
      </c>
      <c r="P105" s="4">
        <f t="shared" si="3"/>
        <v>0.05992260000000016</v>
      </c>
    </row>
    <row r="106" spans="1:16" ht="12.75">
      <c r="A106" t="s">
        <v>10</v>
      </c>
      <c r="B106" t="s">
        <v>10</v>
      </c>
      <c r="C106" t="s">
        <v>81</v>
      </c>
      <c r="D106" t="s">
        <v>82</v>
      </c>
      <c r="E106" t="s">
        <v>198</v>
      </c>
      <c r="F106">
        <v>8873</v>
      </c>
      <c r="G106" s="4">
        <v>4.6772941</v>
      </c>
      <c r="H106" s="6">
        <v>4.843992</v>
      </c>
      <c r="I106" s="4">
        <v>5.016631</v>
      </c>
      <c r="J106">
        <v>45647</v>
      </c>
      <c r="K106">
        <v>5.1444833</v>
      </c>
      <c r="L106">
        <v>10.214977128</v>
      </c>
      <c r="M106">
        <v>0.0013930472</v>
      </c>
      <c r="N106" t="s">
        <v>143</v>
      </c>
      <c r="O106" s="10">
        <f t="shared" si="2"/>
      </c>
      <c r="P106" s="4">
        <f t="shared" si="3"/>
      </c>
    </row>
    <row r="107" spans="1:16" ht="12.75">
      <c r="A107" t="s">
        <v>10</v>
      </c>
      <c r="B107" t="s">
        <v>10</v>
      </c>
      <c r="C107" s="1">
        <v>230000</v>
      </c>
      <c r="D107" t="s">
        <v>83</v>
      </c>
      <c r="E107" t="s">
        <v>198</v>
      </c>
      <c r="F107">
        <v>6009</v>
      </c>
      <c r="G107" s="4">
        <v>4.2398717</v>
      </c>
      <c r="H107" s="6">
        <v>4.4138988</v>
      </c>
      <c r="I107" s="4">
        <v>4.5950689</v>
      </c>
      <c r="J107">
        <v>28927</v>
      </c>
      <c r="K107">
        <v>4.8139457000000005</v>
      </c>
      <c r="L107">
        <v>30.792572544</v>
      </c>
      <c r="M107" s="1">
        <v>2.8713478E-08</v>
      </c>
      <c r="N107" t="s">
        <v>143</v>
      </c>
      <c r="O107" s="10">
        <f t="shared" si="2"/>
      </c>
      <c r="P107" s="4">
        <f t="shared" si="3"/>
        <v>0.1879187999999994</v>
      </c>
    </row>
    <row r="108" spans="1:16" ht="12.75">
      <c r="A108" t="s">
        <v>10</v>
      </c>
      <c r="B108" t="s">
        <v>10</v>
      </c>
      <c r="C108" s="1">
        <v>240</v>
      </c>
      <c r="D108" t="s">
        <v>84</v>
      </c>
      <c r="E108" t="s">
        <v>198</v>
      </c>
      <c r="F108">
        <v>14445</v>
      </c>
      <c r="G108" s="4">
        <v>4.3878643</v>
      </c>
      <c r="H108" s="6">
        <v>4.5113753</v>
      </c>
      <c r="I108" s="4">
        <v>4.638363</v>
      </c>
      <c r="J108">
        <v>71758</v>
      </c>
      <c r="K108">
        <v>4.9676705000000005</v>
      </c>
      <c r="L108">
        <v>41.391245786</v>
      </c>
      <c r="M108" s="1">
        <v>1.246142E-10</v>
      </c>
      <c r="N108" t="s">
        <v>143</v>
      </c>
      <c r="O108" s="10">
        <f t="shared" si="2"/>
      </c>
      <c r="P108" s="4">
        <f t="shared" si="3"/>
        <v>0.1446246999999996</v>
      </c>
    </row>
    <row r="109" spans="1:16" ht="12.75">
      <c r="A109" t="s">
        <v>10</v>
      </c>
      <c r="B109" t="s">
        <v>10</v>
      </c>
      <c r="C109" s="1">
        <v>2500</v>
      </c>
      <c r="D109" t="s">
        <v>85</v>
      </c>
      <c r="E109" t="s">
        <v>198</v>
      </c>
      <c r="F109">
        <v>6934</v>
      </c>
      <c r="G109" s="4">
        <v>4.948891400000001</v>
      </c>
      <c r="H109" s="6">
        <v>5.1471261</v>
      </c>
      <c r="I109" s="4">
        <v>5.3533015</v>
      </c>
      <c r="J109">
        <v>36241</v>
      </c>
      <c r="K109">
        <v>5.2265648</v>
      </c>
      <c r="L109">
        <v>10.18160073</v>
      </c>
      <c r="M109">
        <v>0.0014184898</v>
      </c>
      <c r="N109" t="s">
        <v>143</v>
      </c>
      <c r="O109" s="10">
        <f t="shared" si="2"/>
        <v>0.1659037000000012</v>
      </c>
      <c r="P109" s="4">
        <f t="shared" si="3"/>
      </c>
    </row>
    <row r="110" spans="1:16" ht="12.75">
      <c r="A110" t="s">
        <v>10</v>
      </c>
      <c r="B110" t="s">
        <v>10</v>
      </c>
      <c r="C110" s="1">
        <v>26000</v>
      </c>
      <c r="D110" t="s">
        <v>86</v>
      </c>
      <c r="E110" t="s">
        <v>198</v>
      </c>
      <c r="F110">
        <v>15534</v>
      </c>
      <c r="G110" s="4">
        <v>5.0414901</v>
      </c>
      <c r="H110" s="6">
        <v>5.1707702</v>
      </c>
      <c r="I110" s="4">
        <v>5.3033654</v>
      </c>
      <c r="J110">
        <v>81215</v>
      </c>
      <c r="K110">
        <v>5.2282091</v>
      </c>
      <c r="L110">
        <v>26.107655854</v>
      </c>
      <c r="M110" s="1">
        <v>3.2290116E-07</v>
      </c>
      <c r="N110" t="s">
        <v>143</v>
      </c>
      <c r="O110" s="10">
        <f t="shared" si="2"/>
        <v>0.25850240000000024</v>
      </c>
      <c r="P110" s="4">
        <f t="shared" si="3"/>
      </c>
    </row>
    <row r="111" spans="1:16" ht="12.75">
      <c r="A111" t="s">
        <v>10</v>
      </c>
      <c r="B111" t="s">
        <v>10</v>
      </c>
      <c r="C111" t="s">
        <v>87</v>
      </c>
      <c r="D111" t="s">
        <v>88</v>
      </c>
      <c r="E111" t="s">
        <v>198</v>
      </c>
      <c r="F111">
        <v>18900</v>
      </c>
      <c r="G111" s="4">
        <v>3.8509306000000003</v>
      </c>
      <c r="H111" s="6">
        <v>3.9360078</v>
      </c>
      <c r="I111" s="4">
        <v>4.0229647</v>
      </c>
      <c r="J111">
        <v>74619</v>
      </c>
      <c r="K111">
        <v>3.9480952</v>
      </c>
      <c r="L111">
        <v>79.600827874</v>
      </c>
      <c r="M111">
        <v>0</v>
      </c>
      <c r="N111" t="s">
        <v>143</v>
      </c>
      <c r="O111" s="10">
        <f t="shared" si="2"/>
      </c>
      <c r="P111" s="4">
        <f t="shared" si="3"/>
        <v>0.7600229999999994</v>
      </c>
    </row>
    <row r="112" spans="1:16" ht="12.75">
      <c r="A112" t="s">
        <v>10</v>
      </c>
      <c r="B112" t="s">
        <v>10</v>
      </c>
      <c r="C112" t="s">
        <v>89</v>
      </c>
      <c r="D112" t="s">
        <v>90</v>
      </c>
      <c r="E112" t="s">
        <v>198</v>
      </c>
      <c r="F112">
        <v>28810</v>
      </c>
      <c r="G112" s="4">
        <v>3.9642321000000003</v>
      </c>
      <c r="H112" s="6">
        <v>4.0375996</v>
      </c>
      <c r="I112" s="4">
        <v>4.1123249</v>
      </c>
      <c r="J112">
        <v>118326</v>
      </c>
      <c r="K112">
        <v>4.1071156</v>
      </c>
      <c r="L112">
        <v>77.958222932</v>
      </c>
      <c r="M112">
        <v>0</v>
      </c>
      <c r="N112" t="s">
        <v>143</v>
      </c>
      <c r="O112" s="10">
        <f t="shared" si="2"/>
      </c>
      <c r="P112" s="4">
        <f t="shared" si="3"/>
        <v>0.6706627999999997</v>
      </c>
    </row>
    <row r="113" spans="1:16" ht="12.75">
      <c r="A113" t="s">
        <v>10</v>
      </c>
      <c r="B113" t="s">
        <v>10</v>
      </c>
      <c r="C113" t="s">
        <v>91</v>
      </c>
      <c r="D113" t="s">
        <v>92</v>
      </c>
      <c r="E113" t="s">
        <v>198</v>
      </c>
      <c r="F113">
        <v>17768</v>
      </c>
      <c r="G113" s="4">
        <v>4.311404400000001</v>
      </c>
      <c r="H113" s="6">
        <v>4.4070307</v>
      </c>
      <c r="I113" s="4">
        <v>4.5047781</v>
      </c>
      <c r="J113">
        <v>83196</v>
      </c>
      <c r="K113">
        <v>4.6823503</v>
      </c>
      <c r="L113">
        <v>39.439609663</v>
      </c>
      <c r="M113" s="1">
        <v>3.383633E-10</v>
      </c>
      <c r="N113" t="s">
        <v>143</v>
      </c>
      <c r="O113" s="10">
        <f t="shared" si="2"/>
      </c>
      <c r="P113" s="4">
        <f t="shared" si="3"/>
        <v>0.2782095999999994</v>
      </c>
    </row>
    <row r="114" spans="1:16" ht="12.75">
      <c r="A114" t="s">
        <v>10</v>
      </c>
      <c r="B114" t="s">
        <v>10</v>
      </c>
      <c r="C114" t="s">
        <v>93</v>
      </c>
      <c r="D114" t="s">
        <v>94</v>
      </c>
      <c r="E114" t="s">
        <v>198</v>
      </c>
      <c r="F114">
        <v>9513</v>
      </c>
      <c r="G114" s="4">
        <v>4.4059677</v>
      </c>
      <c r="H114" s="6">
        <v>4.553633700000001</v>
      </c>
      <c r="I114" s="4">
        <v>4.7062486</v>
      </c>
      <c r="J114">
        <v>43036</v>
      </c>
      <c r="K114">
        <v>4.5239146</v>
      </c>
      <c r="L114">
        <v>7.7585201999</v>
      </c>
      <c r="M114">
        <v>0.0053459743</v>
      </c>
      <c r="N114" t="s">
        <v>143</v>
      </c>
      <c r="O114" s="10">
        <f t="shared" si="2"/>
      </c>
      <c r="P114" s="4">
        <f t="shared" si="3"/>
        <v>0.07673909999999928</v>
      </c>
    </row>
    <row r="115" spans="1:16" ht="12.75">
      <c r="A115" t="s">
        <v>10</v>
      </c>
      <c r="B115" t="s">
        <v>10</v>
      </c>
      <c r="C115" t="s">
        <v>95</v>
      </c>
      <c r="D115" t="s">
        <v>96</v>
      </c>
      <c r="E115" t="s">
        <v>198</v>
      </c>
      <c r="F115">
        <v>12025</v>
      </c>
      <c r="G115" s="4">
        <v>3.8221021</v>
      </c>
      <c r="H115" s="6">
        <v>3.9373229000000003</v>
      </c>
      <c r="I115" s="4">
        <v>4.056017199999999</v>
      </c>
      <c r="J115">
        <v>45915</v>
      </c>
      <c r="K115">
        <v>3.8182952</v>
      </c>
      <c r="L115">
        <v>3.9242582449</v>
      </c>
      <c r="M115">
        <v>0.0475941822</v>
      </c>
      <c r="N115" t="s">
        <v>143</v>
      </c>
      <c r="O115" s="10">
        <f t="shared" si="2"/>
      </c>
      <c r="P115" s="4">
        <f t="shared" si="3"/>
        <v>0.7269705000000002</v>
      </c>
    </row>
    <row r="116" spans="1:16" ht="12.75">
      <c r="A116" t="s">
        <v>10</v>
      </c>
      <c r="B116" t="s">
        <v>10</v>
      </c>
      <c r="C116" t="s">
        <v>97</v>
      </c>
      <c r="D116" t="s">
        <v>98</v>
      </c>
      <c r="E116" t="s">
        <v>198</v>
      </c>
      <c r="F116">
        <v>5536</v>
      </c>
      <c r="G116" s="4">
        <v>4.4446602</v>
      </c>
      <c r="H116" s="6">
        <v>4.649631500000001</v>
      </c>
      <c r="I116" s="4">
        <v>4.8640553</v>
      </c>
      <c r="J116">
        <v>27894</v>
      </c>
      <c r="K116">
        <v>5.0386561</v>
      </c>
      <c r="L116">
        <v>5.5815892124</v>
      </c>
      <c r="M116">
        <v>0.0181502452</v>
      </c>
      <c r="N116" t="s">
        <v>143</v>
      </c>
      <c r="O116" s="10">
        <f t="shared" si="2"/>
      </c>
      <c r="P116" s="4">
        <f t="shared" si="3"/>
      </c>
    </row>
    <row r="117" spans="1:16" ht="12.75">
      <c r="A117" t="s">
        <v>10</v>
      </c>
      <c r="B117" t="s">
        <v>10</v>
      </c>
      <c r="C117" t="s">
        <v>99</v>
      </c>
      <c r="D117" t="s">
        <v>100</v>
      </c>
      <c r="E117" t="s">
        <v>198</v>
      </c>
      <c r="F117">
        <v>7050</v>
      </c>
      <c r="G117" s="4">
        <v>4.1367079</v>
      </c>
      <c r="H117" s="6">
        <v>4.286397</v>
      </c>
      <c r="I117" s="4">
        <v>4.4415028</v>
      </c>
      <c r="J117">
        <v>31207</v>
      </c>
      <c r="K117">
        <v>4.4265248</v>
      </c>
      <c r="L117">
        <v>45.546924211</v>
      </c>
      <c r="M117" s="1">
        <v>1.490252E-11</v>
      </c>
      <c r="N117" t="s">
        <v>143</v>
      </c>
      <c r="O117" s="10">
        <f t="shared" si="2"/>
      </c>
      <c r="P117" s="4">
        <f t="shared" si="3"/>
        <v>0.3414848999999993</v>
      </c>
    </row>
    <row r="118" spans="1:16" ht="12.75">
      <c r="A118" t="s">
        <v>10</v>
      </c>
      <c r="B118" t="s">
        <v>10</v>
      </c>
      <c r="C118" t="s">
        <v>101</v>
      </c>
      <c r="D118" t="s">
        <v>102</v>
      </c>
      <c r="E118" t="s">
        <v>198</v>
      </c>
      <c r="F118">
        <v>3459</v>
      </c>
      <c r="G118" s="4">
        <v>4.0186524</v>
      </c>
      <c r="H118" s="6">
        <v>4.2453316999999995</v>
      </c>
      <c r="I118" s="4">
        <v>4.484797400000001</v>
      </c>
      <c r="J118">
        <v>15146</v>
      </c>
      <c r="K118">
        <v>4.3787222</v>
      </c>
      <c r="L118">
        <v>0.232548698</v>
      </c>
      <c r="M118">
        <v>0.6296404134</v>
      </c>
      <c r="N118" t="s">
        <v>10</v>
      </c>
      <c r="O118" s="10">
        <f t="shared" si="2"/>
      </c>
      <c r="P118" s="4">
        <f t="shared" si="3"/>
        <v>0.298190299999999</v>
      </c>
    </row>
    <row r="119" spans="1:16" ht="12.75">
      <c r="A119" t="s">
        <v>10</v>
      </c>
      <c r="B119" t="s">
        <v>10</v>
      </c>
      <c r="C119" t="s">
        <v>103</v>
      </c>
      <c r="D119" t="s">
        <v>104</v>
      </c>
      <c r="E119" t="s">
        <v>198</v>
      </c>
      <c r="F119">
        <v>8072</v>
      </c>
      <c r="G119" s="4">
        <v>6.0480825000000005</v>
      </c>
      <c r="H119" s="6">
        <v>6.2466993</v>
      </c>
      <c r="I119" s="4">
        <v>6.4518386</v>
      </c>
      <c r="J119">
        <v>49533</v>
      </c>
      <c r="K119">
        <v>6.1363974</v>
      </c>
      <c r="L119">
        <v>1.0661788281</v>
      </c>
      <c r="M119">
        <v>0.3018101559</v>
      </c>
      <c r="N119" t="s">
        <v>10</v>
      </c>
      <c r="O119" s="10">
        <f t="shared" si="2"/>
        <v>1.2650948000000009</v>
      </c>
      <c r="P119" s="4">
        <f t="shared" si="3"/>
      </c>
    </row>
    <row r="120" spans="1:16" ht="12.75">
      <c r="A120" t="s">
        <v>10</v>
      </c>
      <c r="B120" t="s">
        <v>10</v>
      </c>
      <c r="C120" t="s">
        <v>105</v>
      </c>
      <c r="D120" t="s">
        <v>106</v>
      </c>
      <c r="E120" t="s">
        <v>198</v>
      </c>
      <c r="F120">
        <v>3238</v>
      </c>
      <c r="G120" s="4">
        <v>2.1914314</v>
      </c>
      <c r="H120" s="6">
        <v>2.4305320000000004</v>
      </c>
      <c r="I120" s="4">
        <v>2.6957201</v>
      </c>
      <c r="J120">
        <v>6043</v>
      </c>
      <c r="K120">
        <v>1.8662755</v>
      </c>
      <c r="L120">
        <v>20.596992327</v>
      </c>
      <c r="M120" s="1">
        <v>5.6685099E-06</v>
      </c>
      <c r="N120" t="s">
        <v>143</v>
      </c>
      <c r="O120" s="10">
        <f t="shared" si="2"/>
      </c>
      <c r="P120" s="4">
        <f t="shared" si="3"/>
        <v>2.0872675999999997</v>
      </c>
    </row>
    <row r="121" spans="1:16" ht="12.75">
      <c r="A121" t="s">
        <v>10</v>
      </c>
      <c r="B121" t="s">
        <v>10</v>
      </c>
      <c r="C121" t="s">
        <v>107</v>
      </c>
      <c r="D121" t="s">
        <v>108</v>
      </c>
      <c r="E121" t="s">
        <v>198</v>
      </c>
      <c r="F121">
        <v>14129</v>
      </c>
      <c r="G121" s="4">
        <v>4.681893</v>
      </c>
      <c r="H121" s="6">
        <v>4.8808773</v>
      </c>
      <c r="I121" s="4">
        <v>5.088318500000001</v>
      </c>
      <c r="J121">
        <v>61653</v>
      </c>
      <c r="K121">
        <v>4.3635785</v>
      </c>
      <c r="L121">
        <v>8.4414471617</v>
      </c>
      <c r="M121">
        <v>0.0036676427</v>
      </c>
      <c r="N121" t="s">
        <v>143</v>
      </c>
      <c r="O121" s="10">
        <f t="shared" si="2"/>
      </c>
      <c r="P121" s="4">
        <f t="shared" si="3"/>
      </c>
    </row>
    <row r="122" spans="1:16" ht="12.75">
      <c r="A122" t="s">
        <v>10</v>
      </c>
      <c r="B122" t="s">
        <v>10</v>
      </c>
      <c r="C122" t="s">
        <v>109</v>
      </c>
      <c r="D122" t="s">
        <v>110</v>
      </c>
      <c r="E122" t="s">
        <v>198</v>
      </c>
      <c r="F122">
        <v>3406</v>
      </c>
      <c r="G122" s="4">
        <v>3.2098865</v>
      </c>
      <c r="H122" s="6">
        <v>3.5569802</v>
      </c>
      <c r="I122" s="4">
        <v>3.9416062000000003</v>
      </c>
      <c r="J122">
        <v>8630</v>
      </c>
      <c r="K122">
        <v>2.5337639</v>
      </c>
      <c r="L122">
        <v>0.917643303</v>
      </c>
      <c r="M122">
        <v>0.3380945257</v>
      </c>
      <c r="N122" t="s">
        <v>10</v>
      </c>
      <c r="O122" s="10">
        <f t="shared" si="2"/>
      </c>
      <c r="P122" s="4">
        <f t="shared" si="3"/>
        <v>0.8413814999999993</v>
      </c>
    </row>
    <row r="123" spans="1:16" ht="12.75">
      <c r="A123" t="s">
        <v>10</v>
      </c>
      <c r="B123" t="s">
        <v>10</v>
      </c>
      <c r="C123" t="s">
        <v>111</v>
      </c>
      <c r="D123" t="s">
        <v>112</v>
      </c>
      <c r="E123" t="s">
        <v>198</v>
      </c>
      <c r="F123">
        <v>3946</v>
      </c>
      <c r="G123" s="4">
        <v>3.4352656</v>
      </c>
      <c r="H123" s="6">
        <v>3.7583854999999997</v>
      </c>
      <c r="I123" s="4">
        <v>4.1118979</v>
      </c>
      <c r="J123">
        <v>10689</v>
      </c>
      <c r="K123">
        <v>2.7088191000000004</v>
      </c>
      <c r="L123">
        <v>2.4277523453</v>
      </c>
      <c r="M123">
        <v>0.1192037084</v>
      </c>
      <c r="N123" t="s">
        <v>10</v>
      </c>
      <c r="O123" s="10">
        <f t="shared" si="2"/>
      </c>
      <c r="P123" s="4">
        <f t="shared" si="3"/>
        <v>0.6710897999999998</v>
      </c>
    </row>
    <row r="124" spans="1:16" ht="12.75">
      <c r="A124" t="s">
        <v>10</v>
      </c>
      <c r="B124" t="s">
        <v>10</v>
      </c>
      <c r="C124" t="s">
        <v>113</v>
      </c>
      <c r="D124" t="s">
        <v>114</v>
      </c>
      <c r="E124" t="s">
        <v>198</v>
      </c>
      <c r="F124">
        <v>3205</v>
      </c>
      <c r="G124" s="4">
        <v>4.4471907</v>
      </c>
      <c r="H124" s="6">
        <v>4.825067</v>
      </c>
      <c r="I124" s="4">
        <v>5.2350513</v>
      </c>
      <c r="J124">
        <v>12984</v>
      </c>
      <c r="K124">
        <v>4.05117</v>
      </c>
      <c r="L124">
        <v>0.0336094279</v>
      </c>
      <c r="M124">
        <v>0.8545400832</v>
      </c>
      <c r="N124" t="s">
        <v>10</v>
      </c>
      <c r="O124" s="10">
        <f t="shared" si="2"/>
      </c>
      <c r="P124" s="4">
        <f t="shared" si="3"/>
      </c>
    </row>
    <row r="125" spans="1:16" ht="12.75">
      <c r="A125" t="s">
        <v>10</v>
      </c>
      <c r="B125" t="s">
        <v>10</v>
      </c>
      <c r="C125" t="s">
        <v>115</v>
      </c>
      <c r="D125" t="s">
        <v>116</v>
      </c>
      <c r="E125" t="s">
        <v>198</v>
      </c>
      <c r="F125">
        <v>6824</v>
      </c>
      <c r="G125" s="4">
        <v>2.7428301</v>
      </c>
      <c r="H125" s="6">
        <v>2.9483228</v>
      </c>
      <c r="I125" s="4">
        <v>3.169211</v>
      </c>
      <c r="J125">
        <v>14042</v>
      </c>
      <c r="K125">
        <v>2.0577374</v>
      </c>
      <c r="L125">
        <v>5.7737641076</v>
      </c>
      <c r="M125">
        <v>0.0162671554</v>
      </c>
      <c r="N125" t="s">
        <v>143</v>
      </c>
      <c r="O125" s="10">
        <f t="shared" si="2"/>
      </c>
      <c r="P125" s="4">
        <f t="shared" si="3"/>
        <v>1.6137766999999998</v>
      </c>
    </row>
    <row r="126" spans="1:16" ht="12.75">
      <c r="A126" t="s">
        <v>10</v>
      </c>
      <c r="B126" t="s">
        <v>10</v>
      </c>
      <c r="C126" t="s">
        <v>117</v>
      </c>
      <c r="D126" t="s">
        <v>118</v>
      </c>
      <c r="E126" t="s">
        <v>198</v>
      </c>
      <c r="F126">
        <v>1587</v>
      </c>
      <c r="G126" s="4">
        <v>2.7710169000000002</v>
      </c>
      <c r="H126" s="6">
        <v>3.0789195</v>
      </c>
      <c r="I126" s="4">
        <v>3.4210349</v>
      </c>
      <c r="J126">
        <v>4006</v>
      </c>
      <c r="K126">
        <v>2.5242595999999997</v>
      </c>
      <c r="L126">
        <v>0.940303626</v>
      </c>
      <c r="M126">
        <v>0.332199769</v>
      </c>
      <c r="N126" t="s">
        <v>10</v>
      </c>
      <c r="O126" s="10">
        <f t="shared" si="2"/>
      </c>
      <c r="P126" s="4">
        <f t="shared" si="3"/>
        <v>1.3619527999999996</v>
      </c>
    </row>
    <row r="127" spans="1:16" ht="12.75">
      <c r="A127" t="s">
        <v>10</v>
      </c>
      <c r="B127" t="s">
        <v>10</v>
      </c>
      <c r="C127" t="s">
        <v>119</v>
      </c>
      <c r="D127" t="s">
        <v>120</v>
      </c>
      <c r="E127" t="s">
        <v>198</v>
      </c>
      <c r="F127">
        <v>1488</v>
      </c>
      <c r="G127" s="4">
        <v>5.2713858</v>
      </c>
      <c r="H127" s="6">
        <v>5.8985814</v>
      </c>
      <c r="I127" s="4">
        <v>6.600401300000001</v>
      </c>
      <c r="J127">
        <v>7803</v>
      </c>
      <c r="K127">
        <v>5.2439516</v>
      </c>
      <c r="L127">
        <v>0.2422674191</v>
      </c>
      <c r="M127">
        <v>0.6225732403</v>
      </c>
      <c r="N127" t="s">
        <v>10</v>
      </c>
      <c r="O127" s="10">
        <f t="shared" si="2"/>
        <v>0.4883981000000004</v>
      </c>
      <c r="P127" s="4">
        <f t="shared" si="3"/>
      </c>
    </row>
    <row r="128" spans="1:16" ht="12.75">
      <c r="A128" t="s">
        <v>10</v>
      </c>
      <c r="B128" t="s">
        <v>10</v>
      </c>
      <c r="C128" t="s">
        <v>121</v>
      </c>
      <c r="D128" t="s">
        <v>122</v>
      </c>
      <c r="E128" t="s">
        <v>198</v>
      </c>
      <c r="F128">
        <v>1008</v>
      </c>
      <c r="G128" s="4">
        <v>3.4785603999999997</v>
      </c>
      <c r="H128" s="6">
        <v>4.005172099999999</v>
      </c>
      <c r="I128" s="4">
        <v>4.611506400000001</v>
      </c>
      <c r="J128">
        <v>3296</v>
      </c>
      <c r="K128">
        <v>3.2698413</v>
      </c>
      <c r="L128">
        <v>3.0102495482</v>
      </c>
      <c r="M128">
        <v>0.0827395522</v>
      </c>
      <c r="N128" t="s">
        <v>10</v>
      </c>
      <c r="O128" s="10">
        <f t="shared" si="2"/>
      </c>
      <c r="P128" s="4">
        <f t="shared" si="3"/>
        <v>0.17148129999999906</v>
      </c>
    </row>
    <row r="129" spans="1:16" ht="12.75">
      <c r="A129" t="s">
        <v>10</v>
      </c>
      <c r="B129" t="s">
        <v>10</v>
      </c>
      <c r="C129" t="s">
        <v>123</v>
      </c>
      <c r="D129" t="s">
        <v>124</v>
      </c>
      <c r="E129" t="s">
        <v>198</v>
      </c>
      <c r="F129">
        <v>4410</v>
      </c>
      <c r="G129" s="4">
        <v>4.4047995</v>
      </c>
      <c r="H129" s="6">
        <v>4.689591999999999</v>
      </c>
      <c r="I129" s="4">
        <v>4.9927978</v>
      </c>
      <c r="J129">
        <v>16530</v>
      </c>
      <c r="K129">
        <v>3.7482993000000002</v>
      </c>
      <c r="L129">
        <v>24.316830432</v>
      </c>
      <c r="M129" s="1">
        <v>8.1721891E-07</v>
      </c>
      <c r="N129" t="s">
        <v>143</v>
      </c>
      <c r="O129" s="10">
        <f t="shared" si="2"/>
      </c>
      <c r="P129" s="4">
        <f t="shared" si="3"/>
      </c>
    </row>
    <row r="130" spans="1:16" ht="12.75">
      <c r="A130" t="s">
        <v>10</v>
      </c>
      <c r="B130" t="s">
        <v>10</v>
      </c>
      <c r="C130" t="s">
        <v>125</v>
      </c>
      <c r="D130" t="s">
        <v>126</v>
      </c>
      <c r="E130" t="s">
        <v>198</v>
      </c>
      <c r="F130">
        <v>3002</v>
      </c>
      <c r="G130" s="4">
        <v>3.3254076</v>
      </c>
      <c r="H130" s="6">
        <v>3.6962283</v>
      </c>
      <c r="I130" s="4">
        <v>4.1083997</v>
      </c>
      <c r="J130">
        <v>7912</v>
      </c>
      <c r="K130">
        <v>2.6355763000000003</v>
      </c>
      <c r="L130">
        <v>1.9574313824</v>
      </c>
      <c r="M130">
        <v>0.1617882941</v>
      </c>
      <c r="N130" t="s">
        <v>10</v>
      </c>
      <c r="O130" s="10">
        <f t="shared" si="2"/>
      </c>
      <c r="P130" s="4">
        <f t="shared" si="3"/>
        <v>0.674588</v>
      </c>
    </row>
    <row r="131" spans="1:16" ht="12.75">
      <c r="A131" t="s">
        <v>10</v>
      </c>
      <c r="B131" t="s">
        <v>10</v>
      </c>
      <c r="C131" t="s">
        <v>127</v>
      </c>
      <c r="D131" t="s">
        <v>128</v>
      </c>
      <c r="E131" t="s">
        <v>198</v>
      </c>
      <c r="F131">
        <v>2065</v>
      </c>
      <c r="G131" s="4">
        <v>3.4716546</v>
      </c>
      <c r="H131" s="6">
        <v>3.8359937</v>
      </c>
      <c r="I131" s="4">
        <v>4.238569099999999</v>
      </c>
      <c r="J131">
        <v>6549</v>
      </c>
      <c r="K131">
        <v>3.1714286</v>
      </c>
      <c r="L131">
        <v>2.8749015416</v>
      </c>
      <c r="M131">
        <v>0.0899704775</v>
      </c>
      <c r="N131" t="s">
        <v>10</v>
      </c>
      <c r="O131" s="10">
        <f t="shared" si="2"/>
      </c>
      <c r="P131" s="4">
        <f t="shared" si="3"/>
        <v>0.5444186000000002</v>
      </c>
    </row>
    <row r="132" spans="1:16" ht="12.75">
      <c r="A132" t="s">
        <v>10</v>
      </c>
      <c r="B132" t="s">
        <v>10</v>
      </c>
      <c r="C132" t="s">
        <v>129</v>
      </c>
      <c r="D132" t="s">
        <v>29</v>
      </c>
      <c r="E132" t="s">
        <v>198</v>
      </c>
      <c r="F132">
        <v>1015</v>
      </c>
      <c r="G132" s="4">
        <v>4.8419037</v>
      </c>
      <c r="H132" s="6">
        <v>5.426934</v>
      </c>
      <c r="I132" s="4">
        <v>6.0826515</v>
      </c>
      <c r="J132">
        <v>5152</v>
      </c>
      <c r="K132">
        <v>5.0758621</v>
      </c>
      <c r="L132">
        <v>0.0722169465</v>
      </c>
      <c r="M132">
        <v>0.7881358409</v>
      </c>
      <c r="N132" t="s">
        <v>10</v>
      </c>
      <c r="O132" s="10">
        <f t="shared" si="2"/>
        <v>0.05891599999999997</v>
      </c>
      <c r="P132" s="4">
        <f t="shared" si="3"/>
      </c>
    </row>
    <row r="133" spans="1:16" ht="12.75">
      <c r="A133" t="s">
        <v>10</v>
      </c>
      <c r="B133" t="s">
        <v>10</v>
      </c>
      <c r="C133" t="s">
        <v>130</v>
      </c>
      <c r="D133" t="s">
        <v>131</v>
      </c>
      <c r="E133" t="s">
        <v>198</v>
      </c>
      <c r="F133">
        <v>8648</v>
      </c>
      <c r="G133" s="4">
        <v>4.9021183</v>
      </c>
      <c r="H133" s="6">
        <v>5.066023100000001</v>
      </c>
      <c r="I133" s="4">
        <v>5.2354081</v>
      </c>
      <c r="J133">
        <v>43666</v>
      </c>
      <c r="K133">
        <v>5.0492599</v>
      </c>
      <c r="L133">
        <v>15.765268295</v>
      </c>
      <c r="M133">
        <v>7.17069E-05</v>
      </c>
      <c r="N133" t="s">
        <v>143</v>
      </c>
      <c r="O133" s="10">
        <f t="shared" si="2"/>
        <v>0.11913060000000009</v>
      </c>
      <c r="P133" s="4">
        <f t="shared" si="3"/>
      </c>
    </row>
    <row r="134" spans="1:16" ht="12.75">
      <c r="A134" t="s">
        <v>10</v>
      </c>
      <c r="B134" t="s">
        <v>10</v>
      </c>
      <c r="C134" t="s">
        <v>132</v>
      </c>
      <c r="D134" t="s">
        <v>133</v>
      </c>
      <c r="E134" t="s">
        <v>198</v>
      </c>
      <c r="F134">
        <v>11151</v>
      </c>
      <c r="G134" s="4">
        <v>4.9888471</v>
      </c>
      <c r="H134" s="6">
        <v>5.1627286</v>
      </c>
      <c r="I134" s="4">
        <v>5.3426706</v>
      </c>
      <c r="J134">
        <v>52357</v>
      </c>
      <c r="K134">
        <v>4.695274</v>
      </c>
      <c r="L134">
        <v>10.479627637</v>
      </c>
      <c r="M134">
        <v>0.0012069808</v>
      </c>
      <c r="N134" t="s">
        <v>143</v>
      </c>
      <c r="O134" s="10">
        <f t="shared" si="2"/>
        <v>0.20585940000000047</v>
      </c>
      <c r="P134" s="4">
        <f t="shared" si="3"/>
      </c>
    </row>
    <row r="135" spans="1:16" ht="12.75">
      <c r="A135" t="s">
        <v>10</v>
      </c>
      <c r="B135" t="s">
        <v>10</v>
      </c>
      <c r="C135" t="s">
        <v>134</v>
      </c>
      <c r="D135" t="s">
        <v>135</v>
      </c>
      <c r="E135" t="s">
        <v>198</v>
      </c>
      <c r="F135">
        <v>5442</v>
      </c>
      <c r="G135" s="4">
        <v>3.3079647</v>
      </c>
      <c r="H135" s="6">
        <v>3.5575389</v>
      </c>
      <c r="I135" s="4">
        <v>3.8259426</v>
      </c>
      <c r="J135">
        <v>14482</v>
      </c>
      <c r="K135">
        <v>2.661154</v>
      </c>
      <c r="L135">
        <v>0.0730025762</v>
      </c>
      <c r="M135">
        <v>0.7870141708</v>
      </c>
      <c r="N135" t="s">
        <v>10</v>
      </c>
      <c r="O135" s="10">
        <f>IF(G135&gt;H$84,G135-H$84,"")</f>
      </c>
      <c r="P135" s="4">
        <f>IF(I135&lt;H$84,H$84-I135,"")</f>
        <v>0.9570450999999998</v>
      </c>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Randy Fransoo</dc:creator>
  <cp:keywords/>
  <dc:description/>
  <cp:lastModifiedBy>janineh</cp:lastModifiedBy>
  <cp:lastPrinted>2003-05-27T15:28:43Z</cp:lastPrinted>
  <dcterms:created xsi:type="dcterms:W3CDTF">2002-03-11T20:47:31Z</dcterms:created>
  <dcterms:modified xsi:type="dcterms:W3CDTF">2004-12-17T16:20:19Z</dcterms:modified>
  <cp:category/>
  <cp:version/>
  <cp:contentType/>
  <cp:contentStatus/>
</cp:coreProperties>
</file>