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HAs" sheetId="1" r:id="rId1"/>
    <sheet name="Ordered data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<sst xmlns="http://schemas.openxmlformats.org/spreadsheetml/2006/main" count="31" uniqueCount="27">
  <si>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South Eastman</t>
  </si>
  <si>
    <t>South Westman</t>
  </si>
  <si>
    <t>Brandon</t>
  </si>
  <si>
    <t>Central</t>
  </si>
  <si>
    <t>Marquette</t>
  </si>
  <si>
    <t>Parkland</t>
  </si>
  <si>
    <t>Interlake</t>
  </si>
  <si>
    <t>North Eastman</t>
  </si>
  <si>
    <t>Burntwood</t>
  </si>
  <si>
    <t>Churchill</t>
  </si>
  <si>
    <t>Nor-Man</t>
  </si>
  <si>
    <t>Rural South</t>
  </si>
  <si>
    <t>North</t>
  </si>
  <si>
    <t>Winnipeg</t>
  </si>
  <si>
    <t>Manitoba</t>
  </si>
  <si>
    <t>Rated Beds</t>
  </si>
  <si>
    <t>94/5-95/6</t>
  </si>
  <si>
    <t>99/0-00/1</t>
  </si>
  <si>
    <t>Pop</t>
  </si>
  <si>
    <t>Beds per</t>
  </si>
  <si>
    <t>1000 Pop</t>
  </si>
  <si>
    <t>omitted for graphing purposes: 27.8 in both times</t>
  </si>
  <si>
    <t>Notes:</t>
  </si>
  <si>
    <t>South Westman: Cartwright, Elkhorn, Hartney; beds = 19 in 1995; 10 in 2000 (Hartney closed)</t>
  </si>
  <si>
    <t>Wpg: Riverview, Deer Lodge, Rehab for Kids, MATC; total beds: 550 in 1995, 385 in 2000 (Riverview downsized - converted to PCH)</t>
  </si>
  <si>
    <t xml:space="preserve">- Excluded are the 'hospitals' which are strictly LTC facilities (see bold, italic rows in file 'Acute and Other beds') Wpg </t>
  </si>
  <si>
    <t>- Included are all non-acute beds within acute hospitals - because we cannot accurately separate these &amp; their utilization data!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</si>
</sst>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4" fontId="0" fillId="0" borderId="0" xfId="15" applyNumberForma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9.2.1: Hospital Bed Supply by RHA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820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1994/95-95/96</c:name>
            <c:spPr>
              <a:ln w="254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</c:v>
                </c:pt>
                <c:pt idx="7">
                  <c:v>North Eastman</c:v>
                </c:pt>
                <c:pt idx="8">
                  <c:v>Burntwood</c:v>
                </c:pt>
                <c:pt idx="9">
                  <c:v>Churchill</c:v>
                </c:pt>
                <c:pt idx="10">
                  <c:v>Nor-Man</c:v>
                </c:pt>
                <c:pt idx="12">
                  <c:v>Rural South</c:v>
                </c:pt>
                <c:pt idx="13">
                  <c:v>North</c:v>
                </c:pt>
                <c:pt idx="14">
                  <c:v>Winnipeg</c:v>
                </c:pt>
                <c:pt idx="15">
                  <c:v>Manitoba</c:v>
                </c:pt>
              </c:strCache>
            </c:strRef>
          </c:cat>
          <c:val>
            <c:numRef>
              <c:f>'Ordered data'!$F$4:$F$19</c:f>
              <c:numCache>
                <c:ptCount val="16"/>
                <c:pt idx="0">
                  <c:v>4.263798704857442</c:v>
                </c:pt>
                <c:pt idx="1">
                  <c:v>4.263798704857442</c:v>
                </c:pt>
                <c:pt idx="2">
                  <c:v>4.263798704857442</c:v>
                </c:pt>
                <c:pt idx="3">
                  <c:v>4.263798704857442</c:v>
                </c:pt>
                <c:pt idx="4">
                  <c:v>4.263798704857442</c:v>
                </c:pt>
                <c:pt idx="5">
                  <c:v>4.263798704857442</c:v>
                </c:pt>
                <c:pt idx="6">
                  <c:v>4.263798704857442</c:v>
                </c:pt>
                <c:pt idx="7">
                  <c:v>4.263798704857442</c:v>
                </c:pt>
                <c:pt idx="8">
                  <c:v>4.263798704857442</c:v>
                </c:pt>
                <c:pt idx="9">
                  <c:v>4.263798704857442</c:v>
                </c:pt>
                <c:pt idx="10">
                  <c:v>4.263798704857442</c:v>
                </c:pt>
                <c:pt idx="11">
                  <c:v>4.263798704857442</c:v>
                </c:pt>
                <c:pt idx="12">
                  <c:v>4.263798704857442</c:v>
                </c:pt>
                <c:pt idx="13">
                  <c:v>4.263798704857442</c:v>
                </c:pt>
                <c:pt idx="14">
                  <c:v>4.263798704857442</c:v>
                </c:pt>
                <c:pt idx="15">
                  <c:v>4.263798704857442</c:v>
                </c:pt>
              </c:numCache>
            </c:numRef>
          </c:val>
        </c:ser>
        <c:ser>
          <c:idx val="1"/>
          <c:order val="1"/>
          <c:tx>
            <c:v>1994/95-1995/96</c:v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</c:v>
                </c:pt>
                <c:pt idx="7">
                  <c:v>North Eastman</c:v>
                </c:pt>
                <c:pt idx="8">
                  <c:v>Burntwood</c:v>
                </c:pt>
                <c:pt idx="9">
                  <c:v>Churchill</c:v>
                </c:pt>
                <c:pt idx="10">
                  <c:v>Nor-Man</c:v>
                </c:pt>
                <c:pt idx="12">
                  <c:v>Rural South</c:v>
                </c:pt>
                <c:pt idx="13">
                  <c:v>North</c:v>
                </c:pt>
                <c:pt idx="14">
                  <c:v>Winnipeg</c:v>
                </c:pt>
                <c:pt idx="15">
                  <c:v>Manitoba</c:v>
                </c:pt>
              </c:strCache>
            </c:strRef>
          </c:cat>
          <c:val>
            <c:numRef>
              <c:f>'Ordered data'!$G$4:$G$19</c:f>
              <c:numCache>
                <c:ptCount val="16"/>
                <c:pt idx="0">
                  <c:v>2.4516003502286217</c:v>
                </c:pt>
                <c:pt idx="1">
                  <c:v>5.473886177026608</c:v>
                </c:pt>
                <c:pt idx="2">
                  <c:v>6.593687984123936</c:v>
                </c:pt>
                <c:pt idx="3">
                  <c:v>4.451285464680922</c:v>
                </c:pt>
                <c:pt idx="4">
                  <c:v>6.009330275954772</c:v>
                </c:pt>
                <c:pt idx="5">
                  <c:v>7.325924245860739</c:v>
                </c:pt>
                <c:pt idx="6">
                  <c:v>2.883907387711691</c:v>
                </c:pt>
                <c:pt idx="7">
                  <c:v>2.5519698016906798</c:v>
                </c:pt>
                <c:pt idx="8">
                  <c:v>3.973237732057635</c:v>
                </c:pt>
                <c:pt idx="9">
                  <c:v>0</c:v>
                </c:pt>
                <c:pt idx="10">
                  <c:v>6.310467014372736</c:v>
                </c:pt>
                <c:pt idx="12">
                  <c:v>4.272890484739677</c:v>
                </c:pt>
                <c:pt idx="13">
                  <c:v>5.191003213138164</c:v>
                </c:pt>
                <c:pt idx="14">
                  <c:v>3.989640986360941</c:v>
                </c:pt>
                <c:pt idx="15">
                  <c:v>4.263798704857442</c:v>
                </c:pt>
              </c:numCache>
            </c:numRef>
          </c:val>
        </c:ser>
        <c:ser>
          <c:idx val="2"/>
          <c:order val="2"/>
          <c:tx>
            <c:v>1999/00-2000/01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</c:v>
                </c:pt>
                <c:pt idx="7">
                  <c:v>North Eastman</c:v>
                </c:pt>
                <c:pt idx="8">
                  <c:v>Burntwood</c:v>
                </c:pt>
                <c:pt idx="9">
                  <c:v>Churchill</c:v>
                </c:pt>
                <c:pt idx="10">
                  <c:v>Nor-Man</c:v>
                </c:pt>
                <c:pt idx="12">
                  <c:v>Rural South</c:v>
                </c:pt>
                <c:pt idx="13">
                  <c:v>North</c:v>
                </c:pt>
                <c:pt idx="14">
                  <c:v>Winnipeg</c:v>
                </c:pt>
                <c:pt idx="15">
                  <c:v>Manitoba</c:v>
                </c:pt>
              </c:strCache>
            </c:strRef>
          </c:cat>
          <c:val>
            <c:numRef>
              <c:f>'Ordered data'!$H$4:$H$19</c:f>
              <c:numCache>
                <c:ptCount val="16"/>
                <c:pt idx="0">
                  <c:v>2.0945486615099123</c:v>
                </c:pt>
                <c:pt idx="1">
                  <c:v>5.30429927414852</c:v>
                </c:pt>
                <c:pt idx="2">
                  <c:v>7.098041700994993</c:v>
                </c:pt>
                <c:pt idx="3">
                  <c:v>4.2200991161293615</c:v>
                </c:pt>
                <c:pt idx="4">
                  <c:v>5.717712914834067</c:v>
                </c:pt>
                <c:pt idx="5">
                  <c:v>5.266960311356592</c:v>
                </c:pt>
                <c:pt idx="6">
                  <c:v>2.508539709649872</c:v>
                </c:pt>
                <c:pt idx="7">
                  <c:v>2.4384668139907033</c:v>
                </c:pt>
                <c:pt idx="8">
                  <c:v>3.773501143148876</c:v>
                </c:pt>
                <c:pt idx="10">
                  <c:v>5.31050608330361</c:v>
                </c:pt>
                <c:pt idx="12">
                  <c:v>3.7579581061150793</c:v>
                </c:pt>
                <c:pt idx="13">
                  <c:v>4.656904000448858</c:v>
                </c:pt>
                <c:pt idx="14">
                  <c:v>3.5284401521081277</c:v>
                </c:pt>
                <c:pt idx="15">
                  <c:v>3.8217148269477033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1999/00-00/01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data'!$A$4:$A$19</c:f>
              <c:strCache>
                <c:ptCount val="16"/>
                <c:pt idx="0">
                  <c:v>South Eastman</c:v>
                </c:pt>
                <c:pt idx="1">
                  <c:v>South Westman</c:v>
                </c:pt>
                <c:pt idx="2">
                  <c:v>Brandon</c:v>
                </c:pt>
                <c:pt idx="3">
                  <c:v>Central</c:v>
                </c:pt>
                <c:pt idx="4">
                  <c:v>Marquette</c:v>
                </c:pt>
                <c:pt idx="5">
                  <c:v>Parkland</c:v>
                </c:pt>
                <c:pt idx="6">
                  <c:v>Interlake</c:v>
                </c:pt>
                <c:pt idx="7">
                  <c:v>North Eastman</c:v>
                </c:pt>
                <c:pt idx="8">
                  <c:v>Burntwood</c:v>
                </c:pt>
                <c:pt idx="9">
                  <c:v>Churchill</c:v>
                </c:pt>
                <c:pt idx="10">
                  <c:v>Nor-Man</c:v>
                </c:pt>
                <c:pt idx="12">
                  <c:v>Rural South</c:v>
                </c:pt>
                <c:pt idx="13">
                  <c:v>North</c:v>
                </c:pt>
                <c:pt idx="14">
                  <c:v>Winnipeg</c:v>
                </c:pt>
                <c:pt idx="15">
                  <c:v>Manitoba</c:v>
                </c:pt>
              </c:strCache>
            </c:strRef>
          </c:cat>
          <c:val>
            <c:numRef>
              <c:f>'Ordered data'!$I$4:$I$19</c:f>
              <c:numCache>
                <c:ptCount val="16"/>
                <c:pt idx="0">
                  <c:v>3.8217148269477033</c:v>
                </c:pt>
                <c:pt idx="1">
                  <c:v>3.8217148269477033</c:v>
                </c:pt>
                <c:pt idx="2">
                  <c:v>3.8217148269477033</c:v>
                </c:pt>
                <c:pt idx="3">
                  <c:v>3.8217148269477033</c:v>
                </c:pt>
                <c:pt idx="4">
                  <c:v>3.8217148269477033</c:v>
                </c:pt>
                <c:pt idx="5">
                  <c:v>3.8217148269477033</c:v>
                </c:pt>
                <c:pt idx="6">
                  <c:v>3.8217148269477033</c:v>
                </c:pt>
                <c:pt idx="7">
                  <c:v>3.8217148269477033</c:v>
                </c:pt>
                <c:pt idx="8">
                  <c:v>3.8217148269477033</c:v>
                </c:pt>
                <c:pt idx="9">
                  <c:v>3.8217148269477033</c:v>
                </c:pt>
                <c:pt idx="10">
                  <c:v>3.8217148269477033</c:v>
                </c:pt>
                <c:pt idx="11">
                  <c:v>3.8217148269477033</c:v>
                </c:pt>
                <c:pt idx="12">
                  <c:v>3.8217148269477033</c:v>
                </c:pt>
                <c:pt idx="13">
                  <c:v>3.8217148269477033</c:v>
                </c:pt>
                <c:pt idx="14">
                  <c:v>3.8217148269477033</c:v>
                </c:pt>
                <c:pt idx="15">
                  <c:v>3.8217148269477033</c:v>
                </c:pt>
              </c:numCache>
            </c:numRef>
          </c:val>
        </c:ser>
        <c:gapWidth val="50"/>
        <c:axId val="4663705"/>
        <c:axId val="41973346"/>
      </c:barChart>
      <c:catAx>
        <c:axId val="46637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973346"/>
        <c:crosses val="autoZero"/>
        <c:auto val="0"/>
        <c:lblOffset val="100"/>
        <c:noMultiLvlLbl val="0"/>
      </c:catAx>
      <c:valAx>
        <c:axId val="41973346"/>
        <c:scaling>
          <c:orientation val="minMax"/>
          <c:max val="8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3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15"/>
          <c:y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0.0555</cdr:y>
    </cdr:from>
    <cdr:to>
      <cdr:x>0.985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247650"/>
          <a:ext cx="4733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Number of hospital beds (acute + other) per 1000 residents (source: Manitoba Health bed map)</a:t>
          </a:r>
        </a:p>
      </cdr:txBody>
    </cdr:sp>
  </cdr:relSizeAnchor>
  <cdr:relSizeAnchor xmlns:cdr="http://schemas.openxmlformats.org/drawingml/2006/chartDrawing">
    <cdr:from>
      <cdr:x>0.16975</cdr:x>
      <cdr:y>0.52425</cdr:y>
    </cdr:from>
    <cdr:to>
      <cdr:x>0.61275</cdr:x>
      <cdr:y>0.559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2390775"/>
          <a:ext cx="2524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27.8 beds per 1000 residents in both time periods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8" sqref="H18"/>
    </sheetView>
  </sheetViews>
  <sheetFormatPr defaultColWidth="9.140625" defaultRowHeight="12.75"/>
  <cols>
    <col min="1" max="1" width="14.57421875" style="0" customWidth="1"/>
    <col min="7" max="8" width="9.140625" style="1" customWidth="1"/>
  </cols>
  <sheetData>
    <row r="1" spans="2:8" ht="12.75">
      <c r="B1" t="str">
        <f>'raw data'!B1</f>
        <v>Rated Beds</v>
      </c>
      <c r="C1" t="str">
        <f>'raw data'!C1</f>
        <v>Rated Beds</v>
      </c>
      <c r="D1" t="str">
        <f>'raw data'!D1</f>
        <v>Pop</v>
      </c>
      <c r="E1" t="str">
        <f>'raw data'!E1</f>
        <v>Pop</v>
      </c>
      <c r="G1" s="1" t="str">
        <f>'raw data'!F1</f>
        <v>Beds per</v>
      </c>
      <c r="H1" s="1" t="str">
        <f>'raw data'!G1</f>
        <v>Beds per</v>
      </c>
    </row>
    <row r="2" spans="2:8" ht="12.75">
      <c r="B2" t="str">
        <f>'raw data'!B2</f>
        <v>94/5-95/6</v>
      </c>
      <c r="C2" t="str">
        <f>'raw data'!C2</f>
        <v>99/0-00/1</v>
      </c>
      <c r="D2">
        <f>'raw data'!D2</f>
        <v>1995</v>
      </c>
      <c r="E2">
        <f>'raw data'!E2</f>
        <v>2000</v>
      </c>
      <c r="G2" s="1" t="str">
        <f>'raw data'!F2</f>
        <v>1000 Pop</v>
      </c>
      <c r="H2" s="1" t="str">
        <f>'raw data'!G2</f>
        <v>1000 Pop</v>
      </c>
    </row>
    <row r="3" spans="7:8" ht="12.75">
      <c r="G3" s="1">
        <f>'raw data'!F3</f>
        <v>1995</v>
      </c>
      <c r="H3" s="1">
        <f>'raw data'!G3</f>
        <v>2000</v>
      </c>
    </row>
    <row r="4" spans="1:9" ht="12.75">
      <c r="A4" t="str">
        <f>'raw data'!A4</f>
        <v>South Eastman</v>
      </c>
      <c r="B4">
        <f>'raw data'!B4</f>
        <v>126</v>
      </c>
      <c r="C4">
        <f>'raw data'!C4</f>
        <v>114</v>
      </c>
      <c r="D4">
        <f>'raw data'!D4</f>
        <v>51395</v>
      </c>
      <c r="E4">
        <f>'raw data'!E4</f>
        <v>54427</v>
      </c>
      <c r="F4" s="10">
        <f>G$19</f>
        <v>4.263798704857442</v>
      </c>
      <c r="G4" s="8">
        <f>'raw data'!F4</f>
        <v>2.4516003502286217</v>
      </c>
      <c r="H4" s="8">
        <f>'raw data'!G4</f>
        <v>2.0945486615099123</v>
      </c>
      <c r="I4" s="10">
        <f>H$19</f>
        <v>3.8217148269477033</v>
      </c>
    </row>
    <row r="5" spans="1:9" ht="12.75">
      <c r="A5" t="str">
        <f>'raw data'!A5</f>
        <v>South Westman</v>
      </c>
      <c r="B5">
        <f>'raw data'!B5</f>
        <v>194</v>
      </c>
      <c r="C5">
        <f>'raw data'!C5</f>
        <v>180.5</v>
      </c>
      <c r="D5">
        <f>'raw data'!D5</f>
        <v>35441</v>
      </c>
      <c r="E5">
        <f>'raw data'!E5</f>
        <v>34029</v>
      </c>
      <c r="F5" s="10">
        <f aca="true" t="shared" si="0" ref="F5:F19">G$19</f>
        <v>4.263798704857442</v>
      </c>
      <c r="G5" s="8">
        <f>'raw data'!F5</f>
        <v>5.473886177026608</v>
      </c>
      <c r="H5" s="8">
        <f>'raw data'!G5</f>
        <v>5.30429927414852</v>
      </c>
      <c r="I5" s="10">
        <f aca="true" t="shared" si="1" ref="I5:I19">H$19</f>
        <v>3.8217148269477033</v>
      </c>
    </row>
    <row r="6" spans="1:9" ht="12.75">
      <c r="A6" t="str">
        <f>'raw data'!A6</f>
        <v>Brandon</v>
      </c>
      <c r="B6">
        <f>'raw data'!B6</f>
        <v>309</v>
      </c>
      <c r="C6">
        <f>'raw data'!C6</f>
        <v>336</v>
      </c>
      <c r="D6">
        <f>'raw data'!D6</f>
        <v>46863</v>
      </c>
      <c r="E6">
        <f>'raw data'!E6</f>
        <v>47337</v>
      </c>
      <c r="F6" s="10">
        <f t="shared" si="0"/>
        <v>4.263798704857442</v>
      </c>
      <c r="G6" s="8">
        <f>'raw data'!F6</f>
        <v>6.593687984123936</v>
      </c>
      <c r="H6" s="8">
        <f>'raw data'!G6</f>
        <v>7.098041700994993</v>
      </c>
      <c r="I6" s="10">
        <f t="shared" si="1"/>
        <v>3.8217148269477033</v>
      </c>
    </row>
    <row r="7" spans="1:9" ht="12.75">
      <c r="A7" t="str">
        <f>'raw data'!A7</f>
        <v>Central</v>
      </c>
      <c r="B7">
        <f>'raw data'!B7</f>
        <v>428</v>
      </c>
      <c r="C7">
        <f>'raw data'!C7</f>
        <v>413</v>
      </c>
      <c r="D7">
        <f>'raw data'!D7</f>
        <v>96152</v>
      </c>
      <c r="E7">
        <f>'raw data'!E7</f>
        <v>97865</v>
      </c>
      <c r="F7" s="10">
        <f t="shared" si="0"/>
        <v>4.263798704857442</v>
      </c>
      <c r="G7" s="8">
        <f>'raw data'!F7</f>
        <v>4.451285464680922</v>
      </c>
      <c r="H7" s="8">
        <f>'raw data'!G7</f>
        <v>4.2200991161293615</v>
      </c>
      <c r="I7" s="10">
        <f t="shared" si="1"/>
        <v>3.8217148269477033</v>
      </c>
    </row>
    <row r="8" spans="1:9" ht="12.75">
      <c r="A8" t="str">
        <f>'raw data'!A8</f>
        <v>Marquette</v>
      </c>
      <c r="B8">
        <f>'raw data'!B8</f>
        <v>228</v>
      </c>
      <c r="C8" s="2">
        <f>'raw data'!C8</f>
        <v>214.5</v>
      </c>
      <c r="D8">
        <f>'raw data'!D8</f>
        <v>37941</v>
      </c>
      <c r="E8">
        <f>'raw data'!E8</f>
        <v>37515</v>
      </c>
      <c r="F8" s="10">
        <f t="shared" si="0"/>
        <v>4.263798704857442</v>
      </c>
      <c r="G8" s="8">
        <f>'raw data'!F8</f>
        <v>6.009330275954772</v>
      </c>
      <c r="H8" s="8">
        <f>'raw data'!G8</f>
        <v>5.717712914834067</v>
      </c>
      <c r="I8" s="10">
        <f t="shared" si="1"/>
        <v>3.8217148269477033</v>
      </c>
    </row>
    <row r="9" spans="1:9" ht="12.75">
      <c r="A9" t="str">
        <f>'raw data'!A9</f>
        <v>Parkland</v>
      </c>
      <c r="B9">
        <f>'raw data'!B9</f>
        <v>323</v>
      </c>
      <c r="C9">
        <f>'raw data'!C9</f>
        <v>226</v>
      </c>
      <c r="D9">
        <f>'raw data'!D9</f>
        <v>44090</v>
      </c>
      <c r="E9">
        <f>'raw data'!E9</f>
        <v>42909</v>
      </c>
      <c r="F9" s="10">
        <f t="shared" si="0"/>
        <v>4.263798704857442</v>
      </c>
      <c r="G9" s="8">
        <f>'raw data'!F9</f>
        <v>7.325924245860739</v>
      </c>
      <c r="H9" s="8">
        <f>'raw data'!G9</f>
        <v>5.266960311356592</v>
      </c>
      <c r="I9" s="10">
        <f t="shared" si="1"/>
        <v>3.8217148269477033</v>
      </c>
    </row>
    <row r="10" spans="1:9" ht="12.75">
      <c r="A10" t="str">
        <f>'raw data'!A10</f>
        <v>Interlake</v>
      </c>
      <c r="B10" s="2">
        <f>'raw data'!B10</f>
        <v>211.5</v>
      </c>
      <c r="C10">
        <f>'raw data'!C10</f>
        <v>188</v>
      </c>
      <c r="D10">
        <f>'raw data'!D10</f>
        <v>73338</v>
      </c>
      <c r="E10">
        <f>'raw data'!E10</f>
        <v>74944</v>
      </c>
      <c r="F10" s="10">
        <f t="shared" si="0"/>
        <v>4.263798704857442</v>
      </c>
      <c r="G10" s="8">
        <f>'raw data'!F10</f>
        <v>2.883907387711691</v>
      </c>
      <c r="H10" s="8">
        <f>'raw data'!G10</f>
        <v>2.508539709649872</v>
      </c>
      <c r="I10" s="10">
        <f t="shared" si="1"/>
        <v>3.8217148269477033</v>
      </c>
    </row>
    <row r="11" spans="1:9" ht="12.75">
      <c r="A11" t="str">
        <f>'raw data'!A11</f>
        <v>North Eastman</v>
      </c>
      <c r="B11">
        <f>'raw data'!B11</f>
        <v>96</v>
      </c>
      <c r="C11">
        <f>'raw data'!C11</f>
        <v>96</v>
      </c>
      <c r="D11">
        <f>'raw data'!D11</f>
        <v>37618</v>
      </c>
      <c r="E11">
        <f>'raw data'!E11</f>
        <v>39369</v>
      </c>
      <c r="F11" s="10">
        <f t="shared" si="0"/>
        <v>4.263798704857442</v>
      </c>
      <c r="G11" s="8">
        <f>'raw data'!F11</f>
        <v>2.5519698016906798</v>
      </c>
      <c r="H11" s="8">
        <f>'raw data'!G11</f>
        <v>2.4384668139907033</v>
      </c>
      <c r="I11" s="10">
        <f t="shared" si="1"/>
        <v>3.8217148269477033</v>
      </c>
    </row>
    <row r="12" spans="1:9" ht="12.75">
      <c r="A12" t="str">
        <f>'raw data'!A12</f>
        <v>Burntwood</v>
      </c>
      <c r="B12">
        <f>'raw data'!B12</f>
        <v>174</v>
      </c>
      <c r="C12">
        <f>'raw data'!C12</f>
        <v>170</v>
      </c>
      <c r="D12">
        <f>'raw data'!D12</f>
        <v>43793</v>
      </c>
      <c r="E12">
        <f>'raw data'!E12</f>
        <v>45051</v>
      </c>
      <c r="F12" s="10">
        <f t="shared" si="0"/>
        <v>4.263798704857442</v>
      </c>
      <c r="G12" s="8">
        <f>'raw data'!F12</f>
        <v>3.973237732057635</v>
      </c>
      <c r="H12" s="8">
        <f>'raw data'!G12</f>
        <v>3.773501143148876</v>
      </c>
      <c r="I12" s="10">
        <f t="shared" si="1"/>
        <v>3.8217148269477033</v>
      </c>
    </row>
    <row r="13" spans="1:9" ht="12.75">
      <c r="A13" t="str">
        <f>'raw data'!A13</f>
        <v>Churchill</v>
      </c>
      <c r="B13">
        <f>'raw data'!B13</f>
        <v>31</v>
      </c>
      <c r="C13">
        <f>'raw data'!C13</f>
        <v>28</v>
      </c>
      <c r="D13">
        <f>'raw data'!D13</f>
        <v>1115</v>
      </c>
      <c r="E13">
        <f>'raw data'!E13</f>
        <v>1008</v>
      </c>
      <c r="F13" s="10">
        <f t="shared" si="0"/>
        <v>4.263798704857442</v>
      </c>
      <c r="G13" s="9" t="s">
        <v>21</v>
      </c>
      <c r="H13" s="8"/>
      <c r="I13" s="10">
        <f t="shared" si="1"/>
        <v>3.8217148269477033</v>
      </c>
    </row>
    <row r="14" spans="1:9" ht="12.75">
      <c r="A14" t="str">
        <f>'raw data'!A14</f>
        <v>Nor-Man</v>
      </c>
      <c r="B14" s="2">
        <f>'raw data'!B14</f>
        <v>158.5</v>
      </c>
      <c r="C14">
        <f>'raw data'!C14</f>
        <v>134</v>
      </c>
      <c r="D14">
        <f>'raw data'!D14</f>
        <v>25117</v>
      </c>
      <c r="E14">
        <f>'raw data'!E14</f>
        <v>25233</v>
      </c>
      <c r="F14" s="10">
        <f t="shared" si="0"/>
        <v>4.263798704857442</v>
      </c>
      <c r="G14" s="8">
        <f>'raw data'!F14</f>
        <v>6.310467014372736</v>
      </c>
      <c r="H14" s="8">
        <f>'raw data'!G14</f>
        <v>5.31050608330361</v>
      </c>
      <c r="I14" s="10">
        <f t="shared" si="1"/>
        <v>3.8217148269477033</v>
      </c>
    </row>
    <row r="15" spans="1:9" ht="12.75">
      <c r="F15" s="10">
        <f t="shared" si="0"/>
        <v>4.263798704857442</v>
      </c>
      <c r="G15" s="8"/>
      <c r="H15" s="8"/>
      <c r="I15" s="10">
        <f t="shared" si="1"/>
        <v>3.8217148269477033</v>
      </c>
    </row>
    <row r="16" spans="1:9" ht="12.75">
      <c r="A16" t="str">
        <f>'raw data'!A16</f>
        <v>Rural South</v>
      </c>
      <c r="B16" s="2">
        <f>'raw data'!B16</f>
        <v>1606.5</v>
      </c>
      <c r="C16" s="2">
        <f>'raw data'!C16</f>
        <v>1432</v>
      </c>
      <c r="D16">
        <f>'raw data'!D16</f>
        <v>375975</v>
      </c>
      <c r="E16">
        <f>'raw data'!E16</f>
        <v>381058</v>
      </c>
      <c r="F16" s="10">
        <f t="shared" si="0"/>
        <v>4.263798704857442</v>
      </c>
      <c r="G16" s="8">
        <f>'raw data'!F16</f>
        <v>4.272890484739677</v>
      </c>
      <c r="H16" s="8">
        <f>'raw data'!G16</f>
        <v>3.7579581061150793</v>
      </c>
      <c r="I16" s="10">
        <f t="shared" si="1"/>
        <v>3.8217148269477033</v>
      </c>
    </row>
    <row r="17" spans="1:9" ht="12.75">
      <c r="A17" t="str">
        <f>'raw data'!A17</f>
        <v>North</v>
      </c>
      <c r="B17" s="2">
        <f>'raw data'!B17</f>
        <v>363.5</v>
      </c>
      <c r="C17" s="2">
        <f>'raw data'!C17</f>
        <v>332</v>
      </c>
      <c r="D17">
        <f>'raw data'!D17</f>
        <v>70025</v>
      </c>
      <c r="E17">
        <f>'raw data'!E17</f>
        <v>71292</v>
      </c>
      <c r="F17" s="10">
        <f t="shared" si="0"/>
        <v>4.263798704857442</v>
      </c>
      <c r="G17" s="8">
        <f>'raw data'!F17</f>
        <v>5.191003213138164</v>
      </c>
      <c r="H17" s="8">
        <f>'raw data'!G17</f>
        <v>4.656904000448858</v>
      </c>
      <c r="I17" s="10">
        <f t="shared" si="1"/>
        <v>3.8217148269477033</v>
      </c>
    </row>
    <row r="18" spans="1:9" ht="12.75">
      <c r="A18" t="str">
        <f>'raw data'!A18</f>
        <v>Winnipeg</v>
      </c>
      <c r="B18" s="2">
        <f>'raw data'!B18</f>
        <v>2583.5</v>
      </c>
      <c r="C18" s="2">
        <f>'raw data'!C18</f>
        <v>2290</v>
      </c>
      <c r="D18">
        <f>'raw data'!D18</f>
        <v>647552</v>
      </c>
      <c r="E18">
        <f>'raw data'!E18</f>
        <v>649012</v>
      </c>
      <c r="F18" s="10">
        <f t="shared" si="0"/>
        <v>4.263798704857442</v>
      </c>
      <c r="G18" s="8">
        <f>'raw data'!F18</f>
        <v>3.989640986360941</v>
      </c>
      <c r="H18" s="8">
        <f>'raw data'!G18</f>
        <v>3.5284401521081277</v>
      </c>
      <c r="I18" s="10">
        <f t="shared" si="1"/>
        <v>3.8217148269477033</v>
      </c>
    </row>
    <row r="19" spans="1:9" ht="12.75">
      <c r="A19" t="str">
        <f>'raw data'!A19</f>
        <v>Manitoba</v>
      </c>
      <c r="B19" s="2">
        <f>'raw data'!B19</f>
        <v>4862.5</v>
      </c>
      <c r="C19" s="2">
        <f>'raw data'!C19</f>
        <v>4390</v>
      </c>
      <c r="D19">
        <f>'raw data'!D19</f>
        <v>1140415</v>
      </c>
      <c r="E19">
        <f>'raw data'!E19</f>
        <v>1148699</v>
      </c>
      <c r="F19" s="10">
        <f t="shared" si="0"/>
        <v>4.263798704857442</v>
      </c>
      <c r="G19" s="8">
        <f>'raw data'!F19</f>
        <v>4.263798704857442</v>
      </c>
      <c r="H19" s="8">
        <f>'raw data'!G19</f>
        <v>3.8217148269477033</v>
      </c>
      <c r="I19" s="10">
        <f t="shared" si="1"/>
        <v>3.8217148269477033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3" width="10.8515625" style="0" customWidth="1"/>
    <col min="4" max="5" width="10.421875" style="3" customWidth="1"/>
    <col min="6" max="7" width="9.140625" style="1" customWidth="1"/>
  </cols>
  <sheetData>
    <row r="1" spans="2:7" ht="12.75">
      <c r="B1" s="3" t="s">
        <v>15</v>
      </c>
      <c r="C1" s="3" t="s">
        <v>15</v>
      </c>
      <c r="D1" s="3" t="s">
        <v>18</v>
      </c>
      <c r="E1" s="3" t="s">
        <v>18</v>
      </c>
      <c r="F1" s="6" t="s">
        <v>19</v>
      </c>
      <c r="G1" s="6" t="s">
        <v>19</v>
      </c>
    </row>
    <row r="2" spans="2:9" ht="12.75">
      <c r="B2" s="3" t="s">
        <v>16</v>
      </c>
      <c r="C2" s="3" t="s">
        <v>17</v>
      </c>
      <c r="D2" s="3">
        <v>1995</v>
      </c>
      <c r="E2" s="3">
        <v>2000</v>
      </c>
      <c r="F2" s="1" t="s">
        <v>20</v>
      </c>
      <c r="G2" s="1" t="s">
        <v>20</v>
      </c>
      <c r="I2" s="1"/>
    </row>
    <row r="3" spans="6:7" ht="12.75">
      <c r="F3" s="1">
        <v>1995</v>
      </c>
      <c r="G3" s="1">
        <v>2000</v>
      </c>
    </row>
    <row r="4" spans="1:13" ht="12.75">
      <c r="A4" t="s">
        <v>0</v>
      </c>
      <c r="B4" s="2">
        <v>126</v>
      </c>
      <c r="C4" s="2">
        <v>114</v>
      </c>
      <c r="D4" s="4">
        <v>51395</v>
      </c>
      <c r="E4" s="4">
        <v>54427</v>
      </c>
      <c r="F4" s="7">
        <f>B4/D4*1000</f>
        <v>2.4516003502286217</v>
      </c>
      <c r="G4" s="7">
        <f>C4/E4*1000</f>
        <v>2.0945486615099123</v>
      </c>
      <c r="K4" s="5"/>
      <c r="M4" s="2"/>
    </row>
    <row r="5" spans="1:13" ht="12.75">
      <c r="A5" t="s">
        <v>1</v>
      </c>
      <c r="B5" s="2">
        <v>194</v>
      </c>
      <c r="C5" s="2">
        <v>180.5</v>
      </c>
      <c r="D5" s="4">
        <v>35441</v>
      </c>
      <c r="E5" s="4">
        <v>34029</v>
      </c>
      <c r="F5" s="7">
        <f aca="true" t="shared" si="0" ref="F5:F19">B5/D5*1000</f>
        <v>5.473886177026608</v>
      </c>
      <c r="G5" s="7">
        <f aca="true" t="shared" si="1" ref="G5:G19">C5/E5*1000</f>
        <v>5.30429927414852</v>
      </c>
      <c r="K5" s="5"/>
      <c r="M5" s="2"/>
    </row>
    <row r="6" spans="1:13" ht="12.75">
      <c r="A6" t="s">
        <v>2</v>
      </c>
      <c r="B6" s="2">
        <v>309</v>
      </c>
      <c r="C6" s="2">
        <v>336</v>
      </c>
      <c r="D6" s="4">
        <v>46863</v>
      </c>
      <c r="E6" s="4">
        <v>47337</v>
      </c>
      <c r="F6" s="7">
        <f t="shared" si="0"/>
        <v>6.593687984123936</v>
      </c>
      <c r="G6" s="7">
        <f t="shared" si="1"/>
        <v>7.098041700994993</v>
      </c>
      <c r="K6" s="5"/>
      <c r="M6" s="2"/>
    </row>
    <row r="7" spans="1:13" ht="12.75">
      <c r="A7" t="s">
        <v>3</v>
      </c>
      <c r="B7" s="2">
        <v>428</v>
      </c>
      <c r="C7" s="2">
        <v>413</v>
      </c>
      <c r="D7" s="4">
        <v>96152</v>
      </c>
      <c r="E7" s="4">
        <v>97865</v>
      </c>
      <c r="F7" s="7">
        <f t="shared" si="0"/>
        <v>4.451285464680922</v>
      </c>
      <c r="G7" s="7">
        <f t="shared" si="1"/>
        <v>4.2200991161293615</v>
      </c>
      <c r="K7" s="5"/>
      <c r="M7" s="2"/>
    </row>
    <row r="8" spans="1:13" ht="12.75">
      <c r="A8" t="s">
        <v>4</v>
      </c>
      <c r="B8" s="2">
        <v>228</v>
      </c>
      <c r="C8" s="2">
        <v>214.5</v>
      </c>
      <c r="D8" s="4">
        <v>37941</v>
      </c>
      <c r="E8" s="4">
        <v>37515</v>
      </c>
      <c r="F8" s="7">
        <f t="shared" si="0"/>
        <v>6.009330275954772</v>
      </c>
      <c r="G8" s="7">
        <f t="shared" si="1"/>
        <v>5.717712914834067</v>
      </c>
      <c r="K8" s="5"/>
      <c r="M8" s="2"/>
    </row>
    <row r="9" spans="1:13" ht="12.75">
      <c r="A9" t="s">
        <v>5</v>
      </c>
      <c r="B9" s="2">
        <v>323</v>
      </c>
      <c r="C9" s="2">
        <v>226</v>
      </c>
      <c r="D9" s="4">
        <v>44090</v>
      </c>
      <c r="E9" s="4">
        <v>42909</v>
      </c>
      <c r="F9" s="7">
        <f t="shared" si="0"/>
        <v>7.325924245860739</v>
      </c>
      <c r="G9" s="7">
        <f t="shared" si="1"/>
        <v>5.266960311356592</v>
      </c>
      <c r="K9" s="5"/>
      <c r="M9" s="2"/>
    </row>
    <row r="10" spans="1:13" ht="12.75">
      <c r="A10" t="s">
        <v>6</v>
      </c>
      <c r="B10" s="2">
        <v>211.5</v>
      </c>
      <c r="C10" s="2">
        <v>188</v>
      </c>
      <c r="D10" s="4">
        <v>73338</v>
      </c>
      <c r="E10" s="4">
        <v>74944</v>
      </c>
      <c r="F10" s="7">
        <f t="shared" si="0"/>
        <v>2.883907387711691</v>
      </c>
      <c r="G10" s="7">
        <f t="shared" si="1"/>
        <v>2.508539709649872</v>
      </c>
      <c r="K10" s="5"/>
      <c r="M10" s="2"/>
    </row>
    <row r="11" spans="1:13" ht="12.75">
      <c r="A11" t="s">
        <v>7</v>
      </c>
      <c r="B11" s="2">
        <v>96</v>
      </c>
      <c r="C11" s="2">
        <v>96</v>
      </c>
      <c r="D11" s="4">
        <v>37618</v>
      </c>
      <c r="E11" s="4">
        <v>39369</v>
      </c>
      <c r="F11" s="7">
        <f t="shared" si="0"/>
        <v>2.5519698016906798</v>
      </c>
      <c r="G11" s="7">
        <f t="shared" si="1"/>
        <v>2.4384668139907033</v>
      </c>
      <c r="K11" s="5"/>
      <c r="M11" s="2"/>
    </row>
    <row r="12" spans="1:13" ht="12.75">
      <c r="A12" t="s">
        <v>8</v>
      </c>
      <c r="B12" s="2">
        <v>174</v>
      </c>
      <c r="C12" s="2">
        <v>170</v>
      </c>
      <c r="D12" s="4">
        <v>43793</v>
      </c>
      <c r="E12" s="4">
        <v>45051</v>
      </c>
      <c r="F12" s="7">
        <f t="shared" si="0"/>
        <v>3.973237732057635</v>
      </c>
      <c r="G12" s="7">
        <f t="shared" si="1"/>
        <v>3.773501143148876</v>
      </c>
      <c r="K12" s="5"/>
      <c r="M12" s="2"/>
    </row>
    <row r="13" spans="1:13" ht="12.75">
      <c r="A13" t="s">
        <v>9</v>
      </c>
      <c r="B13" s="2">
        <v>31</v>
      </c>
      <c r="C13" s="2">
        <v>28</v>
      </c>
      <c r="D13" s="4">
        <v>1115</v>
      </c>
      <c r="E13" s="4">
        <v>1008</v>
      </c>
      <c r="F13" s="7">
        <f t="shared" si="0"/>
        <v>27.80269058295964</v>
      </c>
      <c r="G13" s="7">
        <f t="shared" si="1"/>
        <v>27.777777777777775</v>
      </c>
      <c r="K13" s="5"/>
      <c r="M13" s="2"/>
    </row>
    <row r="14" spans="1:13" ht="12.75">
      <c r="A14" t="s">
        <v>10</v>
      </c>
      <c r="B14" s="2">
        <v>158.5</v>
      </c>
      <c r="C14" s="2">
        <v>134</v>
      </c>
      <c r="D14" s="4">
        <v>25117</v>
      </c>
      <c r="E14" s="4">
        <v>25233</v>
      </c>
      <c r="F14" s="7">
        <f t="shared" si="0"/>
        <v>6.310467014372736</v>
      </c>
      <c r="G14" s="7">
        <f t="shared" si="1"/>
        <v>5.31050608330361</v>
      </c>
      <c r="K14" s="5"/>
      <c r="M14" s="2"/>
    </row>
    <row r="15" spans="2:13" ht="12.75">
      <c r="B15" s="2"/>
      <c r="C15" s="2"/>
      <c r="D15" s="4"/>
      <c r="E15" s="4"/>
      <c r="F15" s="7"/>
      <c r="G15" s="7"/>
      <c r="M15" s="2"/>
    </row>
    <row r="16" spans="1:13" ht="12.75">
      <c r="A16" t="s">
        <v>11</v>
      </c>
      <c r="B16" s="2">
        <f>SUM(B4:B11)-B6</f>
        <v>1606.5</v>
      </c>
      <c r="C16" s="2">
        <f>SUM(C4:C11)-C6</f>
        <v>1432</v>
      </c>
      <c r="D16" s="4">
        <f>SUM(D4:D11)-D6</f>
        <v>375975</v>
      </c>
      <c r="E16" s="4">
        <f>SUM(E4:E11)-E6</f>
        <v>381058</v>
      </c>
      <c r="F16" s="7">
        <f t="shared" si="0"/>
        <v>4.272890484739677</v>
      </c>
      <c r="G16" s="7">
        <f t="shared" si="1"/>
        <v>3.7579581061150793</v>
      </c>
      <c r="M16" s="2"/>
    </row>
    <row r="17" spans="1:13" ht="12.75">
      <c r="A17" t="s">
        <v>12</v>
      </c>
      <c r="B17" s="2">
        <f>SUM(B12:B14)</f>
        <v>363.5</v>
      </c>
      <c r="C17" s="2">
        <f>SUM(C12:C14)</f>
        <v>332</v>
      </c>
      <c r="D17" s="4">
        <f>SUM(D12:D14)</f>
        <v>70025</v>
      </c>
      <c r="E17" s="4">
        <f>SUM(E12:E14)</f>
        <v>71292</v>
      </c>
      <c r="F17" s="7">
        <f t="shared" si="0"/>
        <v>5.191003213138164</v>
      </c>
      <c r="G17" s="7">
        <f t="shared" si="1"/>
        <v>4.656904000448858</v>
      </c>
      <c r="M17" s="2"/>
    </row>
    <row r="18" spans="1:13" ht="12.75">
      <c r="A18" t="s">
        <v>13</v>
      </c>
      <c r="B18" s="2">
        <v>2583.5</v>
      </c>
      <c r="C18" s="2">
        <v>2290</v>
      </c>
      <c r="D18" s="4">
        <v>647552</v>
      </c>
      <c r="E18" s="4">
        <v>649012</v>
      </c>
      <c r="F18" s="7">
        <f t="shared" si="0"/>
        <v>3.989640986360941</v>
      </c>
      <c r="G18" s="7">
        <f t="shared" si="1"/>
        <v>3.5284401521081277</v>
      </c>
      <c r="K18" s="5"/>
      <c r="M18" s="2"/>
    </row>
    <row r="19" spans="1:13" ht="12.75">
      <c r="A19" t="s">
        <v>14</v>
      </c>
      <c r="B19" s="2">
        <v>4862.5</v>
      </c>
      <c r="C19" s="2">
        <v>4390</v>
      </c>
      <c r="D19" s="4">
        <f>SUM(D16:D18)+D6</f>
        <v>1140415</v>
      </c>
      <c r="E19" s="4">
        <f>SUM(E16:E18)+E6</f>
        <v>1148699</v>
      </c>
      <c r="F19" s="7">
        <f t="shared" si="0"/>
        <v>4.263798704857442</v>
      </c>
      <c r="G19" s="7">
        <f t="shared" si="1"/>
        <v>3.8217148269477033</v>
      </c>
      <c r="K19" s="5"/>
      <c r="M19" s="2"/>
    </row>
    <row r="20" spans="2:3" ht="12.75">
      <c r="B20" s="2"/>
      <c r="C20" s="2"/>
    </row>
    <row r="21" spans="1:11" ht="12.75">
      <c r="A21" s="1" t="s">
        <v>22</v>
      </c>
      <c r="K21" s="5"/>
    </row>
    <row r="22" ht="12.75">
      <c r="A22" s="11" t="s">
        <v>25</v>
      </c>
    </row>
    <row r="23" ht="12.75">
      <c r="B23" t="s">
        <v>24</v>
      </c>
    </row>
    <row r="24" ht="12.75">
      <c r="B24" t="s">
        <v>23</v>
      </c>
    </row>
    <row r="26" ht="12.75">
      <c r="A26" s="11" t="s">
        <v>26</v>
      </c>
    </row>
    <row r="29" ht="12.75">
      <c r="A29" s="11"/>
    </row>
    <row r="32" ht="12.75">
      <c r="K32" s="5"/>
    </row>
    <row r="33" ht="12.75">
      <c r="K33" s="5"/>
    </row>
  </sheetData>
  <printOptions gridLines="1"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2003-01-31T21:44:12Z</cp:lastPrinted>
  <dcterms:created xsi:type="dcterms:W3CDTF">2003-01-08T21:32:56Z</dcterms:created>
  <dcterms:modified xsi:type="dcterms:W3CDTF">2004-12-17T16:22:15Z</dcterms:modified>
  <cp:category/>
  <cp:version/>
  <cp:contentType/>
  <cp:contentStatus/>
</cp:coreProperties>
</file>