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RHA" sheetId="1" r:id="rId1"/>
    <sheet name="Table" sheetId="2" r:id="rId2"/>
    <sheet name="where.patients.lived" sheetId="3" r:id="rId3"/>
  </sheets>
  <definedNames/>
  <calcPr fullCalcOnLoad="1"/>
</workbook>
</file>

<file path=xl/sharedStrings.xml><?xml version="1.0" encoding="utf-8"?>
<sst xmlns="http://schemas.openxmlformats.org/spreadsheetml/2006/main" count="138" uniqueCount="70">
  <si>
    <t>time</t>
  </si>
  <si>
    <t>HospRHA_</t>
  </si>
  <si>
    <t>LOS</t>
  </si>
  <si>
    <t>sameRHA2</t>
  </si>
  <si>
    <t>pct_same</t>
  </si>
  <si>
    <t>WpgRHA</t>
  </si>
  <si>
    <t>pct_Wpg</t>
  </si>
  <si>
    <t>BrdnRHA</t>
  </si>
  <si>
    <t>OthMB_RH</t>
  </si>
  <si>
    <t>pct_Othe</t>
  </si>
  <si>
    <t>pct_OOP</t>
  </si>
  <si>
    <t>1994-1995</t>
  </si>
  <si>
    <t>01:BS</t>
  </si>
  <si>
    <t>02:GS</t>
  </si>
  <si>
    <t>03:G</t>
  </si>
  <si>
    <t>04:A</t>
  </si>
  <si>
    <t>05:GM</t>
  </si>
  <si>
    <t>06:E</t>
  </si>
  <si>
    <t>07:C</t>
  </si>
  <si>
    <t>08:BN</t>
  </si>
  <si>
    <t>09:FB</t>
  </si>
  <si>
    <t>10:FC</t>
  </si>
  <si>
    <t>11:D</t>
  </si>
  <si>
    <t>14:K</t>
  </si>
  <si>
    <t>1999-2000</t>
  </si>
  <si>
    <t>South Eastman 95</t>
  </si>
  <si>
    <t>South Eastman 00</t>
  </si>
  <si>
    <t>South Westman 95</t>
  </si>
  <si>
    <t>South Westman 00</t>
  </si>
  <si>
    <t>Brandon 95</t>
  </si>
  <si>
    <t>Brandon 00</t>
  </si>
  <si>
    <t>Central 95</t>
  </si>
  <si>
    <t>Central 00</t>
  </si>
  <si>
    <t>Marquette 95</t>
  </si>
  <si>
    <t>Marquette 00</t>
  </si>
  <si>
    <t>Parkland 95</t>
  </si>
  <si>
    <t>Parkland 00</t>
  </si>
  <si>
    <t>Interlake 95</t>
  </si>
  <si>
    <t>Interlake 00</t>
  </si>
  <si>
    <t>North Eastman 95</t>
  </si>
  <si>
    <t>North Eastman 00</t>
  </si>
  <si>
    <t>Burntwood 95</t>
  </si>
  <si>
    <t>Burntwood 00</t>
  </si>
  <si>
    <t>Churchill 95</t>
  </si>
  <si>
    <t>Churchill 00</t>
  </si>
  <si>
    <t>Nor-Man 95</t>
  </si>
  <si>
    <t>Nor-Man 00</t>
  </si>
  <si>
    <t>Winnipeg 95</t>
  </si>
  <si>
    <t>Winnipeg 00</t>
  </si>
  <si>
    <t>Rural South 95</t>
  </si>
  <si>
    <t>Rural South 00</t>
  </si>
  <si>
    <t>North 95</t>
  </si>
  <si>
    <t>North 00</t>
  </si>
  <si>
    <t>Manitoba 95</t>
  </si>
  <si>
    <t>Manitoba 00</t>
  </si>
  <si>
    <t>RHA Residents</t>
  </si>
  <si>
    <t>Wpg Res</t>
  </si>
  <si>
    <t>Non-Manitobans</t>
  </si>
  <si>
    <t>Other RHA Res</t>
  </si>
  <si>
    <t>Other RHA</t>
  </si>
  <si>
    <t>Out of Prov</t>
  </si>
  <si>
    <t>These two categories were summed for graphing; data provided for those interested</t>
  </si>
  <si>
    <t>Residents of Wpg</t>
  </si>
  <si>
    <t>Residents of Other RHAs</t>
  </si>
  <si>
    <t>RHA</t>
  </si>
  <si>
    <t>Residents of Winnipeg</t>
  </si>
  <si>
    <t>Residents of 
Other RHAs</t>
  </si>
  <si>
    <t>Total Days of Care Provided by RHA Hospitals</t>
  </si>
  <si>
    <t>Table 9.8.2:  Where RHA hospital patients came from: Days 1994/95-1995/96 and 
1999/00-2000/01</t>
  </si>
  <si>
    <t xml:space="preserve">Count of Inpatient Days (Excl. NewBorns) in each RHA s Hospital(s) BY Where the patients lived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</si>
</sst>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-* #,##0.0_-;\-* #,##0.0_-;_-* &quot;-&quot;??_-;_-@_-"/>
    <numFmt numFmtId="174" formatCode="_-* #,##0_-;\-* #,##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9" fontId="2" fillId="0" borderId="0" xfId="19" applyFont="1" applyAlignment="1">
      <alignment/>
    </xf>
    <xf numFmtId="9" fontId="0" fillId="0" borderId="0" xfId="19" applyAlignment="1">
      <alignment horizontal="center"/>
    </xf>
    <xf numFmtId="0" fontId="2" fillId="0" borderId="1" xfId="0" applyFont="1" applyBorder="1" applyAlignment="1">
      <alignment/>
    </xf>
    <xf numFmtId="9" fontId="2" fillId="0" borderId="1" xfId="19" applyFont="1" applyBorder="1" applyAlignment="1">
      <alignment horizontal="center" wrapText="1"/>
    </xf>
    <xf numFmtId="0" fontId="0" fillId="0" borderId="1" xfId="0" applyBorder="1" applyAlignment="1">
      <alignment/>
    </xf>
    <xf numFmtId="9" fontId="0" fillId="0" borderId="1" xfId="19" applyBorder="1" applyAlignment="1">
      <alignment horizontal="center"/>
    </xf>
    <xf numFmtId="0" fontId="0" fillId="2" borderId="0" xfId="0" applyFill="1" applyAlignment="1">
      <alignment/>
    </xf>
    <xf numFmtId="172" fontId="0" fillId="0" borderId="0" xfId="19" applyNumberFormat="1" applyAlignment="1">
      <alignment horizontal="center"/>
    </xf>
    <xf numFmtId="172" fontId="0" fillId="2" borderId="0" xfId="19" applyNumberFormat="1" applyFill="1" applyAlignment="1">
      <alignment horizontal="center"/>
    </xf>
    <xf numFmtId="172" fontId="0" fillId="0" borderId="1" xfId="19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15" applyNumberFormat="1" applyAlignment="1">
      <alignment horizontal="center"/>
    </xf>
    <xf numFmtId="3" fontId="0" fillId="2" borderId="0" xfId="15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9.8.2: Where RHA Hospital Patients Came From: Days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1"/>
          <c:h val="0.9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'where.patients.lived'!$D$3</c:f>
              <c:strCache>
                <c:ptCount val="1"/>
                <c:pt idx="0">
                  <c:v>RHA Residents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'where.patients.lived'!$C$4:$C$48</c:f>
              <c:strCache>
                <c:ptCount val="45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Churchill 95</c:v>
                </c:pt>
                <c:pt idx="28">
                  <c:v>Churchill 00</c:v>
                </c:pt>
                <c:pt idx="30">
                  <c:v>Nor-Man 95</c:v>
                </c:pt>
                <c:pt idx="31">
                  <c:v>Nor-Man 00</c:v>
                </c:pt>
                <c:pt idx="34">
                  <c:v>Rural South 95</c:v>
                </c:pt>
                <c:pt idx="35">
                  <c:v>Rural South 00</c:v>
                </c:pt>
                <c:pt idx="37">
                  <c:v>North 95</c:v>
                </c:pt>
                <c:pt idx="38">
                  <c:v>North 00</c:v>
                </c:pt>
                <c:pt idx="40">
                  <c:v>Winnipeg 95</c:v>
                </c:pt>
                <c:pt idx="41">
                  <c:v>Winnipeg 00</c:v>
                </c:pt>
                <c:pt idx="43">
                  <c:v>Manitoba 95</c:v>
                </c:pt>
                <c:pt idx="44">
                  <c:v>Manitoba 00</c:v>
                </c:pt>
              </c:strCache>
            </c:strRef>
          </c:cat>
          <c:val>
            <c:numRef>
              <c:f>'where.patients.lived'!$D$4:$D$48</c:f>
              <c:numCache>
                <c:ptCount val="45"/>
                <c:pt idx="0">
                  <c:v>0.935253655647843</c:v>
                </c:pt>
                <c:pt idx="1">
                  <c:v>0.9305892121807798</c:v>
                </c:pt>
                <c:pt idx="3">
                  <c:v>0.955813896209453</c:v>
                </c:pt>
                <c:pt idx="4">
                  <c:v>0.9391318319363736</c:v>
                </c:pt>
                <c:pt idx="6">
                  <c:v>0.6774613453151843</c:v>
                </c:pt>
                <c:pt idx="7">
                  <c:v>0.6591789131277819</c:v>
                </c:pt>
                <c:pt idx="9">
                  <c:v>0.9340820965369702</c:v>
                </c:pt>
                <c:pt idx="10">
                  <c:v>0.9329561422971674</c:v>
                </c:pt>
                <c:pt idx="12">
                  <c:v>0.8776290824971338</c:v>
                </c:pt>
                <c:pt idx="13">
                  <c:v>0.9210588169455481</c:v>
                </c:pt>
                <c:pt idx="15">
                  <c:v>0.9272649907917744</c:v>
                </c:pt>
                <c:pt idx="16">
                  <c:v>0.9239577533095037</c:v>
                </c:pt>
                <c:pt idx="18">
                  <c:v>0.9090431245286469</c:v>
                </c:pt>
                <c:pt idx="19">
                  <c:v>0.8905391977407039</c:v>
                </c:pt>
                <c:pt idx="21">
                  <c:v>0.911023140891097</c:v>
                </c:pt>
                <c:pt idx="22">
                  <c:v>0.9300850511748594</c:v>
                </c:pt>
                <c:pt idx="24">
                  <c:v>0.9236859965311817</c:v>
                </c:pt>
                <c:pt idx="25">
                  <c:v>0.8962544670867775</c:v>
                </c:pt>
                <c:pt idx="27">
                  <c:v>0.41165308628195113</c:v>
                </c:pt>
                <c:pt idx="28">
                  <c:v>0.6549061662198391</c:v>
                </c:pt>
                <c:pt idx="30">
                  <c:v>0.7807913166225828</c:v>
                </c:pt>
                <c:pt idx="31">
                  <c:v>0.8263131426985971</c:v>
                </c:pt>
                <c:pt idx="34">
                  <c:v>0.9229403520590057</c:v>
                </c:pt>
                <c:pt idx="35">
                  <c:v>0.9246485540369519</c:v>
                </c:pt>
                <c:pt idx="37">
                  <c:v>0.8003270095062813</c:v>
                </c:pt>
                <c:pt idx="38">
                  <c:v>0.835627936593696</c:v>
                </c:pt>
                <c:pt idx="40">
                  <c:v>0.7982901332514153</c:v>
                </c:pt>
                <c:pt idx="41">
                  <c:v>0.8114833089968626</c:v>
                </c:pt>
                <c:pt idx="43">
                  <c:v>0.8258977994367827</c:v>
                </c:pt>
                <c:pt idx="44">
                  <c:v>0.8305986685115001</c:v>
                </c:pt>
              </c:numCache>
            </c:numRef>
          </c:val>
        </c:ser>
        <c:ser>
          <c:idx val="3"/>
          <c:order val="1"/>
          <c:tx>
            <c:strRef>
              <c:f>'where.patients.lived'!$E$3</c:f>
              <c:strCache>
                <c:ptCount val="1"/>
                <c:pt idx="0">
                  <c:v>Residents of Other RHAs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'where.patients.lived'!$C$4:$C$48</c:f>
              <c:strCache>
                <c:ptCount val="45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Churchill 95</c:v>
                </c:pt>
                <c:pt idx="28">
                  <c:v>Churchill 00</c:v>
                </c:pt>
                <c:pt idx="30">
                  <c:v>Nor-Man 95</c:v>
                </c:pt>
                <c:pt idx="31">
                  <c:v>Nor-Man 00</c:v>
                </c:pt>
                <c:pt idx="34">
                  <c:v>Rural South 95</c:v>
                </c:pt>
                <c:pt idx="35">
                  <c:v>Rural South 00</c:v>
                </c:pt>
                <c:pt idx="37">
                  <c:v>North 95</c:v>
                </c:pt>
                <c:pt idx="38">
                  <c:v>North 00</c:v>
                </c:pt>
                <c:pt idx="40">
                  <c:v>Winnipeg 95</c:v>
                </c:pt>
                <c:pt idx="41">
                  <c:v>Winnipeg 00</c:v>
                </c:pt>
                <c:pt idx="43">
                  <c:v>Manitoba 95</c:v>
                </c:pt>
                <c:pt idx="44">
                  <c:v>Manitoba 00</c:v>
                </c:pt>
              </c:strCache>
            </c:strRef>
          </c:cat>
          <c:val>
            <c:numRef>
              <c:f>'where.patients.lived'!$E$4:$E$48</c:f>
              <c:numCache>
                <c:ptCount val="45"/>
                <c:pt idx="0">
                  <c:v>0.03278315137343031</c:v>
                </c:pt>
                <c:pt idx="1">
                  <c:v>0.03753537476063785</c:v>
                </c:pt>
                <c:pt idx="3">
                  <c:v>0.02714218861604394</c:v>
                </c:pt>
                <c:pt idx="4">
                  <c:v>0.04514902391345098</c:v>
                </c:pt>
                <c:pt idx="6">
                  <c:v>0.2931809171402141</c:v>
                </c:pt>
                <c:pt idx="7">
                  <c:v>0.31070029113682274</c:v>
                </c:pt>
                <c:pt idx="9">
                  <c:v>0.0464690020947542</c:v>
                </c:pt>
                <c:pt idx="10">
                  <c:v>0.03966669131967557</c:v>
                </c:pt>
                <c:pt idx="12">
                  <c:v>0.10305293168697557</c:v>
                </c:pt>
                <c:pt idx="13">
                  <c:v>0.05945492193183726</c:v>
                </c:pt>
                <c:pt idx="15">
                  <c:v>0.04180600894893258</c:v>
                </c:pt>
                <c:pt idx="16">
                  <c:v>0.045300235302570366</c:v>
                </c:pt>
                <c:pt idx="18">
                  <c:v>0.04561555865347259</c:v>
                </c:pt>
                <c:pt idx="19">
                  <c:v>0.038295591234768056</c:v>
                </c:pt>
                <c:pt idx="21">
                  <c:v>0.047105395998831</c:v>
                </c:pt>
                <c:pt idx="22">
                  <c:v>0.02681274326077555</c:v>
                </c:pt>
                <c:pt idx="24">
                  <c:v>0.03526631978483272</c:v>
                </c:pt>
                <c:pt idx="25">
                  <c:v>0.058051668167062226</c:v>
                </c:pt>
                <c:pt idx="27">
                  <c:v>0.07154816385757339</c:v>
                </c:pt>
                <c:pt idx="28">
                  <c:v>0.017050938337801608</c:v>
                </c:pt>
                <c:pt idx="30">
                  <c:v>0.028752723834061973</c:v>
                </c:pt>
                <c:pt idx="31">
                  <c:v>0.017635736209617284</c:v>
                </c:pt>
                <c:pt idx="34">
                  <c:v>0.04982888002763038</c:v>
                </c:pt>
                <c:pt idx="35">
                  <c:v>0.04298360623737283</c:v>
                </c:pt>
                <c:pt idx="37">
                  <c:v>0.034031994347172356</c:v>
                </c:pt>
                <c:pt idx="38">
                  <c:v>0.03187681501992301</c:v>
                </c:pt>
                <c:pt idx="40">
                  <c:v>0.16987440237319507</c:v>
                </c:pt>
                <c:pt idx="41">
                  <c:v>0.1581695335783397</c:v>
                </c:pt>
                <c:pt idx="43">
                  <c:v>0.1372138150385962</c:v>
                </c:pt>
                <c:pt idx="44">
                  <c:v>0.1341285000033421</c:v>
                </c:pt>
              </c:numCache>
            </c:numRef>
          </c:val>
        </c:ser>
        <c:ser>
          <c:idx val="1"/>
          <c:order val="2"/>
          <c:tx>
            <c:strRef>
              <c:f>'where.patients.lived'!$F$3</c:f>
              <c:strCache>
                <c:ptCount val="1"/>
                <c:pt idx="0">
                  <c:v>Residents of Wpg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'where.patients.lived'!$C$4:$C$48</c:f>
              <c:strCache>
                <c:ptCount val="45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Churchill 95</c:v>
                </c:pt>
                <c:pt idx="28">
                  <c:v>Churchill 00</c:v>
                </c:pt>
                <c:pt idx="30">
                  <c:v>Nor-Man 95</c:v>
                </c:pt>
                <c:pt idx="31">
                  <c:v>Nor-Man 00</c:v>
                </c:pt>
                <c:pt idx="34">
                  <c:v>Rural South 95</c:v>
                </c:pt>
                <c:pt idx="35">
                  <c:v>Rural South 00</c:v>
                </c:pt>
                <c:pt idx="37">
                  <c:v>North 95</c:v>
                </c:pt>
                <c:pt idx="38">
                  <c:v>North 00</c:v>
                </c:pt>
                <c:pt idx="40">
                  <c:v>Winnipeg 95</c:v>
                </c:pt>
                <c:pt idx="41">
                  <c:v>Winnipeg 00</c:v>
                </c:pt>
                <c:pt idx="43">
                  <c:v>Manitoba 95</c:v>
                </c:pt>
                <c:pt idx="44">
                  <c:v>Manitoba 00</c:v>
                </c:pt>
              </c:strCache>
            </c:strRef>
          </c:cat>
          <c:val>
            <c:numRef>
              <c:f>'where.patients.lived'!$F$4:$F$48</c:f>
              <c:numCache>
                <c:ptCount val="45"/>
                <c:pt idx="0">
                  <c:v>0.02900223210896336</c:v>
                </c:pt>
                <c:pt idx="1">
                  <c:v>0.02558844961108946</c:v>
                </c:pt>
                <c:pt idx="3">
                  <c:v>0.01157606955493707</c:v>
                </c:pt>
                <c:pt idx="4">
                  <c:v>0.009506467075489381</c:v>
                </c:pt>
                <c:pt idx="6">
                  <c:v>0.011695520021144443</c:v>
                </c:pt>
                <c:pt idx="7">
                  <c:v>0.013578667716225524</c:v>
                </c:pt>
                <c:pt idx="9">
                  <c:v>0.014952979453581138</c:v>
                </c:pt>
                <c:pt idx="10">
                  <c:v>0.022680768187757317</c:v>
                </c:pt>
                <c:pt idx="12">
                  <c:v>0.008928480839277199</c:v>
                </c:pt>
                <c:pt idx="13">
                  <c:v>0.01036431809278639</c:v>
                </c:pt>
                <c:pt idx="15">
                  <c:v>0.02047749802205985</c:v>
                </c:pt>
                <c:pt idx="16">
                  <c:v>0.01595028110574246</c:v>
                </c:pt>
                <c:pt idx="18">
                  <c:v>0.040907740475809584</c:v>
                </c:pt>
                <c:pt idx="19">
                  <c:v>0.06278437320223838</c:v>
                </c:pt>
                <c:pt idx="21">
                  <c:v>0.03796593958394219</c:v>
                </c:pt>
                <c:pt idx="22">
                  <c:v>0.03767238479650185</c:v>
                </c:pt>
                <c:pt idx="24">
                  <c:v>0.030440137747278988</c:v>
                </c:pt>
                <c:pt idx="25">
                  <c:v>0.032326704312955236</c:v>
                </c:pt>
                <c:pt idx="27">
                  <c:v>0.0024556312088402726</c:v>
                </c:pt>
                <c:pt idx="28">
                  <c:v>0.005361930294906166</c:v>
                </c:pt>
                <c:pt idx="30">
                  <c:v>0.01862485781243576</c:v>
                </c:pt>
                <c:pt idx="31">
                  <c:v>0.009797631227565159</c:v>
                </c:pt>
                <c:pt idx="34">
                  <c:v>0.020698523430163356</c:v>
                </c:pt>
                <c:pt idx="35">
                  <c:v>0.02435477416689169</c:v>
                </c:pt>
                <c:pt idx="37">
                  <c:v>0.021296699504555948</c:v>
                </c:pt>
                <c:pt idx="38">
                  <c:v>0.01736630358228251</c:v>
                </c:pt>
                <c:pt idx="40">
                  <c:v>0</c:v>
                </c:pt>
                <c:pt idx="41">
                  <c:v>0</c:v>
                </c:pt>
                <c:pt idx="43">
                  <c:v>0.007515274551523551</c:v>
                </c:pt>
                <c:pt idx="44">
                  <c:v>0.007986758640972681</c:v>
                </c:pt>
              </c:numCache>
            </c:numRef>
          </c:val>
        </c:ser>
        <c:ser>
          <c:idx val="4"/>
          <c:order val="3"/>
          <c:tx>
            <c:strRef>
              <c:f>'where.patients.lived'!$G$3</c:f>
              <c:strCache>
                <c:ptCount val="1"/>
                <c:pt idx="0">
                  <c:v>Non-Manitobans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'where.patients.lived'!$C$4:$C$48</c:f>
              <c:strCache>
                <c:ptCount val="45"/>
                <c:pt idx="0">
                  <c:v>South Eastman 95</c:v>
                </c:pt>
                <c:pt idx="1">
                  <c:v>South Eastman 00</c:v>
                </c:pt>
                <c:pt idx="3">
                  <c:v>South Westman 95</c:v>
                </c:pt>
                <c:pt idx="4">
                  <c:v>South Westman 00</c:v>
                </c:pt>
                <c:pt idx="6">
                  <c:v>Brandon 95</c:v>
                </c:pt>
                <c:pt idx="7">
                  <c:v>Brandon 00</c:v>
                </c:pt>
                <c:pt idx="9">
                  <c:v>Central 95</c:v>
                </c:pt>
                <c:pt idx="10">
                  <c:v>Central 00</c:v>
                </c:pt>
                <c:pt idx="12">
                  <c:v>Marquette 95</c:v>
                </c:pt>
                <c:pt idx="13">
                  <c:v>Marquette 00</c:v>
                </c:pt>
                <c:pt idx="15">
                  <c:v>Parkland 95</c:v>
                </c:pt>
                <c:pt idx="16">
                  <c:v>Parkland 00</c:v>
                </c:pt>
                <c:pt idx="18">
                  <c:v>Interlake 95</c:v>
                </c:pt>
                <c:pt idx="19">
                  <c:v>Interlake 00</c:v>
                </c:pt>
                <c:pt idx="21">
                  <c:v>North Eastman 95</c:v>
                </c:pt>
                <c:pt idx="22">
                  <c:v>North Eastman 00</c:v>
                </c:pt>
                <c:pt idx="24">
                  <c:v>Burntwood 95</c:v>
                </c:pt>
                <c:pt idx="25">
                  <c:v>Burntwood 00</c:v>
                </c:pt>
                <c:pt idx="27">
                  <c:v>Churchill 95</c:v>
                </c:pt>
                <c:pt idx="28">
                  <c:v>Churchill 00</c:v>
                </c:pt>
                <c:pt idx="30">
                  <c:v>Nor-Man 95</c:v>
                </c:pt>
                <c:pt idx="31">
                  <c:v>Nor-Man 00</c:v>
                </c:pt>
                <c:pt idx="34">
                  <c:v>Rural South 95</c:v>
                </c:pt>
                <c:pt idx="35">
                  <c:v>Rural South 00</c:v>
                </c:pt>
                <c:pt idx="37">
                  <c:v>North 95</c:v>
                </c:pt>
                <c:pt idx="38">
                  <c:v>North 00</c:v>
                </c:pt>
                <c:pt idx="40">
                  <c:v>Winnipeg 95</c:v>
                </c:pt>
                <c:pt idx="41">
                  <c:v>Winnipeg 00</c:v>
                </c:pt>
                <c:pt idx="43">
                  <c:v>Manitoba 95</c:v>
                </c:pt>
                <c:pt idx="44">
                  <c:v>Manitoba 00</c:v>
                </c:pt>
              </c:strCache>
            </c:strRef>
          </c:cat>
          <c:val>
            <c:numRef>
              <c:f>'where.patients.lived'!$G$4:$G$48</c:f>
              <c:numCache>
                <c:ptCount val="45"/>
                <c:pt idx="0">
                  <c:v>0.002960960869763275</c:v>
                </c:pt>
                <c:pt idx="1">
                  <c:v>0.00628696344749284</c:v>
                </c:pt>
                <c:pt idx="3">
                  <c:v>0.005467845619566021</c:v>
                </c:pt>
                <c:pt idx="4">
                  <c:v>0.0062126770746860184</c:v>
                </c:pt>
                <c:pt idx="6">
                  <c:v>0.017662217523457115</c:v>
                </c:pt>
                <c:pt idx="7">
                  <c:v>0.016542128019169884</c:v>
                </c:pt>
                <c:pt idx="9">
                  <c:v>0.004495921914694478</c:v>
                </c:pt>
                <c:pt idx="10">
                  <c:v>0.0046963981953997485</c:v>
                </c:pt>
                <c:pt idx="12">
                  <c:v>0.010389504976613468</c:v>
                </c:pt>
                <c:pt idx="13">
                  <c:v>0.009121943029828194</c:v>
                </c:pt>
                <c:pt idx="15">
                  <c:v>0.010451502237233144</c:v>
                </c:pt>
                <c:pt idx="16">
                  <c:v>0.014791730282183464</c:v>
                </c:pt>
                <c:pt idx="18">
                  <c:v>0.004433576342070983</c:v>
                </c:pt>
                <c:pt idx="19">
                  <c:v>0.008380837822289629</c:v>
                </c:pt>
                <c:pt idx="21">
                  <c:v>0.003905523526129812</c:v>
                </c:pt>
                <c:pt idx="22">
                  <c:v>0.005429820767863149</c:v>
                </c:pt>
                <c:pt idx="24">
                  <c:v>0.010607545936706634</c:v>
                </c:pt>
                <c:pt idx="25">
                  <c:v>0.013367160433205117</c:v>
                </c:pt>
                <c:pt idx="27">
                  <c:v>0.5143431186516352</c:v>
                </c:pt>
                <c:pt idx="28">
                  <c:v>0.3226809651474531</c:v>
                </c:pt>
                <c:pt idx="30">
                  <c:v>0.17183110173091945</c:v>
                </c:pt>
                <c:pt idx="31">
                  <c:v>0.14625348986422043</c:v>
                </c:pt>
                <c:pt idx="34">
                  <c:v>0.006532244483200557</c:v>
                </c:pt>
                <c:pt idx="35">
                  <c:v>0.008013065558783629</c:v>
                </c:pt>
                <c:pt idx="37">
                  <c:v>0.14434429664199033</c:v>
                </c:pt>
                <c:pt idx="38">
                  <c:v>0.11512894480409845</c:v>
                </c:pt>
                <c:pt idx="40">
                  <c:v>0.031835464375389685</c:v>
                </c:pt>
                <c:pt idx="41">
                  <c:v>0.030347157424797645</c:v>
                </c:pt>
                <c:pt idx="43">
                  <c:v>0.02937311097309759</c:v>
                </c:pt>
                <c:pt idx="44">
                  <c:v>0.0272860728441851</c:v>
                </c:pt>
              </c:numCache>
            </c:numRef>
          </c:val>
        </c:ser>
        <c:overlap val="100"/>
        <c:gapWidth val="25"/>
        <c:axId val="49629221"/>
        <c:axId val="44009806"/>
      </c:barChart>
      <c:catAx>
        <c:axId val="496292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 val="autoZero"/>
        <c:auto val="0"/>
        <c:lblOffset val="100"/>
        <c:noMultiLvlLbl val="0"/>
      </c:catAx>
      <c:valAx>
        <c:axId val="44009806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29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125"/>
          <c:y val="0.054"/>
          <c:w val="0.8395"/>
          <c:h val="0.0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1.141732283464567" right="1.141732283464567" top="0.984251968503937" bottom="1.0236220472440944" header="0.5118110236220472" footer="0.5118110236220472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0.17375</cdr:x>
      <cdr:y>0.0315</cdr:y>
    </cdr:from>
    <cdr:to>
      <cdr:x>0.92975</cdr:x>
      <cdr:y>0.049</cdr:y>
    </cdr:to>
    <cdr:sp>
      <cdr:nvSpPr>
        <cdr:cNvPr id="1" name="TextBox 2"/>
        <cdr:cNvSpPr txBox="1">
          <a:spLocks noChangeArrowheads="1"/>
        </cdr:cNvSpPr>
      </cdr:nvSpPr>
      <cdr:spPr>
        <a:xfrm>
          <a:off x="981075" y="257175"/>
          <a:ext cx="429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"95" reflects fiscal years 1994/95-1995/96; "00" reflects fiscal years 1999/00-2000/01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676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B4" sqref="B4:B48"/>
    </sheetView>
  </sheetViews>
  <sheetFormatPr defaultColWidth="9.140625" defaultRowHeight="12.75"/>
  <cols>
    <col min="1" max="1" width="17.00390625" style="0" customWidth="1"/>
    <col min="2" max="2" width="18.140625" style="13" customWidth="1"/>
    <col min="3" max="6" width="12.00390625" style="4" customWidth="1"/>
  </cols>
  <sheetData>
    <row r="1" spans="1:6" ht="24.75" customHeight="1">
      <c r="A1" s="17" t="s">
        <v>68</v>
      </c>
      <c r="B1" s="17"/>
      <c r="C1" s="17"/>
      <c r="D1" s="17"/>
      <c r="E1" s="17"/>
      <c r="F1" s="17"/>
    </row>
    <row r="2" ht="12.75">
      <c r="I2" s="4"/>
    </row>
    <row r="3" spans="1:6" s="1" customFormat="1" ht="46.5" customHeight="1" thickBot="1">
      <c r="A3" s="5" t="s">
        <v>64</v>
      </c>
      <c r="B3" s="6" t="s">
        <v>67</v>
      </c>
      <c r="C3" s="6" t="s">
        <v>55</v>
      </c>
      <c r="D3" s="6" t="s">
        <v>66</v>
      </c>
      <c r="E3" s="6" t="s">
        <v>65</v>
      </c>
      <c r="F3" s="6" t="s">
        <v>57</v>
      </c>
    </row>
    <row r="4" spans="1:6" ht="12.75">
      <c r="A4" t="s">
        <v>25</v>
      </c>
      <c r="B4" s="14">
        <v>65857</v>
      </c>
      <c r="C4" s="10">
        <v>0.935253655647843</v>
      </c>
      <c r="D4" s="10">
        <v>0.03278315137343031</v>
      </c>
      <c r="E4" s="10">
        <v>0.02900223210896336</v>
      </c>
      <c r="F4" s="10">
        <v>0.002960960869763275</v>
      </c>
    </row>
    <row r="5" spans="1:6" ht="12.75">
      <c r="A5" s="9" t="s">
        <v>26</v>
      </c>
      <c r="B5" s="15">
        <v>59011</v>
      </c>
      <c r="C5" s="11">
        <v>0.9305892121807798</v>
      </c>
      <c r="D5" s="11">
        <v>0.03753537476063785</v>
      </c>
      <c r="E5" s="11">
        <v>0.02558844961108946</v>
      </c>
      <c r="F5" s="11">
        <v>0.00628696344749284</v>
      </c>
    </row>
    <row r="6" spans="2:6" ht="5.25" customHeight="1">
      <c r="B6" s="14"/>
      <c r="C6" s="10"/>
      <c r="D6" s="10"/>
      <c r="E6" s="10"/>
      <c r="F6" s="10"/>
    </row>
    <row r="7" spans="1:6" ht="12.75">
      <c r="A7" t="s">
        <v>27</v>
      </c>
      <c r="B7" s="14">
        <v>81202</v>
      </c>
      <c r="C7" s="10">
        <v>0.955813896209453</v>
      </c>
      <c r="D7" s="10">
        <v>0.02714218861604394</v>
      </c>
      <c r="E7" s="10">
        <v>0.01157606955493707</v>
      </c>
      <c r="F7" s="10">
        <v>0.005467845619566021</v>
      </c>
    </row>
    <row r="8" spans="1:6" ht="12.75">
      <c r="A8" s="9" t="s">
        <v>28</v>
      </c>
      <c r="B8" s="15">
        <v>74686</v>
      </c>
      <c r="C8" s="11">
        <v>0.9391318319363736</v>
      </c>
      <c r="D8" s="11">
        <v>0.04514902391345098</v>
      </c>
      <c r="E8" s="11">
        <v>0.009506467075489381</v>
      </c>
      <c r="F8" s="11">
        <v>0.0062126770746860184</v>
      </c>
    </row>
    <row r="9" spans="2:6" ht="5.25" customHeight="1">
      <c r="B9" s="14"/>
      <c r="C9" s="10"/>
      <c r="D9" s="10"/>
      <c r="E9" s="10"/>
      <c r="F9" s="10"/>
    </row>
    <row r="10" spans="1:6" ht="12.75">
      <c r="A10" t="s">
        <v>29</v>
      </c>
      <c r="B10" s="14">
        <v>151340</v>
      </c>
      <c r="C10" s="10">
        <v>0.6774613453151843</v>
      </c>
      <c r="D10" s="10">
        <v>0.2931809171402141</v>
      </c>
      <c r="E10" s="10">
        <v>0.011695520021144443</v>
      </c>
      <c r="F10" s="10">
        <v>0.017662217523457115</v>
      </c>
    </row>
    <row r="11" spans="1:6" ht="12.75">
      <c r="A11" s="9" t="s">
        <v>30</v>
      </c>
      <c r="B11" s="15">
        <v>172771</v>
      </c>
      <c r="C11" s="11">
        <v>0.6591789131277819</v>
      </c>
      <c r="D11" s="11">
        <v>0.31070029113682274</v>
      </c>
      <c r="E11" s="11">
        <v>0.013578667716225524</v>
      </c>
      <c r="F11" s="11">
        <v>0.016542128019169884</v>
      </c>
    </row>
    <row r="12" spans="2:6" ht="5.25" customHeight="1">
      <c r="B12" s="14"/>
      <c r="C12" s="10"/>
      <c r="D12" s="10"/>
      <c r="E12" s="10"/>
      <c r="F12" s="10"/>
    </row>
    <row r="13" spans="1:6" ht="12.75">
      <c r="A13" t="s">
        <v>31</v>
      </c>
      <c r="B13" s="14">
        <v>179496</v>
      </c>
      <c r="C13" s="10">
        <v>0.9340820965369702</v>
      </c>
      <c r="D13" s="10">
        <v>0.0464690020947542</v>
      </c>
      <c r="E13" s="10">
        <v>0.014952979453581138</v>
      </c>
      <c r="F13" s="10">
        <v>0.004495921914694478</v>
      </c>
    </row>
    <row r="14" spans="1:6" ht="12.75">
      <c r="A14" s="9" t="s">
        <v>32</v>
      </c>
      <c r="B14" s="15">
        <v>162252</v>
      </c>
      <c r="C14" s="11">
        <v>0.9329561422971674</v>
      </c>
      <c r="D14" s="11">
        <v>0.03966669131967557</v>
      </c>
      <c r="E14" s="11">
        <v>0.022680768187757317</v>
      </c>
      <c r="F14" s="11">
        <v>0.0046963981953997485</v>
      </c>
    </row>
    <row r="15" spans="2:6" ht="5.25" customHeight="1">
      <c r="B15" s="14"/>
      <c r="C15" s="10"/>
      <c r="D15" s="10"/>
      <c r="E15" s="10"/>
      <c r="F15" s="10"/>
    </row>
    <row r="16" spans="1:6" ht="12.75">
      <c r="A16" t="s">
        <v>33</v>
      </c>
      <c r="B16" s="14">
        <v>98561</v>
      </c>
      <c r="C16" s="10">
        <v>0.8776290824971338</v>
      </c>
      <c r="D16" s="10">
        <v>0.10305293168697557</v>
      </c>
      <c r="E16" s="10">
        <v>0.008928480839277199</v>
      </c>
      <c r="F16" s="10">
        <v>0.010389504976613468</v>
      </c>
    </row>
    <row r="17" spans="1:6" ht="12.75">
      <c r="A17" s="9" t="s">
        <v>34</v>
      </c>
      <c r="B17" s="15">
        <v>89345</v>
      </c>
      <c r="C17" s="11">
        <v>0.9210588169455481</v>
      </c>
      <c r="D17" s="11">
        <v>0.05945492193183726</v>
      </c>
      <c r="E17" s="11">
        <v>0.01036431809278639</v>
      </c>
      <c r="F17" s="11">
        <v>0.009121943029828194</v>
      </c>
    </row>
    <row r="18" spans="2:6" ht="5.25" customHeight="1">
      <c r="B18" s="14"/>
      <c r="C18" s="10"/>
      <c r="D18" s="10"/>
      <c r="E18" s="10"/>
      <c r="F18" s="10"/>
    </row>
    <row r="19" spans="1:6" ht="12.75">
      <c r="A19" t="s">
        <v>35</v>
      </c>
      <c r="B19" s="14">
        <v>150409</v>
      </c>
      <c r="C19" s="10">
        <v>0.9272649907917744</v>
      </c>
      <c r="D19" s="10">
        <v>0.04180600894893258</v>
      </c>
      <c r="E19" s="10">
        <v>0.02047749802205985</v>
      </c>
      <c r="F19" s="10">
        <v>0.010451502237233144</v>
      </c>
    </row>
    <row r="20" spans="1:6" ht="12.75">
      <c r="A20" s="9" t="s">
        <v>36</v>
      </c>
      <c r="B20" s="15">
        <v>111346</v>
      </c>
      <c r="C20" s="11">
        <v>0.9239577533095037</v>
      </c>
      <c r="D20" s="11">
        <v>0.045300235302570366</v>
      </c>
      <c r="E20" s="11">
        <v>0.01595028110574246</v>
      </c>
      <c r="F20" s="11">
        <v>0.014791730282183464</v>
      </c>
    </row>
    <row r="21" spans="2:6" ht="5.25" customHeight="1">
      <c r="B21" s="14"/>
      <c r="C21" s="10"/>
      <c r="D21" s="10"/>
      <c r="E21" s="10"/>
      <c r="F21" s="10"/>
    </row>
    <row r="22" spans="1:6" ht="12.75">
      <c r="A22" t="s">
        <v>37</v>
      </c>
      <c r="B22" s="14">
        <v>87514</v>
      </c>
      <c r="C22" s="10">
        <v>0.9090431245286469</v>
      </c>
      <c r="D22" s="10">
        <v>0.04561555865347259</v>
      </c>
      <c r="E22" s="10">
        <v>0.040907740475809584</v>
      </c>
      <c r="F22" s="10">
        <v>0.004433576342070983</v>
      </c>
    </row>
    <row r="23" spans="1:6" ht="12.75">
      <c r="A23" s="9" t="s">
        <v>38</v>
      </c>
      <c r="B23" s="15">
        <v>76484</v>
      </c>
      <c r="C23" s="11">
        <v>0.8905391977407039</v>
      </c>
      <c r="D23" s="11">
        <v>0.038295591234768056</v>
      </c>
      <c r="E23" s="11">
        <v>0.06278437320223838</v>
      </c>
      <c r="F23" s="11">
        <v>0.008380837822289629</v>
      </c>
    </row>
    <row r="24" spans="2:6" ht="5.25" customHeight="1">
      <c r="B24" s="14"/>
      <c r="C24" s="10"/>
      <c r="D24" s="10"/>
      <c r="E24" s="10"/>
      <c r="F24" s="10"/>
    </row>
    <row r="25" spans="1:6" ht="12.75">
      <c r="A25" t="s">
        <v>39</v>
      </c>
      <c r="B25" s="14">
        <v>37639</v>
      </c>
      <c r="C25" s="10">
        <v>0.911023140891097</v>
      </c>
      <c r="D25" s="10">
        <v>0.047105395998831</v>
      </c>
      <c r="E25" s="10">
        <v>0.03796593958394219</v>
      </c>
      <c r="F25" s="10">
        <v>0.003905523526129812</v>
      </c>
    </row>
    <row r="26" spans="1:6" ht="12.75">
      <c r="A26" s="9" t="s">
        <v>40</v>
      </c>
      <c r="B26" s="15">
        <v>41622</v>
      </c>
      <c r="C26" s="11">
        <v>0.9300850511748594</v>
      </c>
      <c r="D26" s="11">
        <v>0.02681274326077555</v>
      </c>
      <c r="E26" s="11">
        <v>0.03767238479650185</v>
      </c>
      <c r="F26" s="11">
        <v>0.005429820767863149</v>
      </c>
    </row>
    <row r="27" spans="2:6" ht="5.25" customHeight="1">
      <c r="B27" s="14"/>
      <c r="C27" s="10"/>
      <c r="D27" s="10"/>
      <c r="E27" s="10"/>
      <c r="F27" s="10"/>
    </row>
    <row r="28" spans="1:6" ht="12.75">
      <c r="A28" t="s">
        <v>41</v>
      </c>
      <c r="B28" s="14">
        <v>39783</v>
      </c>
      <c r="C28" s="10">
        <v>0.9236859965311817</v>
      </c>
      <c r="D28" s="10">
        <v>0.03526631978483272</v>
      </c>
      <c r="E28" s="10">
        <v>0.030440137747278988</v>
      </c>
      <c r="F28" s="10">
        <v>0.010607545936706634</v>
      </c>
    </row>
    <row r="29" spans="1:6" ht="12.75">
      <c r="A29" s="9" t="s">
        <v>42</v>
      </c>
      <c r="B29" s="15">
        <v>36657</v>
      </c>
      <c r="C29" s="11">
        <v>0.8962544670867775</v>
      </c>
      <c r="D29" s="11">
        <v>0.058051668167062226</v>
      </c>
      <c r="E29" s="11">
        <v>0.032326704312955236</v>
      </c>
      <c r="F29" s="11">
        <v>0.013367160433205117</v>
      </c>
    </row>
    <row r="30" spans="2:6" ht="5.25" customHeight="1">
      <c r="B30" s="14"/>
      <c r="C30" s="10"/>
      <c r="D30" s="10"/>
      <c r="E30" s="10"/>
      <c r="F30" s="10"/>
    </row>
    <row r="31" spans="1:6" ht="12.75">
      <c r="A31" t="s">
        <v>43</v>
      </c>
      <c r="B31" s="14">
        <v>8959</v>
      </c>
      <c r="C31" s="10">
        <v>0.41165308628195113</v>
      </c>
      <c r="D31" s="10">
        <v>0.07154816385757339</v>
      </c>
      <c r="E31" s="10">
        <v>0.0024556312088402726</v>
      </c>
      <c r="F31" s="10">
        <v>0.5143431186516352</v>
      </c>
    </row>
    <row r="32" spans="1:6" ht="12.75">
      <c r="A32" s="9" t="s">
        <v>44</v>
      </c>
      <c r="B32" s="15">
        <v>9325</v>
      </c>
      <c r="C32" s="11">
        <v>0.6549061662198391</v>
      </c>
      <c r="D32" s="11">
        <v>0.017050938337801608</v>
      </c>
      <c r="E32" s="11">
        <v>0.005361930294906166</v>
      </c>
      <c r="F32" s="11">
        <v>0.3226809651474531</v>
      </c>
    </row>
    <row r="33" spans="2:6" ht="5.25" customHeight="1">
      <c r="B33" s="14"/>
      <c r="C33" s="10"/>
      <c r="D33" s="10"/>
      <c r="E33" s="10"/>
      <c r="F33" s="10"/>
    </row>
    <row r="34" spans="1:6" ht="12.75">
      <c r="A34" t="s">
        <v>45</v>
      </c>
      <c r="B34" s="14">
        <v>72967</v>
      </c>
      <c r="C34" s="10">
        <v>0.7807913166225828</v>
      </c>
      <c r="D34" s="10">
        <v>0.028752723834061973</v>
      </c>
      <c r="E34" s="10">
        <v>0.01862485781243576</v>
      </c>
      <c r="F34" s="10">
        <v>0.17183110173091945</v>
      </c>
    </row>
    <row r="35" spans="1:6" ht="12.75">
      <c r="A35" s="9" t="s">
        <v>46</v>
      </c>
      <c r="B35" s="15">
        <v>57667</v>
      </c>
      <c r="C35" s="11">
        <v>0.8263131426985971</v>
      </c>
      <c r="D35" s="11">
        <v>0.017635736209617284</v>
      </c>
      <c r="E35" s="11">
        <v>0.009797631227565159</v>
      </c>
      <c r="F35" s="11">
        <v>0.14625348986422043</v>
      </c>
    </row>
    <row r="36" spans="1:6" ht="5.25" customHeight="1" thickBot="1">
      <c r="A36" s="7"/>
      <c r="B36" s="16"/>
      <c r="C36" s="12"/>
      <c r="D36" s="12"/>
      <c r="E36" s="12"/>
      <c r="F36" s="12"/>
    </row>
    <row r="37" spans="1:6" ht="12.75">
      <c r="A37" t="s">
        <v>49</v>
      </c>
      <c r="B37" s="14">
        <v>700678</v>
      </c>
      <c r="C37" s="10">
        <v>0.9229403520590057</v>
      </c>
      <c r="D37" s="10">
        <v>0.04982888002763038</v>
      </c>
      <c r="E37" s="10">
        <v>0.020698523430163356</v>
      </c>
      <c r="F37" s="10">
        <v>0.006532244483200557</v>
      </c>
    </row>
    <row r="38" spans="1:6" ht="12.75">
      <c r="A38" s="9" t="s">
        <v>50</v>
      </c>
      <c r="B38" s="15">
        <v>614746</v>
      </c>
      <c r="C38" s="11">
        <v>0.9246485540369519</v>
      </c>
      <c r="D38" s="11">
        <v>0.04298360623737283</v>
      </c>
      <c r="E38" s="11">
        <v>0.02435477416689169</v>
      </c>
      <c r="F38" s="11">
        <v>0.008013065558783629</v>
      </c>
    </row>
    <row r="39" spans="2:6" ht="5.25" customHeight="1">
      <c r="B39" s="14"/>
      <c r="C39" s="10"/>
      <c r="D39" s="10"/>
      <c r="E39" s="10"/>
      <c r="F39" s="10"/>
    </row>
    <row r="40" spans="1:6" ht="12.75">
      <c r="A40" t="s">
        <v>51</v>
      </c>
      <c r="B40" s="14">
        <v>121709</v>
      </c>
      <c r="C40" s="10">
        <v>0.8003270095062813</v>
      </c>
      <c r="D40" s="10">
        <v>0.034031994347172356</v>
      </c>
      <c r="E40" s="10">
        <v>0.021296699504555948</v>
      </c>
      <c r="F40" s="10">
        <v>0.14434429664199033</v>
      </c>
    </row>
    <row r="41" spans="1:6" ht="12.75">
      <c r="A41" s="9" t="s">
        <v>52</v>
      </c>
      <c r="B41" s="15">
        <v>103649</v>
      </c>
      <c r="C41" s="11">
        <v>0.835627936593696</v>
      </c>
      <c r="D41" s="11">
        <v>0.03187681501992301</v>
      </c>
      <c r="E41" s="11">
        <v>0.01736630358228251</v>
      </c>
      <c r="F41" s="11">
        <v>0.11512894480409845</v>
      </c>
    </row>
    <row r="42" spans="2:6" ht="5.25" customHeight="1">
      <c r="B42" s="14"/>
      <c r="C42" s="10"/>
      <c r="D42" s="10"/>
      <c r="E42" s="10"/>
      <c r="F42" s="10"/>
    </row>
    <row r="43" spans="1:6" ht="12.75">
      <c r="A43" t="s">
        <v>47</v>
      </c>
      <c r="B43" s="14">
        <v>1536494</v>
      </c>
      <c r="C43" s="10">
        <v>0.7982901332514153</v>
      </c>
      <c r="D43" s="10">
        <v>0.16987440237319507</v>
      </c>
      <c r="E43" s="10"/>
      <c r="F43" s="10">
        <v>0.031835464375389685</v>
      </c>
    </row>
    <row r="44" spans="1:6" ht="12.75">
      <c r="A44" s="9" t="s">
        <v>48</v>
      </c>
      <c r="B44" s="15">
        <v>1502546</v>
      </c>
      <c r="C44" s="11">
        <v>0.8114833089968626</v>
      </c>
      <c r="D44" s="11">
        <v>0.1581695335783397</v>
      </c>
      <c r="E44" s="11"/>
      <c r="F44" s="11">
        <v>0.030347157424797645</v>
      </c>
    </row>
    <row r="45" spans="2:6" ht="5.25" customHeight="1">
      <c r="B45" s="14"/>
      <c r="C45" s="10"/>
      <c r="D45" s="10"/>
      <c r="E45" s="10"/>
      <c r="F45" s="10"/>
    </row>
    <row r="46" spans="1:6" ht="12.75">
      <c r="A46" t="s">
        <v>53</v>
      </c>
      <c r="B46" s="14">
        <v>2510221</v>
      </c>
      <c r="C46" s="10">
        <v>0.8258977994367827</v>
      </c>
      <c r="D46" s="10">
        <v>0.1372138150385962</v>
      </c>
      <c r="E46" s="10">
        <v>0.007515274551523551</v>
      </c>
      <c r="F46" s="10">
        <v>0.02937311097309759</v>
      </c>
    </row>
    <row r="47" spans="1:6" ht="12.75">
      <c r="A47" s="9" t="s">
        <v>54</v>
      </c>
      <c r="B47" s="15">
        <v>2393712</v>
      </c>
      <c r="C47" s="11">
        <v>0.8305986685115001</v>
      </c>
      <c r="D47" s="11">
        <v>0.1341285000033421</v>
      </c>
      <c r="E47" s="11">
        <v>0.007986758640972681</v>
      </c>
      <c r="F47" s="11">
        <v>0.0272860728441851</v>
      </c>
    </row>
    <row r="48" spans="1:6" ht="5.25" customHeight="1" thickBot="1">
      <c r="A48" s="7"/>
      <c r="B48" s="16"/>
      <c r="C48" s="8"/>
      <c r="D48" s="8"/>
      <c r="E48" s="8"/>
      <c r="F48" s="8"/>
    </row>
  </sheetData>
  <mergeCells count="1">
    <mergeCell ref="A1:F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3" max="3" width="14.140625" style="0" customWidth="1"/>
    <col min="4" max="7" width="9.140625" style="2" customWidth="1"/>
  </cols>
  <sheetData>
    <row r="1" spans="1:15" ht="12.75">
      <c r="A1" t="s">
        <v>69</v>
      </c>
      <c r="O1" t="s">
        <v>61</v>
      </c>
    </row>
    <row r="2" spans="1:16" ht="12.75">
      <c r="A2" t="s">
        <v>0</v>
      </c>
      <c r="B2" t="s">
        <v>1</v>
      </c>
      <c r="D2" s="2" t="s">
        <v>4</v>
      </c>
      <c r="E2" s="2" t="s">
        <v>9</v>
      </c>
      <c r="F2" s="2" t="s">
        <v>6</v>
      </c>
      <c r="G2" s="2" t="s">
        <v>10</v>
      </c>
      <c r="I2" t="s">
        <v>2</v>
      </c>
      <c r="J2" t="s">
        <v>3</v>
      </c>
      <c r="K2" t="s">
        <v>5</v>
      </c>
      <c r="L2" t="s">
        <v>59</v>
      </c>
      <c r="M2" t="s">
        <v>60</v>
      </c>
      <c r="O2" t="s">
        <v>7</v>
      </c>
      <c r="P2" t="s">
        <v>8</v>
      </c>
    </row>
    <row r="3" spans="4:13" s="1" customFormat="1" ht="12.75">
      <c r="D3" s="3" t="s">
        <v>55</v>
      </c>
      <c r="E3" s="3" t="s">
        <v>63</v>
      </c>
      <c r="F3" s="3" t="s">
        <v>62</v>
      </c>
      <c r="G3" s="3" t="s">
        <v>57</v>
      </c>
      <c r="J3" s="1" t="s">
        <v>55</v>
      </c>
      <c r="K3" s="1" t="s">
        <v>56</v>
      </c>
      <c r="L3" s="1" t="s">
        <v>58</v>
      </c>
      <c r="M3" s="1" t="s">
        <v>57</v>
      </c>
    </row>
    <row r="4" spans="1:16" ht="12.75">
      <c r="A4" t="s">
        <v>11</v>
      </c>
      <c r="B4" t="s">
        <v>12</v>
      </c>
      <c r="C4" s="1" t="s">
        <v>25</v>
      </c>
      <c r="D4" s="3">
        <f>J4/$I4</f>
        <v>0.935253655647843</v>
      </c>
      <c r="E4" s="3">
        <f>L4/$I4</f>
        <v>0.03278315137343031</v>
      </c>
      <c r="F4" s="3">
        <f>K4/$I4</f>
        <v>0.02900223210896336</v>
      </c>
      <c r="G4" s="3">
        <f>M4/$I4</f>
        <v>0.002960960869763275</v>
      </c>
      <c r="I4">
        <v>65857</v>
      </c>
      <c r="J4">
        <v>61593</v>
      </c>
      <c r="K4">
        <v>1910</v>
      </c>
      <c r="L4">
        <f>O4+P4</f>
        <v>2159</v>
      </c>
      <c r="M4">
        <v>195</v>
      </c>
      <c r="O4">
        <v>71</v>
      </c>
      <c r="P4">
        <v>2088</v>
      </c>
    </row>
    <row r="5" spans="1:16" ht="12.75">
      <c r="A5" t="s">
        <v>24</v>
      </c>
      <c r="B5" t="s">
        <v>12</v>
      </c>
      <c r="C5" s="1" t="s">
        <v>26</v>
      </c>
      <c r="D5" s="3">
        <f aca="true" t="shared" si="0" ref="D5:D48">J5/$I5</f>
        <v>0.9305892121807798</v>
      </c>
      <c r="E5" s="3">
        <f>L5/$I5</f>
        <v>0.03753537476063785</v>
      </c>
      <c r="F5" s="3">
        <f aca="true" t="shared" si="1" ref="F5:F48">K5/$I5</f>
        <v>0.02558844961108946</v>
      </c>
      <c r="G5" s="3">
        <f aca="true" t="shared" si="2" ref="G5:G48">M5/$I5</f>
        <v>0.00628696344749284</v>
      </c>
      <c r="I5">
        <v>59011</v>
      </c>
      <c r="J5">
        <v>54915</v>
      </c>
      <c r="K5">
        <v>1510</v>
      </c>
      <c r="L5">
        <f aca="true" t="shared" si="3" ref="L5:L48">O5+P5</f>
        <v>2215</v>
      </c>
      <c r="M5">
        <v>371</v>
      </c>
      <c r="O5">
        <v>6</v>
      </c>
      <c r="P5">
        <v>2209</v>
      </c>
    </row>
    <row r="6" spans="3:7" ht="12.75">
      <c r="C6" s="1"/>
      <c r="D6" s="3"/>
      <c r="E6" s="3"/>
      <c r="F6" s="3"/>
      <c r="G6" s="3"/>
    </row>
    <row r="7" spans="1:16" ht="12.75">
      <c r="A7" t="s">
        <v>11</v>
      </c>
      <c r="B7" t="s">
        <v>13</v>
      </c>
      <c r="C7" s="1" t="s">
        <v>27</v>
      </c>
      <c r="D7" s="3">
        <f t="shared" si="0"/>
        <v>0.955813896209453</v>
      </c>
      <c r="E7" s="3">
        <f>L7/$I7</f>
        <v>0.02714218861604394</v>
      </c>
      <c r="F7" s="3">
        <f t="shared" si="1"/>
        <v>0.01157606955493707</v>
      </c>
      <c r="G7" s="3">
        <f t="shared" si="2"/>
        <v>0.005467845619566021</v>
      </c>
      <c r="I7">
        <v>81202</v>
      </c>
      <c r="J7">
        <v>77614</v>
      </c>
      <c r="K7">
        <v>940</v>
      </c>
      <c r="L7">
        <f t="shared" si="3"/>
        <v>2204</v>
      </c>
      <c r="M7">
        <v>444</v>
      </c>
      <c r="O7">
        <v>847</v>
      </c>
      <c r="P7">
        <v>1357</v>
      </c>
    </row>
    <row r="8" spans="1:16" ht="12.75">
      <c r="A8" t="s">
        <v>24</v>
      </c>
      <c r="B8" t="s">
        <v>13</v>
      </c>
      <c r="C8" s="1" t="s">
        <v>28</v>
      </c>
      <c r="D8" s="3">
        <f t="shared" si="0"/>
        <v>0.9391318319363736</v>
      </c>
      <c r="E8" s="3">
        <f>L8/$I8</f>
        <v>0.04514902391345098</v>
      </c>
      <c r="F8" s="3">
        <f t="shared" si="1"/>
        <v>0.009506467075489381</v>
      </c>
      <c r="G8" s="3">
        <f t="shared" si="2"/>
        <v>0.0062126770746860184</v>
      </c>
      <c r="I8">
        <v>74686</v>
      </c>
      <c r="J8">
        <v>70140</v>
      </c>
      <c r="K8">
        <v>710</v>
      </c>
      <c r="L8">
        <f t="shared" si="3"/>
        <v>3372</v>
      </c>
      <c r="M8">
        <v>464</v>
      </c>
      <c r="O8">
        <v>935</v>
      </c>
      <c r="P8">
        <v>2437</v>
      </c>
    </row>
    <row r="9" spans="3:7" ht="12.75">
      <c r="C9" s="1"/>
      <c r="D9" s="3"/>
      <c r="E9" s="3"/>
      <c r="F9" s="3"/>
      <c r="G9" s="3"/>
    </row>
    <row r="10" spans="1:16" ht="12.75">
      <c r="A10" t="s">
        <v>11</v>
      </c>
      <c r="B10" t="s">
        <v>14</v>
      </c>
      <c r="C10" s="1" t="s">
        <v>29</v>
      </c>
      <c r="D10" s="3">
        <f t="shared" si="0"/>
        <v>0.6774613453151843</v>
      </c>
      <c r="E10" s="3">
        <f>L10/$I10</f>
        <v>0.2931809171402141</v>
      </c>
      <c r="F10" s="3">
        <f t="shared" si="1"/>
        <v>0.011695520021144443</v>
      </c>
      <c r="G10" s="3">
        <f t="shared" si="2"/>
        <v>0.017662217523457115</v>
      </c>
      <c r="I10">
        <v>151340</v>
      </c>
      <c r="J10">
        <v>102527</v>
      </c>
      <c r="K10">
        <v>1770</v>
      </c>
      <c r="L10">
        <f t="shared" si="3"/>
        <v>44370</v>
      </c>
      <c r="M10">
        <v>2673</v>
      </c>
      <c r="O10">
        <v>0</v>
      </c>
      <c r="P10">
        <v>44370</v>
      </c>
    </row>
    <row r="11" spans="1:16" ht="12.75">
      <c r="A11" t="s">
        <v>24</v>
      </c>
      <c r="B11" t="s">
        <v>14</v>
      </c>
      <c r="C11" s="1" t="s">
        <v>30</v>
      </c>
      <c r="D11" s="3">
        <f t="shared" si="0"/>
        <v>0.6591789131277819</v>
      </c>
      <c r="E11" s="3">
        <f>L11/$I11</f>
        <v>0.31070029113682274</v>
      </c>
      <c r="F11" s="3">
        <f t="shared" si="1"/>
        <v>0.013578667716225524</v>
      </c>
      <c r="G11" s="3">
        <f t="shared" si="2"/>
        <v>0.016542128019169884</v>
      </c>
      <c r="I11">
        <v>172771</v>
      </c>
      <c r="J11">
        <v>113887</v>
      </c>
      <c r="K11">
        <v>2346</v>
      </c>
      <c r="L11">
        <f t="shared" si="3"/>
        <v>53680</v>
      </c>
      <c r="M11">
        <v>2858</v>
      </c>
      <c r="O11">
        <v>0</v>
      </c>
      <c r="P11">
        <v>53680</v>
      </c>
    </row>
    <row r="12" spans="3:7" ht="12.75">
      <c r="C12" s="1"/>
      <c r="D12" s="3"/>
      <c r="E12" s="3"/>
      <c r="F12" s="3"/>
      <c r="G12" s="3"/>
    </row>
    <row r="13" spans="1:16" ht="12.75">
      <c r="A13" t="s">
        <v>11</v>
      </c>
      <c r="B13" t="s">
        <v>15</v>
      </c>
      <c r="C13" s="1" t="s">
        <v>31</v>
      </c>
      <c r="D13" s="3">
        <f t="shared" si="0"/>
        <v>0.9340820965369702</v>
      </c>
      <c r="E13" s="3">
        <f>L13/$I13</f>
        <v>0.0464690020947542</v>
      </c>
      <c r="F13" s="3">
        <f t="shared" si="1"/>
        <v>0.014952979453581138</v>
      </c>
      <c r="G13" s="3">
        <f t="shared" si="2"/>
        <v>0.004495921914694478</v>
      </c>
      <c r="I13">
        <v>179496</v>
      </c>
      <c r="J13">
        <v>167664</v>
      </c>
      <c r="K13">
        <v>2684</v>
      </c>
      <c r="L13">
        <f t="shared" si="3"/>
        <v>8341</v>
      </c>
      <c r="M13">
        <v>807</v>
      </c>
      <c r="O13">
        <v>333</v>
      </c>
      <c r="P13">
        <v>8008</v>
      </c>
    </row>
    <row r="14" spans="1:16" ht="12.75">
      <c r="A14" t="s">
        <v>24</v>
      </c>
      <c r="B14" t="s">
        <v>15</v>
      </c>
      <c r="C14" s="1" t="s">
        <v>32</v>
      </c>
      <c r="D14" s="3">
        <f t="shared" si="0"/>
        <v>0.9329561422971674</v>
      </c>
      <c r="E14" s="3">
        <f>L14/$I14</f>
        <v>0.03966669131967557</v>
      </c>
      <c r="F14" s="3">
        <f t="shared" si="1"/>
        <v>0.022680768187757317</v>
      </c>
      <c r="G14" s="3">
        <f t="shared" si="2"/>
        <v>0.0046963981953997485</v>
      </c>
      <c r="I14">
        <v>162252</v>
      </c>
      <c r="J14">
        <v>151374</v>
      </c>
      <c r="K14">
        <v>3680</v>
      </c>
      <c r="L14">
        <f t="shared" si="3"/>
        <v>6436</v>
      </c>
      <c r="M14">
        <v>762</v>
      </c>
      <c r="O14">
        <v>241</v>
      </c>
      <c r="P14">
        <v>6195</v>
      </c>
    </row>
    <row r="15" spans="3:7" ht="12.75">
      <c r="C15" s="1"/>
      <c r="D15" s="3"/>
      <c r="E15" s="3"/>
      <c r="F15" s="3"/>
      <c r="G15" s="3"/>
    </row>
    <row r="16" spans="1:16" ht="12.75">
      <c r="A16" t="s">
        <v>11</v>
      </c>
      <c r="B16" t="s">
        <v>16</v>
      </c>
      <c r="C16" s="1" t="s">
        <v>33</v>
      </c>
      <c r="D16" s="3">
        <f t="shared" si="0"/>
        <v>0.8776290824971338</v>
      </c>
      <c r="E16" s="3">
        <f>L16/$I16</f>
        <v>0.10305293168697557</v>
      </c>
      <c r="F16" s="3">
        <f t="shared" si="1"/>
        <v>0.008928480839277199</v>
      </c>
      <c r="G16" s="3">
        <f t="shared" si="2"/>
        <v>0.010389504976613468</v>
      </c>
      <c r="I16">
        <v>98561</v>
      </c>
      <c r="J16">
        <v>86500</v>
      </c>
      <c r="K16">
        <v>880</v>
      </c>
      <c r="L16">
        <f t="shared" si="3"/>
        <v>10157</v>
      </c>
      <c r="M16">
        <v>1024</v>
      </c>
      <c r="O16">
        <v>5602</v>
      </c>
      <c r="P16">
        <v>4555</v>
      </c>
    </row>
    <row r="17" spans="1:16" ht="12.75">
      <c r="A17" t="s">
        <v>24</v>
      </c>
      <c r="B17" t="s">
        <v>16</v>
      </c>
      <c r="C17" s="1" t="s">
        <v>34</v>
      </c>
      <c r="D17" s="3">
        <f t="shared" si="0"/>
        <v>0.9210588169455481</v>
      </c>
      <c r="E17" s="3">
        <f>L17/$I17</f>
        <v>0.05945492193183726</v>
      </c>
      <c r="F17" s="3">
        <f t="shared" si="1"/>
        <v>0.01036431809278639</v>
      </c>
      <c r="G17" s="3">
        <f t="shared" si="2"/>
        <v>0.009121943029828194</v>
      </c>
      <c r="I17">
        <v>89345</v>
      </c>
      <c r="J17">
        <v>82292</v>
      </c>
      <c r="K17">
        <v>926</v>
      </c>
      <c r="L17">
        <f t="shared" si="3"/>
        <v>5312</v>
      </c>
      <c r="M17">
        <v>815</v>
      </c>
      <c r="O17">
        <v>1043</v>
      </c>
      <c r="P17">
        <v>4269</v>
      </c>
    </row>
    <row r="18" spans="3:7" ht="12.75">
      <c r="C18" s="1"/>
      <c r="D18" s="3"/>
      <c r="E18" s="3"/>
      <c r="F18" s="3"/>
      <c r="G18" s="3"/>
    </row>
    <row r="19" spans="1:16" ht="12.75">
      <c r="A19" t="s">
        <v>11</v>
      </c>
      <c r="B19" t="s">
        <v>17</v>
      </c>
      <c r="C19" s="1" t="s">
        <v>35</v>
      </c>
      <c r="D19" s="3">
        <f t="shared" si="0"/>
        <v>0.9272649907917744</v>
      </c>
      <c r="E19" s="3">
        <f>L19/$I19</f>
        <v>0.04180600894893258</v>
      </c>
      <c r="F19" s="3">
        <f t="shared" si="1"/>
        <v>0.02047749802205985</v>
      </c>
      <c r="G19" s="3">
        <f t="shared" si="2"/>
        <v>0.010451502237233144</v>
      </c>
      <c r="I19">
        <v>150409</v>
      </c>
      <c r="J19">
        <v>139469</v>
      </c>
      <c r="K19">
        <v>3080</v>
      </c>
      <c r="L19">
        <f t="shared" si="3"/>
        <v>6288</v>
      </c>
      <c r="M19">
        <v>1572</v>
      </c>
      <c r="O19">
        <v>601</v>
      </c>
      <c r="P19">
        <v>5687</v>
      </c>
    </row>
    <row r="20" spans="1:16" ht="12.75">
      <c r="A20" t="s">
        <v>24</v>
      </c>
      <c r="B20" t="s">
        <v>17</v>
      </c>
      <c r="C20" s="1" t="s">
        <v>36</v>
      </c>
      <c r="D20" s="3">
        <f t="shared" si="0"/>
        <v>0.9239577533095037</v>
      </c>
      <c r="E20" s="3">
        <f>L20/$I20</f>
        <v>0.045300235302570366</v>
      </c>
      <c r="F20" s="3">
        <f t="shared" si="1"/>
        <v>0.01595028110574246</v>
      </c>
      <c r="G20" s="3">
        <f t="shared" si="2"/>
        <v>0.014791730282183464</v>
      </c>
      <c r="I20">
        <v>111346</v>
      </c>
      <c r="J20">
        <v>102879</v>
      </c>
      <c r="K20">
        <v>1776</v>
      </c>
      <c r="L20">
        <f t="shared" si="3"/>
        <v>5044</v>
      </c>
      <c r="M20">
        <v>1647</v>
      </c>
      <c r="O20">
        <v>254</v>
      </c>
      <c r="P20">
        <v>4790</v>
      </c>
    </row>
    <row r="21" spans="3:7" ht="12.75">
      <c r="C21" s="1"/>
      <c r="D21" s="3"/>
      <c r="E21" s="3"/>
      <c r="F21" s="3"/>
      <c r="G21" s="3"/>
    </row>
    <row r="22" spans="1:16" ht="12.75">
      <c r="A22" t="s">
        <v>11</v>
      </c>
      <c r="B22" t="s">
        <v>18</v>
      </c>
      <c r="C22" s="1" t="s">
        <v>37</v>
      </c>
      <c r="D22" s="3">
        <f t="shared" si="0"/>
        <v>0.9090431245286469</v>
      </c>
      <c r="E22" s="3">
        <f>L22/$I22</f>
        <v>0.04561555865347259</v>
      </c>
      <c r="F22" s="3">
        <f t="shared" si="1"/>
        <v>0.040907740475809584</v>
      </c>
      <c r="G22" s="3">
        <f t="shared" si="2"/>
        <v>0.004433576342070983</v>
      </c>
      <c r="I22">
        <v>87514</v>
      </c>
      <c r="J22">
        <v>79554</v>
      </c>
      <c r="K22">
        <v>3580</v>
      </c>
      <c r="L22">
        <f t="shared" si="3"/>
        <v>3992</v>
      </c>
      <c r="M22">
        <v>388</v>
      </c>
      <c r="O22">
        <v>104</v>
      </c>
      <c r="P22">
        <v>3888</v>
      </c>
    </row>
    <row r="23" spans="1:16" ht="12.75">
      <c r="A23" t="s">
        <v>24</v>
      </c>
      <c r="B23" t="s">
        <v>18</v>
      </c>
      <c r="C23" s="1" t="s">
        <v>38</v>
      </c>
      <c r="D23" s="3">
        <f t="shared" si="0"/>
        <v>0.8905391977407039</v>
      </c>
      <c r="E23" s="3">
        <f>L23/$I23</f>
        <v>0.038295591234768056</v>
      </c>
      <c r="F23" s="3">
        <f t="shared" si="1"/>
        <v>0.06278437320223838</v>
      </c>
      <c r="G23" s="3">
        <f t="shared" si="2"/>
        <v>0.008380837822289629</v>
      </c>
      <c r="I23">
        <v>76484</v>
      </c>
      <c r="J23">
        <v>68112</v>
      </c>
      <c r="K23">
        <v>4802</v>
      </c>
      <c r="L23">
        <f t="shared" si="3"/>
        <v>2929</v>
      </c>
      <c r="M23">
        <v>641</v>
      </c>
      <c r="O23">
        <v>40</v>
      </c>
      <c r="P23">
        <v>2889</v>
      </c>
    </row>
    <row r="24" spans="3:7" ht="12.75">
      <c r="C24" s="1"/>
      <c r="D24" s="3"/>
      <c r="E24" s="3"/>
      <c r="F24" s="3"/>
      <c r="G24" s="3"/>
    </row>
    <row r="25" spans="1:16" ht="12.75">
      <c r="A25" t="s">
        <v>11</v>
      </c>
      <c r="B25" t="s">
        <v>19</v>
      </c>
      <c r="C25" s="1" t="s">
        <v>39</v>
      </c>
      <c r="D25" s="3">
        <f t="shared" si="0"/>
        <v>0.911023140891097</v>
      </c>
      <c r="E25" s="3">
        <f>L25/$I25</f>
        <v>0.047105395998831</v>
      </c>
      <c r="F25" s="3">
        <f t="shared" si="1"/>
        <v>0.03796593958394219</v>
      </c>
      <c r="G25" s="3">
        <f t="shared" si="2"/>
        <v>0.003905523526129812</v>
      </c>
      <c r="I25">
        <v>37639</v>
      </c>
      <c r="J25">
        <v>34290</v>
      </c>
      <c r="K25">
        <v>1429</v>
      </c>
      <c r="L25">
        <f t="shared" si="3"/>
        <v>1773</v>
      </c>
      <c r="M25">
        <v>147</v>
      </c>
      <c r="O25">
        <v>4</v>
      </c>
      <c r="P25">
        <v>1769</v>
      </c>
    </row>
    <row r="26" spans="1:16" ht="12.75">
      <c r="A26" t="s">
        <v>24</v>
      </c>
      <c r="B26" t="s">
        <v>19</v>
      </c>
      <c r="C26" s="1" t="s">
        <v>40</v>
      </c>
      <c r="D26" s="3">
        <f t="shared" si="0"/>
        <v>0.9300850511748594</v>
      </c>
      <c r="E26" s="3">
        <f>L26/$I26</f>
        <v>0.02681274326077555</v>
      </c>
      <c r="F26" s="3">
        <f t="shared" si="1"/>
        <v>0.03767238479650185</v>
      </c>
      <c r="G26" s="3">
        <f t="shared" si="2"/>
        <v>0.005429820767863149</v>
      </c>
      <c r="I26">
        <v>41622</v>
      </c>
      <c r="J26">
        <v>38712</v>
      </c>
      <c r="K26">
        <v>1568</v>
      </c>
      <c r="L26">
        <f t="shared" si="3"/>
        <v>1116</v>
      </c>
      <c r="M26">
        <v>226</v>
      </c>
      <c r="O26">
        <v>26</v>
      </c>
      <c r="P26">
        <v>1090</v>
      </c>
    </row>
    <row r="27" spans="3:7" ht="12.75">
      <c r="C27" s="1"/>
      <c r="D27" s="3"/>
      <c r="E27" s="3"/>
      <c r="F27" s="3"/>
      <c r="G27" s="3"/>
    </row>
    <row r="28" spans="1:16" ht="12.75">
      <c r="A28" t="s">
        <v>11</v>
      </c>
      <c r="B28" t="s">
        <v>20</v>
      </c>
      <c r="C28" s="1" t="s">
        <v>41</v>
      </c>
      <c r="D28" s="3">
        <f t="shared" si="0"/>
        <v>0.9236859965311817</v>
      </c>
      <c r="E28" s="3">
        <f>L28/$I28</f>
        <v>0.03526631978483272</v>
      </c>
      <c r="F28" s="3">
        <f t="shared" si="1"/>
        <v>0.030440137747278988</v>
      </c>
      <c r="G28" s="3">
        <f t="shared" si="2"/>
        <v>0.010607545936706634</v>
      </c>
      <c r="I28">
        <v>39783</v>
      </c>
      <c r="J28">
        <v>36747</v>
      </c>
      <c r="K28">
        <v>1211</v>
      </c>
      <c r="L28">
        <f t="shared" si="3"/>
        <v>1403</v>
      </c>
      <c r="M28">
        <v>422</v>
      </c>
      <c r="O28">
        <v>90</v>
      </c>
      <c r="P28">
        <v>1313</v>
      </c>
    </row>
    <row r="29" spans="1:16" ht="12.75">
      <c r="A29" t="s">
        <v>24</v>
      </c>
      <c r="B29" t="s">
        <v>20</v>
      </c>
      <c r="C29" s="1" t="s">
        <v>42</v>
      </c>
      <c r="D29" s="3">
        <f t="shared" si="0"/>
        <v>0.8962544670867775</v>
      </c>
      <c r="E29" s="3">
        <f>L29/$I29</f>
        <v>0.058051668167062226</v>
      </c>
      <c r="F29" s="3">
        <f t="shared" si="1"/>
        <v>0.032326704312955236</v>
      </c>
      <c r="G29" s="3">
        <f t="shared" si="2"/>
        <v>0.013367160433205117</v>
      </c>
      <c r="I29">
        <v>36657</v>
      </c>
      <c r="J29">
        <v>32854</v>
      </c>
      <c r="K29">
        <v>1185</v>
      </c>
      <c r="L29">
        <f t="shared" si="3"/>
        <v>2128</v>
      </c>
      <c r="M29">
        <v>490</v>
      </c>
      <c r="O29">
        <v>82</v>
      </c>
      <c r="P29">
        <v>2046</v>
      </c>
    </row>
    <row r="30" spans="3:7" ht="12.75">
      <c r="C30" s="1"/>
      <c r="D30" s="3"/>
      <c r="E30" s="3"/>
      <c r="F30" s="3"/>
      <c r="G30" s="3"/>
    </row>
    <row r="31" spans="1:16" ht="12.75">
      <c r="A31" t="s">
        <v>11</v>
      </c>
      <c r="B31" t="s">
        <v>21</v>
      </c>
      <c r="C31" s="1" t="s">
        <v>43</v>
      </c>
      <c r="D31" s="3">
        <f t="shared" si="0"/>
        <v>0.41165308628195113</v>
      </c>
      <c r="E31" s="3">
        <f>L31/$I31</f>
        <v>0.07154816385757339</v>
      </c>
      <c r="F31" s="3">
        <f t="shared" si="1"/>
        <v>0.0024556312088402726</v>
      </c>
      <c r="G31" s="3">
        <f t="shared" si="2"/>
        <v>0.5143431186516352</v>
      </c>
      <c r="I31">
        <v>8959</v>
      </c>
      <c r="J31">
        <v>3688</v>
      </c>
      <c r="K31">
        <v>22</v>
      </c>
      <c r="L31">
        <f t="shared" si="3"/>
        <v>641</v>
      </c>
      <c r="M31">
        <v>4608</v>
      </c>
      <c r="O31">
        <v>0</v>
      </c>
      <c r="P31">
        <v>641</v>
      </c>
    </row>
    <row r="32" spans="1:16" ht="12.75">
      <c r="A32" t="s">
        <v>24</v>
      </c>
      <c r="B32" t="s">
        <v>21</v>
      </c>
      <c r="C32" s="1" t="s">
        <v>44</v>
      </c>
      <c r="D32" s="3">
        <f t="shared" si="0"/>
        <v>0.6549061662198391</v>
      </c>
      <c r="E32" s="3">
        <f>L32/$I32</f>
        <v>0.017050938337801608</v>
      </c>
      <c r="F32" s="3">
        <f t="shared" si="1"/>
        <v>0.005361930294906166</v>
      </c>
      <c r="G32" s="3">
        <f t="shared" si="2"/>
        <v>0.3226809651474531</v>
      </c>
      <c r="I32">
        <v>9325</v>
      </c>
      <c r="J32">
        <v>6107</v>
      </c>
      <c r="K32">
        <v>50</v>
      </c>
      <c r="L32">
        <f t="shared" si="3"/>
        <v>159</v>
      </c>
      <c r="M32">
        <v>3009</v>
      </c>
      <c r="O32">
        <v>0</v>
      </c>
      <c r="P32">
        <v>159</v>
      </c>
    </row>
    <row r="33" spans="3:7" ht="12.75">
      <c r="C33" s="1"/>
      <c r="D33" s="3"/>
      <c r="E33" s="3"/>
      <c r="F33" s="3"/>
      <c r="G33" s="3"/>
    </row>
    <row r="34" spans="1:16" ht="12.75">
      <c r="A34" t="s">
        <v>11</v>
      </c>
      <c r="B34" t="s">
        <v>22</v>
      </c>
      <c r="C34" s="1" t="s">
        <v>45</v>
      </c>
      <c r="D34" s="3">
        <f t="shared" si="0"/>
        <v>0.7807913166225828</v>
      </c>
      <c r="E34" s="3">
        <f>L34/$I34</f>
        <v>0.028752723834061973</v>
      </c>
      <c r="F34" s="3">
        <f t="shared" si="1"/>
        <v>0.01862485781243576</v>
      </c>
      <c r="G34" s="3">
        <f t="shared" si="2"/>
        <v>0.17183110173091945</v>
      </c>
      <c r="I34">
        <v>72967</v>
      </c>
      <c r="J34">
        <v>56972</v>
      </c>
      <c r="K34">
        <v>1359</v>
      </c>
      <c r="L34">
        <f t="shared" si="3"/>
        <v>2098</v>
      </c>
      <c r="M34">
        <v>12538</v>
      </c>
      <c r="O34">
        <v>120</v>
      </c>
      <c r="P34">
        <v>1978</v>
      </c>
    </row>
    <row r="35" spans="1:16" ht="12.75">
      <c r="A35" t="s">
        <v>24</v>
      </c>
      <c r="B35" t="s">
        <v>22</v>
      </c>
      <c r="C35" s="1" t="s">
        <v>46</v>
      </c>
      <c r="D35" s="3">
        <f t="shared" si="0"/>
        <v>0.8263131426985971</v>
      </c>
      <c r="E35" s="3">
        <f>L35/$I35</f>
        <v>0.017635736209617284</v>
      </c>
      <c r="F35" s="3">
        <f t="shared" si="1"/>
        <v>0.009797631227565159</v>
      </c>
      <c r="G35" s="3">
        <f t="shared" si="2"/>
        <v>0.14625348986422043</v>
      </c>
      <c r="I35">
        <v>57667</v>
      </c>
      <c r="J35">
        <v>47651</v>
      </c>
      <c r="K35">
        <v>565</v>
      </c>
      <c r="L35">
        <f t="shared" si="3"/>
        <v>1017</v>
      </c>
      <c r="M35">
        <v>8434</v>
      </c>
      <c r="O35">
        <v>58</v>
      </c>
      <c r="P35">
        <v>959</v>
      </c>
    </row>
    <row r="36" spans="3:7" ht="12.75">
      <c r="C36" s="1"/>
      <c r="D36" s="3"/>
      <c r="E36" s="3"/>
      <c r="F36" s="3"/>
      <c r="G36" s="3"/>
    </row>
    <row r="37" spans="3:7" ht="12.75">
      <c r="C37" s="1"/>
      <c r="D37" s="3"/>
      <c r="E37" s="3"/>
      <c r="F37" s="3"/>
      <c r="G37" s="3"/>
    </row>
    <row r="38" spans="3:16" ht="12.75">
      <c r="C38" s="1" t="s">
        <v>49</v>
      </c>
      <c r="D38" s="3">
        <f t="shared" si="0"/>
        <v>0.9229403520590057</v>
      </c>
      <c r="E38" s="3">
        <f>L38/$I38</f>
        <v>0.04982888002763038</v>
      </c>
      <c r="F38" s="3">
        <f t="shared" si="1"/>
        <v>0.020698523430163356</v>
      </c>
      <c r="G38" s="3">
        <f t="shared" si="2"/>
        <v>0.006532244483200557</v>
      </c>
      <c r="I38">
        <f aca="true" t="shared" si="4" ref="I38:K39">I4+I7+I13+I16+I19+I22+I25</f>
        <v>700678</v>
      </c>
      <c r="J38">
        <f t="shared" si="4"/>
        <v>646684</v>
      </c>
      <c r="K38">
        <f t="shared" si="4"/>
        <v>14503</v>
      </c>
      <c r="L38">
        <f t="shared" si="3"/>
        <v>34914</v>
      </c>
      <c r="M38">
        <f>M4+M7+M13+M16+M19+M22+M25</f>
        <v>4577</v>
      </c>
      <c r="O38">
        <f>O4+O7+O13+O16+O19+O22+O25</f>
        <v>7562</v>
      </c>
      <c r="P38">
        <f>P4+P7+P13+P16+P19+P22+P25</f>
        <v>27352</v>
      </c>
    </row>
    <row r="39" spans="3:16" ht="12.75">
      <c r="C39" s="1" t="s">
        <v>50</v>
      </c>
      <c r="D39" s="3">
        <f t="shared" si="0"/>
        <v>0.9246485540369519</v>
      </c>
      <c r="E39" s="3">
        <f>L39/$I39</f>
        <v>0.04298360623737283</v>
      </c>
      <c r="F39" s="3">
        <f t="shared" si="1"/>
        <v>0.02435477416689169</v>
      </c>
      <c r="G39" s="3">
        <f t="shared" si="2"/>
        <v>0.008013065558783629</v>
      </c>
      <c r="I39">
        <f t="shared" si="4"/>
        <v>614746</v>
      </c>
      <c r="J39">
        <f t="shared" si="4"/>
        <v>568424</v>
      </c>
      <c r="K39">
        <f t="shared" si="4"/>
        <v>14972</v>
      </c>
      <c r="L39">
        <f t="shared" si="3"/>
        <v>26424</v>
      </c>
      <c r="M39">
        <f>M5+M8+M14+M17+M20+M23+M26</f>
        <v>4926</v>
      </c>
      <c r="O39">
        <f>O5+O8+O14+O17+O20+O23+O26</f>
        <v>2545</v>
      </c>
      <c r="P39">
        <f>P5+P8+P14+P17+P20+P23+P26</f>
        <v>23879</v>
      </c>
    </row>
    <row r="40" spans="3:7" ht="12.75">
      <c r="C40" s="1"/>
      <c r="D40" s="3"/>
      <c r="E40" s="3"/>
      <c r="F40" s="3"/>
      <c r="G40" s="3"/>
    </row>
    <row r="41" spans="3:16" ht="12.75">
      <c r="C41" s="1" t="s">
        <v>51</v>
      </c>
      <c r="D41" s="3">
        <f t="shared" si="0"/>
        <v>0.8003270095062813</v>
      </c>
      <c r="E41" s="3">
        <f>L41/$I41</f>
        <v>0.034031994347172356</v>
      </c>
      <c r="F41" s="3">
        <f t="shared" si="1"/>
        <v>0.021296699504555948</v>
      </c>
      <c r="G41" s="3">
        <f t="shared" si="2"/>
        <v>0.14434429664199033</v>
      </c>
      <c r="I41">
        <f aca="true" t="shared" si="5" ref="I41:K42">I34+I31+I28</f>
        <v>121709</v>
      </c>
      <c r="J41">
        <f t="shared" si="5"/>
        <v>97407</v>
      </c>
      <c r="K41">
        <f t="shared" si="5"/>
        <v>2592</v>
      </c>
      <c r="L41">
        <f t="shared" si="3"/>
        <v>4142</v>
      </c>
      <c r="M41">
        <f>M34+M31+M28</f>
        <v>17568</v>
      </c>
      <c r="O41">
        <f>O34+O31+O28</f>
        <v>210</v>
      </c>
      <c r="P41">
        <f>P34+P31+P28</f>
        <v>3932</v>
      </c>
    </row>
    <row r="42" spans="3:16" ht="12.75">
      <c r="C42" s="1" t="s">
        <v>52</v>
      </c>
      <c r="D42" s="3">
        <f t="shared" si="0"/>
        <v>0.835627936593696</v>
      </c>
      <c r="E42" s="3">
        <f>L42/$I42</f>
        <v>0.03187681501992301</v>
      </c>
      <c r="F42" s="3">
        <f t="shared" si="1"/>
        <v>0.01736630358228251</v>
      </c>
      <c r="G42" s="3">
        <f t="shared" si="2"/>
        <v>0.11512894480409845</v>
      </c>
      <c r="I42">
        <f t="shared" si="5"/>
        <v>103649</v>
      </c>
      <c r="J42">
        <f t="shared" si="5"/>
        <v>86612</v>
      </c>
      <c r="K42">
        <f t="shared" si="5"/>
        <v>1800</v>
      </c>
      <c r="L42">
        <f t="shared" si="3"/>
        <v>3304</v>
      </c>
      <c r="M42">
        <f>M35+M32+M29</f>
        <v>11933</v>
      </c>
      <c r="O42">
        <f>O35+O32+O29</f>
        <v>140</v>
      </c>
      <c r="P42">
        <f>P35+P32+P29</f>
        <v>3164</v>
      </c>
    </row>
    <row r="43" spans="3:7" ht="12.75">
      <c r="C43" s="1"/>
      <c r="D43" s="3"/>
      <c r="E43" s="3"/>
      <c r="F43" s="3"/>
      <c r="G43" s="3"/>
    </row>
    <row r="44" spans="1:16" ht="12.75">
      <c r="A44" t="s">
        <v>11</v>
      </c>
      <c r="B44" t="s">
        <v>23</v>
      </c>
      <c r="C44" s="1" t="s">
        <v>47</v>
      </c>
      <c r="D44" s="3">
        <f t="shared" si="0"/>
        <v>0.7982901332514153</v>
      </c>
      <c r="E44" s="3">
        <f>L44/$I44</f>
        <v>0.16987440237319507</v>
      </c>
      <c r="F44" s="3">
        <f t="shared" si="1"/>
        <v>0</v>
      </c>
      <c r="G44" s="3">
        <f t="shared" si="2"/>
        <v>0.031835464375389685</v>
      </c>
      <c r="I44">
        <v>1536494</v>
      </c>
      <c r="J44">
        <v>1226568</v>
      </c>
      <c r="K44">
        <v>0</v>
      </c>
      <c r="L44">
        <f t="shared" si="3"/>
        <v>261011</v>
      </c>
      <c r="M44">
        <v>48915</v>
      </c>
      <c r="O44">
        <v>7726</v>
      </c>
      <c r="P44">
        <v>253285</v>
      </c>
    </row>
    <row r="45" spans="1:16" ht="12.75">
      <c r="A45" t="s">
        <v>24</v>
      </c>
      <c r="B45" t="s">
        <v>23</v>
      </c>
      <c r="C45" s="1" t="s">
        <v>48</v>
      </c>
      <c r="D45" s="3">
        <f t="shared" si="0"/>
        <v>0.8114833089968626</v>
      </c>
      <c r="E45" s="3">
        <f>L45/$I45</f>
        <v>0.1581695335783397</v>
      </c>
      <c r="F45" s="3">
        <f t="shared" si="1"/>
        <v>0</v>
      </c>
      <c r="G45" s="3">
        <f t="shared" si="2"/>
        <v>0.030347157424797645</v>
      </c>
      <c r="I45">
        <v>1502546</v>
      </c>
      <c r="J45">
        <v>1219291</v>
      </c>
      <c r="K45">
        <v>0</v>
      </c>
      <c r="L45">
        <f t="shared" si="3"/>
        <v>237657</v>
      </c>
      <c r="M45">
        <v>45598</v>
      </c>
      <c r="O45">
        <v>7209</v>
      </c>
      <c r="P45">
        <v>230448</v>
      </c>
    </row>
    <row r="46" spans="3:7" ht="12.75">
      <c r="C46" s="1"/>
      <c r="D46" s="3"/>
      <c r="E46" s="3"/>
      <c r="F46" s="3"/>
      <c r="G46" s="3"/>
    </row>
    <row r="47" spans="3:16" ht="12.75">
      <c r="C47" s="1" t="s">
        <v>53</v>
      </c>
      <c r="D47" s="3">
        <f t="shared" si="0"/>
        <v>0.8258977994367827</v>
      </c>
      <c r="E47" s="3">
        <f>L47/$I47</f>
        <v>0.1372138150385962</v>
      </c>
      <c r="F47" s="3">
        <f t="shared" si="1"/>
        <v>0.007515274551523551</v>
      </c>
      <c r="G47" s="3">
        <f t="shared" si="2"/>
        <v>0.02937311097309759</v>
      </c>
      <c r="I47">
        <f aca="true" t="shared" si="6" ref="I47:K48">I41+I38+I44+I10</f>
        <v>2510221</v>
      </c>
      <c r="J47">
        <f t="shared" si="6"/>
        <v>2073186</v>
      </c>
      <c r="K47">
        <f t="shared" si="6"/>
        <v>18865</v>
      </c>
      <c r="L47">
        <f t="shared" si="3"/>
        <v>344437</v>
      </c>
      <c r="M47">
        <f>M41+M38+M44+M10</f>
        <v>73733</v>
      </c>
      <c r="O47">
        <f>O41+O38+O44+O10</f>
        <v>15498</v>
      </c>
      <c r="P47">
        <f>P41+P38+P44+P10</f>
        <v>328939</v>
      </c>
    </row>
    <row r="48" spans="3:16" ht="12.75">
      <c r="C48" s="1" t="s">
        <v>54</v>
      </c>
      <c r="D48" s="3">
        <f t="shared" si="0"/>
        <v>0.8305986685115001</v>
      </c>
      <c r="E48" s="3">
        <f>L48/$I48</f>
        <v>0.1341285000033421</v>
      </c>
      <c r="F48" s="3">
        <f t="shared" si="1"/>
        <v>0.007986758640972681</v>
      </c>
      <c r="G48" s="3">
        <f t="shared" si="2"/>
        <v>0.0272860728441851</v>
      </c>
      <c r="I48">
        <f t="shared" si="6"/>
        <v>2393712</v>
      </c>
      <c r="J48">
        <f t="shared" si="6"/>
        <v>1988214</v>
      </c>
      <c r="K48">
        <f t="shared" si="6"/>
        <v>19118</v>
      </c>
      <c r="L48">
        <f t="shared" si="3"/>
        <v>321065</v>
      </c>
      <c r="M48">
        <f>M42+M39+M45+M11</f>
        <v>65315</v>
      </c>
      <c r="O48">
        <f>O42+O39+O45+O11</f>
        <v>9894</v>
      </c>
      <c r="P48">
        <f>P42+P39+P45+P11</f>
        <v>311171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2003-05-23T16:36:15Z</cp:lastPrinted>
  <dcterms:created xsi:type="dcterms:W3CDTF">2002-06-24T20:49:53Z</dcterms:created>
  <dcterms:modified xsi:type="dcterms:W3CDTF">2004-12-17T16:26:13Z</dcterms:modified>
  <cp:category/>
  <cp:version/>
  <cp:contentType/>
  <cp:contentStatus/>
</cp:coreProperties>
</file>