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RHAs" sheetId="1" r:id="rId1"/>
    <sheet name="District " sheetId="2" r:id="rId2"/>
    <sheet name="Ordered data" sheetId="3" r:id="rId3"/>
    <sheet name="long stays" sheetId="4" r:id="rId4"/>
  </sheets>
  <definedNames/>
  <calcPr calcMode="manual" fullCalcOnLoad="1"/>
</workbook>
</file>

<file path=xl/sharedStrings.xml><?xml version="1.0" encoding="utf-8"?>
<sst xmlns="http://schemas.openxmlformats.org/spreadsheetml/2006/main" count="920" uniqueCount="210">
  <si>
    <t>region</t>
  </si>
  <si>
    <t>regionl</t>
  </si>
  <si>
    <t>time</t>
  </si>
  <si>
    <t>pop</t>
  </si>
  <si>
    <t>t2</t>
  </si>
  <si>
    <t>prob</t>
  </si>
  <si>
    <t>signif</t>
  </si>
  <si>
    <t>01.BS</t>
  </si>
  <si>
    <t xml:space="preserve"> </t>
  </si>
  <si>
    <t>South Eastman</t>
  </si>
  <si>
    <t>02.GS</t>
  </si>
  <si>
    <t>South Westman</t>
  </si>
  <si>
    <t>03.G</t>
  </si>
  <si>
    <t>Brandon</t>
  </si>
  <si>
    <t>04.A</t>
  </si>
  <si>
    <t>Central</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</si>
  <si>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</si>
  <si>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</si>
  <si>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</si>
  <si>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</si>
  <si>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</si>
  <si>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</si>
  <si>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</si>
  <si>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</si>
  <si>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</si>
  <si>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</si>
  <si>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</si>
  <si>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</si>
  <si>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</si>
  <si>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</si>
  <si>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</si>
  <si>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</si>
  <si>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</si>
  <si>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</si>
  <si>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</si>
  <si>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</si>
  <si>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</si>
  <si>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</si>
  <si>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01.BS2</t>
  </si>
  <si>
    <t>SE Northern</t>
  </si>
  <si>
    <t>02.BS1</t>
  </si>
  <si>
    <t>SE Central</t>
  </si>
  <si>
    <t>03.BS4</t>
  </si>
  <si>
    <t>SE Western</t>
  </si>
  <si>
    <t>04.BS3</t>
  </si>
  <si>
    <t>SE Southern</t>
  </si>
  <si>
    <t>05.GS3</t>
  </si>
  <si>
    <t>SW District 3</t>
  </si>
  <si>
    <t>06.GS1</t>
  </si>
  <si>
    <t>SW District 1</t>
  </si>
  <si>
    <t>07.GS2</t>
  </si>
  <si>
    <t>SW District 2</t>
  </si>
  <si>
    <t>08.G2W</t>
  </si>
  <si>
    <t>Bdn West</t>
  </si>
  <si>
    <t>09.G1</t>
  </si>
  <si>
    <t>Bdn Rural</t>
  </si>
  <si>
    <t>10.G2E</t>
  </si>
  <si>
    <t>Bdn East</t>
  </si>
  <si>
    <t>11.A4</t>
  </si>
  <si>
    <t>MacDonald/Cartier</t>
  </si>
  <si>
    <t>12.A5</t>
  </si>
  <si>
    <t>Morden/Winkler</t>
  </si>
  <si>
    <t>13.A1</t>
  </si>
  <si>
    <t>Altona</t>
  </si>
  <si>
    <t>14.A2</t>
  </si>
  <si>
    <t>Carman</t>
  </si>
  <si>
    <t>15.A6</t>
  </si>
  <si>
    <t>Morris/Montcalm</t>
  </si>
  <si>
    <t>16.A3</t>
  </si>
  <si>
    <t>17.A8</t>
  </si>
  <si>
    <t>Seven Regions</t>
  </si>
  <si>
    <t>18.A7</t>
  </si>
  <si>
    <t>Portage</t>
  </si>
  <si>
    <t>19.GM4</t>
  </si>
  <si>
    <t>MQ District 4</t>
  </si>
  <si>
    <t>20.GM3</t>
  </si>
  <si>
    <t>MQ District 3</t>
  </si>
  <si>
    <t>21.GM2</t>
  </si>
  <si>
    <t>MQ District 2</t>
  </si>
  <si>
    <t>22.GM1</t>
  </si>
  <si>
    <t>MQ District 1</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</si>
  <si>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</si>
  <si>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</si>
  <si>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</si>
  <si>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</si>
  <si>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</si>
  <si>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</si>
  <si>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</si>
  <si>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</si>
  <si>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</si>
  <si>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</si>
  <si>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</si>
  <si>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</si>
  <si>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</si>
  <si>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</si>
  <si>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</si>
  <si>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</si>
  <si>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</si>
  <si>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</si>
  <si>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</si>
  <si>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</si>
  <si>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</si>
  <si>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</si>
  <si>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</si>
  <si>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</si>
  <si>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</si>
  <si>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</si>
  <si>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</si>
  <si>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</si>
  <si>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</si>
  <si>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</si>
  <si>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</si>
  <si>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</si>
  <si>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</si>
  <si>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</si>
  <si>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</si>
  <si>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</si>
  <si>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</si>
  <si>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</si>
  <si>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</si>
  <si>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</si>
  <si>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</si>
  <si>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</si>
  <si>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</si>
  <si>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</si>
  <si>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</si>
  <si>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</si>
  <si>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</si>
  <si>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</si>
  <si>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</si>
  <si>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</si>
  <si>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</si>
  <si>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</si>
  <si>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</si>
  <si>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</si>
  <si>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</si>
  <si>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South Westman (1)</t>
  </si>
  <si>
    <t>Manitoba (t)</t>
  </si>
  <si>
    <t>Cross Lake (2)</t>
  </si>
  <si>
    <t>The Pas/OCN/Kelsey (1,2)</t>
  </si>
  <si>
    <t>SW District # 1</t>
  </si>
  <si>
    <t>MQ District # 2</t>
  </si>
  <si>
    <t>1994-1995</t>
  </si>
  <si>
    <t>*</t>
  </si>
  <si>
    <t>1999-2000</t>
  </si>
  <si>
    <t>InPatient (Only) Days (excludes NewBorns) per 1</t>
  </si>
  <si>
    <t>000 popn. 94-95 vs. 99-00. Std Popn MB</t>
  </si>
  <si>
    <t>Long Days</t>
  </si>
  <si>
    <t>Lower C.I:Long Stay Days(as is)</t>
  </si>
  <si>
    <t>Direct:Long Stay Days(as is)</t>
  </si>
  <si>
    <t>ud_los_l Upper CI (99) Direct Rate</t>
  </si>
  <si>
    <t>o_los_l Total of observed</t>
  </si>
  <si>
    <t>c_los_l Crude Rate</t>
  </si>
  <si>
    <t>t2_los_l</t>
  </si>
  <si>
    <t>prob_los_l</t>
  </si>
  <si>
    <t>Signif t2:Long Stay Days(as is)</t>
  </si>
  <si>
    <t>Lng. Stay</t>
  </si>
  <si>
    <t>South Eastman (2,t)</t>
  </si>
  <si>
    <t>Brandon (1,2)</t>
  </si>
  <si>
    <t>Central (1,2)</t>
  </si>
  <si>
    <t>Parkland (2,t)</t>
  </si>
  <si>
    <t>Interlake (1,2,t)</t>
  </si>
  <si>
    <t>Burntwood (2,t)</t>
  </si>
  <si>
    <t>Churchill (1,2)</t>
  </si>
  <si>
    <t>Nor-Man (1,2)</t>
  </si>
  <si>
    <t>Rural South (1,2,t)</t>
  </si>
  <si>
    <t>North (1,2)</t>
  </si>
  <si>
    <t>Winnipeg (2)</t>
  </si>
  <si>
    <t xml:space="preserve">SE Northern </t>
  </si>
  <si>
    <t xml:space="preserve">SE Central </t>
  </si>
  <si>
    <t>SE Western (t)</t>
  </si>
  <si>
    <t>SE Southern (2,t)</t>
  </si>
  <si>
    <t xml:space="preserve">SW District # 3 </t>
  </si>
  <si>
    <t>SW District # 2 (1)</t>
  </si>
  <si>
    <t xml:space="preserve">Bdn West </t>
  </si>
  <si>
    <t>Bdn East (1,2)</t>
  </si>
  <si>
    <t xml:space="preserve">MacDonald/Cartier </t>
  </si>
  <si>
    <t xml:space="preserve">Morden/Winkler </t>
  </si>
  <si>
    <t xml:space="preserve">Altona </t>
  </si>
  <si>
    <t>Carman (1,2)</t>
  </si>
  <si>
    <t>MQ District # 4 (1)</t>
  </si>
  <si>
    <t>MQ District # 3 (1,t)</t>
  </si>
  <si>
    <t>MQ District # 1 (1,t)</t>
  </si>
  <si>
    <t>PL East (1,t)</t>
  </si>
  <si>
    <t>IL Southwest (1,2)</t>
  </si>
  <si>
    <t>IL Southeast (1,2)</t>
  </si>
  <si>
    <t>IL Northeast (1,2)</t>
  </si>
  <si>
    <t>IL Northwest (2,t)</t>
  </si>
  <si>
    <t>Springfield (2)</t>
  </si>
  <si>
    <t xml:space="preserve">Northern Remote </t>
  </si>
  <si>
    <t xml:space="preserve">Island Lake </t>
  </si>
  <si>
    <t>Tad/Broch/Lac Br (t)</t>
  </si>
  <si>
    <t>Gillam/Fox Lake (t)</t>
  </si>
  <si>
    <t>Thick Por/Pik/Wab (2,t)</t>
  </si>
  <si>
    <t xml:space="preserve">Norway House </t>
  </si>
  <si>
    <t xml:space="preserve">Sha/York/Split/War </t>
  </si>
  <si>
    <t xml:space="preserve">Nelson House </t>
  </si>
  <si>
    <t>F Flon/Snow L/Cran (1,2)</t>
  </si>
  <si>
    <t>Nor-Man Other (2,t)</t>
  </si>
  <si>
    <t>Marquette (1,t)</t>
  </si>
  <si>
    <t>1994/95-1995/96</t>
  </si>
  <si>
    <t>Mb Avg 1994/95-1995/96</t>
  </si>
  <si>
    <t>1999/00-2000/01</t>
  </si>
  <si>
    <t>Mb Avg 1999/00-2000/01</t>
  </si>
  <si>
    <t>Following are the data for the districts which had their results hidden above</t>
  </si>
  <si>
    <t>rha_los_l</t>
  </si>
  <si>
    <t>rhaD_los_l</t>
  </si>
  <si>
    <t>ld_los_l Lower CI (99) Direct Rate</t>
  </si>
  <si>
    <t>Lorne/Louise/Pem</t>
  </si>
  <si>
    <t>Lorne/Louise/Pem (1)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</si>
</sst>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s>
  <fonts count="8">
    <font>
      <sz val="10"/>
      <name val="Arial"/>
      <family val="0"/>
    </font>
    <font>
      <b/>
      <sz val="10"/>
      <name val="Arial"/>
      <family val="2"/>
    </font>
    <font>
      <b/>
      <sz val="12"/>
      <name val="Arial"/>
      <family val="2"/>
    </font>
    <font>
      <b/>
      <sz val="5"/>
      <name val="Arial"/>
      <family val="2"/>
    </font>
    <font>
      <sz val="9"/>
      <name val="Arial"/>
      <family val="2"/>
    </font>
    <font>
      <sz val="8"/>
      <name val="Arial"/>
      <family val="2"/>
    </font>
    <font>
      <b/>
      <sz val="8"/>
      <name val="Arial"/>
      <family val="2"/>
    </font>
    <font>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2" fontId="0" fillId="0" borderId="0" xfId="0" applyNumberFormat="1" applyFont="1" applyAlignment="1" quotePrefix="1">
      <alignment/>
    </xf>
    <xf numFmtId="1"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horizontal="center"/>
    </xf>
    <xf numFmtId="1" fontId="0" fillId="0" borderId="0" xfId="0" applyNumberFormat="1" applyFont="1" applyAlignment="1" quotePrefix="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9.5.1: Hospital Days Used in Long Stays by RHA</a:t>
            </a:r>
          </a:p>
        </c:rich>
      </c:tx>
      <c:layout>
        <c:manualLayout>
          <c:xMode val="factor"/>
          <c:yMode val="factor"/>
          <c:x val="0.00175"/>
          <c:y val="-0.01975"/>
        </c:manualLayout>
      </c:layout>
      <c:spPr>
        <a:noFill/>
        <a:ln>
          <a:noFill/>
        </a:ln>
      </c:spPr>
    </c:title>
    <c:plotArea>
      <c:layout>
        <c:manualLayout>
          <c:xMode val="edge"/>
          <c:yMode val="edge"/>
          <c:x val="0"/>
          <c:y val="0.095"/>
          <c:w val="1"/>
          <c:h val="0.81525"/>
        </c:manualLayout>
      </c:layout>
      <c:barChart>
        <c:barDir val="bar"/>
        <c:grouping val="clustered"/>
        <c:varyColors val="0"/>
        <c:ser>
          <c:idx val="0"/>
          <c:order val="0"/>
          <c:tx>
            <c:strRef>
              <c:f>'Ordered data'!$B$3</c:f>
              <c:strCache>
                <c:ptCount val="1"/>
                <c:pt idx="0">
                  <c:v>Mb Avg 1994/95-1995/96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94/95-95/96</c:name>
            <c:spPr>
              <a:ln w="25400">
                <a:solidFill>
                  <a:srgbClr val="C0C0C0"/>
                </a:solidFill>
              </a:ln>
            </c:spPr>
            <c:trendlineType val="linear"/>
            <c:forward val="0.5"/>
            <c:backward val="0.5"/>
            <c:dispEq val="0"/>
            <c:dispRSqr val="0"/>
          </c:trendline>
          <c:cat>
            <c:strRef>
              <c:f>'Ordered data'!$A$4:$A$19</c:f>
              <c:strCache>
                <c:ptCount val="16"/>
                <c:pt idx="0">
                  <c:v>South Eastman (2,t)</c:v>
                </c:pt>
                <c:pt idx="1">
                  <c:v>South Westman (1)</c:v>
                </c:pt>
                <c:pt idx="2">
                  <c:v>Brandon (1,2)</c:v>
                </c:pt>
                <c:pt idx="3">
                  <c:v>Central (1,2)</c:v>
                </c:pt>
                <c:pt idx="4">
                  <c:v>Marquette (1,t)</c:v>
                </c:pt>
                <c:pt idx="5">
                  <c:v>Parkland (2,t)</c:v>
                </c:pt>
                <c:pt idx="6">
                  <c:v>Interlake (1,2,t)</c:v>
                </c:pt>
                <c:pt idx="7">
                  <c:v>North Eastman</c:v>
                </c:pt>
                <c:pt idx="8">
                  <c:v>Burntwood (2,t)</c:v>
                </c:pt>
                <c:pt idx="9">
                  <c:v>Churchill (1,2)</c:v>
                </c:pt>
                <c:pt idx="10">
                  <c:v>Nor-Man (1,2)</c:v>
                </c:pt>
                <c:pt idx="12">
                  <c:v>Rural South (1,2,t)</c:v>
                </c:pt>
                <c:pt idx="13">
                  <c:v>North (1,2)</c:v>
                </c:pt>
                <c:pt idx="14">
                  <c:v>Winnipeg (2)</c:v>
                </c:pt>
                <c:pt idx="15">
                  <c:v>Manitoba (t)</c:v>
                </c:pt>
              </c:strCache>
            </c:strRef>
          </c:cat>
          <c:val>
            <c:numRef>
              <c:f>'Ordered data'!$B$4:$B$19</c:f>
              <c:numCache>
                <c:ptCount val="16"/>
                <c:pt idx="0">
                  <c:v>508.7022</c:v>
                </c:pt>
                <c:pt idx="1">
                  <c:v>508.7022</c:v>
                </c:pt>
                <c:pt idx="2">
                  <c:v>508.7022</c:v>
                </c:pt>
                <c:pt idx="3">
                  <c:v>508.7022</c:v>
                </c:pt>
                <c:pt idx="4">
                  <c:v>508.7022</c:v>
                </c:pt>
                <c:pt idx="5">
                  <c:v>508.7022</c:v>
                </c:pt>
                <c:pt idx="6">
                  <c:v>508.7022</c:v>
                </c:pt>
                <c:pt idx="7">
                  <c:v>508.7022</c:v>
                </c:pt>
                <c:pt idx="8">
                  <c:v>508.7022</c:v>
                </c:pt>
                <c:pt idx="10">
                  <c:v>508.7022</c:v>
                </c:pt>
                <c:pt idx="12">
                  <c:v>508.7022</c:v>
                </c:pt>
                <c:pt idx="13">
                  <c:v>508.7022</c:v>
                </c:pt>
                <c:pt idx="14">
                  <c:v>508.7022</c:v>
                </c:pt>
                <c:pt idx="15">
                  <c:v>508.7022</c:v>
                </c:pt>
              </c:numCache>
            </c:numRef>
          </c:val>
        </c:ser>
        <c:ser>
          <c:idx val="1"/>
          <c:order val="1"/>
          <c:tx>
            <c:strRef>
              <c:f>'Ordered data'!$C$3</c:f>
              <c:strCache>
                <c:ptCount val="1"/>
                <c:pt idx="0">
                  <c:v>1994/95-1995/96</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(2,t)</c:v>
                </c:pt>
                <c:pt idx="1">
                  <c:v>South Westman (1)</c:v>
                </c:pt>
                <c:pt idx="2">
                  <c:v>Brandon (1,2)</c:v>
                </c:pt>
                <c:pt idx="3">
                  <c:v>Central (1,2)</c:v>
                </c:pt>
                <c:pt idx="4">
                  <c:v>Marquette (1,t)</c:v>
                </c:pt>
                <c:pt idx="5">
                  <c:v>Parkland (2,t)</c:v>
                </c:pt>
                <c:pt idx="6">
                  <c:v>Interlake (1,2,t)</c:v>
                </c:pt>
                <c:pt idx="7">
                  <c:v>North Eastman</c:v>
                </c:pt>
                <c:pt idx="8">
                  <c:v>Burntwood (2,t)</c:v>
                </c:pt>
                <c:pt idx="9">
                  <c:v>Churchill (1,2)</c:v>
                </c:pt>
                <c:pt idx="10">
                  <c:v>Nor-Man (1,2)</c:v>
                </c:pt>
                <c:pt idx="12">
                  <c:v>Rural South (1,2,t)</c:v>
                </c:pt>
                <c:pt idx="13">
                  <c:v>North (1,2)</c:v>
                </c:pt>
                <c:pt idx="14">
                  <c:v>Winnipeg (2)</c:v>
                </c:pt>
                <c:pt idx="15">
                  <c:v>Manitoba (t)</c:v>
                </c:pt>
              </c:strCache>
            </c:strRef>
          </c:cat>
          <c:val>
            <c:numRef>
              <c:f>'Ordered data'!$C$4:$C$19</c:f>
              <c:numCache>
                <c:ptCount val="16"/>
                <c:pt idx="0">
                  <c:v>508.4105</c:v>
                </c:pt>
                <c:pt idx="1">
                  <c:v>407.5935</c:v>
                </c:pt>
                <c:pt idx="2">
                  <c:v>694.0902</c:v>
                </c:pt>
                <c:pt idx="3">
                  <c:v>435.7876</c:v>
                </c:pt>
                <c:pt idx="4">
                  <c:v>356.388</c:v>
                </c:pt>
                <c:pt idx="5">
                  <c:v>544.0129</c:v>
                </c:pt>
                <c:pt idx="6">
                  <c:v>330.2736</c:v>
                </c:pt>
                <c:pt idx="7">
                  <c:v>437.7088</c:v>
                </c:pt>
                <c:pt idx="8">
                  <c:v>444.8541</c:v>
                </c:pt>
                <c:pt idx="10">
                  <c:v>987.9643</c:v>
                </c:pt>
                <c:pt idx="12">
                  <c:v>431.4327</c:v>
                </c:pt>
                <c:pt idx="13">
                  <c:v>841.093</c:v>
                </c:pt>
                <c:pt idx="14">
                  <c:v>530.6889</c:v>
                </c:pt>
                <c:pt idx="15">
                  <c:v>508.7022</c:v>
                </c:pt>
              </c:numCache>
            </c:numRef>
          </c:val>
        </c:ser>
        <c:ser>
          <c:idx val="2"/>
          <c:order val="2"/>
          <c:tx>
            <c:strRef>
              <c:f>'Ordered data'!$D$3</c:f>
              <c:strCache>
                <c:ptCount val="1"/>
                <c:pt idx="0">
                  <c:v>1999/00-2000/01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(2,t)</c:v>
                </c:pt>
                <c:pt idx="1">
                  <c:v>South Westman (1)</c:v>
                </c:pt>
                <c:pt idx="2">
                  <c:v>Brandon (1,2)</c:v>
                </c:pt>
                <c:pt idx="3">
                  <c:v>Central (1,2)</c:v>
                </c:pt>
                <c:pt idx="4">
                  <c:v>Marquette (1,t)</c:v>
                </c:pt>
                <c:pt idx="5">
                  <c:v>Parkland (2,t)</c:v>
                </c:pt>
                <c:pt idx="6">
                  <c:v>Interlake (1,2,t)</c:v>
                </c:pt>
                <c:pt idx="7">
                  <c:v>North Eastman</c:v>
                </c:pt>
                <c:pt idx="8">
                  <c:v>Burntwood (2,t)</c:v>
                </c:pt>
                <c:pt idx="9">
                  <c:v>Churchill (1,2)</c:v>
                </c:pt>
                <c:pt idx="10">
                  <c:v>Nor-Man (1,2)</c:v>
                </c:pt>
                <c:pt idx="12">
                  <c:v>Rural South (1,2,t)</c:v>
                </c:pt>
                <c:pt idx="13">
                  <c:v>North (1,2)</c:v>
                </c:pt>
                <c:pt idx="14">
                  <c:v>Winnipeg (2)</c:v>
                </c:pt>
                <c:pt idx="15">
                  <c:v>Manitoba (t)</c:v>
                </c:pt>
              </c:strCache>
            </c:strRef>
          </c:cat>
          <c:val>
            <c:numRef>
              <c:f>'Ordered data'!$D$4:$D$19</c:f>
              <c:numCache>
                <c:ptCount val="16"/>
                <c:pt idx="0">
                  <c:v>356.696</c:v>
                </c:pt>
                <c:pt idx="1">
                  <c:v>440.7324</c:v>
                </c:pt>
                <c:pt idx="2">
                  <c:v>677.7464</c:v>
                </c:pt>
                <c:pt idx="3">
                  <c:v>388.4171</c:v>
                </c:pt>
                <c:pt idx="4">
                  <c:v>468.5244</c:v>
                </c:pt>
                <c:pt idx="5">
                  <c:v>398.2561</c:v>
                </c:pt>
                <c:pt idx="6">
                  <c:v>275.6413</c:v>
                </c:pt>
                <c:pt idx="7">
                  <c:v>463.907</c:v>
                </c:pt>
                <c:pt idx="8">
                  <c:v>290.62</c:v>
                </c:pt>
                <c:pt idx="10">
                  <c:v>1016.2787</c:v>
                </c:pt>
                <c:pt idx="12">
                  <c:v>387.6788</c:v>
                </c:pt>
                <c:pt idx="13">
                  <c:v>893.107</c:v>
                </c:pt>
                <c:pt idx="14">
                  <c:v>513.998</c:v>
                </c:pt>
                <c:pt idx="15">
                  <c:v>482.796</c:v>
                </c:pt>
              </c:numCache>
            </c:numRef>
          </c:val>
        </c:ser>
        <c:ser>
          <c:idx val="3"/>
          <c:order val="3"/>
          <c:tx>
            <c:strRef>
              <c:f>'Ordered data'!$E$3</c:f>
              <c:strCache>
                <c:ptCount val="1"/>
                <c:pt idx="0">
                  <c:v>Mb Avg 1999/00-2000/01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99/00-00/01</c:name>
            <c:spPr>
              <a:ln w="25400">
                <a:solidFill>
                  <a:srgbClr val="333333"/>
                </a:solidFill>
              </a:ln>
            </c:spPr>
            <c:trendlineType val="linear"/>
            <c:forward val="0.5"/>
            <c:backward val="0.5"/>
            <c:dispEq val="0"/>
            <c:dispRSqr val="0"/>
          </c:trendline>
          <c:cat>
            <c:strRef>
              <c:f>'Ordered data'!$A$4:$A$19</c:f>
              <c:strCache>
                <c:ptCount val="16"/>
                <c:pt idx="0">
                  <c:v>South Eastman (2,t)</c:v>
                </c:pt>
                <c:pt idx="1">
                  <c:v>South Westman (1)</c:v>
                </c:pt>
                <c:pt idx="2">
                  <c:v>Brandon (1,2)</c:v>
                </c:pt>
                <c:pt idx="3">
                  <c:v>Central (1,2)</c:v>
                </c:pt>
                <c:pt idx="4">
                  <c:v>Marquette (1,t)</c:v>
                </c:pt>
                <c:pt idx="5">
                  <c:v>Parkland (2,t)</c:v>
                </c:pt>
                <c:pt idx="6">
                  <c:v>Interlake (1,2,t)</c:v>
                </c:pt>
                <c:pt idx="7">
                  <c:v>North Eastman</c:v>
                </c:pt>
                <c:pt idx="8">
                  <c:v>Burntwood (2,t)</c:v>
                </c:pt>
                <c:pt idx="9">
                  <c:v>Churchill (1,2)</c:v>
                </c:pt>
                <c:pt idx="10">
                  <c:v>Nor-Man (1,2)</c:v>
                </c:pt>
                <c:pt idx="12">
                  <c:v>Rural South (1,2,t)</c:v>
                </c:pt>
                <c:pt idx="13">
                  <c:v>North (1,2)</c:v>
                </c:pt>
                <c:pt idx="14">
                  <c:v>Winnipeg (2)</c:v>
                </c:pt>
                <c:pt idx="15">
                  <c:v>Manitoba (t)</c:v>
                </c:pt>
              </c:strCache>
            </c:strRef>
          </c:cat>
          <c:val>
            <c:numRef>
              <c:f>'Ordered data'!$E$4:$E$19</c:f>
              <c:numCache>
                <c:ptCount val="16"/>
                <c:pt idx="0">
                  <c:v>482.796</c:v>
                </c:pt>
                <c:pt idx="1">
                  <c:v>482.796</c:v>
                </c:pt>
                <c:pt idx="2">
                  <c:v>482.796</c:v>
                </c:pt>
                <c:pt idx="3">
                  <c:v>482.796</c:v>
                </c:pt>
                <c:pt idx="4">
                  <c:v>482.796</c:v>
                </c:pt>
                <c:pt idx="5">
                  <c:v>482.796</c:v>
                </c:pt>
                <c:pt idx="6">
                  <c:v>482.796</c:v>
                </c:pt>
                <c:pt idx="7">
                  <c:v>482.796</c:v>
                </c:pt>
                <c:pt idx="8">
                  <c:v>482.796</c:v>
                </c:pt>
                <c:pt idx="10">
                  <c:v>482.796</c:v>
                </c:pt>
                <c:pt idx="12">
                  <c:v>482.796</c:v>
                </c:pt>
                <c:pt idx="13">
                  <c:v>482.796</c:v>
                </c:pt>
                <c:pt idx="14">
                  <c:v>482.796</c:v>
                </c:pt>
                <c:pt idx="15">
                  <c:v>482.796</c:v>
                </c:pt>
              </c:numCache>
            </c:numRef>
          </c:val>
        </c:ser>
        <c:gapWidth val="50"/>
        <c:axId val="18617704"/>
        <c:axId val="47214217"/>
      </c:barChart>
      <c:catAx>
        <c:axId val="18617704"/>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47214217"/>
        <c:crosses val="autoZero"/>
        <c:auto val="0"/>
        <c:lblOffset val="100"/>
        <c:noMultiLvlLbl val="0"/>
      </c:catAx>
      <c:valAx>
        <c:axId val="47214217"/>
        <c:scaling>
          <c:orientation val="minMax"/>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8617704"/>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165"/>
          <c:y val="0.110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9.5.2: Hospital Days Used in Long Stays by District</a:t>
            </a:r>
          </a:p>
        </c:rich>
      </c:tx>
      <c:layout>
        <c:manualLayout>
          <c:xMode val="factor"/>
          <c:yMode val="factor"/>
          <c:x val="0.00125"/>
          <c:y val="-0.02025"/>
        </c:manualLayout>
      </c:layout>
      <c:spPr>
        <a:noFill/>
        <a:ln>
          <a:noFill/>
        </a:ln>
      </c:spPr>
    </c:title>
    <c:plotArea>
      <c:layout>
        <c:manualLayout>
          <c:xMode val="edge"/>
          <c:yMode val="edge"/>
          <c:x val="0"/>
          <c:y val="0.04925"/>
          <c:w val="1"/>
          <c:h val="0.9495"/>
        </c:manualLayout>
      </c:layout>
      <c:barChart>
        <c:barDir val="bar"/>
        <c:grouping val="clustered"/>
        <c:varyColors val="0"/>
        <c:ser>
          <c:idx val="0"/>
          <c:order val="0"/>
          <c:tx>
            <c:strRef>
              <c:f>'Ordered data'!$B$23</c:f>
              <c:strCache>
                <c:ptCount val="1"/>
                <c:pt idx="0">
                  <c:v>Mb Avg 1994/95-1995/96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94/95-95/96</c:name>
            <c:spPr>
              <a:ln w="25400">
                <a:solidFill>
                  <a:srgbClr val="C0C0C0"/>
                </a:solidFill>
              </a:ln>
            </c:spPr>
            <c:trendlineType val="linear"/>
            <c:forward val="0.5"/>
            <c:backward val="0.5"/>
            <c:dispEq val="0"/>
            <c:dispRSqr val="0"/>
          </c:trendline>
          <c:cat>
            <c:strRef>
              <c:f>'Ordered data'!$A$24:$A$84</c:f>
              <c:strCache>
                <c:ptCount val="61"/>
                <c:pt idx="0">
                  <c:v>SE Northern </c:v>
                </c:pt>
                <c:pt idx="1">
                  <c:v>SE Central </c:v>
                </c:pt>
                <c:pt idx="2">
                  <c:v>SE Western (t)</c:v>
                </c:pt>
                <c:pt idx="3">
                  <c:v>SE Southern (2,t)</c:v>
                </c:pt>
                <c:pt idx="5">
                  <c:v>SW District # 3 </c:v>
                </c:pt>
                <c:pt idx="6">
                  <c:v>SW District # 1</c:v>
                </c:pt>
                <c:pt idx="7">
                  <c:v>SW District # 2 (1)</c:v>
                </c:pt>
                <c:pt idx="9">
                  <c:v>Bdn West </c:v>
                </c:pt>
                <c:pt idx="10">
                  <c:v>Bdn Rural</c:v>
                </c:pt>
                <c:pt idx="11">
                  <c:v>Bdn East (1,2)</c:v>
                </c:pt>
                <c:pt idx="13">
                  <c:v>MacDonald/Cartier </c:v>
                </c:pt>
                <c:pt idx="14">
                  <c:v>Morden/Winkler </c:v>
                </c:pt>
                <c:pt idx="15">
                  <c:v>Altona </c:v>
                </c:pt>
                <c:pt idx="16">
                  <c:v>Carman (1,2)</c:v>
                </c:pt>
                <c:pt idx="17">
                  <c:v>Morris/Montcalm</c:v>
                </c:pt>
                <c:pt idx="18">
                  <c:v>Lorne/Louise/Pem (1)</c:v>
                </c:pt>
                <c:pt idx="19">
                  <c:v>Seven Regions</c:v>
                </c:pt>
                <c:pt idx="20">
                  <c:v>Portage</c:v>
                </c:pt>
                <c:pt idx="22">
                  <c:v>MQ District # 4 (1)</c:v>
                </c:pt>
                <c:pt idx="23">
                  <c:v>MQ District # 3 (1,t)</c:v>
                </c:pt>
                <c:pt idx="24">
                  <c:v>MQ District # 2</c:v>
                </c:pt>
                <c:pt idx="25">
                  <c:v>MQ District # 1 (1,t)</c:v>
                </c:pt>
                <c:pt idx="27">
                  <c:v>PL West</c:v>
                </c:pt>
                <c:pt idx="28">
                  <c:v>PL Central</c:v>
                </c:pt>
                <c:pt idx="29">
                  <c:v>PL East (1,t)</c:v>
                </c:pt>
                <c:pt idx="30">
                  <c:v>PL North</c:v>
                </c:pt>
                <c:pt idx="32">
                  <c:v>IL Southwest (1,2)</c:v>
                </c:pt>
                <c:pt idx="33">
                  <c:v>IL Southeast (1,2)</c:v>
                </c:pt>
                <c:pt idx="34">
                  <c:v>IL Northeast (1,2)</c:v>
                </c:pt>
                <c:pt idx="35">
                  <c:v>IL Northwest (2,t)</c:v>
                </c:pt>
                <c:pt idx="37">
                  <c:v>Springfield (2)</c:v>
                </c:pt>
                <c:pt idx="38">
                  <c:v>Winnipeg River</c:v>
                </c:pt>
                <c:pt idx="39">
                  <c:v>Brokenhead</c:v>
                </c:pt>
                <c:pt idx="40">
                  <c:v>Iron Rose</c:v>
                </c:pt>
                <c:pt idx="41">
                  <c:v>Blue Water</c:v>
                </c:pt>
                <c:pt idx="42">
                  <c:v>Northern Remote </c:v>
                </c:pt>
                <c:pt idx="44">
                  <c:v>Thompson</c:v>
                </c:pt>
                <c:pt idx="45">
                  <c:v>Oxford H &amp; Gods</c:v>
                </c:pt>
                <c:pt idx="46">
                  <c:v>Cross Lake (2)</c:v>
                </c:pt>
                <c:pt idx="47">
                  <c:v>Lynn/Leaf/SIL</c:v>
                </c:pt>
                <c:pt idx="48">
                  <c:v>Island Lake </c:v>
                </c:pt>
                <c:pt idx="49">
                  <c:v>Tad/Broch/Lac Br (t)</c:v>
                </c:pt>
                <c:pt idx="50">
                  <c:v>Gillam/Fox Lake (t)</c:v>
                </c:pt>
                <c:pt idx="51">
                  <c:v>Thick Por/Pik/Wab (2,t)</c:v>
                </c:pt>
                <c:pt idx="52">
                  <c:v>Norway House </c:v>
                </c:pt>
                <c:pt idx="53">
                  <c:v>Sha/York/Split/War </c:v>
                </c:pt>
                <c:pt idx="54">
                  <c:v>Nelson House </c:v>
                </c:pt>
                <c:pt idx="56">
                  <c:v>Churchill (1,2)</c:v>
                </c:pt>
                <c:pt idx="58">
                  <c:v>F Flon/Snow L/Cran (1,2)</c:v>
                </c:pt>
                <c:pt idx="59">
                  <c:v>The Pas/OCN/Kelsey (1,2)</c:v>
                </c:pt>
                <c:pt idx="60">
                  <c:v>Nor-Man Other (2,t)</c:v>
                </c:pt>
              </c:strCache>
            </c:strRef>
          </c:cat>
          <c:val>
            <c:numRef>
              <c:f>'Ordered data'!$B$24:$B$84</c:f>
              <c:numCache>
                <c:ptCount val="61"/>
                <c:pt idx="0">
                  <c:v>508.7022</c:v>
                </c:pt>
                <c:pt idx="1">
                  <c:v>508.7022</c:v>
                </c:pt>
                <c:pt idx="2">
                  <c:v>508.7022</c:v>
                </c:pt>
                <c:pt idx="3">
                  <c:v>508.7022</c:v>
                </c:pt>
                <c:pt idx="5">
                  <c:v>508.7022</c:v>
                </c:pt>
                <c:pt idx="6">
                  <c:v>508.7022</c:v>
                </c:pt>
                <c:pt idx="7">
                  <c:v>508.7022</c:v>
                </c:pt>
                <c:pt idx="9">
                  <c:v>508.7022</c:v>
                </c:pt>
                <c:pt idx="10">
                  <c:v>508.7022</c:v>
                </c:pt>
                <c:pt idx="11">
                  <c:v>508.7022</c:v>
                </c:pt>
                <c:pt idx="13">
                  <c:v>508.7022</c:v>
                </c:pt>
                <c:pt idx="14">
                  <c:v>508.7022</c:v>
                </c:pt>
                <c:pt idx="15">
                  <c:v>508.7022</c:v>
                </c:pt>
                <c:pt idx="16">
                  <c:v>508.7022</c:v>
                </c:pt>
                <c:pt idx="17">
                  <c:v>508.7022</c:v>
                </c:pt>
                <c:pt idx="18">
                  <c:v>508.7022</c:v>
                </c:pt>
                <c:pt idx="19">
                  <c:v>508.7022</c:v>
                </c:pt>
                <c:pt idx="20">
                  <c:v>508.7022</c:v>
                </c:pt>
                <c:pt idx="22">
                  <c:v>508.7022</c:v>
                </c:pt>
                <c:pt idx="23">
                  <c:v>508.7022</c:v>
                </c:pt>
                <c:pt idx="24">
                  <c:v>508.7022</c:v>
                </c:pt>
                <c:pt idx="25">
                  <c:v>508.7022</c:v>
                </c:pt>
                <c:pt idx="27">
                  <c:v>508.7022</c:v>
                </c:pt>
                <c:pt idx="28">
                  <c:v>508.7022</c:v>
                </c:pt>
                <c:pt idx="29">
                  <c:v>508.7022</c:v>
                </c:pt>
                <c:pt idx="30">
                  <c:v>508.7022</c:v>
                </c:pt>
                <c:pt idx="32">
                  <c:v>508.7022</c:v>
                </c:pt>
                <c:pt idx="33">
                  <c:v>508.7022</c:v>
                </c:pt>
                <c:pt idx="34">
                  <c:v>508.7022</c:v>
                </c:pt>
                <c:pt idx="35">
                  <c:v>508.7022</c:v>
                </c:pt>
                <c:pt idx="37">
                  <c:v>508.7022</c:v>
                </c:pt>
                <c:pt idx="38">
                  <c:v>508.7022</c:v>
                </c:pt>
                <c:pt idx="39">
                  <c:v>508.7022</c:v>
                </c:pt>
                <c:pt idx="40">
                  <c:v>508.7022</c:v>
                </c:pt>
                <c:pt idx="41">
                  <c:v>508.7022</c:v>
                </c:pt>
                <c:pt idx="42">
                  <c:v>508.7022</c:v>
                </c:pt>
                <c:pt idx="44">
                  <c:v>508.7022</c:v>
                </c:pt>
                <c:pt idx="45">
                  <c:v>508.7022</c:v>
                </c:pt>
                <c:pt idx="46">
                  <c:v>508.7022</c:v>
                </c:pt>
                <c:pt idx="47">
                  <c:v>508.7022</c:v>
                </c:pt>
                <c:pt idx="48">
                  <c:v>508.7022</c:v>
                </c:pt>
                <c:pt idx="50">
                  <c:v>508.7022</c:v>
                </c:pt>
                <c:pt idx="51">
                  <c:v>508.7022</c:v>
                </c:pt>
                <c:pt idx="52">
                  <c:v>508.7022</c:v>
                </c:pt>
                <c:pt idx="53">
                  <c:v>508.7022</c:v>
                </c:pt>
                <c:pt idx="54">
                  <c:v>508.7022</c:v>
                </c:pt>
                <c:pt idx="59">
                  <c:v>508.7022</c:v>
                </c:pt>
                <c:pt idx="60">
                  <c:v>508.7022</c:v>
                </c:pt>
              </c:numCache>
            </c:numRef>
          </c:val>
        </c:ser>
        <c:ser>
          <c:idx val="1"/>
          <c:order val="1"/>
          <c:tx>
            <c:strRef>
              <c:f>'Ordered data'!$C$23</c:f>
              <c:strCache>
                <c:ptCount val="1"/>
                <c:pt idx="0">
                  <c:v>1994/95-1995/96</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data'!$A$24:$A$84</c:f>
              <c:strCache>
                <c:ptCount val="61"/>
                <c:pt idx="0">
                  <c:v>SE Northern </c:v>
                </c:pt>
                <c:pt idx="1">
                  <c:v>SE Central </c:v>
                </c:pt>
                <c:pt idx="2">
                  <c:v>SE Western (t)</c:v>
                </c:pt>
                <c:pt idx="3">
                  <c:v>SE Southern (2,t)</c:v>
                </c:pt>
                <c:pt idx="5">
                  <c:v>SW District # 3 </c:v>
                </c:pt>
                <c:pt idx="6">
                  <c:v>SW District # 1</c:v>
                </c:pt>
                <c:pt idx="7">
                  <c:v>SW District # 2 (1)</c:v>
                </c:pt>
                <c:pt idx="9">
                  <c:v>Bdn West </c:v>
                </c:pt>
                <c:pt idx="10">
                  <c:v>Bdn Rural</c:v>
                </c:pt>
                <c:pt idx="11">
                  <c:v>Bdn East (1,2)</c:v>
                </c:pt>
                <c:pt idx="13">
                  <c:v>MacDonald/Cartier </c:v>
                </c:pt>
                <c:pt idx="14">
                  <c:v>Morden/Winkler </c:v>
                </c:pt>
                <c:pt idx="15">
                  <c:v>Altona </c:v>
                </c:pt>
                <c:pt idx="16">
                  <c:v>Carman (1,2)</c:v>
                </c:pt>
                <c:pt idx="17">
                  <c:v>Morris/Montcalm</c:v>
                </c:pt>
                <c:pt idx="18">
                  <c:v>Lorne/Louise/Pem (1)</c:v>
                </c:pt>
                <c:pt idx="19">
                  <c:v>Seven Regions</c:v>
                </c:pt>
                <c:pt idx="20">
                  <c:v>Portage</c:v>
                </c:pt>
                <c:pt idx="22">
                  <c:v>MQ District # 4 (1)</c:v>
                </c:pt>
                <c:pt idx="23">
                  <c:v>MQ District # 3 (1,t)</c:v>
                </c:pt>
                <c:pt idx="24">
                  <c:v>MQ District # 2</c:v>
                </c:pt>
                <c:pt idx="25">
                  <c:v>MQ District # 1 (1,t)</c:v>
                </c:pt>
                <c:pt idx="27">
                  <c:v>PL West</c:v>
                </c:pt>
                <c:pt idx="28">
                  <c:v>PL Central</c:v>
                </c:pt>
                <c:pt idx="29">
                  <c:v>PL East (1,t)</c:v>
                </c:pt>
                <c:pt idx="30">
                  <c:v>PL North</c:v>
                </c:pt>
                <c:pt idx="32">
                  <c:v>IL Southwest (1,2)</c:v>
                </c:pt>
                <c:pt idx="33">
                  <c:v>IL Southeast (1,2)</c:v>
                </c:pt>
                <c:pt idx="34">
                  <c:v>IL Northeast (1,2)</c:v>
                </c:pt>
                <c:pt idx="35">
                  <c:v>IL Northwest (2,t)</c:v>
                </c:pt>
                <c:pt idx="37">
                  <c:v>Springfield (2)</c:v>
                </c:pt>
                <c:pt idx="38">
                  <c:v>Winnipeg River</c:v>
                </c:pt>
                <c:pt idx="39">
                  <c:v>Brokenhead</c:v>
                </c:pt>
                <c:pt idx="40">
                  <c:v>Iron Rose</c:v>
                </c:pt>
                <c:pt idx="41">
                  <c:v>Blue Water</c:v>
                </c:pt>
                <c:pt idx="42">
                  <c:v>Northern Remote </c:v>
                </c:pt>
                <c:pt idx="44">
                  <c:v>Thompson</c:v>
                </c:pt>
                <c:pt idx="45">
                  <c:v>Oxford H &amp; Gods</c:v>
                </c:pt>
                <c:pt idx="46">
                  <c:v>Cross Lake (2)</c:v>
                </c:pt>
                <c:pt idx="47">
                  <c:v>Lynn/Leaf/SIL</c:v>
                </c:pt>
                <c:pt idx="48">
                  <c:v>Island Lake </c:v>
                </c:pt>
                <c:pt idx="49">
                  <c:v>Tad/Broch/Lac Br (t)</c:v>
                </c:pt>
                <c:pt idx="50">
                  <c:v>Gillam/Fox Lake (t)</c:v>
                </c:pt>
                <c:pt idx="51">
                  <c:v>Thick Por/Pik/Wab (2,t)</c:v>
                </c:pt>
                <c:pt idx="52">
                  <c:v>Norway House </c:v>
                </c:pt>
                <c:pt idx="53">
                  <c:v>Sha/York/Split/War </c:v>
                </c:pt>
                <c:pt idx="54">
                  <c:v>Nelson House </c:v>
                </c:pt>
                <c:pt idx="56">
                  <c:v>Churchill (1,2)</c:v>
                </c:pt>
                <c:pt idx="58">
                  <c:v>F Flon/Snow L/Cran (1,2)</c:v>
                </c:pt>
                <c:pt idx="59">
                  <c:v>The Pas/OCN/Kelsey (1,2)</c:v>
                </c:pt>
                <c:pt idx="60">
                  <c:v>Nor-Man Other (2,t)</c:v>
                </c:pt>
              </c:strCache>
            </c:strRef>
          </c:cat>
          <c:val>
            <c:numRef>
              <c:f>'Ordered data'!$C$24:$C$84</c:f>
              <c:numCache>
                <c:ptCount val="61"/>
                <c:pt idx="0">
                  <c:v>470.5053</c:v>
                </c:pt>
                <c:pt idx="1">
                  <c:v>497.9714</c:v>
                </c:pt>
                <c:pt idx="2">
                  <c:v>565.3667</c:v>
                </c:pt>
                <c:pt idx="3">
                  <c:v>522.3774</c:v>
                </c:pt>
                <c:pt idx="5">
                  <c:v>523.6503</c:v>
                </c:pt>
                <c:pt idx="6">
                  <c:v>400.8404</c:v>
                </c:pt>
                <c:pt idx="7">
                  <c:v>341.83</c:v>
                </c:pt>
                <c:pt idx="9">
                  <c:v>516.2527</c:v>
                </c:pt>
                <c:pt idx="10">
                  <c:v>972.7078</c:v>
                </c:pt>
                <c:pt idx="11">
                  <c:v>807.3826</c:v>
                </c:pt>
                <c:pt idx="13">
                  <c:v>414.9043</c:v>
                </c:pt>
                <c:pt idx="14">
                  <c:v>436.9823</c:v>
                </c:pt>
                <c:pt idx="15">
                  <c:v>297.0832</c:v>
                </c:pt>
                <c:pt idx="16">
                  <c:v>358.7738</c:v>
                </c:pt>
                <c:pt idx="17">
                  <c:v>458.3526</c:v>
                </c:pt>
                <c:pt idx="18">
                  <c:v>323.9174</c:v>
                </c:pt>
                <c:pt idx="19">
                  <c:v>426.7945</c:v>
                </c:pt>
                <c:pt idx="20">
                  <c:v>561.7225</c:v>
                </c:pt>
                <c:pt idx="22">
                  <c:v>334.5205</c:v>
                </c:pt>
                <c:pt idx="23">
                  <c:v>305.009</c:v>
                </c:pt>
                <c:pt idx="24">
                  <c:v>474.0854</c:v>
                </c:pt>
                <c:pt idx="25">
                  <c:v>297.7921</c:v>
                </c:pt>
                <c:pt idx="27">
                  <c:v>445.0355</c:v>
                </c:pt>
                <c:pt idx="28">
                  <c:v>498.0501</c:v>
                </c:pt>
                <c:pt idx="29">
                  <c:v>1083.3919</c:v>
                </c:pt>
                <c:pt idx="30">
                  <c:v>419.1631</c:v>
                </c:pt>
                <c:pt idx="32">
                  <c:v>280.712</c:v>
                </c:pt>
                <c:pt idx="33">
                  <c:v>355.255</c:v>
                </c:pt>
                <c:pt idx="34">
                  <c:v>271.5804</c:v>
                </c:pt>
                <c:pt idx="35">
                  <c:v>483.562</c:v>
                </c:pt>
                <c:pt idx="37">
                  <c:v>351.1032</c:v>
                </c:pt>
                <c:pt idx="38">
                  <c:v>474.4818</c:v>
                </c:pt>
                <c:pt idx="39">
                  <c:v>413.354</c:v>
                </c:pt>
                <c:pt idx="40">
                  <c:v>483.9895</c:v>
                </c:pt>
                <c:pt idx="41">
                  <c:v>502.4072</c:v>
                </c:pt>
                <c:pt idx="42">
                  <c:v>674.3072</c:v>
                </c:pt>
                <c:pt idx="44">
                  <c:v>295.9415</c:v>
                </c:pt>
                <c:pt idx="45">
                  <c:v>287.9909</c:v>
                </c:pt>
                <c:pt idx="46">
                  <c:v>245.6904</c:v>
                </c:pt>
                <c:pt idx="47">
                  <c:v>624.2487</c:v>
                </c:pt>
                <c:pt idx="48">
                  <c:v>500.3823</c:v>
                </c:pt>
                <c:pt idx="50">
                  <c:v>724.6839</c:v>
                </c:pt>
                <c:pt idx="51">
                  <c:v>499.6594</c:v>
                </c:pt>
                <c:pt idx="52">
                  <c:v>262.419</c:v>
                </c:pt>
                <c:pt idx="53">
                  <c:v>610.9827</c:v>
                </c:pt>
                <c:pt idx="54">
                  <c:v>254.6244</c:v>
                </c:pt>
                <c:pt idx="59">
                  <c:v>317.6965</c:v>
                </c:pt>
                <c:pt idx="60">
                  <c:v>396.6524</c:v>
                </c:pt>
              </c:numCache>
            </c:numRef>
          </c:val>
        </c:ser>
        <c:ser>
          <c:idx val="2"/>
          <c:order val="2"/>
          <c:tx>
            <c:strRef>
              <c:f>'Ordered data'!$D$23</c:f>
              <c:strCache>
                <c:ptCount val="1"/>
                <c:pt idx="0">
                  <c:v>1999/00-2000/01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'Ordered data'!$A$24:$A$84</c:f>
              <c:strCache>
                <c:ptCount val="61"/>
                <c:pt idx="0">
                  <c:v>SE Northern </c:v>
                </c:pt>
                <c:pt idx="1">
                  <c:v>SE Central </c:v>
                </c:pt>
                <c:pt idx="2">
                  <c:v>SE Western (t)</c:v>
                </c:pt>
                <c:pt idx="3">
                  <c:v>SE Southern (2,t)</c:v>
                </c:pt>
                <c:pt idx="5">
                  <c:v>SW District # 3 </c:v>
                </c:pt>
                <c:pt idx="6">
                  <c:v>SW District # 1</c:v>
                </c:pt>
                <c:pt idx="7">
                  <c:v>SW District # 2 (1)</c:v>
                </c:pt>
                <c:pt idx="9">
                  <c:v>Bdn West </c:v>
                </c:pt>
                <c:pt idx="10">
                  <c:v>Bdn Rural</c:v>
                </c:pt>
                <c:pt idx="11">
                  <c:v>Bdn East (1,2)</c:v>
                </c:pt>
                <c:pt idx="13">
                  <c:v>MacDonald/Cartier </c:v>
                </c:pt>
                <c:pt idx="14">
                  <c:v>Morden/Winkler </c:v>
                </c:pt>
                <c:pt idx="15">
                  <c:v>Altona </c:v>
                </c:pt>
                <c:pt idx="16">
                  <c:v>Carman (1,2)</c:v>
                </c:pt>
                <c:pt idx="17">
                  <c:v>Morris/Montcalm</c:v>
                </c:pt>
                <c:pt idx="18">
                  <c:v>Lorne/Louise/Pem (1)</c:v>
                </c:pt>
                <c:pt idx="19">
                  <c:v>Seven Regions</c:v>
                </c:pt>
                <c:pt idx="20">
                  <c:v>Portage</c:v>
                </c:pt>
                <c:pt idx="22">
                  <c:v>MQ District # 4 (1)</c:v>
                </c:pt>
                <c:pt idx="23">
                  <c:v>MQ District # 3 (1,t)</c:v>
                </c:pt>
                <c:pt idx="24">
                  <c:v>MQ District # 2</c:v>
                </c:pt>
                <c:pt idx="25">
                  <c:v>MQ District # 1 (1,t)</c:v>
                </c:pt>
                <c:pt idx="27">
                  <c:v>PL West</c:v>
                </c:pt>
                <c:pt idx="28">
                  <c:v>PL Central</c:v>
                </c:pt>
                <c:pt idx="29">
                  <c:v>PL East (1,t)</c:v>
                </c:pt>
                <c:pt idx="30">
                  <c:v>PL North</c:v>
                </c:pt>
                <c:pt idx="32">
                  <c:v>IL Southwest (1,2)</c:v>
                </c:pt>
                <c:pt idx="33">
                  <c:v>IL Southeast (1,2)</c:v>
                </c:pt>
                <c:pt idx="34">
                  <c:v>IL Northeast (1,2)</c:v>
                </c:pt>
                <c:pt idx="35">
                  <c:v>IL Northwest (2,t)</c:v>
                </c:pt>
                <c:pt idx="37">
                  <c:v>Springfield (2)</c:v>
                </c:pt>
                <c:pt idx="38">
                  <c:v>Winnipeg River</c:v>
                </c:pt>
                <c:pt idx="39">
                  <c:v>Brokenhead</c:v>
                </c:pt>
                <c:pt idx="40">
                  <c:v>Iron Rose</c:v>
                </c:pt>
                <c:pt idx="41">
                  <c:v>Blue Water</c:v>
                </c:pt>
                <c:pt idx="42">
                  <c:v>Northern Remote </c:v>
                </c:pt>
                <c:pt idx="44">
                  <c:v>Thompson</c:v>
                </c:pt>
                <c:pt idx="45">
                  <c:v>Oxford H &amp; Gods</c:v>
                </c:pt>
                <c:pt idx="46">
                  <c:v>Cross Lake (2)</c:v>
                </c:pt>
                <c:pt idx="47">
                  <c:v>Lynn/Leaf/SIL</c:v>
                </c:pt>
                <c:pt idx="48">
                  <c:v>Island Lake </c:v>
                </c:pt>
                <c:pt idx="49">
                  <c:v>Tad/Broch/Lac Br (t)</c:v>
                </c:pt>
                <c:pt idx="50">
                  <c:v>Gillam/Fox Lake (t)</c:v>
                </c:pt>
                <c:pt idx="51">
                  <c:v>Thick Por/Pik/Wab (2,t)</c:v>
                </c:pt>
                <c:pt idx="52">
                  <c:v>Norway House </c:v>
                </c:pt>
                <c:pt idx="53">
                  <c:v>Sha/York/Split/War </c:v>
                </c:pt>
                <c:pt idx="54">
                  <c:v>Nelson House </c:v>
                </c:pt>
                <c:pt idx="56">
                  <c:v>Churchill (1,2)</c:v>
                </c:pt>
                <c:pt idx="58">
                  <c:v>F Flon/Snow L/Cran (1,2)</c:v>
                </c:pt>
                <c:pt idx="59">
                  <c:v>The Pas/OCN/Kelsey (1,2)</c:v>
                </c:pt>
                <c:pt idx="60">
                  <c:v>Nor-Man Other (2,t)</c:v>
                </c:pt>
              </c:strCache>
            </c:strRef>
          </c:cat>
          <c:val>
            <c:numRef>
              <c:f>'Ordered data'!$D$24:$D$84</c:f>
              <c:numCache>
                <c:ptCount val="61"/>
                <c:pt idx="0">
                  <c:v>373.0998</c:v>
                </c:pt>
                <c:pt idx="1">
                  <c:v>397.2024</c:v>
                </c:pt>
                <c:pt idx="2">
                  <c:v>332.8554</c:v>
                </c:pt>
                <c:pt idx="3">
                  <c:v>282.917</c:v>
                </c:pt>
                <c:pt idx="5">
                  <c:v>521.2957</c:v>
                </c:pt>
                <c:pt idx="6">
                  <c:v>411.0833</c:v>
                </c:pt>
                <c:pt idx="7">
                  <c:v>429.6986</c:v>
                </c:pt>
                <c:pt idx="9">
                  <c:v>626.8672</c:v>
                </c:pt>
                <c:pt idx="10">
                  <c:v>414.0178</c:v>
                </c:pt>
                <c:pt idx="11">
                  <c:v>783.9755</c:v>
                </c:pt>
                <c:pt idx="13">
                  <c:v>336.3735</c:v>
                </c:pt>
                <c:pt idx="14">
                  <c:v>403.3732</c:v>
                </c:pt>
                <c:pt idx="15">
                  <c:v>350.8041</c:v>
                </c:pt>
                <c:pt idx="16">
                  <c:v>286.1677</c:v>
                </c:pt>
                <c:pt idx="17">
                  <c:v>322.6705</c:v>
                </c:pt>
                <c:pt idx="18">
                  <c:v>398.2602</c:v>
                </c:pt>
                <c:pt idx="19">
                  <c:v>429.3746</c:v>
                </c:pt>
                <c:pt idx="20">
                  <c:v>470.4536</c:v>
                </c:pt>
                <c:pt idx="22">
                  <c:v>443.8568</c:v>
                </c:pt>
                <c:pt idx="23">
                  <c:v>566.0089</c:v>
                </c:pt>
                <c:pt idx="24">
                  <c:v>413.657</c:v>
                </c:pt>
                <c:pt idx="25">
                  <c:v>472.3051</c:v>
                </c:pt>
                <c:pt idx="27">
                  <c:v>348.4946</c:v>
                </c:pt>
                <c:pt idx="28">
                  <c:v>410.6164</c:v>
                </c:pt>
                <c:pt idx="29">
                  <c:v>528.9699</c:v>
                </c:pt>
                <c:pt idx="30">
                  <c:v>362.1855</c:v>
                </c:pt>
                <c:pt idx="32">
                  <c:v>244.6691</c:v>
                </c:pt>
                <c:pt idx="33">
                  <c:v>338.9474</c:v>
                </c:pt>
                <c:pt idx="34">
                  <c:v>234.112</c:v>
                </c:pt>
                <c:pt idx="35">
                  <c:v>261.6903</c:v>
                </c:pt>
                <c:pt idx="37">
                  <c:v>293.8336</c:v>
                </c:pt>
                <c:pt idx="38">
                  <c:v>532.4017</c:v>
                </c:pt>
                <c:pt idx="39">
                  <c:v>523.6989</c:v>
                </c:pt>
                <c:pt idx="40">
                  <c:v>406.4011</c:v>
                </c:pt>
                <c:pt idx="41">
                  <c:v>451.7889</c:v>
                </c:pt>
                <c:pt idx="42">
                  <c:v>484.9972</c:v>
                </c:pt>
                <c:pt idx="44">
                  <c:v>353.8067</c:v>
                </c:pt>
                <c:pt idx="45">
                  <c:v>326.9669</c:v>
                </c:pt>
                <c:pt idx="46">
                  <c:v>172.87</c:v>
                </c:pt>
                <c:pt idx="47">
                  <c:v>267.4885</c:v>
                </c:pt>
                <c:pt idx="48">
                  <c:v>281.5951</c:v>
                </c:pt>
                <c:pt idx="50">
                  <c:v>145.4657</c:v>
                </c:pt>
                <c:pt idx="51">
                  <c:v>42.5988</c:v>
                </c:pt>
                <c:pt idx="52">
                  <c:v>343.9658</c:v>
                </c:pt>
                <c:pt idx="53">
                  <c:v>474.8822</c:v>
                </c:pt>
                <c:pt idx="54">
                  <c:v>393.9673</c:v>
                </c:pt>
                <c:pt idx="59">
                  <c:v>280.767</c:v>
                </c:pt>
                <c:pt idx="60">
                  <c:v>227.3878</c:v>
                </c:pt>
              </c:numCache>
            </c:numRef>
          </c:val>
        </c:ser>
        <c:ser>
          <c:idx val="3"/>
          <c:order val="3"/>
          <c:tx>
            <c:strRef>
              <c:f>'Ordered data'!$E$23</c:f>
              <c:strCache>
                <c:ptCount val="1"/>
                <c:pt idx="0">
                  <c:v>Mb Avg 1999/00-2000/01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99/00-00/01</c:name>
            <c:spPr>
              <a:ln w="25400">
                <a:solidFill>
                  <a:srgbClr val="333333"/>
                </a:solidFill>
              </a:ln>
            </c:spPr>
            <c:trendlineType val="linear"/>
            <c:forward val="0.5"/>
            <c:backward val="0.5"/>
            <c:dispEq val="0"/>
            <c:dispRSqr val="0"/>
          </c:trendline>
          <c:cat>
            <c:strRef>
              <c:f>'Ordered data'!$A$24:$A$84</c:f>
              <c:strCache>
                <c:ptCount val="61"/>
                <c:pt idx="0">
                  <c:v>SE Northern </c:v>
                </c:pt>
                <c:pt idx="1">
                  <c:v>SE Central </c:v>
                </c:pt>
                <c:pt idx="2">
                  <c:v>SE Western (t)</c:v>
                </c:pt>
                <c:pt idx="3">
                  <c:v>SE Southern (2,t)</c:v>
                </c:pt>
                <c:pt idx="5">
                  <c:v>SW District # 3 </c:v>
                </c:pt>
                <c:pt idx="6">
                  <c:v>SW District # 1</c:v>
                </c:pt>
                <c:pt idx="7">
                  <c:v>SW District # 2 (1)</c:v>
                </c:pt>
                <c:pt idx="9">
                  <c:v>Bdn West </c:v>
                </c:pt>
                <c:pt idx="10">
                  <c:v>Bdn Rural</c:v>
                </c:pt>
                <c:pt idx="11">
                  <c:v>Bdn East (1,2)</c:v>
                </c:pt>
                <c:pt idx="13">
                  <c:v>MacDonald/Cartier </c:v>
                </c:pt>
                <c:pt idx="14">
                  <c:v>Morden/Winkler </c:v>
                </c:pt>
                <c:pt idx="15">
                  <c:v>Altona </c:v>
                </c:pt>
                <c:pt idx="16">
                  <c:v>Carman (1,2)</c:v>
                </c:pt>
                <c:pt idx="17">
                  <c:v>Morris/Montcalm</c:v>
                </c:pt>
                <c:pt idx="18">
                  <c:v>Lorne/Louise/Pem (1)</c:v>
                </c:pt>
                <c:pt idx="19">
                  <c:v>Seven Regions</c:v>
                </c:pt>
                <c:pt idx="20">
                  <c:v>Portage</c:v>
                </c:pt>
                <c:pt idx="22">
                  <c:v>MQ District # 4 (1)</c:v>
                </c:pt>
                <c:pt idx="23">
                  <c:v>MQ District # 3 (1,t)</c:v>
                </c:pt>
                <c:pt idx="24">
                  <c:v>MQ District # 2</c:v>
                </c:pt>
                <c:pt idx="25">
                  <c:v>MQ District # 1 (1,t)</c:v>
                </c:pt>
                <c:pt idx="27">
                  <c:v>PL West</c:v>
                </c:pt>
                <c:pt idx="28">
                  <c:v>PL Central</c:v>
                </c:pt>
                <c:pt idx="29">
                  <c:v>PL East (1,t)</c:v>
                </c:pt>
                <c:pt idx="30">
                  <c:v>PL North</c:v>
                </c:pt>
                <c:pt idx="32">
                  <c:v>IL Southwest (1,2)</c:v>
                </c:pt>
                <c:pt idx="33">
                  <c:v>IL Southeast (1,2)</c:v>
                </c:pt>
                <c:pt idx="34">
                  <c:v>IL Northeast (1,2)</c:v>
                </c:pt>
                <c:pt idx="35">
                  <c:v>IL Northwest (2,t)</c:v>
                </c:pt>
                <c:pt idx="37">
                  <c:v>Springfield (2)</c:v>
                </c:pt>
                <c:pt idx="38">
                  <c:v>Winnipeg River</c:v>
                </c:pt>
                <c:pt idx="39">
                  <c:v>Brokenhead</c:v>
                </c:pt>
                <c:pt idx="40">
                  <c:v>Iron Rose</c:v>
                </c:pt>
                <c:pt idx="41">
                  <c:v>Blue Water</c:v>
                </c:pt>
                <c:pt idx="42">
                  <c:v>Northern Remote </c:v>
                </c:pt>
                <c:pt idx="44">
                  <c:v>Thompson</c:v>
                </c:pt>
                <c:pt idx="45">
                  <c:v>Oxford H &amp; Gods</c:v>
                </c:pt>
                <c:pt idx="46">
                  <c:v>Cross Lake (2)</c:v>
                </c:pt>
                <c:pt idx="47">
                  <c:v>Lynn/Leaf/SIL</c:v>
                </c:pt>
                <c:pt idx="48">
                  <c:v>Island Lake </c:v>
                </c:pt>
                <c:pt idx="49">
                  <c:v>Tad/Broch/Lac Br (t)</c:v>
                </c:pt>
                <c:pt idx="50">
                  <c:v>Gillam/Fox Lake (t)</c:v>
                </c:pt>
                <c:pt idx="51">
                  <c:v>Thick Por/Pik/Wab (2,t)</c:v>
                </c:pt>
                <c:pt idx="52">
                  <c:v>Norway House </c:v>
                </c:pt>
                <c:pt idx="53">
                  <c:v>Sha/York/Split/War </c:v>
                </c:pt>
                <c:pt idx="54">
                  <c:v>Nelson House </c:v>
                </c:pt>
                <c:pt idx="56">
                  <c:v>Churchill (1,2)</c:v>
                </c:pt>
                <c:pt idx="58">
                  <c:v>F Flon/Snow L/Cran (1,2)</c:v>
                </c:pt>
                <c:pt idx="59">
                  <c:v>The Pas/OCN/Kelsey (1,2)</c:v>
                </c:pt>
                <c:pt idx="60">
                  <c:v>Nor-Man Other (2,t)</c:v>
                </c:pt>
              </c:strCache>
            </c:strRef>
          </c:cat>
          <c:val>
            <c:numRef>
              <c:f>'Ordered data'!$E$24:$E$84</c:f>
              <c:numCache>
                <c:ptCount val="61"/>
                <c:pt idx="0">
                  <c:v>482.796</c:v>
                </c:pt>
                <c:pt idx="1">
                  <c:v>482.796</c:v>
                </c:pt>
                <c:pt idx="2">
                  <c:v>482.796</c:v>
                </c:pt>
                <c:pt idx="3">
                  <c:v>482.796</c:v>
                </c:pt>
                <c:pt idx="5">
                  <c:v>482.796</c:v>
                </c:pt>
                <c:pt idx="6">
                  <c:v>482.796</c:v>
                </c:pt>
                <c:pt idx="7">
                  <c:v>482.796</c:v>
                </c:pt>
                <c:pt idx="9">
                  <c:v>482.796</c:v>
                </c:pt>
                <c:pt idx="10">
                  <c:v>482.796</c:v>
                </c:pt>
                <c:pt idx="11">
                  <c:v>482.796</c:v>
                </c:pt>
                <c:pt idx="13">
                  <c:v>482.796</c:v>
                </c:pt>
                <c:pt idx="14">
                  <c:v>482.796</c:v>
                </c:pt>
                <c:pt idx="15">
                  <c:v>482.796</c:v>
                </c:pt>
                <c:pt idx="16">
                  <c:v>482.796</c:v>
                </c:pt>
                <c:pt idx="17">
                  <c:v>482.796</c:v>
                </c:pt>
                <c:pt idx="18">
                  <c:v>482.796</c:v>
                </c:pt>
                <c:pt idx="19">
                  <c:v>482.796</c:v>
                </c:pt>
                <c:pt idx="20">
                  <c:v>482.796</c:v>
                </c:pt>
                <c:pt idx="22">
                  <c:v>482.796</c:v>
                </c:pt>
                <c:pt idx="23">
                  <c:v>482.796</c:v>
                </c:pt>
                <c:pt idx="24">
                  <c:v>482.796</c:v>
                </c:pt>
                <c:pt idx="25">
                  <c:v>482.796</c:v>
                </c:pt>
                <c:pt idx="27">
                  <c:v>482.796</c:v>
                </c:pt>
                <c:pt idx="28">
                  <c:v>482.796</c:v>
                </c:pt>
                <c:pt idx="29">
                  <c:v>482.796</c:v>
                </c:pt>
                <c:pt idx="30">
                  <c:v>482.796</c:v>
                </c:pt>
                <c:pt idx="32">
                  <c:v>482.796</c:v>
                </c:pt>
                <c:pt idx="33">
                  <c:v>482.796</c:v>
                </c:pt>
                <c:pt idx="34">
                  <c:v>482.796</c:v>
                </c:pt>
                <c:pt idx="35">
                  <c:v>482.796</c:v>
                </c:pt>
                <c:pt idx="37">
                  <c:v>482.796</c:v>
                </c:pt>
                <c:pt idx="38">
                  <c:v>482.796</c:v>
                </c:pt>
                <c:pt idx="39">
                  <c:v>482.796</c:v>
                </c:pt>
                <c:pt idx="40">
                  <c:v>482.796</c:v>
                </c:pt>
                <c:pt idx="41">
                  <c:v>482.796</c:v>
                </c:pt>
                <c:pt idx="42">
                  <c:v>482.796</c:v>
                </c:pt>
                <c:pt idx="44">
                  <c:v>482.796</c:v>
                </c:pt>
                <c:pt idx="45">
                  <c:v>482.796</c:v>
                </c:pt>
                <c:pt idx="46">
                  <c:v>482.796</c:v>
                </c:pt>
                <c:pt idx="47">
                  <c:v>482.796</c:v>
                </c:pt>
                <c:pt idx="48">
                  <c:v>482.796</c:v>
                </c:pt>
                <c:pt idx="50">
                  <c:v>482.796</c:v>
                </c:pt>
                <c:pt idx="51">
                  <c:v>482.796</c:v>
                </c:pt>
                <c:pt idx="52">
                  <c:v>482.796</c:v>
                </c:pt>
                <c:pt idx="53">
                  <c:v>482.796</c:v>
                </c:pt>
                <c:pt idx="54">
                  <c:v>482.796</c:v>
                </c:pt>
                <c:pt idx="59">
                  <c:v>482.796</c:v>
                </c:pt>
                <c:pt idx="60">
                  <c:v>482.796</c:v>
                </c:pt>
              </c:numCache>
            </c:numRef>
          </c:val>
        </c:ser>
        <c:gapWidth val="30"/>
        <c:axId val="19325534"/>
        <c:axId val="17620343"/>
      </c:barChart>
      <c:catAx>
        <c:axId val="19325534"/>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17620343"/>
        <c:crosses val="autoZero"/>
        <c:auto val="0"/>
        <c:lblOffset val="100"/>
        <c:noMultiLvlLbl val="0"/>
      </c:catAx>
      <c:valAx>
        <c:axId val="17620343"/>
        <c:scaling>
          <c:orientation val="minMax"/>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9325534"/>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1975"/>
          <c:y val="0.0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cdr:x>
      <cdr:y>0.064</cdr:y>
    </cdr:from>
    <cdr:to>
      <cdr:x>0.87125</cdr:x>
      <cdr:y>0.09825</cdr:y>
    </cdr:to>
    <cdr:sp>
      <cdr:nvSpPr>
        <cdr:cNvPr id="1" name="TextBox 1"/>
        <cdr:cNvSpPr txBox="1">
          <a:spLocks noChangeArrowheads="1"/>
        </cdr:cNvSpPr>
      </cdr:nvSpPr>
      <cdr:spPr>
        <a:xfrm>
          <a:off x="1123950" y="285750"/>
          <a:ext cx="38481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Days used in hospital stays of 30 days or more, per 1000 residents</a:t>
          </a:r>
        </a:p>
      </cdr:txBody>
    </cdr:sp>
  </cdr:relSizeAnchor>
  <cdr:relSizeAnchor xmlns:cdr="http://schemas.openxmlformats.org/drawingml/2006/chartDrawing">
    <cdr:from>
      <cdr:x>0.17625</cdr:x>
      <cdr:y>0.904</cdr:y>
    </cdr:from>
    <cdr:to>
      <cdr:x>0.99225</cdr:x>
      <cdr:y>0.99375</cdr:y>
    </cdr:to>
    <cdr:sp>
      <cdr:nvSpPr>
        <cdr:cNvPr id="2" name="TextBox 2"/>
        <cdr:cNvSpPr txBox="1">
          <a:spLocks noChangeArrowheads="1"/>
        </cdr:cNvSpPr>
      </cdr:nvSpPr>
      <cdr:spPr>
        <a:xfrm>
          <a:off x="1000125" y="4124325"/>
          <a:ext cx="4657725" cy="4095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a:t>
          </a:r>
        </a:p>
      </cdr:txBody>
    </cdr:sp>
  </cdr:relSizeAnchor>
  <cdr:relSizeAnchor xmlns:cdr="http://schemas.openxmlformats.org/drawingml/2006/chartDrawing">
    <cdr:from>
      <cdr:x>0.197</cdr:x>
      <cdr:y>0.5245</cdr:y>
    </cdr:from>
    <cdr:to>
      <cdr:x>0.76925</cdr:x>
      <cdr:y>0.56075</cdr:y>
    </cdr:to>
    <cdr:sp>
      <cdr:nvSpPr>
        <cdr:cNvPr id="3" name="TextBox 4"/>
        <cdr:cNvSpPr txBox="1">
          <a:spLocks noChangeArrowheads="1"/>
        </cdr:cNvSpPr>
      </cdr:nvSpPr>
      <cdr:spPr>
        <a:xfrm>
          <a:off x="1123950" y="2390775"/>
          <a:ext cx="32670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1994/95 - 1995/96: 2975; 1999/00 - 2000/01: 10453</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0.19875</cdr:x>
      <cdr:y>0.0305</cdr:y>
    </cdr:from>
    <cdr:to>
      <cdr:x>0.84225</cdr:x>
      <cdr:y>0.0485</cdr:y>
    </cdr:to>
    <cdr:sp>
      <cdr:nvSpPr>
        <cdr:cNvPr id="1" name="TextBox 1"/>
        <cdr:cNvSpPr txBox="1">
          <a:spLocks noChangeArrowheads="1"/>
        </cdr:cNvSpPr>
      </cdr:nvSpPr>
      <cdr:spPr>
        <a:xfrm>
          <a:off x="1133475" y="247650"/>
          <a:ext cx="36671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Days used in hospital stays of 30 days or more, per 1000 residents</a:t>
          </a:r>
        </a:p>
      </cdr:txBody>
    </cdr:sp>
  </cdr:relSizeAnchor>
  <cdr:relSizeAnchor xmlns:cdr="http://schemas.openxmlformats.org/drawingml/2006/chartDrawing">
    <cdr:from>
      <cdr:x>0.19875</cdr:x>
      <cdr:y>0.8805</cdr:y>
    </cdr:from>
    <cdr:to>
      <cdr:x>0.79975</cdr:x>
      <cdr:y>0.90275</cdr:y>
    </cdr:to>
    <cdr:sp>
      <cdr:nvSpPr>
        <cdr:cNvPr id="2" name="TextBox 4"/>
        <cdr:cNvSpPr txBox="1">
          <a:spLocks noChangeArrowheads="1"/>
        </cdr:cNvSpPr>
      </cdr:nvSpPr>
      <cdr:spPr>
        <a:xfrm>
          <a:off x="1133475" y="7229475"/>
          <a:ext cx="3429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1994/95 - 1995/96: 2975; 1999/00 - 2000/01: 10453</a:t>
          </a:r>
        </a:p>
      </cdr:txBody>
    </cdr:sp>
  </cdr:relSizeAnchor>
  <cdr:relSizeAnchor xmlns:cdr="http://schemas.openxmlformats.org/drawingml/2006/chartDrawing">
    <cdr:from>
      <cdr:x>0.19875</cdr:x>
      <cdr:y>0.78625</cdr:y>
    </cdr:from>
    <cdr:to>
      <cdr:x>0.64025</cdr:x>
      <cdr:y>0.80375</cdr:y>
    </cdr:to>
    <cdr:sp>
      <cdr:nvSpPr>
        <cdr:cNvPr id="3" name="TextBox 5"/>
        <cdr:cNvSpPr txBox="1">
          <a:spLocks noChangeArrowheads="1"/>
        </cdr:cNvSpPr>
      </cdr:nvSpPr>
      <cdr:spPr>
        <a:xfrm>
          <a:off x="1133475" y="6457950"/>
          <a:ext cx="251460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1994/95 - 1995/96: 1360; 1999/00 - 2000/01: 266</a:t>
          </a:r>
        </a:p>
      </cdr:txBody>
    </cdr:sp>
  </cdr:relSizeAnchor>
  <cdr:relSizeAnchor xmlns:cdr="http://schemas.openxmlformats.org/drawingml/2006/chartDrawing">
    <cdr:from>
      <cdr:x>0.19875</cdr:x>
      <cdr:y>0.917</cdr:y>
    </cdr:from>
    <cdr:to>
      <cdr:x>0.64025</cdr:x>
      <cdr:y>0.931</cdr:y>
    </cdr:to>
    <cdr:sp>
      <cdr:nvSpPr>
        <cdr:cNvPr id="4" name="TextBox 6"/>
        <cdr:cNvSpPr txBox="1">
          <a:spLocks noChangeArrowheads="1"/>
        </cdr:cNvSpPr>
      </cdr:nvSpPr>
      <cdr:spPr>
        <a:xfrm>
          <a:off x="1133475" y="7534275"/>
          <a:ext cx="25146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1994/95 - 1995/96: 1573; 1999/00 - 2000/01: 1623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2"/>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42" sqref="A42"/>
    </sheetView>
  </sheetViews>
  <sheetFormatPr defaultColWidth="9.140625" defaultRowHeight="12.75"/>
  <cols>
    <col min="1" max="1" width="22.28125" style="0" customWidth="1"/>
    <col min="2" max="2" width="9.140625" style="5" customWidth="1"/>
    <col min="3" max="4" width="9.140625" style="9" customWidth="1"/>
    <col min="5" max="5" width="9.140625" style="5" customWidth="1"/>
    <col min="6" max="6" width="9.57421875" style="7" customWidth="1"/>
    <col min="7" max="8" width="9.140625" style="5" customWidth="1"/>
    <col min="9" max="9" width="6.7109375" style="7" customWidth="1"/>
    <col min="10" max="12" width="9.140625" style="5" customWidth="1"/>
    <col min="13" max="13" width="9.140625" style="3" customWidth="1"/>
    <col min="14" max="14" width="9.140625" style="13" customWidth="1"/>
    <col min="15" max="15" width="9.140625" style="5" customWidth="1"/>
    <col min="16" max="16" width="6.7109375" style="5" customWidth="1"/>
    <col min="17" max="17" width="8.00390625" style="0" customWidth="1"/>
    <col min="18" max="18" width="9.140625" style="5" customWidth="1"/>
    <col min="19" max="19" width="6.7109375" style="5" customWidth="1"/>
    <col min="20" max="20" width="9.140625" style="7" customWidth="1"/>
    <col min="21" max="23" width="9.140625" style="5" customWidth="1"/>
    <col min="24" max="24" width="9.140625" style="3" customWidth="1"/>
    <col min="25" max="25" width="9.140625" style="12" customWidth="1"/>
  </cols>
  <sheetData>
    <row r="1" spans="2:26" ht="12.75">
      <c r="B1" s="5" t="s">
        <v>200</v>
      </c>
      <c r="C1" s="9" t="s">
        <v>156</v>
      </c>
      <c r="D1" s="9" t="s">
        <v>156</v>
      </c>
      <c r="E1" s="5" t="s">
        <v>202</v>
      </c>
      <c r="F1" s="6" t="s">
        <v>200</v>
      </c>
      <c r="G1" s="4" t="s">
        <v>200</v>
      </c>
      <c r="H1" s="4" t="s">
        <v>200</v>
      </c>
      <c r="I1" s="6" t="s">
        <v>200</v>
      </c>
      <c r="J1" s="4" t="s">
        <v>200</v>
      </c>
      <c r="K1" s="4" t="s">
        <v>200</v>
      </c>
      <c r="L1" s="4" t="s">
        <v>200</v>
      </c>
      <c r="M1" s="15" t="s">
        <v>200</v>
      </c>
      <c r="N1" s="11" t="s">
        <v>200</v>
      </c>
      <c r="O1" s="4" t="s">
        <v>200</v>
      </c>
      <c r="Q1" s="6" t="s">
        <v>202</v>
      </c>
      <c r="R1" s="4" t="s">
        <v>202</v>
      </c>
      <c r="S1" s="4" t="s">
        <v>202</v>
      </c>
      <c r="T1" s="6" t="s">
        <v>202</v>
      </c>
      <c r="U1" s="4" t="s">
        <v>202</v>
      </c>
      <c r="V1" s="4" t="s">
        <v>202</v>
      </c>
      <c r="W1" s="4" t="s">
        <v>202</v>
      </c>
      <c r="X1" s="15" t="s">
        <v>202</v>
      </c>
      <c r="Y1" s="11" t="s">
        <v>202</v>
      </c>
      <c r="Z1" s="6" t="s">
        <v>202</v>
      </c>
    </row>
    <row r="2" spans="3:26" ht="12.75">
      <c r="C2" s="10"/>
      <c r="D2" s="10"/>
      <c r="F2" s="2" t="s">
        <v>3</v>
      </c>
      <c r="G2" s="4" t="s">
        <v>207</v>
      </c>
      <c r="H2" s="4" t="s">
        <v>150</v>
      </c>
      <c r="I2" s="6" t="s">
        <v>151</v>
      </c>
      <c r="J2" s="4" t="s">
        <v>152</v>
      </c>
      <c r="K2" s="4" t="s">
        <v>4</v>
      </c>
      <c r="L2" s="4" t="str">
        <f>'long stays'!M2</f>
        <v>prob_los_l</v>
      </c>
      <c r="M2" s="14" t="str">
        <f>'long stays'!N2</f>
        <v>Signif t2:Long Stay Days(as is)</v>
      </c>
      <c r="N2" s="14">
        <f>'long stays'!O2</f>
        <v>0</v>
      </c>
      <c r="O2" s="4">
        <f>'long stays'!P2</f>
        <v>0</v>
      </c>
      <c r="P2" s="4"/>
      <c r="Q2" s="2" t="s">
        <v>3</v>
      </c>
      <c r="R2" s="4" t="s">
        <v>207</v>
      </c>
      <c r="S2" s="4" t="s">
        <v>150</v>
      </c>
      <c r="T2" s="6" t="s">
        <v>151</v>
      </c>
      <c r="U2" s="4" t="s">
        <v>152</v>
      </c>
      <c r="V2" s="4" t="s">
        <v>4</v>
      </c>
      <c r="W2" s="4" t="s">
        <v>5</v>
      </c>
      <c r="X2" s="14" t="s">
        <v>6</v>
      </c>
      <c r="Y2" s="12" t="s">
        <v>134</v>
      </c>
      <c r="Z2" t="s">
        <v>135</v>
      </c>
    </row>
    <row r="3" spans="2:5" ht="12.75">
      <c r="B3" s="4" t="s">
        <v>201</v>
      </c>
      <c r="C3" s="8" t="s">
        <v>200</v>
      </c>
      <c r="D3" s="8" t="s">
        <v>202</v>
      </c>
      <c r="E3" s="4" t="s">
        <v>203</v>
      </c>
    </row>
    <row r="4" spans="1:26" ht="12.75">
      <c r="A4" t="s">
        <v>157</v>
      </c>
      <c r="B4" s="5">
        <f aca="true" t="shared" si="0" ref="B4:B21">C$19</f>
        <v>508.7022</v>
      </c>
      <c r="C4" s="9">
        <f>'long stays'!H4</f>
        <v>508.4105</v>
      </c>
      <c r="D4" s="9">
        <f>'long stays'!H70</f>
        <v>356.696</v>
      </c>
      <c r="E4" s="5">
        <f>D$19</f>
        <v>482.796</v>
      </c>
      <c r="F4" s="7">
        <f>'long stays'!F4</f>
        <v>102298</v>
      </c>
      <c r="G4" s="5">
        <f>'long stays'!G4</f>
        <v>422.9292</v>
      </c>
      <c r="H4" s="5">
        <f>'long stays'!I4</f>
        <v>611.1689</v>
      </c>
      <c r="I4" s="7">
        <f>'long stays'!J4</f>
        <v>41351</v>
      </c>
      <c r="J4" s="5">
        <f>'long stays'!K4</f>
        <v>404.221</v>
      </c>
      <c r="K4" s="5">
        <f>'long stays'!L4</f>
        <v>17.276970321</v>
      </c>
      <c r="L4" s="5">
        <f>'long stays'!M4</f>
        <v>3.23079E-05</v>
      </c>
      <c r="M4" s="3" t="str">
        <f>'long stays'!N4</f>
        <v>*</v>
      </c>
      <c r="N4" s="13">
        <f>'long stays'!O4</f>
      </c>
      <c r="O4" s="5">
        <f>'long stays'!P4</f>
      </c>
      <c r="Q4" s="7">
        <f>'long stays'!F70</f>
        <v>107935</v>
      </c>
      <c r="R4" s="5">
        <f>'long stays'!G70</f>
        <v>300.7111</v>
      </c>
      <c r="S4" s="5">
        <f>'long stays'!I70</f>
        <v>423.1038</v>
      </c>
      <c r="T4" s="7">
        <f>'long stays'!J70</f>
        <v>32903</v>
      </c>
      <c r="U4" s="5">
        <f>'long stays'!K70</f>
        <v>304.8409</v>
      </c>
      <c r="V4" s="5">
        <f>'long stays'!L70</f>
        <v>17.276970321</v>
      </c>
      <c r="W4" s="5">
        <f>'long stays'!M70</f>
        <v>3.23079E-05</v>
      </c>
      <c r="X4" s="3" t="str">
        <f>'long stays'!N70</f>
        <v>*</v>
      </c>
      <c r="Y4" s="13">
        <f>'long stays'!O70</f>
      </c>
      <c r="Z4">
        <f>'long stays'!P70</f>
        <v>59.692200000000014</v>
      </c>
    </row>
    <row r="5" spans="1:26" ht="12.75">
      <c r="A5" t="s">
        <v>136</v>
      </c>
      <c r="B5" s="5">
        <f t="shared" si="0"/>
        <v>508.7022</v>
      </c>
      <c r="C5" s="9">
        <f>'long stays'!H5</f>
        <v>407.5935</v>
      </c>
      <c r="D5" s="9">
        <f>'long stays'!H71</f>
        <v>440.7324</v>
      </c>
      <c r="E5" s="5">
        <f aca="true" t="shared" si="1" ref="E5:E92">D$19</f>
        <v>482.796</v>
      </c>
      <c r="F5" s="7">
        <f>'long stays'!F5</f>
        <v>70952</v>
      </c>
      <c r="G5" s="5">
        <f>'long stays'!G5</f>
        <v>344.1817</v>
      </c>
      <c r="H5" s="5">
        <f>'long stays'!I5</f>
        <v>482.6883</v>
      </c>
      <c r="I5" s="7">
        <f>'long stays'!J5</f>
        <v>43624</v>
      </c>
      <c r="J5" s="5">
        <f>'long stays'!K5</f>
        <v>614.8382</v>
      </c>
      <c r="K5" s="5">
        <f>'long stays'!L5</f>
        <v>0.6015816972</v>
      </c>
      <c r="L5" s="5">
        <f>'long stays'!M5</f>
        <v>0.4379751725</v>
      </c>
      <c r="M5" s="3" t="str">
        <f>'long stays'!N5</f>
        <v> </v>
      </c>
      <c r="N5" s="13">
        <f>'long stays'!O5</f>
      </c>
      <c r="O5" s="5">
        <f>'long stays'!P5</f>
        <v>26.01389999999998</v>
      </c>
      <c r="Q5" s="7">
        <f>'long stays'!F71</f>
        <v>68493</v>
      </c>
      <c r="R5" s="5">
        <f>'long stays'!G71</f>
        <v>367.3388</v>
      </c>
      <c r="S5" s="5">
        <f>'long stays'!I71</f>
        <v>528.79</v>
      </c>
      <c r="T5" s="7">
        <f>'long stays'!J71</f>
        <v>45133</v>
      </c>
      <c r="U5" s="5">
        <f>'long stays'!K71</f>
        <v>658.9432</v>
      </c>
      <c r="V5" s="5">
        <f>'long stays'!L71</f>
        <v>0.6015816972</v>
      </c>
      <c r="W5" s="5">
        <f>'long stays'!M71</f>
        <v>0.4379751725</v>
      </c>
      <c r="X5" s="3" t="str">
        <f>'long stays'!N71</f>
        <v> </v>
      </c>
      <c r="Y5" s="13">
        <f>'long stays'!O71</f>
      </c>
      <c r="Z5">
        <f>'long stays'!P71</f>
      </c>
    </row>
    <row r="6" spans="1:26" ht="12.75">
      <c r="A6" t="s">
        <v>158</v>
      </c>
      <c r="B6" s="5">
        <f t="shared" si="0"/>
        <v>508.7022</v>
      </c>
      <c r="C6" s="9">
        <f>'long stays'!H6</f>
        <v>694.0902</v>
      </c>
      <c r="D6" s="9">
        <f>'long stays'!H72</f>
        <v>677.7464</v>
      </c>
      <c r="E6" s="5">
        <f t="shared" si="1"/>
        <v>482.796</v>
      </c>
      <c r="F6" s="7">
        <f>'long stays'!F6</f>
        <v>93841</v>
      </c>
      <c r="G6" s="5">
        <f>'long stays'!G6</f>
        <v>552.4682</v>
      </c>
      <c r="H6" s="5">
        <f>'long stays'!I6</f>
        <v>872.0161</v>
      </c>
      <c r="I6" s="7">
        <f>'long stays'!J6</f>
        <v>66821</v>
      </c>
      <c r="J6" s="5">
        <f>'long stays'!K6</f>
        <v>712.0662</v>
      </c>
      <c r="K6" s="5">
        <f>'long stays'!L6</f>
        <v>0.0489046753</v>
      </c>
      <c r="L6" s="5">
        <f>'long stays'!M6</f>
        <v>0.8249802997</v>
      </c>
      <c r="M6" s="3" t="str">
        <f>'long stays'!N6</f>
        <v> </v>
      </c>
      <c r="N6" s="13">
        <f>'long stays'!O6</f>
        <v>43.76600000000002</v>
      </c>
      <c r="O6" s="5">
        <f>'long stays'!P6</f>
      </c>
      <c r="Q6" s="7">
        <f>'long stays'!F72</f>
        <v>94254</v>
      </c>
      <c r="R6" s="5">
        <f>'long stays'!G72</f>
        <v>576.5066</v>
      </c>
      <c r="S6" s="5">
        <f>'long stays'!I72</f>
        <v>796.7647</v>
      </c>
      <c r="T6" s="7">
        <f>'long stays'!J72</f>
        <v>69244</v>
      </c>
      <c r="U6" s="5">
        <f>'long stays'!K72</f>
        <v>734.6532</v>
      </c>
      <c r="V6" s="5">
        <f>'long stays'!L72</f>
        <v>0.0489046753</v>
      </c>
      <c r="W6" s="5">
        <f>'long stays'!M72</f>
        <v>0.8249802997</v>
      </c>
      <c r="X6" s="3" t="str">
        <f>'long stays'!N72</f>
        <v> </v>
      </c>
      <c r="Y6" s="13">
        <f>'long stays'!O72</f>
        <v>93.71060000000006</v>
      </c>
      <c r="Z6">
        <f>'long stays'!P72</f>
      </c>
    </row>
    <row r="7" spans="1:26" ht="12.75">
      <c r="A7" t="s">
        <v>159</v>
      </c>
      <c r="B7" s="5">
        <f t="shared" si="0"/>
        <v>508.7022</v>
      </c>
      <c r="C7" s="9">
        <f>'long stays'!H7</f>
        <v>435.7876</v>
      </c>
      <c r="D7" s="9">
        <f>'long stays'!H73</f>
        <v>388.4171</v>
      </c>
      <c r="E7" s="5">
        <f t="shared" si="1"/>
        <v>482.796</v>
      </c>
      <c r="F7" s="7">
        <f>'long stays'!F7</f>
        <v>191386</v>
      </c>
      <c r="G7" s="5">
        <f>'long stays'!G7</f>
        <v>387.6888</v>
      </c>
      <c r="H7" s="5">
        <f>'long stays'!I7</f>
        <v>489.8538</v>
      </c>
      <c r="I7" s="7">
        <f>'long stays'!J7</f>
        <v>88217</v>
      </c>
      <c r="J7" s="5">
        <f>'long stays'!K7</f>
        <v>460.9376</v>
      </c>
      <c r="K7" s="5">
        <f>'long stays'!L7</f>
        <v>3.673856447</v>
      </c>
      <c r="L7" s="5">
        <f>'long stays'!M7</f>
        <v>0.0552721572</v>
      </c>
      <c r="M7" s="3" t="str">
        <f>'long stays'!N7</f>
        <v> </v>
      </c>
      <c r="N7" s="13">
        <f>'long stays'!O7</f>
      </c>
      <c r="O7" s="5">
        <f>'long stays'!P7</f>
        <v>18.848400000000026</v>
      </c>
      <c r="Q7" s="7">
        <f>'long stays'!F73</f>
        <v>195185</v>
      </c>
      <c r="R7" s="5">
        <f>'long stays'!G73</f>
        <v>346.7345</v>
      </c>
      <c r="S7" s="5">
        <f>'long stays'!I73</f>
        <v>435.1105</v>
      </c>
      <c r="T7" s="7">
        <f>'long stays'!J73</f>
        <v>82699</v>
      </c>
      <c r="U7" s="5">
        <f>'long stays'!K73</f>
        <v>423.6955</v>
      </c>
      <c r="V7" s="5">
        <f>'long stays'!L73</f>
        <v>3.673856447</v>
      </c>
      <c r="W7" s="5">
        <f>'long stays'!M73</f>
        <v>0.0552721572</v>
      </c>
      <c r="X7" s="3" t="str">
        <f>'long stays'!N73</f>
        <v> </v>
      </c>
      <c r="Y7" s="13">
        <f>'long stays'!O73</f>
      </c>
      <c r="Z7">
        <f>'long stays'!P73</f>
        <v>47.68549999999999</v>
      </c>
    </row>
    <row r="8" spans="1:26" ht="12.75">
      <c r="A8" t="s">
        <v>199</v>
      </c>
      <c r="B8" s="5">
        <f t="shared" si="0"/>
        <v>508.7022</v>
      </c>
      <c r="C8" s="9">
        <f>'long stays'!H8</f>
        <v>356.388</v>
      </c>
      <c r="D8" s="9">
        <f>'long stays'!H74</f>
        <v>468.5244</v>
      </c>
      <c r="E8" s="5">
        <f t="shared" si="1"/>
        <v>482.796</v>
      </c>
      <c r="F8" s="7">
        <f>'long stays'!F8</f>
        <v>76042</v>
      </c>
      <c r="G8" s="5">
        <f>'long stays'!G8</f>
        <v>304.3209</v>
      </c>
      <c r="H8" s="5">
        <f>'long stays'!I8</f>
        <v>417.3635</v>
      </c>
      <c r="I8" s="7">
        <f>'long stays'!J8</f>
        <v>39018</v>
      </c>
      <c r="J8" s="5">
        <f>'long stays'!K8</f>
        <v>513.1112</v>
      </c>
      <c r="K8" s="5">
        <f>'long stays'!L8</f>
        <v>7.6903862719</v>
      </c>
      <c r="L8" s="5">
        <f>'long stays'!M8</f>
        <v>0.0055515744</v>
      </c>
      <c r="M8" s="3" t="str">
        <f>'long stays'!N8</f>
        <v>*</v>
      </c>
      <c r="N8" s="13">
        <f>'long stays'!O8</f>
      </c>
      <c r="O8" s="5">
        <f>'long stays'!P8</f>
        <v>91.33870000000002</v>
      </c>
      <c r="Q8" s="7">
        <f>'long stays'!F74</f>
        <v>75058</v>
      </c>
      <c r="R8" s="5">
        <f>'long stays'!G74</f>
        <v>402.6925</v>
      </c>
      <c r="S8" s="5">
        <f>'long stays'!I74</f>
        <v>545.1185</v>
      </c>
      <c r="T8" s="7">
        <f>'long stays'!J74</f>
        <v>51515</v>
      </c>
      <c r="U8" s="5">
        <f>'long stays'!K74</f>
        <v>686.3359</v>
      </c>
      <c r="V8" s="5">
        <f>'long stays'!L74</f>
        <v>7.6903862719</v>
      </c>
      <c r="W8" s="5">
        <f>'long stays'!M74</f>
        <v>0.0055515744</v>
      </c>
      <c r="X8" s="3" t="str">
        <f>'long stays'!N74</f>
        <v>*</v>
      </c>
      <c r="Y8" s="13">
        <f>'long stays'!O74</f>
      </c>
      <c r="Z8">
        <f>'long stays'!P74</f>
      </c>
    </row>
    <row r="9" spans="1:26" ht="12.75">
      <c r="A9" t="s">
        <v>160</v>
      </c>
      <c r="B9" s="5">
        <f t="shared" si="0"/>
        <v>508.7022</v>
      </c>
      <c r="C9" s="9">
        <f>'long stays'!H9</f>
        <v>544.0129</v>
      </c>
      <c r="D9" s="9">
        <f>'long stays'!H75</f>
        <v>398.2561</v>
      </c>
      <c r="E9" s="5">
        <f t="shared" si="1"/>
        <v>482.796</v>
      </c>
      <c r="F9" s="7">
        <f>'long stays'!F9</f>
        <v>88432</v>
      </c>
      <c r="G9" s="5">
        <f>'long stays'!G9</f>
        <v>460.5867</v>
      </c>
      <c r="H9" s="5">
        <f>'long stays'!I9</f>
        <v>642.5502</v>
      </c>
      <c r="I9" s="7">
        <f>'long stays'!J9</f>
        <v>68804</v>
      </c>
      <c r="J9" s="5">
        <f>'long stays'!K9</f>
        <v>778.0441</v>
      </c>
      <c r="K9" s="5">
        <f>'long stays'!L9</f>
        <v>15.016013725</v>
      </c>
      <c r="L9" s="5">
        <f>'long stays'!M9</f>
        <v>0.0001066027</v>
      </c>
      <c r="M9" s="3" t="str">
        <f>'long stays'!N9</f>
        <v>*</v>
      </c>
      <c r="N9" s="13">
        <f>'long stays'!O9</f>
      </c>
      <c r="O9" s="5">
        <f>'long stays'!P9</f>
      </c>
      <c r="Q9" s="7">
        <f>'long stays'!F75</f>
        <v>86279</v>
      </c>
      <c r="R9" s="5">
        <f>'long stays'!G75</f>
        <v>336.4077</v>
      </c>
      <c r="S9" s="5">
        <f>'long stays'!I75</f>
        <v>471.4753</v>
      </c>
      <c r="T9" s="7">
        <f>'long stays'!J75</f>
        <v>48081</v>
      </c>
      <c r="U9" s="5">
        <f>'long stays'!K75</f>
        <v>557.2735</v>
      </c>
      <c r="V9" s="5">
        <f>'long stays'!L75</f>
        <v>15.016013725</v>
      </c>
      <c r="W9" s="5">
        <f>'long stays'!M75</f>
        <v>0.0001066027</v>
      </c>
      <c r="X9" s="3" t="str">
        <f>'long stays'!N75</f>
        <v>*</v>
      </c>
      <c r="Y9" s="13">
        <f>'long stays'!O75</f>
      </c>
      <c r="Z9">
        <f>'long stays'!P75</f>
        <v>11.320699999999988</v>
      </c>
    </row>
    <row r="10" spans="1:26" ht="12.75">
      <c r="A10" t="s">
        <v>161</v>
      </c>
      <c r="B10" s="5">
        <f t="shared" si="0"/>
        <v>508.7022</v>
      </c>
      <c r="C10" s="9">
        <f>'long stays'!H10</f>
        <v>330.2736</v>
      </c>
      <c r="D10" s="9">
        <f>'long stays'!H76</f>
        <v>275.6413</v>
      </c>
      <c r="E10" s="5">
        <f t="shared" si="1"/>
        <v>482.796</v>
      </c>
      <c r="F10" s="7">
        <f>'long stays'!F10</f>
        <v>146417</v>
      </c>
      <c r="G10" s="5">
        <f>'long stays'!G10</f>
        <v>287.0149</v>
      </c>
      <c r="H10" s="5">
        <f>'long stays'!I10</f>
        <v>380.0523</v>
      </c>
      <c r="I10" s="7">
        <f>'long stays'!J10</f>
        <v>46925</v>
      </c>
      <c r="J10" s="5">
        <f>'long stays'!K10</f>
        <v>320.4887</v>
      </c>
      <c r="K10" s="5">
        <f>'long stays'!L10</f>
        <v>6.6711258573</v>
      </c>
      <c r="L10" s="5">
        <f>'long stays'!M10</f>
        <v>0.009798727</v>
      </c>
      <c r="M10" s="3" t="str">
        <f>'long stays'!N10</f>
        <v>*</v>
      </c>
      <c r="N10" s="13">
        <f>'long stays'!O10</f>
      </c>
      <c r="O10" s="5">
        <f>'long stays'!P10</f>
        <v>128.6499</v>
      </c>
      <c r="Q10" s="7">
        <f>'long stays'!F76</f>
        <v>149608</v>
      </c>
      <c r="R10" s="5">
        <f>'long stays'!G76</f>
        <v>240.6844</v>
      </c>
      <c r="S10" s="5">
        <f>'long stays'!I76</f>
        <v>315.6754</v>
      </c>
      <c r="T10" s="7">
        <f>'long stays'!J76</f>
        <v>42824</v>
      </c>
      <c r="U10" s="5">
        <f>'long stays'!K76</f>
        <v>286.2414</v>
      </c>
      <c r="V10" s="5">
        <f>'long stays'!L76</f>
        <v>6.6711258573</v>
      </c>
      <c r="W10" s="5">
        <f>'long stays'!M76</f>
        <v>0.009798727</v>
      </c>
      <c r="X10" s="3" t="str">
        <f>'long stays'!N76</f>
        <v>*</v>
      </c>
      <c r="Y10" s="13">
        <f>'long stays'!O76</f>
      </c>
      <c r="Z10">
        <f>'long stays'!P76</f>
        <v>167.12059999999997</v>
      </c>
    </row>
    <row r="11" spans="1:26" ht="12.75">
      <c r="A11" t="s">
        <v>23</v>
      </c>
      <c r="B11" s="5">
        <f t="shared" si="0"/>
        <v>508.7022</v>
      </c>
      <c r="C11" s="9">
        <f>'long stays'!H11</f>
        <v>437.7088</v>
      </c>
      <c r="D11" s="9">
        <f>'long stays'!H77</f>
        <v>463.907</v>
      </c>
      <c r="E11" s="5">
        <f t="shared" si="1"/>
        <v>482.796</v>
      </c>
      <c r="F11" s="7">
        <f>'long stays'!F11</f>
        <v>75099</v>
      </c>
      <c r="G11" s="5">
        <f>'long stays'!G11</f>
        <v>358.2089</v>
      </c>
      <c r="H11" s="5">
        <f>'long stays'!I11</f>
        <v>534.8525</v>
      </c>
      <c r="I11" s="7">
        <f>'long stays'!J11</f>
        <v>28831</v>
      </c>
      <c r="J11" s="5">
        <f>'long stays'!K11</f>
        <v>383.9066</v>
      </c>
      <c r="K11" s="5">
        <f>'long stays'!L11</f>
        <v>0.2690267759</v>
      </c>
      <c r="L11" s="5">
        <f>'long stays'!M11</f>
        <v>0.6039853675</v>
      </c>
      <c r="M11" s="3" t="str">
        <f>'long stays'!N11</f>
        <v> </v>
      </c>
      <c r="N11" s="13">
        <f>'long stays'!O11</f>
      </c>
      <c r="O11" s="5">
        <f>'long stays'!P11</f>
      </c>
      <c r="Q11" s="7">
        <f>'long stays'!F77</f>
        <v>78556</v>
      </c>
      <c r="R11" s="5">
        <f>'long stays'!G77</f>
        <v>381.3279</v>
      </c>
      <c r="S11" s="5">
        <f>'long stays'!I77</f>
        <v>564.3691</v>
      </c>
      <c r="T11" s="7">
        <f>'long stays'!J77</f>
        <v>31620</v>
      </c>
      <c r="U11" s="5">
        <f>'long stays'!K77</f>
        <v>402.5154</v>
      </c>
      <c r="V11" s="5">
        <f>'long stays'!L77</f>
        <v>0.2690267759</v>
      </c>
      <c r="W11" s="5">
        <f>'long stays'!M77</f>
        <v>0.6039853675</v>
      </c>
      <c r="X11" s="3" t="str">
        <f>'long stays'!N77</f>
        <v> </v>
      </c>
      <c r="Y11" s="13">
        <f>'long stays'!O77</f>
      </c>
      <c r="Z11">
        <f>'long stays'!P77</f>
      </c>
    </row>
    <row r="12" spans="1:26" ht="12.75">
      <c r="A12" t="s">
        <v>162</v>
      </c>
      <c r="B12" s="5">
        <f t="shared" si="0"/>
        <v>508.7022</v>
      </c>
      <c r="C12" s="9">
        <f>'long stays'!H12</f>
        <v>444.8541</v>
      </c>
      <c r="D12" s="9">
        <f>'long stays'!H78</f>
        <v>290.62</v>
      </c>
      <c r="E12" s="5">
        <f t="shared" si="1"/>
        <v>482.796</v>
      </c>
      <c r="F12" s="7">
        <f>'long stays'!F12</f>
        <v>87276</v>
      </c>
      <c r="G12" s="5">
        <f>'long stays'!G12</f>
        <v>285.6823</v>
      </c>
      <c r="H12" s="5">
        <f>'long stays'!I12</f>
        <v>692.7106</v>
      </c>
      <c r="I12" s="7">
        <f>'long stays'!J12</f>
        <v>15094</v>
      </c>
      <c r="J12" s="5">
        <f>'long stays'!K12</f>
        <v>172.9456</v>
      </c>
      <c r="K12" s="5">
        <f>'long stays'!L12</f>
        <v>4.9383333677</v>
      </c>
      <c r="L12" s="5">
        <f>'long stays'!M12</f>
        <v>0.0262673527</v>
      </c>
      <c r="M12" s="3" t="str">
        <f>'long stays'!N12</f>
        <v>*</v>
      </c>
      <c r="N12" s="13">
        <f>'long stays'!O12</f>
      </c>
      <c r="O12" s="5">
        <f>'long stays'!P12</f>
      </c>
      <c r="Q12" s="7">
        <f>'long stays'!F78</f>
        <v>90109</v>
      </c>
      <c r="R12" s="5">
        <f>'long stays'!G78</f>
        <v>208.2667</v>
      </c>
      <c r="S12" s="5">
        <f>'long stays'!I78</f>
        <v>405.5377</v>
      </c>
      <c r="T12" s="7">
        <f>'long stays'!J78</f>
        <v>13360</v>
      </c>
      <c r="U12" s="5">
        <f>'long stays'!K78</f>
        <v>148.2649</v>
      </c>
      <c r="V12" s="5">
        <f>'long stays'!L78</f>
        <v>4.9383333677</v>
      </c>
      <c r="W12" s="5">
        <f>'long stays'!M78</f>
        <v>0.0262673527</v>
      </c>
      <c r="X12" s="3" t="str">
        <f>'long stays'!N78</f>
        <v>*</v>
      </c>
      <c r="Y12" s="13">
        <f>'long stays'!O78</f>
      </c>
      <c r="Z12">
        <f>'long stays'!P78</f>
        <v>77.25830000000002</v>
      </c>
    </row>
    <row r="13" ht="12.75">
      <c r="A13" t="s">
        <v>163</v>
      </c>
    </row>
    <row r="14" spans="1:26" ht="12.75">
      <c r="A14" t="s">
        <v>164</v>
      </c>
      <c r="B14" s="5">
        <f t="shared" si="0"/>
        <v>508.7022</v>
      </c>
      <c r="C14" s="9">
        <f>'long stays'!H14</f>
        <v>987.9643</v>
      </c>
      <c r="D14" s="9">
        <f>'long stays'!H80</f>
        <v>1016.2787</v>
      </c>
      <c r="E14" s="5">
        <f t="shared" si="1"/>
        <v>482.796</v>
      </c>
      <c r="F14" s="7">
        <f>'long stays'!F14</f>
        <v>50261</v>
      </c>
      <c r="G14" s="5">
        <f>'long stays'!G14</f>
        <v>648.3482</v>
      </c>
      <c r="H14" s="5">
        <f>'long stays'!I14</f>
        <v>1505.4773</v>
      </c>
      <c r="I14" s="7">
        <f>'long stays'!J14</f>
        <v>28897</v>
      </c>
      <c r="J14" s="5">
        <f>'long stays'!K14</f>
        <v>574.9388</v>
      </c>
      <c r="K14" s="5">
        <f>'long stays'!L14</f>
        <v>0.0153831802</v>
      </c>
      <c r="L14" s="5">
        <f>'long stays'!M14</f>
        <v>0.9012923541</v>
      </c>
      <c r="M14" s="3" t="str">
        <f>'long stays'!N14</f>
        <v> </v>
      </c>
      <c r="N14" s="13">
        <f>'long stays'!O14</f>
        <v>139.64600000000002</v>
      </c>
      <c r="O14" s="5">
        <f>'long stays'!P14</f>
      </c>
      <c r="Q14" s="7">
        <f>'long stays'!F80</f>
        <v>50501</v>
      </c>
      <c r="R14" s="5">
        <f>'long stays'!G80</f>
        <v>683.1435</v>
      </c>
      <c r="S14" s="5">
        <f>'long stays'!I80</f>
        <v>1511.8674</v>
      </c>
      <c r="T14" s="7">
        <f>'long stays'!J80</f>
        <v>31804</v>
      </c>
      <c r="U14" s="5">
        <f>'long stays'!K80</f>
        <v>629.7697</v>
      </c>
      <c r="V14" s="5">
        <f>'long stays'!L80</f>
        <v>0.0153831802</v>
      </c>
      <c r="W14" s="5">
        <f>'long stays'!M80</f>
        <v>0.9012923541</v>
      </c>
      <c r="X14" s="3" t="str">
        <f>'long stays'!N80</f>
        <v> </v>
      </c>
      <c r="Y14" s="13">
        <f>'long stays'!O80</f>
        <v>200.34750000000003</v>
      </c>
      <c r="Z14">
        <f>'long stays'!P80</f>
      </c>
    </row>
    <row r="15" spans="1:25" ht="12.75">
      <c r="Q15" s="7"/>
      <c r="Y15" s="13"/>
    </row>
    <row r="16" spans="1:26" ht="12.75">
      <c r="A16" t="s">
        <v>165</v>
      </c>
      <c r="B16" s="5">
        <f>C$19</f>
        <v>508.7022</v>
      </c>
      <c r="C16" s="9">
        <f>'long stays'!H15</f>
        <v>431.4327</v>
      </c>
      <c r="D16" s="9">
        <f>'long stays'!H81</f>
        <v>387.6788</v>
      </c>
      <c r="E16" s="5">
        <f t="shared" si="1"/>
        <v>482.796</v>
      </c>
      <c r="F16" s="7">
        <f>'long stays'!F15</f>
        <v>750626</v>
      </c>
      <c r="G16" s="5">
        <f>'long stays'!G15</f>
        <v>406.0192</v>
      </c>
      <c r="H16" s="5">
        <f>'long stays'!I15</f>
        <v>458.4368</v>
      </c>
      <c r="I16" s="7">
        <f>'long stays'!J15</f>
        <v>356770</v>
      </c>
      <c r="J16" s="5">
        <f>'long stays'!K15</f>
        <v>475.2966</v>
      </c>
      <c r="K16" s="5">
        <f>'long stays'!L15</f>
        <v>11.815305947</v>
      </c>
      <c r="L16" s="5">
        <f>'long stays'!M15</f>
        <v>0.0005874578</v>
      </c>
      <c r="M16" s="3" t="str">
        <f>'long stays'!N15</f>
        <v>*</v>
      </c>
      <c r="N16" s="13">
        <f>'long stays'!O15</f>
      </c>
      <c r="O16" s="5">
        <f>'long stays'!P15</f>
        <v>50.2654</v>
      </c>
      <c r="Q16" s="7">
        <f>'long stays'!F81</f>
        <v>761114</v>
      </c>
      <c r="R16" s="5">
        <f>'long stays'!G81</f>
        <v>365.7582</v>
      </c>
      <c r="S16" s="5">
        <f>'long stays'!I81</f>
        <v>410.9131</v>
      </c>
      <c r="T16" s="7">
        <f>'long stays'!J81</f>
        <v>334775</v>
      </c>
      <c r="U16" s="5">
        <f>'long stays'!K81</f>
        <v>439.8487</v>
      </c>
      <c r="V16" s="5">
        <f>'long stays'!L81</f>
        <v>11.815305947</v>
      </c>
      <c r="W16" s="5">
        <f>'long stays'!M81</f>
        <v>0.0005874578</v>
      </c>
      <c r="X16" s="3" t="str">
        <f>'long stays'!N81</f>
        <v>*</v>
      </c>
      <c r="Y16" s="13">
        <f>'long stays'!O81</f>
      </c>
      <c r="Z16">
        <f>'long stays'!P81</f>
        <v>71.8829</v>
      </c>
    </row>
    <row r="17" spans="1:26" ht="12.75">
      <c r="A17" t="s">
        <v>166</v>
      </c>
      <c r="B17" s="5">
        <f>C$19</f>
        <v>508.7022</v>
      </c>
      <c r="C17" s="9">
        <f>'long stays'!H16</f>
        <v>841.093</v>
      </c>
      <c r="D17" s="9">
        <f>'long stays'!H82</f>
        <v>893.107</v>
      </c>
      <c r="E17" s="5">
        <f t="shared" si="1"/>
        <v>482.796</v>
      </c>
      <c r="F17" s="7">
        <f>'long stays'!F16</f>
        <v>139763</v>
      </c>
      <c r="G17" s="5">
        <f>'long stays'!G16</f>
        <v>601.0665</v>
      </c>
      <c r="H17" s="5">
        <f>'long stays'!I16</f>
        <v>1176.9703</v>
      </c>
      <c r="I17" s="7">
        <f>'long stays'!J16</f>
        <v>47257</v>
      </c>
      <c r="J17" s="5">
        <f>'long stays'!K16</f>
        <v>338.1224</v>
      </c>
      <c r="K17" s="5">
        <f>'long stays'!L16</f>
        <v>0.0832299902</v>
      </c>
      <c r="L17" s="5">
        <f>'long stays'!M16</f>
        <v>0.772967028</v>
      </c>
      <c r="M17" s="3" t="str">
        <f>'long stays'!N16</f>
        <v> </v>
      </c>
      <c r="N17" s="13">
        <f>'long stays'!O16</f>
        <v>92.36430000000001</v>
      </c>
      <c r="O17" s="5">
        <f>'long stays'!P16</f>
      </c>
      <c r="Q17" s="7">
        <f>'long stays'!F82</f>
        <v>142655</v>
      </c>
      <c r="R17" s="5">
        <f>'long stays'!G82</f>
        <v>602.8818</v>
      </c>
      <c r="S17" s="5">
        <f>'long stays'!I82</f>
        <v>1323.0455</v>
      </c>
      <c r="T17" s="7">
        <f>'long stays'!J82</f>
        <v>50880</v>
      </c>
      <c r="U17" s="5">
        <f>'long stays'!K82</f>
        <v>356.6647</v>
      </c>
      <c r="V17" s="5">
        <f>'long stays'!L82</f>
        <v>0.0832299902</v>
      </c>
      <c r="W17" s="5">
        <f>'long stays'!M82</f>
        <v>0.772967028</v>
      </c>
      <c r="X17" s="3" t="str">
        <f>'long stays'!N82</f>
        <v> </v>
      </c>
      <c r="Y17" s="13">
        <f>'long stays'!O82</f>
        <v>120.0858</v>
      </c>
      <c r="Z17">
        <f>'long stays'!P82</f>
      </c>
    </row>
    <row r="18" spans="1:26" ht="12.75">
      <c r="A18" t="s">
        <v>167</v>
      </c>
      <c r="B18" s="5">
        <f>C$19</f>
        <v>508.7022</v>
      </c>
      <c r="C18" s="9">
        <f>'long stays'!H17</f>
        <v>530.6889</v>
      </c>
      <c r="D18" s="9">
        <f>'long stays'!H83</f>
        <v>513.998</v>
      </c>
      <c r="E18" s="5">
        <f t="shared" si="1"/>
        <v>482.796</v>
      </c>
      <c r="F18" s="7">
        <f>'long stays'!F17</f>
        <v>1296712</v>
      </c>
      <c r="G18" s="5">
        <f>'long stays'!G17</f>
        <v>507.6609</v>
      </c>
      <c r="H18" s="5">
        <f>'long stays'!I17</f>
        <v>554.7615</v>
      </c>
      <c r="I18" s="7">
        <f>'long stays'!J17</f>
        <v>668992</v>
      </c>
      <c r="J18" s="5">
        <f>'long stays'!K17</f>
        <v>515.9141</v>
      </c>
      <c r="K18" s="5">
        <f>'long stays'!L17</f>
        <v>1.9755953151</v>
      </c>
      <c r="L18" s="5">
        <f>'long stays'!M17</f>
        <v>0.1598552012</v>
      </c>
      <c r="M18" s="3" t="str">
        <f>'long stays'!N17</f>
        <v> </v>
      </c>
      <c r="N18" s="13">
        <f>'long stays'!O17</f>
      </c>
      <c r="O18" s="5">
        <f>'long stays'!P17</f>
      </c>
      <c r="Q18" s="7">
        <f>'long stays'!F83</f>
        <v>1295536</v>
      </c>
      <c r="R18" s="5">
        <f>'long stays'!G83</f>
        <v>494.104</v>
      </c>
      <c r="S18" s="5">
        <f>'long stays'!I83</f>
        <v>534.693</v>
      </c>
      <c r="T18" s="7">
        <f>'long stays'!J83</f>
        <v>701019</v>
      </c>
      <c r="U18" s="5">
        <f>'long stays'!K83</f>
        <v>541.1035</v>
      </c>
      <c r="V18" s="5">
        <f>'long stays'!L83</f>
        <v>1.9755953151</v>
      </c>
      <c r="W18" s="5">
        <f>'long stays'!M83</f>
        <v>0.1598552012</v>
      </c>
      <c r="X18" s="3" t="str">
        <f>'long stays'!N83</f>
        <v> </v>
      </c>
      <c r="Y18" s="13">
        <f>'long stays'!O83</f>
        <v>11.307999999999993</v>
      </c>
      <c r="Z18">
        <f>'long stays'!P83</f>
      </c>
    </row>
    <row r="19" spans="1:26" ht="12.75">
      <c r="A19" t="s">
        <v>137</v>
      </c>
      <c r="B19" s="5">
        <f>C$19</f>
        <v>508.7022</v>
      </c>
      <c r="C19" s="9">
        <f>'long stays'!H18</f>
        <v>508.7022</v>
      </c>
      <c r="D19" s="9">
        <f>'long stays'!H84</f>
        <v>482.796</v>
      </c>
      <c r="E19" s="5">
        <f t="shared" si="1"/>
        <v>482.796</v>
      </c>
      <c r="F19" s="7">
        <f>'long stays'!F18</f>
        <v>2280942</v>
      </c>
      <c r="G19" s="5">
        <f>'long stays'!G18</f>
        <v>490.4411</v>
      </c>
      <c r="H19" s="5">
        <f>'long stays'!I18</f>
        <v>527.6433</v>
      </c>
      <c r="I19" s="7">
        <f>'long stays'!J18</f>
        <v>1139840</v>
      </c>
      <c r="J19" s="5">
        <f>'long stays'!K18</f>
        <v>499.7234</v>
      </c>
      <c r="K19" s="5">
        <f>'long stays'!L18</f>
        <v>7.7280902068</v>
      </c>
      <c r="L19" s="5">
        <f>'long stays'!M18</f>
        <v>0.0054368226</v>
      </c>
      <c r="M19" s="3" t="str">
        <f>'long stays'!N18</f>
        <v>*</v>
      </c>
      <c r="N19" s="13">
        <f>'long stays'!O18</f>
      </c>
      <c r="O19" s="5">
        <f>'long stays'!P18</f>
      </c>
      <c r="Q19" s="7">
        <f>'long stays'!F84</f>
        <v>2293559</v>
      </c>
      <c r="R19" s="5">
        <f>'long stays'!G84</f>
        <v>466.9041</v>
      </c>
      <c r="S19" s="5">
        <f>'long stays'!I84</f>
        <v>499.2289</v>
      </c>
      <c r="T19" s="7">
        <f>'long stays'!J84</f>
        <v>1155918</v>
      </c>
      <c r="U19" s="5">
        <f>'long stays'!K84</f>
        <v>503.9844</v>
      </c>
      <c r="V19" s="5">
        <f>'long stays'!L84</f>
        <v>7.7280902068</v>
      </c>
      <c r="W19" s="5">
        <f>'long stays'!M84</f>
        <v>0.0054368226</v>
      </c>
      <c r="X19" s="3" t="str">
        <f>'long stays'!N84</f>
        <v>*</v>
      </c>
      <c r="Y19" s="13">
        <f>'long stays'!O84</f>
      </c>
      <c r="Z19">
        <f>'long stays'!P84</f>
      </c>
    </row>
    <row r="20" spans="17:25" ht="12.75">
      <c r="Q20" s="7"/>
      <c r="Y20" s="13"/>
    </row>
    <row r="21" spans="1:26" ht="12.75">
      <c r="A21" t="s">
        <v>163</v>
      </c>
      <c r="B21" s="5">
        <f t="shared" si="0"/>
        <v>508.7022</v>
      </c>
      <c r="C21" s="9">
        <f>'long stays'!H13</f>
        <v>2975.196</v>
      </c>
      <c r="D21" s="9">
        <f>'long stays'!H79</f>
        <v>10452.6322</v>
      </c>
      <c r="E21" s="5">
        <f t="shared" si="1"/>
        <v>482.796</v>
      </c>
      <c r="F21" s="7">
        <f>'long stays'!F13</f>
        <v>2226</v>
      </c>
      <c r="G21" s="5">
        <f>'long stays'!G13</f>
        <v>826.4414</v>
      </c>
      <c r="H21" s="5">
        <f>'long stays'!I13</f>
        <v>10710.7301</v>
      </c>
      <c r="I21" s="7">
        <f>'long stays'!J13</f>
        <v>3266</v>
      </c>
      <c r="J21" s="5">
        <f>'long stays'!K13</f>
        <v>1467.2058</v>
      </c>
      <c r="K21" s="5">
        <f>'long stays'!L13</f>
        <v>0.3485623948</v>
      </c>
      <c r="L21" s="5">
        <f>'long stays'!M13</f>
        <v>0.5549280538</v>
      </c>
      <c r="M21" s="3" t="str">
        <f>'long stays'!N13</f>
        <v> </v>
      </c>
      <c r="N21" s="13">
        <f>'long stays'!O13</f>
        <v>317.73920000000004</v>
      </c>
      <c r="O21" s="5">
        <f>'long stays'!P13</f>
      </c>
      <c r="Q21" s="7">
        <f>'long stays'!F79</f>
        <v>2046</v>
      </c>
      <c r="R21" s="5">
        <f>'long stays'!G79</f>
        <v>2292.4392</v>
      </c>
      <c r="S21" s="5">
        <f>'long stays'!I79</f>
        <v>47659.9412</v>
      </c>
      <c r="T21" s="7">
        <f>'long stays'!J79</f>
        <v>5716</v>
      </c>
      <c r="U21" s="5">
        <f>'long stays'!K79</f>
        <v>2793.7439</v>
      </c>
      <c r="V21" s="5">
        <f>'long stays'!L79</f>
        <v>0.3485623948</v>
      </c>
      <c r="W21" s="5">
        <f>'long stays'!M79</f>
        <v>0.5549280538</v>
      </c>
      <c r="X21" s="3" t="str">
        <f>'long stays'!N79</f>
        <v> </v>
      </c>
      <c r="Y21" s="13">
        <f>'long stays'!O79</f>
        <v>1809.6431999999998</v>
      </c>
      <c r="Z21">
        <f>'long stays'!P79</f>
      </c>
    </row>
    <row r="22" spans="17:25" ht="12.75">
      <c r="Q22" s="7"/>
      <c r="Y22" s="13"/>
    </row>
    <row r="23" spans="2:25" ht="12.75">
      <c r="B23" s="4" t="s">
        <v>201</v>
      </c>
      <c r="C23" s="8" t="s">
        <v>200</v>
      </c>
      <c r="D23" s="8" t="s">
        <v>202</v>
      </c>
      <c r="E23" s="4" t="s">
        <v>203</v>
      </c>
      <c r="Q23" s="7"/>
      <c r="Y23" s="13"/>
    </row>
    <row r="24" spans="1:26" ht="12.75">
      <c r="A24" t="s">
        <v>168</v>
      </c>
      <c r="B24" s="5">
        <f>C$19</f>
        <v>508.7022</v>
      </c>
      <c r="C24" s="9">
        <f>'long stays'!H19</f>
        <v>470.5053</v>
      </c>
      <c r="D24" s="9">
        <f>'long stays'!H85</f>
        <v>373.0998</v>
      </c>
      <c r="E24" s="5">
        <f t="shared" si="1"/>
        <v>482.796</v>
      </c>
      <c r="F24" s="7">
        <f>'long stays'!F19</f>
        <v>30597</v>
      </c>
      <c r="G24" s="5">
        <f>'long stays'!G19</f>
        <v>297.5989</v>
      </c>
      <c r="H24" s="5">
        <f>'long stays'!I19</f>
        <v>743.8711</v>
      </c>
      <c r="I24" s="7">
        <f>'long stays'!J19</f>
        <v>8257</v>
      </c>
      <c r="J24" s="5">
        <f>'long stays'!K19</f>
        <v>269.8631</v>
      </c>
      <c r="K24" s="5">
        <f>'long stays'!L19</f>
        <v>1.5168363624</v>
      </c>
      <c r="L24" s="5">
        <f>'long stays'!M19</f>
        <v>0.2180988744</v>
      </c>
      <c r="M24" s="3" t="str">
        <f>'long stays'!N19</f>
        <v> </v>
      </c>
      <c r="N24" s="13">
        <f>'long stays'!O19</f>
      </c>
      <c r="O24" s="5">
        <f>'long stays'!P19</f>
      </c>
      <c r="Q24" s="7">
        <f>'long stays'!F85</f>
        <v>31406</v>
      </c>
      <c r="R24" s="5">
        <f>'long stays'!G85</f>
        <v>267.4549</v>
      </c>
      <c r="S24" s="5">
        <f>'long stays'!I85</f>
        <v>520.4745</v>
      </c>
      <c r="T24" s="7">
        <f>'long stays'!J85</f>
        <v>8055</v>
      </c>
      <c r="U24" s="5">
        <f>'long stays'!K85</f>
        <v>256.4797</v>
      </c>
      <c r="V24" s="5">
        <f>'long stays'!L85</f>
        <v>1.5168363624</v>
      </c>
      <c r="W24" s="5">
        <f>'long stays'!M85</f>
        <v>0.2180988744</v>
      </c>
      <c r="X24" s="3" t="str">
        <f>'long stays'!N85</f>
        <v> </v>
      </c>
      <c r="Y24" s="13">
        <f>'long stays'!O85</f>
      </c>
      <c r="Z24">
        <f>'long stays'!P85</f>
      </c>
    </row>
    <row r="25" spans="1:26" ht="12.75">
      <c r="A25" t="s">
        <v>169</v>
      </c>
      <c r="B25" s="5">
        <f>C$19</f>
        <v>508.7022</v>
      </c>
      <c r="C25" s="9">
        <f>'long stays'!H20</f>
        <v>497.9714</v>
      </c>
      <c r="D25" s="9">
        <f>'long stays'!H86</f>
        <v>397.2024</v>
      </c>
      <c r="E25" s="5">
        <f t="shared" si="1"/>
        <v>482.796</v>
      </c>
      <c r="F25" s="7">
        <f>'long stays'!F20</f>
        <v>39533</v>
      </c>
      <c r="G25" s="5">
        <f>'long stays'!G20</f>
        <v>369.2408</v>
      </c>
      <c r="H25" s="5">
        <f>'long stays'!I20</f>
        <v>671.5821</v>
      </c>
      <c r="I25" s="7">
        <f>'long stays'!J20</f>
        <v>16666</v>
      </c>
      <c r="J25" s="5">
        <f>'long stays'!K20</f>
        <v>421.5719</v>
      </c>
      <c r="K25" s="5">
        <f>'long stays'!L20</f>
        <v>2.7420844647</v>
      </c>
      <c r="L25" s="5">
        <f>'long stays'!M20</f>
        <v>0.0977372002</v>
      </c>
      <c r="M25" s="3" t="str">
        <f>'long stays'!N20</f>
        <v> </v>
      </c>
      <c r="N25" s="13">
        <f>'long stays'!O20</f>
      </c>
      <c r="O25" s="5">
        <f>'long stays'!P20</f>
      </c>
      <c r="Q25" s="7">
        <f>'long stays'!F86</f>
        <v>43663</v>
      </c>
      <c r="R25" s="5">
        <f>'long stays'!G86</f>
        <v>294.1196</v>
      </c>
      <c r="S25" s="5">
        <f>'long stays'!I86</f>
        <v>536.4138</v>
      </c>
      <c r="T25" s="7">
        <f>'long stays'!J86</f>
        <v>15503</v>
      </c>
      <c r="U25" s="5">
        <f>'long stays'!K86</f>
        <v>355.0603</v>
      </c>
      <c r="V25" s="5">
        <f>'long stays'!L86</f>
        <v>2.7420844647</v>
      </c>
      <c r="W25" s="5">
        <f>'long stays'!M86</f>
        <v>0.0977372002</v>
      </c>
      <c r="X25" s="3" t="str">
        <f>'long stays'!N86</f>
        <v> </v>
      </c>
      <c r="Y25" s="13">
        <f>'long stays'!O86</f>
      </c>
      <c r="Z25">
        <f>'long stays'!P86</f>
      </c>
    </row>
    <row r="26" spans="1:26" ht="12.75">
      <c r="A26" t="s">
        <v>170</v>
      </c>
      <c r="B26" s="5">
        <f>C$19</f>
        <v>508.7022</v>
      </c>
      <c r="C26" s="9">
        <f>'long stays'!H21</f>
        <v>565.3667</v>
      </c>
      <c r="D26" s="9">
        <f>'long stays'!H87</f>
        <v>332.8554</v>
      </c>
      <c r="E26" s="5">
        <f t="shared" si="1"/>
        <v>482.796</v>
      </c>
      <c r="F26" s="7">
        <f>'long stays'!F21</f>
        <v>21259</v>
      </c>
      <c r="G26" s="5">
        <f>'long stays'!G21</f>
        <v>344.5518</v>
      </c>
      <c r="H26" s="5">
        <f>'long stays'!I21</f>
        <v>927.6965</v>
      </c>
      <c r="I26" s="7">
        <f>'long stays'!J21</f>
        <v>8389</v>
      </c>
      <c r="J26" s="5">
        <f>'long stays'!K21</f>
        <v>394.6093</v>
      </c>
      <c r="K26" s="5">
        <f>'long stays'!L21</f>
        <v>6.8822220324</v>
      </c>
      <c r="L26" s="5">
        <f>'long stays'!M21</f>
        <v>0.0087057266</v>
      </c>
      <c r="M26" s="3" t="str">
        <f>'long stays'!N21</f>
        <v>*</v>
      </c>
      <c r="N26" s="13">
        <f>'long stays'!O21</f>
      </c>
      <c r="O26" s="5">
        <f>'long stays'!P21</f>
      </c>
      <c r="Q26" s="7">
        <f>'long stays'!F87</f>
        <v>21330</v>
      </c>
      <c r="R26" s="5">
        <f>'long stays'!G87</f>
        <v>208.3572</v>
      </c>
      <c r="S26" s="5">
        <f>'long stays'!I87</f>
        <v>531.7443</v>
      </c>
      <c r="T26" s="7">
        <f>'long stays'!J87</f>
        <v>5391</v>
      </c>
      <c r="U26" s="5">
        <f>'long stays'!K87</f>
        <v>252.7426</v>
      </c>
      <c r="V26" s="5">
        <f>'long stays'!L87</f>
        <v>6.8822220324</v>
      </c>
      <c r="W26" s="5">
        <f>'long stays'!M87</f>
        <v>0.0087057266</v>
      </c>
      <c r="X26" s="3" t="str">
        <f>'long stays'!N87</f>
        <v>*</v>
      </c>
      <c r="Y26" s="13">
        <f>'long stays'!O87</f>
      </c>
      <c r="Z26">
        <f>'long stays'!P87</f>
      </c>
    </row>
    <row r="27" spans="1:26" ht="12.75">
      <c r="A27" t="s">
        <v>171</v>
      </c>
      <c r="B27" s="5">
        <f>C$19</f>
        <v>508.7022</v>
      </c>
      <c r="C27" s="9">
        <f>'long stays'!H22</f>
        <v>522.3774</v>
      </c>
      <c r="D27" s="9">
        <f>'long stays'!H88</f>
        <v>282.917</v>
      </c>
      <c r="E27" s="5">
        <f t="shared" si="1"/>
        <v>482.796</v>
      </c>
      <c r="F27" s="7">
        <f>'long stays'!F22</f>
        <v>10909</v>
      </c>
      <c r="G27" s="5">
        <f>'long stays'!G22</f>
        <v>324.9312</v>
      </c>
      <c r="H27" s="5">
        <f>'long stays'!I22</f>
        <v>839.8028</v>
      </c>
      <c r="I27" s="7">
        <f>'long stays'!J22</f>
        <v>8039</v>
      </c>
      <c r="J27" s="5">
        <f>'long stays'!K22</f>
        <v>736.9145</v>
      </c>
      <c r="K27" s="5">
        <f>'long stays'!L22</f>
        <v>10.328529596</v>
      </c>
      <c r="L27" s="5">
        <f>'long stays'!M22</f>
        <v>0.0013098952</v>
      </c>
      <c r="M27" s="3" t="str">
        <f>'long stays'!N22</f>
        <v>*</v>
      </c>
      <c r="N27" s="13">
        <f>'long stays'!O22</f>
      </c>
      <c r="O27" s="5">
        <f>'long stays'!P22</f>
      </c>
      <c r="Q27" s="7">
        <f>'long stays'!F88</f>
        <v>11536</v>
      </c>
      <c r="R27" s="5">
        <f>'long stays'!G88</f>
        <v>178.9943</v>
      </c>
      <c r="S27" s="5">
        <f>'long stays'!I88</f>
        <v>447.1764</v>
      </c>
      <c r="T27" s="7">
        <f>'long stays'!J88</f>
        <v>3954</v>
      </c>
      <c r="U27" s="5">
        <f>'long stays'!K88</f>
        <v>342.7531</v>
      </c>
      <c r="V27" s="5">
        <f>'long stays'!L88</f>
        <v>10.328529596</v>
      </c>
      <c r="W27" s="5">
        <f>'long stays'!M88</f>
        <v>0.0013098952</v>
      </c>
      <c r="X27" s="3" t="str">
        <f>'long stays'!N88</f>
        <v>*</v>
      </c>
      <c r="Y27" s="13">
        <f>'long stays'!O88</f>
      </c>
      <c r="Z27">
        <f>'long stays'!P88</f>
        <v>35.61959999999999</v>
      </c>
    </row>
    <row r="28" spans="1:25" ht="12.75">
      <c r="Q28" s="7"/>
      <c r="Y28" s="13"/>
    </row>
    <row r="29" spans="1:26" ht="12.75">
      <c r="A29" t="s">
        <v>172</v>
      </c>
      <c r="B29" s="5">
        <f>C$19</f>
        <v>508.7022</v>
      </c>
      <c r="C29" s="9">
        <f>'long stays'!H23</f>
        <v>523.6503</v>
      </c>
      <c r="D29" s="9">
        <f>'long stays'!H89</f>
        <v>521.2957</v>
      </c>
      <c r="E29" s="5">
        <f t="shared" si="1"/>
        <v>482.796</v>
      </c>
      <c r="F29" s="7">
        <f>'long stays'!F23</f>
        <v>16418</v>
      </c>
      <c r="G29" s="5">
        <f>'long stays'!G23</f>
        <v>360.6775</v>
      </c>
      <c r="H29" s="5">
        <f>'long stays'!I23</f>
        <v>760.2626</v>
      </c>
      <c r="I29" s="7">
        <f>'long stays'!J23</f>
        <v>12671</v>
      </c>
      <c r="J29" s="5">
        <f>'long stays'!K23</f>
        <v>771.7749</v>
      </c>
      <c r="K29" s="5">
        <f>'long stays'!L23</f>
        <v>0.0004952979</v>
      </c>
      <c r="L29" s="5">
        <f>'long stays'!M23</f>
        <v>0.9822443136</v>
      </c>
      <c r="M29" s="3" t="str">
        <f>'long stays'!N23</f>
        <v> </v>
      </c>
      <c r="N29" s="13">
        <f>'long stays'!O23</f>
      </c>
      <c r="O29" s="5">
        <f>'long stays'!P23</f>
      </c>
      <c r="Q29" s="7">
        <f>'long stays'!F89</f>
        <v>15722</v>
      </c>
      <c r="R29" s="5">
        <f>'long stays'!G89</f>
        <v>338.7735</v>
      </c>
      <c r="S29" s="5">
        <f>'long stays'!I89</f>
        <v>802.156</v>
      </c>
      <c r="T29" s="7">
        <f>'long stays'!J89</f>
        <v>11914</v>
      </c>
      <c r="U29" s="5">
        <f>'long stays'!K89</f>
        <v>757.7916</v>
      </c>
      <c r="V29" s="5">
        <f>'long stays'!L89</f>
        <v>0.0004952979</v>
      </c>
      <c r="W29" s="5">
        <f>'long stays'!M89</f>
        <v>0.9822443136</v>
      </c>
      <c r="X29" s="3" t="str">
        <f>'long stays'!N89</f>
        <v> </v>
      </c>
      <c r="Y29" s="13">
        <f>'long stays'!O89</f>
      </c>
      <c r="Z29">
        <f>'long stays'!P89</f>
      </c>
    </row>
    <row r="30" spans="1:26" ht="12.75">
      <c r="A30" t="s">
        <v>140</v>
      </c>
      <c r="B30" s="5">
        <f>C$19</f>
        <v>508.7022</v>
      </c>
      <c r="C30" s="9">
        <f>'long stays'!H24</f>
        <v>400.8404</v>
      </c>
      <c r="D30" s="9">
        <f>'long stays'!H90</f>
        <v>411.0833</v>
      </c>
      <c r="E30" s="5">
        <f t="shared" si="1"/>
        <v>482.796</v>
      </c>
      <c r="F30" s="7">
        <f>'long stays'!F24</f>
        <v>30294</v>
      </c>
      <c r="G30" s="5">
        <f>'long stays'!G24</f>
        <v>296.2067</v>
      </c>
      <c r="H30" s="5">
        <f>'long stays'!I24</f>
        <v>542.4354</v>
      </c>
      <c r="I30" s="7">
        <f>'long stays'!J24</f>
        <v>18429</v>
      </c>
      <c r="J30" s="5">
        <f>'long stays'!K24</f>
        <v>608.3383</v>
      </c>
      <c r="K30" s="5">
        <f>'long stays'!L24</f>
        <v>0.0237425159</v>
      </c>
      <c r="L30" s="5">
        <f>'long stays'!M24</f>
        <v>0.8775418744</v>
      </c>
      <c r="M30" s="3" t="str">
        <f>'long stays'!N24</f>
        <v> </v>
      </c>
      <c r="N30" s="13">
        <f>'long stays'!O24</f>
      </c>
      <c r="O30" s="5">
        <f>'long stays'!P24</f>
      </c>
      <c r="Q30" s="7">
        <f>'long stays'!F90</f>
        <v>29277</v>
      </c>
      <c r="R30" s="5">
        <f>'long stays'!G90</f>
        <v>293.3351</v>
      </c>
      <c r="S30" s="5">
        <f>'long stays'!I90</f>
        <v>576.0971</v>
      </c>
      <c r="T30" s="7">
        <f>'long stays'!J90</f>
        <v>17135</v>
      </c>
      <c r="U30" s="5">
        <f>'long stays'!K90</f>
        <v>585.2717</v>
      </c>
      <c r="V30" s="5">
        <f>'long stays'!L90</f>
        <v>0.0237425159</v>
      </c>
      <c r="W30" s="5">
        <f>'long stays'!M90</f>
        <v>0.8775418744</v>
      </c>
      <c r="X30" s="3" t="str">
        <f>'long stays'!N90</f>
        <v> </v>
      </c>
      <c r="Y30" s="13">
        <f>'long stays'!O90</f>
      </c>
      <c r="Z30">
        <f>'long stays'!P90</f>
      </c>
    </row>
    <row r="31" spans="1:26" ht="12.75">
      <c r="A31" t="s">
        <v>173</v>
      </c>
      <c r="B31" s="5">
        <f>C$19</f>
        <v>508.7022</v>
      </c>
      <c r="C31" s="9">
        <f>'long stays'!H25</f>
        <v>341.83</v>
      </c>
      <c r="D31" s="9">
        <f>'long stays'!H91</f>
        <v>429.6986</v>
      </c>
      <c r="E31" s="5">
        <f t="shared" si="1"/>
        <v>482.796</v>
      </c>
      <c r="F31" s="7">
        <f>'long stays'!F25</f>
        <v>24240</v>
      </c>
      <c r="G31" s="5">
        <f>'long stays'!G25</f>
        <v>262.7692</v>
      </c>
      <c r="H31" s="5">
        <f>'long stays'!I25</f>
        <v>444.6782</v>
      </c>
      <c r="I31" s="7">
        <f>'long stays'!J25</f>
        <v>12524</v>
      </c>
      <c r="J31" s="5">
        <f>'long stays'!K25</f>
        <v>516.6667</v>
      </c>
      <c r="K31" s="5">
        <f>'long stays'!L25</f>
        <v>2.1888222227</v>
      </c>
      <c r="L31" s="5">
        <f>'long stays'!M25</f>
        <v>0.1390155792</v>
      </c>
      <c r="M31" s="3" t="str">
        <f>'long stays'!N25</f>
        <v> </v>
      </c>
      <c r="N31" s="13">
        <f>'long stays'!O25</f>
      </c>
      <c r="O31" s="5">
        <f>'long stays'!P25</f>
        <v>64.024</v>
      </c>
      <c r="Q31" s="7">
        <f>'long stays'!F91</f>
        <v>23494</v>
      </c>
      <c r="R31" s="5">
        <f>'long stays'!G91</f>
        <v>326.4954</v>
      </c>
      <c r="S31" s="5">
        <f>'long stays'!I91</f>
        <v>565.5237</v>
      </c>
      <c r="T31" s="7">
        <f>'long stays'!J91</f>
        <v>16084</v>
      </c>
      <c r="U31" s="5">
        <f>'long stays'!K91</f>
        <v>684.6003</v>
      </c>
      <c r="V31" s="5">
        <f>'long stays'!L91</f>
        <v>2.1888222227</v>
      </c>
      <c r="W31" s="5">
        <f>'long stays'!M91</f>
        <v>0.1390155792</v>
      </c>
      <c r="X31" s="3" t="str">
        <f>'long stays'!N91</f>
        <v> </v>
      </c>
      <c r="Y31" s="13">
        <f>'long stays'!O91</f>
      </c>
      <c r="Z31">
        <f>'long stays'!P91</f>
      </c>
    </row>
    <row r="32" spans="1:25" ht="12.75">
      <c r="Q32" s="7"/>
      <c r="Y32" s="13"/>
    </row>
    <row r="33" spans="1:26" ht="12.75">
      <c r="A33" t="s">
        <v>174</v>
      </c>
      <c r="B33" s="5">
        <f>C$19</f>
        <v>508.7022</v>
      </c>
      <c r="C33" s="9">
        <f>'long stays'!H26</f>
        <v>516.2527</v>
      </c>
      <c r="D33" s="9">
        <f>'long stays'!H92</f>
        <v>626.8672</v>
      </c>
      <c r="E33" s="5">
        <f t="shared" si="1"/>
        <v>482.796</v>
      </c>
      <c r="F33" s="7">
        <f>'long stays'!F26</f>
        <v>40376</v>
      </c>
      <c r="G33" s="5">
        <f>'long stays'!G26</f>
        <v>387.2751</v>
      </c>
      <c r="H33" s="5">
        <f>'long stays'!I26</f>
        <v>688.1847</v>
      </c>
      <c r="I33" s="7">
        <f>'long stays'!J26</f>
        <v>20462</v>
      </c>
      <c r="J33" s="5">
        <f>'long stays'!K26</f>
        <v>506.7862</v>
      </c>
      <c r="K33" s="5">
        <f>'long stays'!L26</f>
        <v>1.2804343466</v>
      </c>
      <c r="L33" s="5">
        <f>'long stays'!M26</f>
        <v>0.2578182915</v>
      </c>
      <c r="M33" s="3" t="str">
        <f>'long stays'!N26</f>
        <v> </v>
      </c>
      <c r="N33" s="13">
        <f>'long stays'!O26</f>
      </c>
      <c r="O33" s="5">
        <f>'long stays'!P26</f>
      </c>
      <c r="Q33" s="7">
        <f>'long stays'!F92</f>
        <v>42226</v>
      </c>
      <c r="R33" s="5">
        <f>'long stays'!G92</f>
        <v>456.0144</v>
      </c>
      <c r="S33" s="5">
        <f>'long stays'!I92</f>
        <v>861.7326</v>
      </c>
      <c r="T33" s="7">
        <f>'long stays'!J92</f>
        <v>29160</v>
      </c>
      <c r="U33" s="5">
        <f>'long stays'!K92</f>
        <v>690.5698</v>
      </c>
      <c r="V33" s="5">
        <f>'long stays'!L92</f>
        <v>1.2804343466</v>
      </c>
      <c r="W33" s="5">
        <f>'long stays'!M92</f>
        <v>0.2578182915</v>
      </c>
      <c r="X33" s="3" t="str">
        <f>'long stays'!N92</f>
        <v> </v>
      </c>
      <c r="Y33" s="13">
        <f>'long stays'!O92</f>
      </c>
      <c r="Z33">
        <f>'long stays'!P92</f>
      </c>
    </row>
    <row r="34" spans="1:26" ht="12.75">
      <c r="A34" t="s">
        <v>55</v>
      </c>
      <c r="B34" s="5">
        <f>C$19</f>
        <v>508.7022</v>
      </c>
      <c r="C34" s="9">
        <f>'long stays'!H27</f>
        <v>972.7078</v>
      </c>
      <c r="D34" s="9">
        <f>'long stays'!H93</f>
        <v>414.0178</v>
      </c>
      <c r="E34" s="5">
        <f t="shared" si="1"/>
        <v>482.796</v>
      </c>
      <c r="F34" s="7">
        <f>'long stays'!F27</f>
        <v>12102</v>
      </c>
      <c r="G34" s="5">
        <f>'long stays'!G27</f>
        <v>267.5087</v>
      </c>
      <c r="H34" s="5">
        <f>'long stays'!I27</f>
        <v>3536.9331</v>
      </c>
      <c r="I34" s="7">
        <f>'long stays'!J27</f>
        <v>6960</v>
      </c>
      <c r="J34" s="5">
        <f>'long stays'!K27</f>
        <v>575.1116</v>
      </c>
      <c r="K34" s="5">
        <f>'long stays'!L27</f>
        <v>3.2841613938</v>
      </c>
      <c r="L34" s="5">
        <f>'long stays'!M27</f>
        <v>0.0699513549</v>
      </c>
      <c r="M34" s="3" t="str">
        <f>'long stays'!N27</f>
        <v> </v>
      </c>
      <c r="N34" s="13">
        <f>'long stays'!O27</f>
      </c>
      <c r="O34" s="5">
        <f>'long stays'!P27</f>
      </c>
      <c r="Q34" s="7">
        <f>'long stays'!F93</f>
        <v>11043</v>
      </c>
      <c r="R34" s="5">
        <f>'long stays'!G93</f>
        <v>209.5494</v>
      </c>
      <c r="S34" s="5">
        <f>'long stays'!I93</f>
        <v>817.9968</v>
      </c>
      <c r="T34" s="7">
        <f>'long stays'!J93</f>
        <v>3283</v>
      </c>
      <c r="U34" s="5">
        <f>'long stays'!K93</f>
        <v>297.2924</v>
      </c>
      <c r="V34" s="5">
        <f>'long stays'!L93</f>
        <v>3.2841613938</v>
      </c>
      <c r="W34" s="5">
        <f>'long stays'!M93</f>
        <v>0.0699513549</v>
      </c>
      <c r="X34" s="3" t="str">
        <f>'long stays'!N93</f>
        <v> </v>
      </c>
      <c r="Y34" s="13">
        <f>'long stays'!O93</f>
      </c>
      <c r="Z34">
        <f>'long stays'!P93</f>
      </c>
    </row>
    <row r="35" spans="1:26" ht="12.75">
      <c r="A35" t="s">
        <v>175</v>
      </c>
      <c r="B35" s="5">
        <f>C$19</f>
        <v>508.7022</v>
      </c>
      <c r="C35" s="9">
        <f>'long stays'!H28</f>
        <v>807.3826</v>
      </c>
      <c r="D35" s="9">
        <f>'long stays'!H94</f>
        <v>783.9755</v>
      </c>
      <c r="E35" s="5">
        <f t="shared" si="1"/>
        <v>482.796</v>
      </c>
      <c r="F35" s="7">
        <f>'long stays'!F28</f>
        <v>41363</v>
      </c>
      <c r="G35" s="5">
        <f>'long stays'!G28</f>
        <v>633.8686</v>
      </c>
      <c r="H35" s="5">
        <f>'long stays'!I28</f>
        <v>1028.3939</v>
      </c>
      <c r="I35" s="7">
        <f>'long stays'!J28</f>
        <v>39399</v>
      </c>
      <c r="J35" s="5">
        <f>'long stays'!K28</f>
        <v>952.518</v>
      </c>
      <c r="K35" s="5">
        <f>'long stays'!L28</f>
        <v>0.0699947395</v>
      </c>
      <c r="L35" s="5">
        <f>'long stays'!M28</f>
        <v>0.7913444395</v>
      </c>
      <c r="M35" s="3" t="str">
        <f>'long stays'!N28</f>
        <v> </v>
      </c>
      <c r="N35" s="13">
        <f>'long stays'!O28</f>
        <v>125.16640000000001</v>
      </c>
      <c r="O35" s="5">
        <f>'long stays'!P28</f>
      </c>
      <c r="Q35" s="7">
        <f>'long stays'!F94</f>
        <v>40985</v>
      </c>
      <c r="R35" s="5">
        <f>'long stays'!G94</f>
        <v>639.8802</v>
      </c>
      <c r="S35" s="5">
        <f>'long stays'!I94</f>
        <v>960.5198</v>
      </c>
      <c r="T35" s="7">
        <f>'long stays'!J94</f>
        <v>36801</v>
      </c>
      <c r="U35" s="5">
        <f>'long stays'!K94</f>
        <v>897.9139</v>
      </c>
      <c r="V35" s="5">
        <f>'long stays'!L94</f>
        <v>0.0699947395</v>
      </c>
      <c r="W35" s="5">
        <f>'long stays'!M94</f>
        <v>0.7913444395</v>
      </c>
      <c r="X35" s="3" t="str">
        <f>'long stays'!N94</f>
        <v> </v>
      </c>
      <c r="Y35" s="13">
        <f>'long stays'!O94</f>
        <v>157.08419999999995</v>
      </c>
      <c r="Z35">
        <f>'long stays'!P94</f>
      </c>
    </row>
    <row r="36" spans="1:25" ht="12.75">
      <c r="Q36" s="7"/>
      <c r="Y36" s="13"/>
    </row>
    <row r="37" spans="1:26" ht="12.75">
      <c r="A37" t="s">
        <v>176</v>
      </c>
      <c r="B37" s="5">
        <f aca="true" t="shared" si="2" ref="B37:B44">C$19</f>
        <v>508.7022</v>
      </c>
      <c r="C37" s="9">
        <f>'long stays'!H29</f>
        <v>414.9043</v>
      </c>
      <c r="D37" s="9">
        <f>'long stays'!H95</f>
        <v>336.3735</v>
      </c>
      <c r="E37" s="5">
        <f t="shared" si="1"/>
        <v>482.796</v>
      </c>
      <c r="F37" s="7">
        <f>'long stays'!F29</f>
        <v>21477</v>
      </c>
      <c r="G37" s="5">
        <f>'long stays'!G29</f>
        <v>199.8721</v>
      </c>
      <c r="H37" s="5">
        <f>'long stays'!I29</f>
        <v>861.279</v>
      </c>
      <c r="I37" s="7">
        <f>'long stays'!J29</f>
        <v>4365</v>
      </c>
      <c r="J37" s="5">
        <f>'long stays'!K29</f>
        <v>203.2407</v>
      </c>
      <c r="K37" s="5">
        <f>'long stays'!L29</f>
        <v>0.458564815</v>
      </c>
      <c r="L37" s="5">
        <f>'long stays'!M29</f>
        <v>0.4982954737</v>
      </c>
      <c r="M37" s="3" t="str">
        <f>'long stays'!N29</f>
        <v> </v>
      </c>
      <c r="N37" s="13">
        <f>'long stays'!O29</f>
      </c>
      <c r="O37" s="5">
        <f>'long stays'!P29</f>
      </c>
      <c r="Q37" s="7">
        <f>'long stays'!F95</f>
        <v>22596</v>
      </c>
      <c r="R37" s="5">
        <f>'long stays'!G95</f>
        <v>187.8529</v>
      </c>
      <c r="S37" s="5">
        <f>'long stays'!I95</f>
        <v>602.3176</v>
      </c>
      <c r="T37" s="7">
        <f>'long stays'!J95</f>
        <v>4242</v>
      </c>
      <c r="U37" s="5">
        <f>'long stays'!K95</f>
        <v>187.7323</v>
      </c>
      <c r="V37" s="5">
        <f>'long stays'!L95</f>
        <v>0.458564815</v>
      </c>
      <c r="W37" s="5">
        <f>'long stays'!M95</f>
        <v>0.4982954737</v>
      </c>
      <c r="X37" s="3" t="str">
        <f>'long stays'!N95</f>
        <v> </v>
      </c>
      <c r="Y37" s="13">
        <f>'long stays'!O95</f>
      </c>
      <c r="Z37">
        <f>'long stays'!P95</f>
      </c>
    </row>
    <row r="38" spans="1:26" ht="12.75">
      <c r="A38" t="s">
        <v>177</v>
      </c>
      <c r="B38" s="5">
        <f t="shared" si="2"/>
        <v>508.7022</v>
      </c>
      <c r="C38" s="9">
        <f>'long stays'!H30</f>
        <v>436.9823</v>
      </c>
      <c r="D38" s="9">
        <f>'long stays'!H96</f>
        <v>403.3732</v>
      </c>
      <c r="E38" s="5">
        <f t="shared" si="1"/>
        <v>482.796</v>
      </c>
      <c r="F38" s="7">
        <f>'long stays'!F30</f>
        <v>39160</v>
      </c>
      <c r="G38" s="5">
        <f>'long stays'!G30</f>
        <v>331.9125</v>
      </c>
      <c r="H38" s="5">
        <f>'long stays'!I30</f>
        <v>575.3127</v>
      </c>
      <c r="I38" s="7">
        <f>'long stays'!J30</f>
        <v>19915</v>
      </c>
      <c r="J38" s="5">
        <f>'long stays'!K30</f>
        <v>508.5546</v>
      </c>
      <c r="K38" s="5">
        <f>'long stays'!L30</f>
        <v>0.3562159496</v>
      </c>
      <c r="L38" s="5">
        <f>'long stays'!M30</f>
        <v>0.5506153481</v>
      </c>
      <c r="M38" s="3" t="str">
        <f>'long stays'!N30</f>
        <v> </v>
      </c>
      <c r="N38" s="13">
        <f>'long stays'!O30</f>
      </c>
      <c r="O38" s="5">
        <f>'long stays'!P30</f>
      </c>
      <c r="Q38" s="7">
        <f>'long stays'!F96</f>
        <v>41324</v>
      </c>
      <c r="R38" s="5">
        <f>'long stays'!G96</f>
        <v>305.3541</v>
      </c>
      <c r="S38" s="5">
        <f>'long stays'!I96</f>
        <v>532.8566</v>
      </c>
      <c r="T38" s="7">
        <f>'long stays'!J96</f>
        <v>19147</v>
      </c>
      <c r="U38" s="5">
        <f>'long stays'!K96</f>
        <v>463.3385</v>
      </c>
      <c r="V38" s="5">
        <f>'long stays'!L96</f>
        <v>0.3562159496</v>
      </c>
      <c r="W38" s="5">
        <f>'long stays'!M96</f>
        <v>0.5506153481</v>
      </c>
      <c r="X38" s="3" t="str">
        <f>'long stays'!N96</f>
        <v> </v>
      </c>
      <c r="Y38" s="13">
        <f>'long stays'!O96</f>
      </c>
      <c r="Z38">
        <f>'long stays'!P96</f>
      </c>
    </row>
    <row r="39" spans="1:26" ht="12.75">
      <c r="A39" t="s">
        <v>178</v>
      </c>
      <c r="B39" s="5">
        <f t="shared" si="2"/>
        <v>508.7022</v>
      </c>
      <c r="C39" s="9">
        <f>'long stays'!H31</f>
        <v>297.0832</v>
      </c>
      <c r="D39" s="9">
        <f>'long stays'!H97</f>
        <v>350.8041</v>
      </c>
      <c r="E39" s="5">
        <f t="shared" si="1"/>
        <v>482.796</v>
      </c>
      <c r="F39" s="7">
        <f>'long stays'!F31</f>
        <v>14287</v>
      </c>
      <c r="G39" s="5">
        <f>'long stays'!G31</f>
        <v>167.1875</v>
      </c>
      <c r="H39" s="5">
        <f>'long stays'!I31</f>
        <v>527.9009</v>
      </c>
      <c r="I39" s="7">
        <f>'long stays'!J31</f>
        <v>4403</v>
      </c>
      <c r="J39" s="5">
        <f>'long stays'!K31</f>
        <v>308.1823</v>
      </c>
      <c r="K39" s="5">
        <f>'long stays'!L31</f>
        <v>0.3744954398</v>
      </c>
      <c r="L39" s="5">
        <f>'long stays'!M31</f>
        <v>0.5405640074</v>
      </c>
      <c r="M39" s="3" t="str">
        <f>'long stays'!N31</f>
        <v> </v>
      </c>
      <c r="N39" s="13">
        <f>'long stays'!O31</f>
      </c>
      <c r="O39" s="5">
        <f>'long stays'!P31</f>
      </c>
      <c r="Q39" s="7">
        <f>'long stays'!F97</f>
        <v>15378</v>
      </c>
      <c r="R39" s="5">
        <f>'long stays'!G97</f>
        <v>229.5527</v>
      </c>
      <c r="S39" s="5">
        <f>'long stays'!I97</f>
        <v>536.1012</v>
      </c>
      <c r="T39" s="7">
        <f>'long stays'!J97</f>
        <v>5829</v>
      </c>
      <c r="U39" s="5">
        <f>'long stays'!K97</f>
        <v>379.048</v>
      </c>
      <c r="V39" s="5">
        <f>'long stays'!L97</f>
        <v>0.3744954398</v>
      </c>
      <c r="W39" s="5">
        <f>'long stays'!M97</f>
        <v>0.5405640074</v>
      </c>
      <c r="X39" s="3" t="str">
        <f>'long stays'!N97</f>
        <v> </v>
      </c>
      <c r="Y39" s="13">
        <f>'long stays'!O97</f>
      </c>
      <c r="Z39">
        <f>'long stays'!P97</f>
      </c>
    </row>
    <row r="40" spans="1:26" ht="12.75">
      <c r="A40" t="s">
        <v>179</v>
      </c>
      <c r="B40" s="5">
        <f t="shared" si="2"/>
        <v>508.7022</v>
      </c>
      <c r="C40" s="9">
        <f>'long stays'!H32</f>
        <v>358.7738</v>
      </c>
      <c r="D40" s="9">
        <f>'long stays'!H98</f>
        <v>286.1677</v>
      </c>
      <c r="E40" s="5">
        <f t="shared" si="1"/>
        <v>482.796</v>
      </c>
      <c r="F40" s="7">
        <f>'long stays'!F32</f>
        <v>21935</v>
      </c>
      <c r="G40" s="5">
        <f>'long stays'!G32</f>
        <v>257.5956</v>
      </c>
      <c r="H40" s="5">
        <f>'long stays'!I32</f>
        <v>499.6927</v>
      </c>
      <c r="I40" s="7">
        <f>'long stays'!J32</f>
        <v>10138</v>
      </c>
      <c r="J40" s="5">
        <f>'long stays'!K32</f>
        <v>462.1837</v>
      </c>
      <c r="K40" s="5">
        <f>'long stays'!L32</f>
        <v>2.1057187017</v>
      </c>
      <c r="L40" s="5">
        <f>'long stays'!M32</f>
        <v>0.1467493792</v>
      </c>
      <c r="M40" s="3" t="str">
        <f>'long stays'!N32</f>
        <v> </v>
      </c>
      <c r="N40" s="13">
        <f>'long stays'!O32</f>
      </c>
      <c r="O40" s="5">
        <f>'long stays'!P32</f>
        <v>9.009500000000003</v>
      </c>
      <c r="Q40" s="7">
        <f>'long stays'!F98</f>
        <v>22171</v>
      </c>
      <c r="R40" s="5">
        <f>'long stays'!G98</f>
        <v>200.0453</v>
      </c>
      <c r="S40" s="5">
        <f>'long stays'!I98</f>
        <v>409.3672</v>
      </c>
      <c r="T40" s="7">
        <f>'long stays'!J98</f>
        <v>8807</v>
      </c>
      <c r="U40" s="5">
        <f>'long stays'!K98</f>
        <v>397.2306</v>
      </c>
      <c r="V40" s="5">
        <f>'long stays'!L98</f>
        <v>2.1057187017</v>
      </c>
      <c r="W40" s="5">
        <f>'long stays'!M98</f>
        <v>0.1467493792</v>
      </c>
      <c r="X40" s="3" t="str">
        <f>'long stays'!N98</f>
        <v> </v>
      </c>
      <c r="Y40" s="13">
        <f>'long stays'!O98</f>
      </c>
      <c r="Z40">
        <f>'long stays'!P98</f>
        <v>73.42879999999997</v>
      </c>
    </row>
    <row r="41" spans="1:26" ht="12.75">
      <c r="A41" t="s">
        <v>67</v>
      </c>
      <c r="B41" s="5">
        <f t="shared" si="2"/>
        <v>508.7022</v>
      </c>
      <c r="C41" s="9">
        <f>'long stays'!H33</f>
        <v>458.3526</v>
      </c>
      <c r="D41" s="9">
        <f>'long stays'!H99</f>
        <v>322.6705</v>
      </c>
      <c r="E41" s="5">
        <f t="shared" si="1"/>
        <v>482.796</v>
      </c>
      <c r="F41" s="7">
        <f>'long stays'!F33</f>
        <v>14872</v>
      </c>
      <c r="G41" s="5">
        <f>'long stays'!G33</f>
        <v>302.1436</v>
      </c>
      <c r="H41" s="5">
        <f>'long stays'!I33</f>
        <v>695.322</v>
      </c>
      <c r="I41" s="7">
        <f>'long stays'!J33</f>
        <v>7422</v>
      </c>
      <c r="J41" s="5">
        <f>'long stays'!K33</f>
        <v>499.0586</v>
      </c>
      <c r="K41" s="5">
        <f>'long stays'!L33</f>
        <v>3.6848786614</v>
      </c>
      <c r="L41" s="5">
        <f>'long stays'!M33</f>
        <v>0.0549079666</v>
      </c>
      <c r="M41" s="3" t="str">
        <f>'long stays'!N33</f>
        <v> </v>
      </c>
      <c r="N41" s="13">
        <f>'long stays'!O33</f>
      </c>
      <c r="O41" s="5">
        <f>'long stays'!P33</f>
      </c>
      <c r="Q41" s="7">
        <f>'long stays'!F99</f>
        <v>14438</v>
      </c>
      <c r="R41" s="5">
        <f>'long stays'!G99</f>
        <v>210.8175</v>
      </c>
      <c r="S41" s="5">
        <f>'long stays'!I99</f>
        <v>493.869</v>
      </c>
      <c r="T41" s="7">
        <f>'long stays'!J99</f>
        <v>5145</v>
      </c>
      <c r="U41" s="5">
        <f>'long stays'!K99</f>
        <v>356.3513</v>
      </c>
      <c r="V41" s="5">
        <f>'long stays'!L99</f>
        <v>3.6848786614</v>
      </c>
      <c r="W41" s="5">
        <f>'long stays'!M99</f>
        <v>0.0549079666</v>
      </c>
      <c r="X41" s="3" t="str">
        <f>'long stays'!N99</f>
        <v> </v>
      </c>
      <c r="Y41" s="13">
        <f>'long stays'!O99</f>
      </c>
      <c r="Z41">
        <f>'long stays'!P99</f>
      </c>
    </row>
    <row r="42" spans="1:26" ht="12.75">
      <c r="A42" t="s">
        <v>209</v>
      </c>
      <c r="B42" s="5">
        <f t="shared" si="2"/>
        <v>508.7022</v>
      </c>
      <c r="C42" s="9">
        <f>'long stays'!H34</f>
        <v>323.9174</v>
      </c>
      <c r="D42" s="9">
        <f>'long stays'!H100</f>
        <v>398.2602</v>
      </c>
      <c r="E42" s="5">
        <f t="shared" si="1"/>
        <v>482.796</v>
      </c>
      <c r="F42" s="7">
        <f>'long stays'!F34</f>
        <v>15877</v>
      </c>
      <c r="G42" s="5">
        <f>'long stays'!G34</f>
        <v>222.8813</v>
      </c>
      <c r="H42" s="5">
        <f>'long stays'!I34</f>
        <v>470.7548</v>
      </c>
      <c r="I42" s="7">
        <f>'long stays'!J34</f>
        <v>6979</v>
      </c>
      <c r="J42" s="5">
        <f>'long stays'!K34</f>
        <v>439.5667</v>
      </c>
      <c r="K42" s="5">
        <f>'long stays'!L34</f>
        <v>0.8533718101</v>
      </c>
      <c r="L42" s="5">
        <f>'long stays'!M34</f>
        <v>0.3556002158</v>
      </c>
      <c r="M42" s="3" t="str">
        <f>'long stays'!N34</f>
        <v> </v>
      </c>
      <c r="N42" s="13">
        <f>'long stays'!O34</f>
      </c>
      <c r="O42" s="5">
        <f>'long stays'!P34</f>
        <v>37.947400000000016</v>
      </c>
      <c r="Q42" s="7">
        <f>'long stays'!F100</f>
        <v>15315</v>
      </c>
      <c r="R42" s="5">
        <f>'long stays'!G100</f>
        <v>264.2425</v>
      </c>
      <c r="S42" s="5">
        <f>'long stays'!I100</f>
        <v>600.2485</v>
      </c>
      <c r="T42" s="7">
        <f>'long stays'!J100</f>
        <v>8751</v>
      </c>
      <c r="U42" s="5">
        <f>'long stays'!K100</f>
        <v>571.4006</v>
      </c>
      <c r="V42" s="5">
        <f>'long stays'!L100</f>
        <v>0.8533718101</v>
      </c>
      <c r="W42" s="5">
        <f>'long stays'!M100</f>
        <v>0.3556002158</v>
      </c>
      <c r="X42" s="3" t="str">
        <f>'long stays'!N100</f>
        <v> </v>
      </c>
      <c r="Y42" s="13">
        <f>'long stays'!O100</f>
      </c>
      <c r="Z42">
        <f>'long stays'!P100</f>
      </c>
    </row>
    <row r="43" spans="1:26" ht="12.75">
      <c r="A43" t="s">
        <v>70</v>
      </c>
      <c r="B43" s="5">
        <f t="shared" si="2"/>
        <v>508.7022</v>
      </c>
      <c r="C43" s="9">
        <f>'long stays'!H35</f>
        <v>426.7945</v>
      </c>
      <c r="D43" s="9">
        <f>'long stays'!H101</f>
        <v>429.3746</v>
      </c>
      <c r="E43" s="5">
        <f t="shared" si="1"/>
        <v>482.796</v>
      </c>
      <c r="F43" s="7">
        <f>'long stays'!F35</f>
        <v>20178</v>
      </c>
      <c r="G43" s="5">
        <f>'long stays'!G35</f>
        <v>281.3291</v>
      </c>
      <c r="H43" s="5">
        <f>'long stays'!I35</f>
        <v>647.4752</v>
      </c>
      <c r="I43" s="7">
        <f>'long stays'!J35</f>
        <v>8137</v>
      </c>
      <c r="J43" s="5">
        <f>'long stays'!K35</f>
        <v>403.261</v>
      </c>
      <c r="K43" s="5">
        <f>'long stays'!L35</f>
        <v>0.0006804305</v>
      </c>
      <c r="L43" s="5">
        <f>'long stays'!M35</f>
        <v>0.9791894917</v>
      </c>
      <c r="M43" s="3" t="str">
        <f>'long stays'!N35</f>
        <v> </v>
      </c>
      <c r="N43" s="13">
        <f>'long stays'!O35</f>
      </c>
      <c r="O43" s="5">
        <f>'long stays'!P35</f>
      </c>
      <c r="Q43" s="7">
        <f>'long stays'!F101</f>
        <v>20015</v>
      </c>
      <c r="R43" s="5">
        <f>'long stays'!G101</f>
        <v>262.0084</v>
      </c>
      <c r="S43" s="5">
        <f>'long stays'!I101</f>
        <v>703.6513</v>
      </c>
      <c r="T43" s="7">
        <f>'long stays'!J101</f>
        <v>7582</v>
      </c>
      <c r="U43" s="5">
        <f>'long stays'!K101</f>
        <v>378.8159</v>
      </c>
      <c r="V43" s="5">
        <f>'long stays'!L101</f>
        <v>0.0006804305</v>
      </c>
      <c r="W43" s="5">
        <f>'long stays'!M101</f>
        <v>0.9791894917</v>
      </c>
      <c r="X43" s="3" t="str">
        <f>'long stays'!N101</f>
        <v> </v>
      </c>
      <c r="Y43" s="13">
        <f>'long stays'!O101</f>
      </c>
      <c r="Z43">
        <f>'long stays'!P101</f>
      </c>
    </row>
    <row r="44" spans="1:26" ht="12.75">
      <c r="A44" t="s">
        <v>72</v>
      </c>
      <c r="B44" s="5">
        <f t="shared" si="2"/>
        <v>508.7022</v>
      </c>
      <c r="C44" s="9">
        <f>'long stays'!H36</f>
        <v>561.7225</v>
      </c>
      <c r="D44" s="9">
        <f>'long stays'!H102</f>
        <v>470.4536</v>
      </c>
      <c r="E44" s="5">
        <f t="shared" si="1"/>
        <v>482.796</v>
      </c>
      <c r="F44" s="7">
        <f>'long stays'!F36</f>
        <v>43600</v>
      </c>
      <c r="G44" s="5">
        <f>'long stays'!G36</f>
        <v>433.2549</v>
      </c>
      <c r="H44" s="5">
        <f>'long stays'!I36</f>
        <v>728.283</v>
      </c>
      <c r="I44" s="7">
        <f>'long stays'!J36</f>
        <v>26858</v>
      </c>
      <c r="J44" s="5">
        <f>'long stays'!K36</f>
        <v>616.0092</v>
      </c>
      <c r="K44" s="5">
        <f>'long stays'!L36</f>
        <v>2.4811173898</v>
      </c>
      <c r="L44" s="5">
        <f>'long stays'!M36</f>
        <v>0.1152203699</v>
      </c>
      <c r="M44" s="3" t="str">
        <f>'long stays'!N36</f>
        <v> </v>
      </c>
      <c r="N44" s="13">
        <f>'long stays'!O36</f>
      </c>
      <c r="O44" s="5">
        <f>'long stays'!P36</f>
      </c>
      <c r="Q44" s="7">
        <f>'long stays'!F102</f>
        <v>43948</v>
      </c>
      <c r="R44" s="5">
        <f>'long stays'!G102</f>
        <v>379.4602</v>
      </c>
      <c r="S44" s="5">
        <f>'long stays'!I102</f>
        <v>583.267</v>
      </c>
      <c r="T44" s="7">
        <f>'long stays'!J102</f>
        <v>23196</v>
      </c>
      <c r="U44" s="5">
        <f>'long stays'!K102</f>
        <v>527.8056</v>
      </c>
      <c r="V44" s="5">
        <f>'long stays'!L102</f>
        <v>2.4811173898</v>
      </c>
      <c r="W44" s="5">
        <f>'long stays'!M102</f>
        <v>0.1152203699</v>
      </c>
      <c r="X44" s="3" t="str">
        <f>'long stays'!N102</f>
        <v> </v>
      </c>
      <c r="Y44" s="13">
        <f>'long stays'!O102</f>
      </c>
      <c r="Z44">
        <f>'long stays'!P102</f>
      </c>
    </row>
    <row r="45" spans="1:25" ht="12.75">
      <c r="Q45" s="7"/>
      <c r="Y45" s="13"/>
    </row>
    <row r="46" spans="1:26" ht="12.75">
      <c r="A46" t="s">
        <v>180</v>
      </c>
      <c r="B46" s="5">
        <f>C$19</f>
        <v>508.7022</v>
      </c>
      <c r="C46" s="9">
        <f>'long stays'!H37</f>
        <v>334.5205</v>
      </c>
      <c r="D46" s="9">
        <f>'long stays'!H103</f>
        <v>443.8568</v>
      </c>
      <c r="E46" s="5">
        <f t="shared" si="1"/>
        <v>482.796</v>
      </c>
      <c r="F46" s="7">
        <f>'long stays'!F37</f>
        <v>21516</v>
      </c>
      <c r="G46" s="5">
        <f>'long stays'!G37</f>
        <v>244.2747</v>
      </c>
      <c r="H46" s="5">
        <f>'long stays'!I37</f>
        <v>458.1072</v>
      </c>
      <c r="I46" s="7">
        <f>'long stays'!J37</f>
        <v>10357</v>
      </c>
      <c r="J46" s="5">
        <f>'long stays'!K37</f>
        <v>481.3627</v>
      </c>
      <c r="K46" s="5">
        <f>'long stays'!L37</f>
        <v>2.3209294788</v>
      </c>
      <c r="L46" s="5">
        <f>'long stays'!M37</f>
        <v>0.127643734</v>
      </c>
      <c r="M46" s="3" t="str">
        <f>'long stays'!N37</f>
        <v> </v>
      </c>
      <c r="N46" s="13">
        <f>'long stays'!O37</f>
      </c>
      <c r="O46" s="5">
        <f>'long stays'!P37</f>
        <v>50.59500000000003</v>
      </c>
      <c r="Q46" s="7">
        <f>'long stays'!F103</f>
        <v>21137</v>
      </c>
      <c r="R46" s="5">
        <f>'long stays'!G103</f>
        <v>324.513</v>
      </c>
      <c r="S46" s="5">
        <f>'long stays'!I103</f>
        <v>607.091</v>
      </c>
      <c r="T46" s="7">
        <f>'long stays'!J103</f>
        <v>13812</v>
      </c>
      <c r="U46" s="5">
        <f>'long stays'!K103</f>
        <v>653.4513</v>
      </c>
      <c r="V46" s="5">
        <f>'long stays'!L103</f>
        <v>2.3209294788</v>
      </c>
      <c r="W46" s="5">
        <f>'long stays'!M103</f>
        <v>0.127643734</v>
      </c>
      <c r="X46" s="3" t="str">
        <f>'long stays'!N103</f>
        <v> </v>
      </c>
      <c r="Y46" s="13">
        <f>'long stays'!O103</f>
      </c>
      <c r="Z46">
        <f>'long stays'!P103</f>
      </c>
    </row>
    <row r="47" spans="1:26" ht="12.75">
      <c r="A47" t="s">
        <v>181</v>
      </c>
      <c r="B47" s="5">
        <f>C$19</f>
        <v>508.7022</v>
      </c>
      <c r="C47" s="9">
        <f>'long stays'!H38</f>
        <v>305.009</v>
      </c>
      <c r="D47" s="9">
        <f>'long stays'!H104</f>
        <v>566.0089</v>
      </c>
      <c r="E47" s="5">
        <f t="shared" si="1"/>
        <v>482.796</v>
      </c>
      <c r="F47" s="7">
        <f>'long stays'!F38</f>
        <v>16053</v>
      </c>
      <c r="G47" s="5">
        <f>'long stays'!G38</f>
        <v>207.5506</v>
      </c>
      <c r="H47" s="5">
        <f>'long stays'!I38</f>
        <v>448.2304</v>
      </c>
      <c r="I47" s="7">
        <f>'long stays'!J38</f>
        <v>8181</v>
      </c>
      <c r="J47" s="5">
        <f>'long stays'!K38</f>
        <v>509.6244</v>
      </c>
      <c r="K47" s="5">
        <f>'long stays'!L38</f>
        <v>5.3647909155</v>
      </c>
      <c r="L47" s="5">
        <f>'long stays'!M38</f>
        <v>0.0205472513</v>
      </c>
      <c r="M47" s="3" t="str">
        <f>'long stays'!N38</f>
        <v>*</v>
      </c>
      <c r="N47" s="13">
        <f>'long stays'!O38</f>
      </c>
      <c r="O47" s="5">
        <f>'long stays'!P38</f>
        <v>60.47180000000003</v>
      </c>
      <c r="Q47" s="7">
        <f>'long stays'!F104</f>
        <v>16248</v>
      </c>
      <c r="R47" s="5">
        <f>'long stays'!G104</f>
        <v>400.2954</v>
      </c>
      <c r="S47" s="5">
        <f>'long stays'!I104</f>
        <v>800.3242</v>
      </c>
      <c r="T47" s="7">
        <f>'long stays'!J104</f>
        <v>14147</v>
      </c>
      <c r="U47" s="5">
        <f>'long stays'!K104</f>
        <v>870.6918</v>
      </c>
      <c r="V47" s="5">
        <f>'long stays'!L104</f>
        <v>5.3647909155</v>
      </c>
      <c r="W47" s="5">
        <f>'long stays'!M104</f>
        <v>0.0205472513</v>
      </c>
      <c r="X47" s="3" t="str">
        <f>'long stays'!N104</f>
        <v>*</v>
      </c>
      <c r="Y47" s="13">
        <f>'long stays'!O104</f>
      </c>
      <c r="Z47">
        <f>'long stays'!P104</f>
      </c>
    </row>
    <row r="48" spans="1:26" ht="12.75">
      <c r="A48" t="s">
        <v>141</v>
      </c>
      <c r="B48" s="5">
        <f>C$19</f>
        <v>508.7022</v>
      </c>
      <c r="C48" s="9">
        <f>'long stays'!H39</f>
        <v>474.0854</v>
      </c>
      <c r="D48" s="9">
        <f>'long stays'!H105</f>
        <v>413.657</v>
      </c>
      <c r="E48" s="5">
        <f t="shared" si="1"/>
        <v>482.796</v>
      </c>
      <c r="F48" s="7">
        <f>'long stays'!F39</f>
        <v>20465</v>
      </c>
      <c r="G48" s="5">
        <f>'long stays'!G39</f>
        <v>342.7015</v>
      </c>
      <c r="H48" s="5">
        <f>'long stays'!I39</f>
        <v>655.839</v>
      </c>
      <c r="I48" s="7">
        <f>'long stays'!J39</f>
        <v>13597</v>
      </c>
      <c r="J48" s="5">
        <f>'long stays'!K39</f>
        <v>664.4026</v>
      </c>
      <c r="K48" s="5">
        <f>'long stays'!L39</f>
        <v>0.838950625</v>
      </c>
      <c r="L48" s="5">
        <f>'long stays'!M39</f>
        <v>0.3596970651</v>
      </c>
      <c r="M48" s="3" t="str">
        <f>'long stays'!N39</f>
        <v> </v>
      </c>
      <c r="N48" s="13">
        <f>'long stays'!O39</f>
      </c>
      <c r="O48" s="5">
        <f>'long stays'!P39</f>
      </c>
      <c r="Q48" s="7">
        <f>'long stays'!F105</f>
        <v>19866</v>
      </c>
      <c r="R48" s="5">
        <f>'long stays'!G105</f>
        <v>305.9275</v>
      </c>
      <c r="S48" s="5">
        <f>'long stays'!I105</f>
        <v>559.3225</v>
      </c>
      <c r="T48" s="7">
        <f>'long stays'!J105</f>
        <v>11707</v>
      </c>
      <c r="U48" s="5">
        <f>'long stays'!K105</f>
        <v>589.2983</v>
      </c>
      <c r="V48" s="5">
        <f>'long stays'!L105</f>
        <v>0.838950625</v>
      </c>
      <c r="W48" s="5">
        <f>'long stays'!M105</f>
        <v>0.3596970651</v>
      </c>
      <c r="X48" s="3" t="str">
        <f>'long stays'!N105</f>
        <v> </v>
      </c>
      <c r="Y48" s="13">
        <f>'long stays'!O105</f>
      </c>
      <c r="Z48">
        <f>'long stays'!P105</f>
      </c>
    </row>
    <row r="49" spans="1:26" ht="12.75">
      <c r="A49" t="s">
        <v>182</v>
      </c>
      <c r="B49" s="5">
        <f>C$19</f>
        <v>508.7022</v>
      </c>
      <c r="C49" s="9">
        <f>'long stays'!H40</f>
        <v>297.7921</v>
      </c>
      <c r="D49" s="9">
        <f>'long stays'!H106</f>
        <v>472.3051</v>
      </c>
      <c r="E49" s="5">
        <f t="shared" si="1"/>
        <v>482.796</v>
      </c>
      <c r="F49" s="7">
        <f>'long stays'!F40</f>
        <v>18008</v>
      </c>
      <c r="G49" s="5">
        <f>'long stays'!G40</f>
        <v>212.4892</v>
      </c>
      <c r="H49" s="5">
        <f>'long stays'!I40</f>
        <v>417.3393</v>
      </c>
      <c r="I49" s="7">
        <f>'long stays'!J40</f>
        <v>6883</v>
      </c>
      <c r="J49" s="5">
        <f>'long stays'!K40</f>
        <v>382.219</v>
      </c>
      <c r="K49" s="5">
        <f>'long stays'!L40</f>
        <v>4.0927807988</v>
      </c>
      <c r="L49" s="5">
        <f>'long stays'!M40</f>
        <v>0.0430667317</v>
      </c>
      <c r="M49" s="3" t="str">
        <f>'long stays'!N40</f>
        <v>*</v>
      </c>
      <c r="N49" s="13">
        <f>'long stays'!O40</f>
      </c>
      <c r="O49" s="5">
        <f>'long stays'!P40</f>
        <v>91.36290000000002</v>
      </c>
      <c r="Q49" s="7">
        <f>'long stays'!F106</f>
        <v>17807</v>
      </c>
      <c r="R49" s="5">
        <f>'long stays'!G106</f>
        <v>335.2235</v>
      </c>
      <c r="S49" s="5">
        <f>'long stays'!I106</f>
        <v>665.4429</v>
      </c>
      <c r="T49" s="7">
        <f>'long stays'!J106</f>
        <v>11849</v>
      </c>
      <c r="U49" s="5">
        <f>'long stays'!K106</f>
        <v>665.4125</v>
      </c>
      <c r="V49" s="5">
        <f>'long stays'!L106</f>
        <v>4.0927807988</v>
      </c>
      <c r="W49" s="5">
        <f>'long stays'!M106</f>
        <v>0.0430667317</v>
      </c>
      <c r="X49" s="3" t="str">
        <f>'long stays'!N106</f>
        <v>*</v>
      </c>
      <c r="Y49" s="13">
        <f>'long stays'!O106</f>
      </c>
      <c r="Z49">
        <f>'long stays'!P106</f>
      </c>
    </row>
    <row r="50" spans="1:25" ht="12.75">
      <c r="Q50" s="7"/>
      <c r="Y50" s="13"/>
    </row>
    <row r="51" spans="1:26" ht="12.75">
      <c r="A51" t="s">
        <v>81</v>
      </c>
      <c r="B51" s="5">
        <f>C$19</f>
        <v>508.7022</v>
      </c>
      <c r="C51" s="9">
        <f>'long stays'!H41</f>
        <v>445.0355</v>
      </c>
      <c r="D51" s="9">
        <f>'long stays'!H107</f>
        <v>348.4946</v>
      </c>
      <c r="E51" s="5">
        <f t="shared" si="1"/>
        <v>482.796</v>
      </c>
      <c r="F51" s="7">
        <f>'long stays'!F41</f>
        <v>12522</v>
      </c>
      <c r="G51" s="5">
        <f>'long stays'!G41</f>
        <v>299.8314</v>
      </c>
      <c r="H51" s="5">
        <f>'long stays'!I41</f>
        <v>660.5597</v>
      </c>
      <c r="I51" s="7">
        <f>'long stays'!J41</f>
        <v>8749</v>
      </c>
      <c r="J51" s="5">
        <f>'long stays'!K41</f>
        <v>698.6903</v>
      </c>
      <c r="K51" s="5">
        <f>'long stays'!L41</f>
        <v>1.9745100511</v>
      </c>
      <c r="L51" s="5">
        <f>'long stays'!M41</f>
        <v>0.1599699581</v>
      </c>
      <c r="M51" s="3" t="str">
        <f>'long stays'!N41</f>
        <v> </v>
      </c>
      <c r="N51" s="13">
        <f>'long stays'!O41</f>
      </c>
      <c r="O51" s="5">
        <f>'long stays'!P41</f>
      </c>
      <c r="Q51" s="7">
        <f>'long stays'!F107</f>
        <v>12047</v>
      </c>
      <c r="R51" s="5">
        <f>'long stays'!G107</f>
        <v>241.4109</v>
      </c>
      <c r="S51" s="5">
        <f>'long stays'!I107</f>
        <v>503.0779</v>
      </c>
      <c r="T51" s="7">
        <f>'long stays'!J107</f>
        <v>7194</v>
      </c>
      <c r="U51" s="5">
        <f>'long stays'!K107</f>
        <v>597.1611</v>
      </c>
      <c r="V51" s="5">
        <f>'long stays'!L107</f>
        <v>1.9745100511</v>
      </c>
      <c r="W51" s="5">
        <f>'long stays'!M107</f>
        <v>0.1599699581</v>
      </c>
      <c r="X51" s="3" t="str">
        <f>'long stays'!N107</f>
        <v> </v>
      </c>
      <c r="Y51" s="13">
        <f>'long stays'!O107</f>
      </c>
      <c r="Z51">
        <f>'long stays'!P107</f>
      </c>
    </row>
    <row r="52" spans="1:26" ht="12.75">
      <c r="A52" t="s">
        <v>82</v>
      </c>
      <c r="B52" s="5">
        <f>C$19</f>
        <v>508.7022</v>
      </c>
      <c r="C52" s="9">
        <f>'long stays'!H42</f>
        <v>498.0501</v>
      </c>
      <c r="D52" s="9">
        <f>'long stays'!H108</f>
        <v>410.6164</v>
      </c>
      <c r="E52" s="5">
        <f t="shared" si="1"/>
        <v>482.796</v>
      </c>
      <c r="F52" s="7">
        <f>'long stays'!F42</f>
        <v>30802</v>
      </c>
      <c r="G52" s="5">
        <f>'long stays'!G42</f>
        <v>393.5515</v>
      </c>
      <c r="H52" s="5">
        <f>'long stays'!I42</f>
        <v>630.2958</v>
      </c>
      <c r="I52" s="7">
        <f>'long stays'!J42</f>
        <v>26030</v>
      </c>
      <c r="J52" s="5">
        <f>'long stays'!K42</f>
        <v>845.075</v>
      </c>
      <c r="K52" s="5">
        <f>'long stays'!L42</f>
        <v>3.189376185</v>
      </c>
      <c r="L52" s="5">
        <f>'long stays'!M42</f>
        <v>0.0741182904</v>
      </c>
      <c r="M52" s="3" t="str">
        <f>'long stays'!N42</f>
        <v> </v>
      </c>
      <c r="N52" s="13">
        <f>'long stays'!O42</f>
      </c>
      <c r="O52" s="5">
        <f>'long stays'!P42</f>
      </c>
      <c r="Q52" s="7">
        <f>'long stays'!F108</f>
        <v>29170</v>
      </c>
      <c r="R52" s="5">
        <f>'long stays'!G108</f>
        <v>325.5719</v>
      </c>
      <c r="S52" s="5">
        <f>'long stays'!I108</f>
        <v>517.8759</v>
      </c>
      <c r="T52" s="7">
        <f>'long stays'!J108</f>
        <v>19279</v>
      </c>
      <c r="U52" s="5">
        <f>'long stays'!K108</f>
        <v>660.9188</v>
      </c>
      <c r="V52" s="5">
        <f>'long stays'!L108</f>
        <v>3.189376185</v>
      </c>
      <c r="W52" s="5">
        <f>'long stays'!M108</f>
        <v>0.0741182904</v>
      </c>
      <c r="X52" s="3" t="str">
        <f>'long stays'!N108</f>
        <v> </v>
      </c>
      <c r="Y52" s="13">
        <f>'long stays'!O108</f>
      </c>
      <c r="Z52">
        <f>'long stays'!P108</f>
      </c>
    </row>
    <row r="53" spans="1:26" ht="12.75">
      <c r="A53" t="s">
        <v>183</v>
      </c>
      <c r="B53" s="5">
        <f>C$19</f>
        <v>508.7022</v>
      </c>
      <c r="C53" s="9">
        <f>'long stays'!H43</f>
        <v>1083.3919</v>
      </c>
      <c r="D53" s="9">
        <f>'long stays'!H109</f>
        <v>528.9699</v>
      </c>
      <c r="E53" s="5">
        <f t="shared" si="1"/>
        <v>482.796</v>
      </c>
      <c r="F53" s="7">
        <f>'long stays'!F43</f>
        <v>13735</v>
      </c>
      <c r="G53" s="5">
        <f>'long stays'!G43</f>
        <v>626.0323</v>
      </c>
      <c r="H53" s="5">
        <f>'long stays'!I43</f>
        <v>1874.884</v>
      </c>
      <c r="I53" s="7">
        <f>'long stays'!J43</f>
        <v>17214</v>
      </c>
      <c r="J53" s="5">
        <f>'long stays'!K43</f>
        <v>1253.2945</v>
      </c>
      <c r="K53" s="5">
        <f>'long stays'!L43</f>
        <v>8.8757308342</v>
      </c>
      <c r="L53" s="5">
        <f>'long stays'!M43</f>
        <v>0.0028898653</v>
      </c>
      <c r="M53" s="3" t="str">
        <f>'long stays'!N43</f>
        <v>*</v>
      </c>
      <c r="N53" s="13">
        <f>'long stays'!O43</f>
        <v>117.33009999999996</v>
      </c>
      <c r="O53" s="5">
        <f>'long stays'!P43</f>
      </c>
      <c r="Q53" s="7">
        <f>'long stays'!F109</f>
        <v>13888</v>
      </c>
      <c r="R53" s="5">
        <f>'long stays'!G109</f>
        <v>235.8812</v>
      </c>
      <c r="S53" s="5">
        <f>'long stays'!I109</f>
        <v>1186.2291</v>
      </c>
      <c r="T53" s="7">
        <f>'long stays'!J109</f>
        <v>8360</v>
      </c>
      <c r="U53" s="5">
        <f>'long stays'!K109</f>
        <v>601.9585</v>
      </c>
      <c r="V53" s="5">
        <f>'long stays'!L109</f>
        <v>8.8757308342</v>
      </c>
      <c r="W53" s="5">
        <f>'long stays'!M109</f>
        <v>0.0028898653</v>
      </c>
      <c r="X53" s="3" t="str">
        <f>'long stays'!N109</f>
        <v>*</v>
      </c>
      <c r="Y53" s="13">
        <f>'long stays'!O109</f>
      </c>
      <c r="Z53">
        <f>'long stays'!P109</f>
      </c>
    </row>
    <row r="54" spans="1:26" ht="12.75">
      <c r="A54" t="s">
        <v>84</v>
      </c>
      <c r="B54" s="5">
        <f>C$19</f>
        <v>508.7022</v>
      </c>
      <c r="C54" s="9">
        <f>'long stays'!H44</f>
        <v>419.1631</v>
      </c>
      <c r="D54" s="9">
        <f>'long stays'!H110</f>
        <v>362.1855</v>
      </c>
      <c r="E54" s="5">
        <f t="shared" si="1"/>
        <v>482.796</v>
      </c>
      <c r="F54" s="7">
        <f>'long stays'!F44</f>
        <v>31373</v>
      </c>
      <c r="G54" s="5">
        <f>'long stays'!G44</f>
        <v>326.7621</v>
      </c>
      <c r="H54" s="5">
        <f>'long stays'!I44</f>
        <v>537.693</v>
      </c>
      <c r="I54" s="7">
        <f>'long stays'!J44</f>
        <v>16811</v>
      </c>
      <c r="J54" s="5">
        <f>'long stays'!K44</f>
        <v>535.8429</v>
      </c>
      <c r="K54" s="5">
        <f>'long stays'!L44</f>
        <v>1.3415530389</v>
      </c>
      <c r="L54" s="5">
        <f>'long stays'!M44</f>
        <v>0.2467602723</v>
      </c>
      <c r="M54" s="3" t="str">
        <f>'long stays'!N44</f>
        <v> </v>
      </c>
      <c r="N54" s="13">
        <f>'long stays'!O44</f>
      </c>
      <c r="O54" s="5">
        <f>'long stays'!P44</f>
      </c>
      <c r="Q54" s="7">
        <f>'long stays'!F110</f>
        <v>31174</v>
      </c>
      <c r="R54" s="5">
        <f>'long stays'!G110</f>
        <v>270.6548</v>
      </c>
      <c r="S54" s="5">
        <f>'long stays'!I110</f>
        <v>484.6702</v>
      </c>
      <c r="T54" s="7">
        <f>'long stays'!J110</f>
        <v>13248</v>
      </c>
      <c r="U54" s="5">
        <f>'long stays'!K110</f>
        <v>424.9695</v>
      </c>
      <c r="V54" s="5">
        <f>'long stays'!L110</f>
        <v>1.3415530389</v>
      </c>
      <c r="W54" s="5">
        <f>'long stays'!M110</f>
        <v>0.2467602723</v>
      </c>
      <c r="X54" s="3" t="str">
        <f>'long stays'!N110</f>
        <v> </v>
      </c>
      <c r="Y54" s="13">
        <f>'long stays'!O110</f>
      </c>
      <c r="Z54">
        <f>'long stays'!P110</f>
      </c>
    </row>
    <row r="55" spans="1:25" ht="12.75">
      <c r="Q55" s="7"/>
      <c r="Y55" s="13"/>
    </row>
    <row r="56" spans="1:26" ht="12.75">
      <c r="A56" t="s">
        <v>184</v>
      </c>
      <c r="B56" s="5">
        <f>C$19</f>
        <v>508.7022</v>
      </c>
      <c r="C56" s="9">
        <f>'long stays'!H45</f>
        <v>280.712</v>
      </c>
      <c r="D56" s="9">
        <f>'long stays'!H111</f>
        <v>244.6691</v>
      </c>
      <c r="E56" s="5">
        <f t="shared" si="1"/>
        <v>482.796</v>
      </c>
      <c r="F56" s="7">
        <f>'long stays'!F45</f>
        <v>36374</v>
      </c>
      <c r="G56" s="5">
        <f>'long stays'!G45</f>
        <v>197.2217</v>
      </c>
      <c r="H56" s="5">
        <f>'long stays'!I45</f>
        <v>399.5463</v>
      </c>
      <c r="I56" s="7">
        <f>'long stays'!J45</f>
        <v>8773</v>
      </c>
      <c r="J56" s="5">
        <f>'long stays'!K45</f>
        <v>241.1888</v>
      </c>
      <c r="K56" s="5">
        <f>'long stays'!L45</f>
        <v>0.6959506199</v>
      </c>
      <c r="L56" s="5">
        <f>'long stays'!M45</f>
        <v>0.4041476991</v>
      </c>
      <c r="M56" s="3" t="str">
        <f>'long stays'!N45</f>
        <v> </v>
      </c>
      <c r="N56" s="13">
        <f>'long stays'!O45</f>
      </c>
      <c r="O56" s="5">
        <f>'long stays'!P45</f>
        <v>109.15590000000003</v>
      </c>
      <c r="Q56" s="7">
        <f>'long stays'!F111</f>
        <v>37730</v>
      </c>
      <c r="R56" s="5">
        <f>'long stays'!G111</f>
        <v>173.6846</v>
      </c>
      <c r="S56" s="5">
        <f>'long stays'!I111</f>
        <v>344.6648</v>
      </c>
      <c r="T56" s="7">
        <f>'long stays'!J111</f>
        <v>9012</v>
      </c>
      <c r="U56" s="5">
        <f>'long stays'!K111</f>
        <v>238.855</v>
      </c>
      <c r="V56" s="5">
        <f>'long stays'!L111</f>
        <v>0.6959506199</v>
      </c>
      <c r="W56" s="5">
        <f>'long stays'!M111</f>
        <v>0.4041476991</v>
      </c>
      <c r="X56" s="3" t="str">
        <f>'long stays'!N111</f>
        <v> </v>
      </c>
      <c r="Y56" s="13">
        <f>'long stays'!O111</f>
      </c>
      <c r="Z56">
        <f>'long stays'!P111</f>
        <v>138.13119999999998</v>
      </c>
    </row>
    <row r="57" spans="1:26" ht="12.75">
      <c r="A57" t="s">
        <v>185</v>
      </c>
      <c r="B57" s="5">
        <f>C$19</f>
        <v>508.7022</v>
      </c>
      <c r="C57" s="9">
        <f>'long stays'!H46</f>
        <v>355.255</v>
      </c>
      <c r="D57" s="9">
        <f>'long stays'!H112</f>
        <v>338.9474</v>
      </c>
      <c r="E57" s="5">
        <f t="shared" si="1"/>
        <v>482.796</v>
      </c>
      <c r="F57" s="7">
        <f>'long stays'!F46</f>
        <v>58254</v>
      </c>
      <c r="G57" s="5">
        <f>'long stays'!G46</f>
        <v>279.747</v>
      </c>
      <c r="H57" s="5">
        <f>'long stays'!I46</f>
        <v>451.1439</v>
      </c>
      <c r="I57" s="7">
        <f>'long stays'!J46</f>
        <v>19408</v>
      </c>
      <c r="J57" s="5">
        <f>'long stays'!K46</f>
        <v>333.1617</v>
      </c>
      <c r="K57" s="5">
        <f>'long stays'!L46</f>
        <v>0.1698548775</v>
      </c>
      <c r="L57" s="5">
        <f>'long stays'!M46</f>
        <v>0.6802408148</v>
      </c>
      <c r="M57" s="3" t="str">
        <f>'long stays'!N46</f>
        <v> </v>
      </c>
      <c r="N57" s="13">
        <f>'long stays'!O46</f>
      </c>
      <c r="O57" s="5">
        <f>'long stays'!P46</f>
        <v>57.55830000000003</v>
      </c>
      <c r="Q57" s="7">
        <f>'long stays'!F112</f>
        <v>57596</v>
      </c>
      <c r="R57" s="5">
        <f>'long stays'!G112</f>
        <v>271.1506</v>
      </c>
      <c r="S57" s="5">
        <f>'long stays'!I112</f>
        <v>423.6956</v>
      </c>
      <c r="T57" s="7">
        <f>'long stays'!J112</f>
        <v>18633</v>
      </c>
      <c r="U57" s="5">
        <f>'long stays'!K112</f>
        <v>323.512</v>
      </c>
      <c r="V57" s="5">
        <f>'long stays'!L112</f>
        <v>0.1698548775</v>
      </c>
      <c r="W57" s="5">
        <f>'long stays'!M112</f>
        <v>0.6802408148</v>
      </c>
      <c r="X57" s="3" t="str">
        <f>'long stays'!N112</f>
        <v> </v>
      </c>
      <c r="Y57" s="13">
        <f>'long stays'!O112</f>
      </c>
      <c r="Z57">
        <f>'long stays'!P112</f>
        <v>59.10039999999998</v>
      </c>
    </row>
    <row r="58" spans="1:26" ht="12.75">
      <c r="A58" t="s">
        <v>186</v>
      </c>
      <c r="B58" s="5">
        <f>C$19</f>
        <v>508.7022</v>
      </c>
      <c r="C58" s="9">
        <f>'long stays'!H47</f>
        <v>271.5804</v>
      </c>
      <c r="D58" s="9">
        <f>'long stays'!H113</f>
        <v>234.112</v>
      </c>
      <c r="E58" s="5">
        <f t="shared" si="1"/>
        <v>482.796</v>
      </c>
      <c r="F58" s="7">
        <f>'long stays'!F47</f>
        <v>32827</v>
      </c>
      <c r="G58" s="5">
        <f>'long stays'!G47</f>
        <v>203.4449</v>
      </c>
      <c r="H58" s="5">
        <f>'long stays'!I47</f>
        <v>362.535</v>
      </c>
      <c r="I58" s="7">
        <f>'long stays'!J47</f>
        <v>9990</v>
      </c>
      <c r="J58" s="5">
        <f>'long stays'!K47</f>
        <v>304.3227</v>
      </c>
      <c r="K58" s="5">
        <f>'long stays'!L47</f>
        <v>1.1603689129</v>
      </c>
      <c r="L58" s="5">
        <f>'long stays'!M47</f>
        <v>0.2813890443</v>
      </c>
      <c r="M58" s="3" t="str">
        <f>'long stays'!N47</f>
        <v> </v>
      </c>
      <c r="N58" s="13">
        <f>'long stays'!O47</f>
      </c>
      <c r="O58" s="5">
        <f>'long stays'!P47</f>
        <v>146.16719999999998</v>
      </c>
      <c r="Q58" s="7">
        <f>'long stays'!F113</f>
        <v>35294</v>
      </c>
      <c r="R58" s="5">
        <f>'long stays'!G113</f>
        <v>173.6922</v>
      </c>
      <c r="S58" s="5">
        <f>'long stays'!I113</f>
        <v>315.5494</v>
      </c>
      <c r="T58" s="7">
        <f>'long stays'!J113</f>
        <v>10143</v>
      </c>
      <c r="U58" s="5">
        <f>'long stays'!K113</f>
        <v>287.386</v>
      </c>
      <c r="V58" s="5">
        <f>'long stays'!L113</f>
        <v>1.1603689129</v>
      </c>
      <c r="W58" s="5">
        <f>'long stays'!M113</f>
        <v>0.2813890443</v>
      </c>
      <c r="X58" s="3" t="str">
        <f>'long stays'!N113</f>
        <v> </v>
      </c>
      <c r="Y58" s="13">
        <f>'long stays'!O113</f>
      </c>
      <c r="Z58">
        <f>'long stays'!P113</f>
        <v>167.2466</v>
      </c>
    </row>
    <row r="59" spans="1:26" ht="12.75">
      <c r="A59" t="s">
        <v>187</v>
      </c>
      <c r="B59" s="5">
        <f>C$19</f>
        <v>508.7022</v>
      </c>
      <c r="C59" s="9">
        <f>'long stays'!H48</f>
        <v>483.562</v>
      </c>
      <c r="D59" s="9">
        <f>'long stays'!H114</f>
        <v>261.6903</v>
      </c>
      <c r="E59" s="5">
        <f t="shared" si="1"/>
        <v>482.796</v>
      </c>
      <c r="F59" s="7">
        <f>'long stays'!F48</f>
        <v>18962</v>
      </c>
      <c r="G59" s="5">
        <f>'long stays'!G48</f>
        <v>319.1413</v>
      </c>
      <c r="H59" s="5">
        <f>'long stays'!I48</f>
        <v>732.6918</v>
      </c>
      <c r="I59" s="7">
        <f>'long stays'!J48</f>
        <v>8754</v>
      </c>
      <c r="J59" s="5">
        <f>'long stays'!K48</f>
        <v>461.6602</v>
      </c>
      <c r="K59" s="5">
        <f>'long stays'!L48</f>
        <v>13.574694354</v>
      </c>
      <c r="L59" s="5">
        <f>'long stays'!M48</f>
        <v>0.0002292553</v>
      </c>
      <c r="M59" s="3" t="str">
        <f>'long stays'!N48</f>
        <v>*</v>
      </c>
      <c r="N59" s="13">
        <f>'long stays'!O48</f>
      </c>
      <c r="O59" s="5">
        <f>'long stays'!P48</f>
      </c>
      <c r="Q59" s="7">
        <f>'long stays'!F114</f>
        <v>18988</v>
      </c>
      <c r="R59" s="5">
        <f>'long stays'!G114</f>
        <v>175.9406</v>
      </c>
      <c r="S59" s="5">
        <f>'long stays'!I114</f>
        <v>389.2327</v>
      </c>
      <c r="T59" s="7">
        <f>'long stays'!J114</f>
        <v>5036</v>
      </c>
      <c r="U59" s="5">
        <f>'long stays'!K114</f>
        <v>265.2201</v>
      </c>
      <c r="V59" s="5">
        <f>'long stays'!L114</f>
        <v>13.574694354</v>
      </c>
      <c r="W59" s="5">
        <f>'long stays'!M114</f>
        <v>0.0002292553</v>
      </c>
      <c r="X59" s="3" t="str">
        <f>'long stays'!N114</f>
        <v>*</v>
      </c>
      <c r="Y59" s="13">
        <f>'long stays'!O114</f>
      </c>
      <c r="Z59">
        <f>'long stays'!P114</f>
        <v>93.56329999999997</v>
      </c>
    </row>
    <row r="60" spans="1:25" ht="12.75">
      <c r="Q60" s="7"/>
      <c r="Y60" s="13"/>
    </row>
    <row r="61" spans="1:26" ht="12.75">
      <c r="A61" t="s">
        <v>188</v>
      </c>
      <c r="B61" s="5">
        <f aca="true" t="shared" si="3" ref="B61:B66">C$19</f>
        <v>508.7022</v>
      </c>
      <c r="C61" s="9">
        <f>'long stays'!H49</f>
        <v>351.1032</v>
      </c>
      <c r="D61" s="9">
        <f>'long stays'!H115</f>
        <v>293.8336</v>
      </c>
      <c r="E61" s="5">
        <f t="shared" si="1"/>
        <v>482.796</v>
      </c>
      <c r="F61" s="7">
        <f>'long stays'!F49</f>
        <v>23170</v>
      </c>
      <c r="G61" s="5">
        <f>'long stays'!G49</f>
        <v>218.6679</v>
      </c>
      <c r="H61" s="5">
        <f>'long stays'!I49</f>
        <v>563.7474</v>
      </c>
      <c r="I61" s="7">
        <f>'long stays'!J49</f>
        <v>5422</v>
      </c>
      <c r="J61" s="5">
        <f>'long stays'!K49</f>
        <v>234.0095</v>
      </c>
      <c r="K61" s="5">
        <f>'long stays'!L49</f>
        <v>0.7149732132</v>
      </c>
      <c r="L61" s="5">
        <f>'long stays'!M49</f>
        <v>0.397797753</v>
      </c>
      <c r="M61" s="3" t="str">
        <f>'long stays'!N49</f>
        <v> </v>
      </c>
      <c r="N61" s="13">
        <f>'long stays'!O49</f>
      </c>
      <c r="O61" s="5">
        <f>'long stays'!P49</f>
      </c>
      <c r="Q61" s="7">
        <f>'long stays'!F115</f>
        <v>23984</v>
      </c>
      <c r="R61" s="5">
        <f>'long stays'!G115</f>
        <v>192.5189</v>
      </c>
      <c r="S61" s="5">
        <f>'long stays'!I115</f>
        <v>448.4661</v>
      </c>
      <c r="T61" s="7">
        <f>'long stays'!J115</f>
        <v>4595</v>
      </c>
      <c r="U61" s="5">
        <f>'long stays'!K115</f>
        <v>191.5861</v>
      </c>
      <c r="V61" s="5">
        <f>'long stays'!L115</f>
        <v>0.7149732132</v>
      </c>
      <c r="W61" s="5">
        <f>'long stays'!M115</f>
        <v>0.397797753</v>
      </c>
      <c r="X61" s="3" t="str">
        <f>'long stays'!N115</f>
        <v> </v>
      </c>
      <c r="Y61" s="13">
        <f>'long stays'!O115</f>
      </c>
      <c r="Z61">
        <f>'long stays'!P115</f>
        <v>34.32990000000001</v>
      </c>
    </row>
    <row r="62" spans="1:26" ht="12.75">
      <c r="A62" t="s">
        <v>96</v>
      </c>
      <c r="B62" s="5">
        <f t="shared" si="3"/>
        <v>508.7022</v>
      </c>
      <c r="C62" s="9">
        <f>'long stays'!H50</f>
        <v>474.4818</v>
      </c>
      <c r="D62" s="9">
        <f>'long stays'!H116</f>
        <v>532.4017</v>
      </c>
      <c r="E62" s="5">
        <f t="shared" si="1"/>
        <v>482.796</v>
      </c>
      <c r="F62" s="7">
        <f>'long stays'!F50</f>
        <v>11689</v>
      </c>
      <c r="G62" s="5">
        <f>'long stays'!G50</f>
        <v>285.5472</v>
      </c>
      <c r="H62" s="5">
        <f>'long stays'!I50</f>
        <v>788.4265</v>
      </c>
      <c r="I62" s="7">
        <f>'long stays'!J50</f>
        <v>5365</v>
      </c>
      <c r="J62" s="5">
        <f>'long stays'!K50</f>
        <v>458.9785</v>
      </c>
      <c r="K62" s="5">
        <f>'long stays'!L50</f>
        <v>0.1920957186</v>
      </c>
      <c r="L62" s="5">
        <f>'long stays'!M50</f>
        <v>0.6611780631</v>
      </c>
      <c r="M62" s="3" t="str">
        <f>'long stays'!N50</f>
        <v> </v>
      </c>
      <c r="N62" s="13">
        <f>'long stays'!O50</f>
      </c>
      <c r="O62" s="5">
        <f>'long stays'!P50</f>
      </c>
      <c r="Q62" s="7">
        <f>'long stays'!F116</f>
        <v>11111</v>
      </c>
      <c r="R62" s="5">
        <f>'long stays'!G116</f>
        <v>330.4932</v>
      </c>
      <c r="S62" s="5">
        <f>'long stays'!I116</f>
        <v>857.6624</v>
      </c>
      <c r="T62" s="7">
        <f>'long stays'!J116</f>
        <v>7622</v>
      </c>
      <c r="U62" s="5">
        <f>'long stays'!K116</f>
        <v>685.9869</v>
      </c>
      <c r="V62" s="5">
        <f>'long stays'!L116</f>
        <v>0.1920957186</v>
      </c>
      <c r="W62" s="5">
        <f>'long stays'!M116</f>
        <v>0.6611780631</v>
      </c>
      <c r="X62" s="3" t="str">
        <f>'long stays'!N116</f>
        <v> </v>
      </c>
      <c r="Y62" s="13">
        <f>'long stays'!O116</f>
      </c>
      <c r="Z62">
        <f>'long stays'!P116</f>
      </c>
    </row>
    <row r="63" spans="1:26" ht="12.75">
      <c r="A63" t="s">
        <v>98</v>
      </c>
      <c r="B63" s="5">
        <f t="shared" si="3"/>
        <v>508.7022</v>
      </c>
      <c r="C63" s="9">
        <f>'long stays'!H51</f>
        <v>413.354</v>
      </c>
      <c r="D63" s="9">
        <f>'long stays'!H117</f>
        <v>523.6989</v>
      </c>
      <c r="E63" s="5">
        <f t="shared" si="1"/>
        <v>482.796</v>
      </c>
      <c r="F63" s="7">
        <f>'long stays'!F51</f>
        <v>13423</v>
      </c>
      <c r="G63" s="5">
        <f>'long stays'!G51</f>
        <v>257.3963</v>
      </c>
      <c r="H63" s="5">
        <f>'long stays'!I51</f>
        <v>663.8075</v>
      </c>
      <c r="I63" s="7">
        <f>'long stays'!J51</f>
        <v>6570</v>
      </c>
      <c r="J63" s="5">
        <f>'long stays'!K51</f>
        <v>489.4584</v>
      </c>
      <c r="K63" s="5">
        <f>'long stays'!L51</f>
        <v>1.0002883144</v>
      </c>
      <c r="L63" s="5">
        <f>'long stays'!M51</f>
        <v>0.3172407543</v>
      </c>
      <c r="M63" s="3" t="str">
        <f>'long stays'!N51</f>
        <v> </v>
      </c>
      <c r="N63" s="13">
        <f>'long stays'!O51</f>
      </c>
      <c r="O63" s="5">
        <f>'long stays'!P51</f>
      </c>
      <c r="Q63" s="7">
        <f>'long stays'!F117</f>
        <v>14033</v>
      </c>
      <c r="R63" s="5">
        <f>'long stays'!G117</f>
        <v>362.6916</v>
      </c>
      <c r="S63" s="5">
        <f>'long stays'!I117</f>
        <v>756.181</v>
      </c>
      <c r="T63" s="7">
        <f>'long stays'!J117</f>
        <v>9166</v>
      </c>
      <c r="U63" s="5">
        <f>'long stays'!K117</f>
        <v>653.1747</v>
      </c>
      <c r="V63" s="5">
        <f>'long stays'!L117</f>
        <v>1.0002883144</v>
      </c>
      <c r="W63" s="5">
        <f>'long stays'!M117</f>
        <v>0.3172407543</v>
      </c>
      <c r="X63" s="3" t="str">
        <f>'long stays'!N117</f>
        <v> </v>
      </c>
      <c r="Y63" s="13">
        <f>'long stays'!O117</f>
      </c>
      <c r="Z63">
        <f>'long stays'!P117</f>
      </c>
    </row>
    <row r="64" spans="1:26" ht="12.75">
      <c r="A64" t="s">
        <v>100</v>
      </c>
      <c r="B64" s="5">
        <f t="shared" si="3"/>
        <v>508.7022</v>
      </c>
      <c r="C64" s="9">
        <f>'long stays'!H52</f>
        <v>483.9895</v>
      </c>
      <c r="D64" s="9">
        <f>'long stays'!H118</f>
        <v>406.4011</v>
      </c>
      <c r="E64" s="5">
        <f t="shared" si="1"/>
        <v>482.796</v>
      </c>
      <c r="F64" s="7">
        <f>'long stays'!F52</f>
        <v>5951</v>
      </c>
      <c r="G64" s="5">
        <f>'long stays'!G52</f>
        <v>259.1027</v>
      </c>
      <c r="H64" s="5">
        <f>'long stays'!I52</f>
        <v>904.0658</v>
      </c>
      <c r="I64" s="7">
        <f>'long stays'!J52</f>
        <v>3577</v>
      </c>
      <c r="J64" s="5">
        <f>'long stays'!K52</f>
        <v>601.0754</v>
      </c>
      <c r="K64" s="5">
        <f>'long stays'!L52</f>
        <v>0.3399023616</v>
      </c>
      <c r="L64" s="5">
        <f>'long stays'!M52</f>
        <v>0.5598855861</v>
      </c>
      <c r="M64" s="3" t="str">
        <f>'long stays'!N52</f>
        <v> </v>
      </c>
      <c r="N64" s="13">
        <f>'long stays'!O52</f>
      </c>
      <c r="O64" s="5">
        <f>'long stays'!P52</f>
      </c>
      <c r="Q64" s="7">
        <f>'long stays'!F118</f>
        <v>6911</v>
      </c>
      <c r="R64" s="5">
        <f>'long stays'!G118</f>
        <v>207.7936</v>
      </c>
      <c r="S64" s="5">
        <f>'long stays'!I118</f>
        <v>794.8359</v>
      </c>
      <c r="T64" s="7">
        <f>'long stays'!J118</f>
        <v>2779</v>
      </c>
      <c r="U64" s="5">
        <f>'long stays'!K118</f>
        <v>402.1126</v>
      </c>
      <c r="V64" s="5">
        <f>'long stays'!L118</f>
        <v>0.3399023616</v>
      </c>
      <c r="W64" s="5">
        <f>'long stays'!M118</f>
        <v>0.5598855861</v>
      </c>
      <c r="X64" s="3" t="str">
        <f>'long stays'!N118</f>
        <v> </v>
      </c>
      <c r="Y64" s="13">
        <f>'long stays'!O118</f>
      </c>
      <c r="Z64">
        <f>'long stays'!P118</f>
      </c>
    </row>
    <row r="65" spans="1:26" ht="12.75">
      <c r="A65" t="s">
        <v>102</v>
      </c>
      <c r="B65" s="5">
        <f t="shared" si="3"/>
        <v>508.7022</v>
      </c>
      <c r="C65" s="9">
        <f>'long stays'!H53</f>
        <v>502.4072</v>
      </c>
      <c r="D65" s="9">
        <f>'long stays'!H119</f>
        <v>451.7889</v>
      </c>
      <c r="E65" s="5">
        <f t="shared" si="1"/>
        <v>482.796</v>
      </c>
      <c r="F65" s="7">
        <f>'long stays'!F53</f>
        <v>14851</v>
      </c>
      <c r="G65" s="5">
        <f>'long stays'!G53</f>
        <v>286.5632</v>
      </c>
      <c r="H65" s="5">
        <f>'long stays'!I53</f>
        <v>880.8286</v>
      </c>
      <c r="I65" s="7">
        <f>'long stays'!J53</f>
        <v>5786</v>
      </c>
      <c r="J65" s="5">
        <f>'long stays'!K53</f>
        <v>389.6034</v>
      </c>
      <c r="K65" s="5">
        <f>'long stays'!L53</f>
        <v>0.1483496192</v>
      </c>
      <c r="L65" s="5">
        <f>'long stays'!M53</f>
        <v>0.7001175366</v>
      </c>
      <c r="M65" s="3" t="str">
        <f>'long stays'!N53</f>
        <v> </v>
      </c>
      <c r="N65" s="13">
        <f>'long stays'!O53</f>
      </c>
      <c r="O65" s="5">
        <f>'long stays'!P53</f>
      </c>
      <c r="Q65" s="7">
        <f>'long stays'!F119</f>
        <v>16041</v>
      </c>
      <c r="R65" s="5">
        <f>'long stays'!G119</f>
        <v>249.843</v>
      </c>
      <c r="S65" s="5">
        <f>'long stays'!I119</f>
        <v>816.9659</v>
      </c>
      <c r="T65" s="7">
        <f>'long stays'!J119</f>
        <v>5937</v>
      </c>
      <c r="U65" s="5">
        <f>'long stays'!K119</f>
        <v>370.1141</v>
      </c>
      <c r="V65" s="5">
        <f>'long stays'!L119</f>
        <v>0.1483496192</v>
      </c>
      <c r="W65" s="5">
        <f>'long stays'!M119</f>
        <v>0.7001175366</v>
      </c>
      <c r="X65" s="3" t="str">
        <f>'long stays'!N119</f>
        <v> </v>
      </c>
      <c r="Y65" s="13">
        <f>'long stays'!O119</f>
      </c>
      <c r="Z65">
        <f>'long stays'!P119</f>
      </c>
    </row>
    <row r="66" spans="1:26" ht="12.75">
      <c r="A66" t="s">
        <v>189</v>
      </c>
      <c r="B66" s="5">
        <f t="shared" si="3"/>
        <v>508.7022</v>
      </c>
      <c r="C66" s="9">
        <f>'long stays'!H54</f>
        <v>674.3072</v>
      </c>
      <c r="D66" s="9">
        <f>'long stays'!H120</f>
        <v>484.9972</v>
      </c>
      <c r="E66" s="5">
        <f t="shared" si="1"/>
        <v>482.796</v>
      </c>
      <c r="F66" s="7">
        <f>'long stays'!F54</f>
        <v>6015</v>
      </c>
      <c r="G66" s="5">
        <f>'long stays'!G54</f>
        <v>303.8995</v>
      </c>
      <c r="H66" s="5">
        <f>'long stays'!I54</f>
        <v>1496.1861</v>
      </c>
      <c r="I66" s="7">
        <f>'long stays'!J54</f>
        <v>2111</v>
      </c>
      <c r="J66" s="5">
        <f>'long stays'!K54</f>
        <v>350.9559</v>
      </c>
      <c r="K66" s="5">
        <f>'long stays'!L54</f>
        <v>0.9565361724</v>
      </c>
      <c r="L66" s="5">
        <f>'long stays'!M54</f>
        <v>0.3280611323</v>
      </c>
      <c r="M66" s="3" t="str">
        <f>'long stays'!N54</f>
        <v> </v>
      </c>
      <c r="N66" s="13">
        <f>'long stays'!O54</f>
      </c>
      <c r="O66" s="5">
        <f>'long stays'!P54</f>
      </c>
      <c r="Q66" s="7">
        <f>'long stays'!F120</f>
        <v>6476</v>
      </c>
      <c r="R66" s="5">
        <f>'long stays'!G120</f>
        <v>238.9013</v>
      </c>
      <c r="S66" s="5">
        <f>'long stays'!I120</f>
        <v>984.6003</v>
      </c>
      <c r="T66" s="7">
        <f>'long stays'!J120</f>
        <v>1521</v>
      </c>
      <c r="U66" s="5">
        <f>'long stays'!K120</f>
        <v>234.8672</v>
      </c>
      <c r="V66" s="5">
        <f>'long stays'!L120</f>
        <v>0.9565361724</v>
      </c>
      <c r="W66" s="5">
        <f>'long stays'!M120</f>
        <v>0.3280611323</v>
      </c>
      <c r="X66" s="3" t="str">
        <f>'long stays'!N120</f>
        <v> </v>
      </c>
      <c r="Y66" s="13">
        <f>'long stays'!O120</f>
      </c>
      <c r="Z66">
        <f>'long stays'!P120</f>
      </c>
    </row>
    <row r="67" spans="1:25" ht="12.75">
      <c r="Q67" s="7"/>
      <c r="Y67" s="13"/>
    </row>
    <row r="68" spans="1:26" ht="12.75">
      <c r="A68" t="s">
        <v>106</v>
      </c>
      <c r="B68" s="5">
        <f aca="true" t="shared" si="4" ref="B68:B89">C$19</f>
        <v>508.7022</v>
      </c>
      <c r="C68" s="9">
        <f>'long stays'!H55</f>
        <v>295.9415</v>
      </c>
      <c r="D68" s="9">
        <f>'long stays'!H121</f>
        <v>353.8067</v>
      </c>
      <c r="E68" s="5">
        <f t="shared" si="1"/>
        <v>482.796</v>
      </c>
      <c r="F68" s="7">
        <f>'long stays'!F55</f>
        <v>29970</v>
      </c>
      <c r="G68" s="5">
        <f>'long stays'!G55</f>
        <v>101.7923</v>
      </c>
      <c r="H68" s="5">
        <f>'long stays'!I55</f>
        <v>860.3932</v>
      </c>
      <c r="I68" s="7">
        <f>'long stays'!J55</f>
        <v>3665</v>
      </c>
      <c r="J68" s="5">
        <f>'long stays'!K55</f>
        <v>122.289</v>
      </c>
      <c r="K68" s="5">
        <f>'long stays'!L55</f>
        <v>0.1205898265</v>
      </c>
      <c r="L68" s="5">
        <f>'long stays'!M55</f>
        <v>0.7283956536</v>
      </c>
      <c r="M68" s="3" t="str">
        <f>'long stays'!N55</f>
        <v> </v>
      </c>
      <c r="N68" s="13">
        <f>'long stays'!O55</f>
      </c>
      <c r="O68" s="5">
        <f>'long stays'!P55</f>
      </c>
      <c r="Q68" s="7">
        <f>'long stays'!F121</f>
        <v>28483</v>
      </c>
      <c r="R68" s="5">
        <f>'long stays'!G121</f>
        <v>156.9029</v>
      </c>
      <c r="S68" s="5">
        <f>'long stays'!I121</f>
        <v>797.8133</v>
      </c>
      <c r="T68" s="7">
        <f>'long stays'!J121</f>
        <v>3353</v>
      </c>
      <c r="U68" s="5">
        <f>'long stays'!K121</f>
        <v>117.7193</v>
      </c>
      <c r="V68" s="5">
        <f>'long stays'!L121</f>
        <v>0.1205898265</v>
      </c>
      <c r="W68" s="5">
        <f>'long stays'!M121</f>
        <v>0.7283956536</v>
      </c>
      <c r="X68" s="3" t="str">
        <f>'long stays'!N121</f>
        <v> </v>
      </c>
      <c r="Y68" s="13">
        <f>'long stays'!O121</f>
      </c>
      <c r="Z68">
        <f>'long stays'!P121</f>
      </c>
    </row>
    <row r="69" spans="1:26" ht="12.75">
      <c r="A69" t="s">
        <v>108</v>
      </c>
      <c r="B69" s="5">
        <f t="shared" si="4"/>
        <v>508.7022</v>
      </c>
      <c r="C69" s="9">
        <f>'long stays'!H56</f>
        <v>287.9909</v>
      </c>
      <c r="D69" s="9">
        <f>'long stays'!H122</f>
        <v>326.9669</v>
      </c>
      <c r="E69" s="5">
        <f t="shared" si="1"/>
        <v>482.796</v>
      </c>
      <c r="F69" s="7">
        <f>'long stays'!F56</f>
        <v>5984</v>
      </c>
      <c r="G69" s="5">
        <f>'long stays'!G56</f>
        <v>108.1267</v>
      </c>
      <c r="H69" s="5">
        <f>'long stays'!I56</f>
        <v>767.0522</v>
      </c>
      <c r="I69" s="7">
        <f>'long stays'!J56</f>
        <v>873</v>
      </c>
      <c r="J69" s="5">
        <f>'long stays'!K56</f>
        <v>145.889</v>
      </c>
      <c r="K69" s="5">
        <f>'long stays'!L56</f>
        <v>0.055946495</v>
      </c>
      <c r="L69" s="5">
        <f>'long stays'!M56</f>
        <v>0.8130213422</v>
      </c>
      <c r="M69" s="3" t="str">
        <f>'long stays'!N56</f>
        <v> </v>
      </c>
      <c r="N69" s="13">
        <f>'long stays'!O56</f>
      </c>
      <c r="O69" s="5">
        <f>'long stays'!P56</f>
      </c>
      <c r="Q69" s="7">
        <f>'long stays'!F122</f>
        <v>6816</v>
      </c>
      <c r="R69" s="5">
        <f>'long stays'!G122</f>
        <v>119.3388</v>
      </c>
      <c r="S69" s="5">
        <f>'long stays'!I122</f>
        <v>895.8304</v>
      </c>
      <c r="T69" s="7">
        <f>'long stays'!J122</f>
        <v>1302</v>
      </c>
      <c r="U69" s="5">
        <f>'long stays'!K122</f>
        <v>191.0211</v>
      </c>
      <c r="V69" s="5">
        <f>'long stays'!L122</f>
        <v>0.055946495</v>
      </c>
      <c r="W69" s="5">
        <f>'long stays'!M122</f>
        <v>0.8130213422</v>
      </c>
      <c r="X69" s="3" t="str">
        <f>'long stays'!N122</f>
        <v> </v>
      </c>
      <c r="Y69" s="13">
        <f>'long stays'!O122</f>
      </c>
      <c r="Z69">
        <f>'long stays'!P122</f>
      </c>
    </row>
    <row r="70" spans="1:26" ht="12.75">
      <c r="A70" t="s">
        <v>138</v>
      </c>
      <c r="B70" s="5">
        <f t="shared" si="4"/>
        <v>508.7022</v>
      </c>
      <c r="C70" s="9">
        <f>'long stays'!H57</f>
        <v>245.6904</v>
      </c>
      <c r="D70" s="9">
        <f>'long stays'!H123</f>
        <v>172.87</v>
      </c>
      <c r="E70" s="5">
        <f t="shared" si="1"/>
        <v>482.796</v>
      </c>
      <c r="F70" s="7">
        <f>'long stays'!F57</f>
        <v>6757</v>
      </c>
      <c r="G70" s="5">
        <f>'long stays'!G57</f>
        <v>87.8407</v>
      </c>
      <c r="H70" s="5">
        <f>'long stays'!I57</f>
        <v>687.1966</v>
      </c>
      <c r="I70" s="7">
        <f>'long stays'!J57</f>
        <v>925</v>
      </c>
      <c r="J70" s="5">
        <f>'long stays'!K57</f>
        <v>136.8951</v>
      </c>
      <c r="K70" s="5">
        <f>'long stays'!L57</f>
        <v>0.6784460067</v>
      </c>
      <c r="L70" s="5">
        <f>'long stays'!M57</f>
        <v>0.4101223502</v>
      </c>
      <c r="M70" s="3" t="str">
        <f>'long stays'!N57</f>
        <v> </v>
      </c>
      <c r="N70" s="13">
        <f>'long stays'!O57</f>
      </c>
      <c r="O70" s="5">
        <f>'long stays'!P57</f>
      </c>
      <c r="Q70" s="7">
        <f>'long stays'!F123</f>
        <v>7774</v>
      </c>
      <c r="R70" s="5">
        <f>'long stays'!G123</f>
        <v>72.2089</v>
      </c>
      <c r="S70" s="5">
        <f>'long stays'!I123</f>
        <v>413.8556</v>
      </c>
      <c r="T70" s="7">
        <f>'long stays'!J123</f>
        <v>1542</v>
      </c>
      <c r="U70" s="5">
        <f>'long stays'!K123</f>
        <v>198.3535</v>
      </c>
      <c r="V70" s="5">
        <f>'long stays'!L123</f>
        <v>0.6784460067</v>
      </c>
      <c r="W70" s="5">
        <f>'long stays'!M123</f>
        <v>0.4101223502</v>
      </c>
      <c r="X70" s="3" t="str">
        <f>'long stays'!N123</f>
        <v> </v>
      </c>
      <c r="Y70" s="13">
        <f>'long stays'!O123</f>
      </c>
      <c r="Z70">
        <f>'long stays'!P123</f>
        <v>68.94040000000001</v>
      </c>
    </row>
    <row r="71" spans="1:26" ht="12.75">
      <c r="A71" t="s">
        <v>112</v>
      </c>
      <c r="B71" s="5">
        <f t="shared" si="4"/>
        <v>508.7022</v>
      </c>
      <c r="C71" s="9">
        <f>'long stays'!H58</f>
        <v>624.2487</v>
      </c>
      <c r="D71" s="9">
        <f>'long stays'!H124</f>
        <v>267.4885</v>
      </c>
      <c r="E71" s="5">
        <f t="shared" si="1"/>
        <v>482.796</v>
      </c>
      <c r="F71" s="7">
        <f>'long stays'!F58</f>
        <v>7283</v>
      </c>
      <c r="G71" s="5">
        <f>'long stays'!G58</f>
        <v>122.7622</v>
      </c>
      <c r="H71" s="5">
        <f>'long stays'!I58</f>
        <v>3174.3178</v>
      </c>
      <c r="I71" s="7">
        <f>'long stays'!J58</f>
        <v>1113</v>
      </c>
      <c r="J71" s="5">
        <f>'long stays'!K58</f>
        <v>152.8216</v>
      </c>
      <c r="K71" s="5">
        <f>'long stays'!L58</f>
        <v>1.8091869009</v>
      </c>
      <c r="L71" s="5">
        <f>'long stays'!M58</f>
        <v>0.1786057995</v>
      </c>
      <c r="M71" s="3" t="str">
        <f>'long stays'!N58</f>
        <v> </v>
      </c>
      <c r="N71" s="13">
        <f>'long stays'!O58</f>
      </c>
      <c r="O71" s="5">
        <f>'long stays'!P58</f>
      </c>
      <c r="Q71" s="7">
        <f>'long stays'!F124</f>
        <v>6563</v>
      </c>
      <c r="R71" s="5">
        <f>'long stays'!G124</f>
        <v>52.8239</v>
      </c>
      <c r="S71" s="5">
        <f>'long stays'!I124</f>
        <v>1354.5025</v>
      </c>
      <c r="T71" s="7">
        <f>'long stays'!J124</f>
        <v>769</v>
      </c>
      <c r="U71" s="5">
        <f>'long stays'!K124</f>
        <v>117.172</v>
      </c>
      <c r="V71" s="5">
        <f>'long stays'!L124</f>
        <v>1.8091869009</v>
      </c>
      <c r="W71" s="5">
        <f>'long stays'!M124</f>
        <v>0.1786057995</v>
      </c>
      <c r="X71" s="3" t="str">
        <f>'long stays'!N124</f>
        <v> </v>
      </c>
      <c r="Y71" s="13">
        <f>'long stays'!O124</f>
      </c>
      <c r="Z71">
        <f>'long stays'!P124</f>
      </c>
    </row>
    <row r="72" spans="1:26" ht="12.75">
      <c r="A72" t="s">
        <v>190</v>
      </c>
      <c r="B72" s="5">
        <f t="shared" si="4"/>
        <v>508.7022</v>
      </c>
      <c r="C72" s="9">
        <f>'long stays'!H59</f>
        <v>500.3823</v>
      </c>
      <c r="D72" s="9">
        <f>'long stays'!H125</f>
        <v>281.5951</v>
      </c>
      <c r="E72" s="5">
        <f t="shared" si="1"/>
        <v>482.796</v>
      </c>
      <c r="F72" s="7">
        <f>'long stays'!F59</f>
        <v>11869</v>
      </c>
      <c r="G72" s="5">
        <f>'long stays'!G59</f>
        <v>246.1011</v>
      </c>
      <c r="H72" s="5">
        <f>'long stays'!I59</f>
        <v>1017.3964</v>
      </c>
      <c r="I72" s="7">
        <f>'long stays'!J59</f>
        <v>1943</v>
      </c>
      <c r="J72" s="5">
        <f>'long stays'!K59</f>
        <v>163.7038</v>
      </c>
      <c r="K72" s="5">
        <f>'long stays'!L59</f>
        <v>3.8102584676</v>
      </c>
      <c r="L72" s="5">
        <f>'long stays'!M59</f>
        <v>0.0509395893</v>
      </c>
      <c r="M72" s="3" t="str">
        <f>'long stays'!N59</f>
        <v> </v>
      </c>
      <c r="N72" s="13">
        <f>'long stays'!O59</f>
      </c>
      <c r="O72" s="5">
        <f>'long stays'!P59</f>
      </c>
      <c r="Q72" s="7">
        <f>'long stays'!F125</f>
        <v>13541</v>
      </c>
      <c r="R72" s="5">
        <f>'long stays'!G125</f>
        <v>132.5235</v>
      </c>
      <c r="S72" s="5">
        <f>'long stays'!I125</f>
        <v>598.3529</v>
      </c>
      <c r="T72" s="7">
        <f>'long stays'!J125</f>
        <v>1652</v>
      </c>
      <c r="U72" s="5">
        <f>'long stays'!K125</f>
        <v>121.9999</v>
      </c>
      <c r="V72" s="5">
        <f>'long stays'!L125</f>
        <v>3.8102584676</v>
      </c>
      <c r="W72" s="5">
        <f>'long stays'!M125</f>
        <v>0.0509395893</v>
      </c>
      <c r="X72" s="3" t="str">
        <f>'long stays'!N125</f>
        <v> </v>
      </c>
      <c r="Y72" s="13">
        <f>'long stays'!O125</f>
      </c>
      <c r="Z72">
        <f>'long stays'!P125</f>
      </c>
    </row>
    <row r="73" ht="12.75">
      <c r="A73" t="s">
        <v>191</v>
      </c>
    </row>
    <row r="74" spans="1:26" ht="12.75">
      <c r="A74" t="s">
        <v>192</v>
      </c>
      <c r="B74" s="5">
        <f t="shared" si="4"/>
        <v>508.7022</v>
      </c>
      <c r="C74" s="9">
        <f>'long stays'!H61</f>
        <v>724.6839</v>
      </c>
      <c r="D74" s="9">
        <f>'long stays'!H127</f>
        <v>145.4657</v>
      </c>
      <c r="E74" s="5">
        <f t="shared" si="1"/>
        <v>482.796</v>
      </c>
      <c r="F74" s="7">
        <f>'long stays'!F61</f>
        <v>3539</v>
      </c>
      <c r="G74" s="5">
        <f>'long stays'!G61</f>
        <v>179.1335</v>
      </c>
      <c r="H74" s="5">
        <f>'long stays'!I61</f>
        <v>2931.7055</v>
      </c>
      <c r="I74" s="7">
        <f>'long stays'!J61</f>
        <v>1041</v>
      </c>
      <c r="J74" s="5">
        <f>'long stays'!K61</f>
        <v>294.1509</v>
      </c>
      <c r="K74" s="5">
        <f>'long stays'!L61</f>
        <v>9.6071072291</v>
      </c>
      <c r="L74" s="5">
        <f>'long stays'!M61</f>
        <v>0.0019382573</v>
      </c>
      <c r="M74" s="3" t="str">
        <f>'long stays'!N61</f>
        <v>*</v>
      </c>
      <c r="N74" s="13">
        <f>'long stays'!O61</f>
      </c>
      <c r="O74" s="5">
        <f>'long stays'!P61</f>
      </c>
      <c r="Q74" s="7">
        <f>'long stays'!F127</f>
        <v>3012</v>
      </c>
      <c r="R74" s="5">
        <f>'long stays'!G127</f>
        <v>19.638</v>
      </c>
      <c r="S74" s="5">
        <f>'long stays'!I127</f>
        <v>1077.5173</v>
      </c>
      <c r="T74" s="7">
        <f>'long stays'!J127</f>
        <v>137</v>
      </c>
      <c r="U74" s="5">
        <f>'long stays'!K127</f>
        <v>45.4847</v>
      </c>
      <c r="V74" s="5">
        <f>'long stays'!L127</f>
        <v>9.6071072291</v>
      </c>
      <c r="W74" s="5">
        <f>'long stays'!M127</f>
        <v>0.0019382573</v>
      </c>
      <c r="X74" s="3" t="str">
        <f>'long stays'!N127</f>
        <v>*</v>
      </c>
      <c r="Y74" s="13">
        <f>'long stays'!O127</f>
      </c>
      <c r="Z74">
        <f>'long stays'!P127</f>
      </c>
    </row>
    <row r="75" spans="1:26" ht="12.75">
      <c r="A75" t="s">
        <v>193</v>
      </c>
      <c r="B75" s="5">
        <f t="shared" si="4"/>
        <v>508.7022</v>
      </c>
      <c r="C75" s="9">
        <f>'long stays'!H62</f>
        <v>499.6594</v>
      </c>
      <c r="D75" s="9">
        <f>'long stays'!H128</f>
        <v>42.5988</v>
      </c>
      <c r="E75" s="5">
        <f t="shared" si="1"/>
        <v>482.796</v>
      </c>
      <c r="F75" s="7">
        <f>'long stays'!F62</f>
        <v>1999</v>
      </c>
      <c r="G75" s="5">
        <f>'long stays'!G62</f>
        <v>160.4251</v>
      </c>
      <c r="H75" s="5">
        <f>'long stays'!I62</f>
        <v>1556.2371</v>
      </c>
      <c r="I75" s="7">
        <f>'long stays'!J62</f>
        <v>547</v>
      </c>
      <c r="J75" s="5">
        <f>'long stays'!K62</f>
        <v>273.6368</v>
      </c>
      <c r="K75" s="5">
        <f>'long stays'!L62</f>
        <v>36.184794296</v>
      </c>
      <c r="L75" s="5">
        <f>'long stays'!M62</f>
        <v>1.7946541E-09</v>
      </c>
      <c r="M75" s="3" t="str">
        <f>'long stays'!N62</f>
        <v>*</v>
      </c>
      <c r="N75" s="13">
        <f>'long stays'!O62</f>
      </c>
      <c r="O75" s="5">
        <f>'long stays'!P62</f>
      </c>
      <c r="Q75" s="7">
        <f>'long stays'!F128</f>
        <v>2010</v>
      </c>
      <c r="R75" s="5">
        <f>'long stays'!G128</f>
        <v>5.7206</v>
      </c>
      <c r="S75" s="5">
        <f>'long stays'!I128</f>
        <v>317.2141</v>
      </c>
      <c r="T75" s="7">
        <f>'long stays'!J128</f>
        <v>74</v>
      </c>
      <c r="U75" s="5">
        <f>'long stays'!K128</f>
        <v>36.8159</v>
      </c>
      <c r="V75" s="5">
        <f>'long stays'!L128</f>
        <v>36.184794296</v>
      </c>
      <c r="W75" s="5">
        <f>'long stays'!M128</f>
        <v>1.7946541E-09</v>
      </c>
      <c r="X75" s="3" t="str">
        <f>'long stays'!N128</f>
        <v>*</v>
      </c>
      <c r="Y75" s="13">
        <f>'long stays'!O128</f>
      </c>
      <c r="Z75">
        <f>'long stays'!P128</f>
        <v>165.58190000000002</v>
      </c>
    </row>
    <row r="76" spans="1:26" ht="12.75">
      <c r="A76" t="s">
        <v>194</v>
      </c>
      <c r="B76" s="5">
        <f t="shared" si="4"/>
        <v>508.7022</v>
      </c>
      <c r="C76" s="9">
        <f>'long stays'!H63</f>
        <v>262.419</v>
      </c>
      <c r="D76" s="9">
        <f>'long stays'!H129</f>
        <v>343.9658</v>
      </c>
      <c r="E76" s="5">
        <f t="shared" si="1"/>
        <v>482.796</v>
      </c>
      <c r="F76" s="7">
        <f>'long stays'!F63</f>
        <v>7859</v>
      </c>
      <c r="G76" s="5">
        <f>'long stays'!G63</f>
        <v>122.1527</v>
      </c>
      <c r="H76" s="5">
        <f>'long stays'!I63</f>
        <v>563.7512</v>
      </c>
      <c r="I76" s="7">
        <f>'long stays'!J63</f>
        <v>1035</v>
      </c>
      <c r="J76" s="5">
        <f>'long stays'!K63</f>
        <v>131.6961</v>
      </c>
      <c r="K76" s="5">
        <f>'long stays'!L63</f>
        <v>0.1870148244</v>
      </c>
      <c r="L76" s="5">
        <f>'long stays'!M63</f>
        <v>0.6654128541</v>
      </c>
      <c r="M76" s="3" t="str">
        <f>'long stays'!N63</f>
        <v> </v>
      </c>
      <c r="N76" s="13">
        <f>'long stays'!O63</f>
      </c>
      <c r="O76" s="5">
        <f>'long stays'!P63</f>
      </c>
      <c r="Q76" s="7">
        <f>'long stays'!F129</f>
        <v>8735</v>
      </c>
      <c r="R76" s="5">
        <f>'long stays'!G129</f>
        <v>102.9411</v>
      </c>
      <c r="S76" s="5">
        <f>'long stays'!I129</f>
        <v>1149.3217</v>
      </c>
      <c r="T76" s="7">
        <f>'long stays'!J129</f>
        <v>1573</v>
      </c>
      <c r="U76" s="5">
        <f>'long stays'!K129</f>
        <v>180.0801</v>
      </c>
      <c r="V76" s="5">
        <f>'long stays'!L129</f>
        <v>0.1870148244</v>
      </c>
      <c r="W76" s="5">
        <f>'long stays'!M129</f>
        <v>0.6654128541</v>
      </c>
      <c r="X76" s="3" t="str">
        <f>'long stays'!N129</f>
        <v> </v>
      </c>
      <c r="Y76" s="13">
        <f>'long stays'!O129</f>
      </c>
      <c r="Z76">
        <f>'long stays'!P129</f>
      </c>
    </row>
    <row r="77" spans="1:26" ht="12.75">
      <c r="A77" t="s">
        <v>195</v>
      </c>
      <c r="B77" s="5">
        <f t="shared" si="4"/>
        <v>508.7022</v>
      </c>
      <c r="C77" s="9">
        <f>'long stays'!H64</f>
        <v>610.9827</v>
      </c>
      <c r="D77" s="9">
        <f>'long stays'!H130</f>
        <v>474.8822</v>
      </c>
      <c r="E77" s="5">
        <f t="shared" si="1"/>
        <v>482.796</v>
      </c>
      <c r="F77" s="7">
        <f>'long stays'!F64</f>
        <v>5254</v>
      </c>
      <c r="G77" s="5">
        <f>'long stays'!G64</f>
        <v>213.6634</v>
      </c>
      <c r="H77" s="5">
        <f>'long stays'!I64</f>
        <v>1747.1404</v>
      </c>
      <c r="I77" s="7">
        <f>'long stays'!J64</f>
        <v>1954</v>
      </c>
      <c r="J77" s="5">
        <f>'long stays'!K64</f>
        <v>371.9071</v>
      </c>
      <c r="K77" s="5">
        <f>'long stays'!L64</f>
        <v>0.2914858041</v>
      </c>
      <c r="L77" s="5">
        <f>'long stays'!M64</f>
        <v>0.5892699617</v>
      </c>
      <c r="M77" s="3" t="str">
        <f>'long stays'!N64</f>
        <v> </v>
      </c>
      <c r="N77" s="13">
        <f>'long stays'!O64</f>
      </c>
      <c r="O77" s="5">
        <f>'long stays'!P64</f>
      </c>
      <c r="Q77" s="7">
        <f>'long stays'!F130</f>
        <v>5943</v>
      </c>
      <c r="R77" s="5">
        <f>'long stays'!G130</f>
        <v>173.4567</v>
      </c>
      <c r="S77" s="5">
        <f>'long stays'!I130</f>
        <v>1300.1118</v>
      </c>
      <c r="T77" s="7">
        <f>'long stays'!J130</f>
        <v>1668</v>
      </c>
      <c r="U77" s="5">
        <f>'long stays'!K130</f>
        <v>280.6663</v>
      </c>
      <c r="V77" s="5">
        <f>'long stays'!L130</f>
        <v>0.2914858041</v>
      </c>
      <c r="W77" s="5">
        <f>'long stays'!M130</f>
        <v>0.5892699617</v>
      </c>
      <c r="X77" s="3" t="str">
        <f>'long stays'!N130</f>
        <v> </v>
      </c>
      <c r="Y77" s="13">
        <f>'long stays'!O130</f>
      </c>
      <c r="Z77">
        <f>'long stays'!P130</f>
      </c>
    </row>
    <row r="78" spans="1:26" ht="12.75">
      <c r="A78" t="s">
        <v>196</v>
      </c>
      <c r="B78" s="5">
        <f t="shared" si="4"/>
        <v>508.7022</v>
      </c>
      <c r="C78" s="9">
        <f>'long stays'!H65</f>
        <v>254.6244</v>
      </c>
      <c r="D78" s="9">
        <f>'long stays'!H131</f>
        <v>393.9673</v>
      </c>
      <c r="E78" s="5">
        <f t="shared" si="1"/>
        <v>482.796</v>
      </c>
      <c r="F78" s="7">
        <f>'long stays'!F65</f>
        <v>3574</v>
      </c>
      <c r="G78" s="5">
        <f>'long stays'!G65</f>
        <v>77.4868</v>
      </c>
      <c r="H78" s="5">
        <f>'long stays'!I65</f>
        <v>836.7052</v>
      </c>
      <c r="I78" s="7">
        <f>'long stays'!J65</f>
        <v>468</v>
      </c>
      <c r="J78" s="5">
        <f>'long stays'!K65</f>
        <v>130.9457</v>
      </c>
      <c r="K78" s="5">
        <f>'long stays'!L65</f>
        <v>0.3694995219</v>
      </c>
      <c r="L78" s="5">
        <f>'long stays'!M65</f>
        <v>0.543277198</v>
      </c>
      <c r="M78" s="3" t="str">
        <f>'long stays'!N65</f>
        <v> </v>
      </c>
      <c r="N78" s="13">
        <f>'long stays'!O65</f>
      </c>
      <c r="O78" s="5">
        <f>'long stays'!P65</f>
      </c>
      <c r="Q78" s="7">
        <f>'long stays'!F131</f>
        <v>4080</v>
      </c>
      <c r="R78" s="5">
        <f>'long stays'!G131</f>
        <v>137.6472</v>
      </c>
      <c r="S78" s="5">
        <f>'long stays'!I131</f>
        <v>1127.5946</v>
      </c>
      <c r="T78" s="7">
        <f>'long stays'!J131</f>
        <v>721</v>
      </c>
      <c r="U78" s="5">
        <f>'long stays'!K131</f>
        <v>176.7157</v>
      </c>
      <c r="V78" s="5">
        <f>'long stays'!L131</f>
        <v>0.3694995219</v>
      </c>
      <c r="W78" s="5">
        <f>'long stays'!M131</f>
        <v>0.543277198</v>
      </c>
      <c r="X78" s="3" t="str">
        <f>'long stays'!N131</f>
        <v> </v>
      </c>
      <c r="Y78" s="13">
        <f>'long stays'!O131</f>
      </c>
      <c r="Z78">
        <f>'long stays'!P131</f>
      </c>
    </row>
    <row r="79" spans="1:25" ht="12.75">
      <c r="Q79" s="7"/>
      <c r="Y79" s="13"/>
    </row>
    <row r="80" ht="12.75">
      <c r="A80" t="s">
        <v>163</v>
      </c>
    </row>
    <row r="81" spans="1:25" ht="12.75">
      <c r="Q81" s="7"/>
      <c r="Y81" s="13"/>
    </row>
    <row r="82" ht="12.75">
      <c r="A82" t="s">
        <v>197</v>
      </c>
    </row>
    <row r="83" spans="1:26" ht="12.75">
      <c r="A83" t="s">
        <v>139</v>
      </c>
      <c r="B83" s="5">
        <f>C$19</f>
        <v>508.7022</v>
      </c>
      <c r="C83" s="9">
        <f>'long stays'!H68</f>
        <v>317.6965</v>
      </c>
      <c r="D83" s="9">
        <f>'long stays'!H134</f>
        <v>280.767</v>
      </c>
      <c r="E83" s="5">
        <f t="shared" si="1"/>
        <v>482.796</v>
      </c>
      <c r="F83" s="7">
        <f>'long stays'!F68</f>
        <v>22072</v>
      </c>
      <c r="G83" s="5">
        <f>'long stays'!G68</f>
        <v>199.9385</v>
      </c>
      <c r="H83" s="5">
        <f>'long stays'!I68</f>
        <v>504.8105</v>
      </c>
      <c r="I83" s="7">
        <f>'long stays'!J68</f>
        <v>4154</v>
      </c>
      <c r="J83" s="5">
        <f>'long stays'!K68</f>
        <v>188.2022</v>
      </c>
      <c r="K83" s="5">
        <f>'long stays'!L68</f>
        <v>0.3248630701</v>
      </c>
      <c r="L83" s="5">
        <f>'long stays'!M68</f>
        <v>0.5686996706</v>
      </c>
      <c r="M83" s="3" t="str">
        <f>'long stays'!N68</f>
        <v> </v>
      </c>
      <c r="N83" s="13">
        <f>'long stays'!O68</f>
      </c>
      <c r="O83" s="5">
        <f>'long stays'!P68</f>
        <v>3.8917000000000144</v>
      </c>
      <c r="Q83" s="7">
        <f>'long stays'!F134</f>
        <v>22310</v>
      </c>
      <c r="R83" s="5">
        <f>'long stays'!G134</f>
        <v>179.5986</v>
      </c>
      <c r="S83" s="5">
        <f>'long stays'!I134</f>
        <v>438.9237</v>
      </c>
      <c r="T83" s="7">
        <f>'long stays'!J134</f>
        <v>4348</v>
      </c>
      <c r="U83" s="5">
        <f>'long stays'!K134</f>
        <v>194.8902</v>
      </c>
      <c r="V83" s="5">
        <f>'long stays'!L134</f>
        <v>0.3248630701</v>
      </c>
      <c r="W83" s="5">
        <f>'long stays'!M134</f>
        <v>0.5686996706</v>
      </c>
      <c r="X83" s="3" t="str">
        <f>'long stays'!N134</f>
        <v> </v>
      </c>
      <c r="Y83" s="13">
        <f>'long stays'!O134</f>
      </c>
      <c r="Z83">
        <f>'long stays'!P134</f>
        <v>43.872299999999996</v>
      </c>
    </row>
    <row r="84" spans="1:26" ht="12.75">
      <c r="A84" t="s">
        <v>198</v>
      </c>
      <c r="B84" s="5">
        <f>C$19</f>
        <v>508.7022</v>
      </c>
      <c r="C84" s="9">
        <f>'long stays'!H69</f>
        <v>396.6524</v>
      </c>
      <c r="D84" s="9">
        <f>'long stays'!H135</f>
        <v>227.3878</v>
      </c>
      <c r="E84" s="5">
        <f>D$19</f>
        <v>482.796</v>
      </c>
      <c r="F84" s="7">
        <f>'long stays'!F69</f>
        <v>9624</v>
      </c>
      <c r="G84" s="5">
        <f>'long stays'!G69</f>
        <v>225.6699</v>
      </c>
      <c r="H84" s="5">
        <f>'long stays'!I69</f>
        <v>697.1825</v>
      </c>
      <c r="I84" s="7">
        <f>'long stays'!J69</f>
        <v>2288</v>
      </c>
      <c r="J84" s="5">
        <f>'long stays'!K69</f>
        <v>237.739</v>
      </c>
      <c r="K84" s="5">
        <f>'long stays'!L69</f>
        <v>5.0838337025</v>
      </c>
      <c r="L84" s="5">
        <f>'long stays'!M69</f>
        <v>0.0241499147</v>
      </c>
      <c r="M84" s="3" t="str">
        <f>'long stays'!N69</f>
        <v>*</v>
      </c>
      <c r="N84" s="13">
        <f>'long stays'!O69</f>
      </c>
      <c r="O84" s="5">
        <f>'long stays'!P69</f>
      </c>
      <c r="Q84" s="7">
        <f>'long stays'!F135</f>
        <v>10805</v>
      </c>
      <c r="R84" s="5">
        <f>'long stays'!G135</f>
        <v>112.7427</v>
      </c>
      <c r="S84" s="5">
        <f>'long stays'!I135</f>
        <v>458.6123</v>
      </c>
      <c r="T84" s="7">
        <f>'long stays'!J135</f>
        <v>1814</v>
      </c>
      <c r="U84" s="5">
        <f>'long stays'!K135</f>
        <v>167.8852</v>
      </c>
      <c r="V84" s="5">
        <f>'long stays'!L135</f>
        <v>5.0838337025</v>
      </c>
      <c r="W84" s="5">
        <f>'long stays'!M135</f>
        <v>0.0241499147</v>
      </c>
      <c r="X84" s="3" t="str">
        <f>'long stays'!N135</f>
        <v>*</v>
      </c>
      <c r="Y84" s="13">
        <f>'long stays'!O135</f>
      </c>
      <c r="Z84">
        <f>'long stays'!P135</f>
        <v>24.183699999999988</v>
      </c>
    </row>
    <row r="85" spans="17:25" ht="12.75">
      <c r="Q85" s="7"/>
      <c r="Y85" s="13"/>
    </row>
    <row r="86" spans="17:25" ht="12.75">
      <c r="Q86" s="7"/>
      <c r="Y86" s="13"/>
    </row>
    <row r="87" spans="1:25" ht="12.75">
      <c r="A87" s="16" t="s">
        <v>204</v>
      </c>
      <c r="Q87" s="7"/>
      <c r="Y87" s="13"/>
    </row>
    <row r="89" spans="1:26" ht="12.75">
      <c r="A89" t="s">
        <v>191</v>
      </c>
      <c r="B89" s="5">
        <f t="shared" si="4"/>
        <v>508.7022</v>
      </c>
      <c r="C89" s="9">
        <f>'long stays'!H60</f>
        <v>1359.572</v>
      </c>
      <c r="D89" s="9">
        <f>'long stays'!H126</f>
        <v>266.3461</v>
      </c>
      <c r="E89" s="5">
        <f t="shared" si="1"/>
        <v>482.796</v>
      </c>
      <c r="F89" s="7">
        <f>'long stays'!F60</f>
        <v>3188</v>
      </c>
      <c r="G89" s="5">
        <f>'long stays'!G60</f>
        <v>268.313</v>
      </c>
      <c r="H89" s="5">
        <f>'long stays'!I60</f>
        <v>6889.1027</v>
      </c>
      <c r="I89" s="7">
        <f>'long stays'!J60</f>
        <v>1530</v>
      </c>
      <c r="J89" s="5">
        <f>'long stays'!K60</f>
        <v>479.9247</v>
      </c>
      <c r="K89" s="5">
        <f>'long stays'!L60</f>
        <v>7.8002393604</v>
      </c>
      <c r="L89" s="5">
        <f>'long stays'!M60</f>
        <v>0.0052239314</v>
      </c>
      <c r="M89" s="3" t="str">
        <f>'long stays'!N60</f>
        <v>*</v>
      </c>
      <c r="N89" s="13">
        <f>'long stays'!O60</f>
      </c>
      <c r="O89" s="5">
        <f>'long stays'!P60</f>
      </c>
      <c r="Q89" s="7">
        <f>'long stays'!F126</f>
        <v>3155</v>
      </c>
      <c r="R89" s="5">
        <f>'long stays'!G126</f>
        <v>84.1835</v>
      </c>
      <c r="S89" s="5">
        <f>'long stays'!I126</f>
        <v>842.6862</v>
      </c>
      <c r="T89" s="7">
        <f>'long stays'!J126</f>
        <v>569</v>
      </c>
      <c r="U89" s="5">
        <f>'long stays'!K126</f>
        <v>180.3487</v>
      </c>
      <c r="V89" s="5">
        <f>'long stays'!L126</f>
        <v>7.8002393604</v>
      </c>
      <c r="W89" s="5">
        <f>'long stays'!M126</f>
        <v>0.0052239314</v>
      </c>
      <c r="X89" s="3" t="str">
        <f>'long stays'!N126</f>
        <v>*</v>
      </c>
      <c r="Y89" s="13">
        <f>'long stays'!O126</f>
      </c>
      <c r="Z89">
        <f>'long stays'!P126</f>
      </c>
    </row>
    <row r="90" spans="1:26" ht="12.75">
      <c r="A90" t="s">
        <v>197</v>
      </c>
      <c r="B90" s="5">
        <f>C$19</f>
        <v>508.7022</v>
      </c>
      <c r="C90" s="9">
        <f>'long stays'!H67</f>
        <v>1573.1111</v>
      </c>
      <c r="D90" s="9">
        <f>'long stays'!H133</f>
        <v>1623.4537</v>
      </c>
      <c r="E90" s="5">
        <f t="shared" si="1"/>
        <v>482.796</v>
      </c>
      <c r="F90" s="7">
        <f>'long stays'!F67</f>
        <v>18565</v>
      </c>
      <c r="G90" s="5">
        <f>'long stays'!G67</f>
        <v>916.5609</v>
      </c>
      <c r="H90" s="5">
        <f>'long stays'!I67</f>
        <v>2699.9606</v>
      </c>
      <c r="I90" s="7">
        <f>'long stays'!J67</f>
        <v>22455</v>
      </c>
      <c r="J90" s="5">
        <f>'long stays'!K67</f>
        <v>1209.5341</v>
      </c>
      <c r="K90" s="5">
        <f>'long stays'!L67</f>
        <v>0.0146016041</v>
      </c>
      <c r="L90" s="5">
        <f>'long stays'!M67</f>
        <v>0.9038200661</v>
      </c>
      <c r="M90" s="3" t="str">
        <f>'long stays'!N67</f>
        <v> </v>
      </c>
      <c r="N90" s="13">
        <f>'long stays'!O67</f>
        <v>407.85869999999994</v>
      </c>
      <c r="O90" s="5">
        <f>'long stays'!P67</f>
      </c>
      <c r="Q90" s="7">
        <f>'long stays'!F133</f>
        <v>17386</v>
      </c>
      <c r="R90" s="5">
        <f>'long stays'!G133</f>
        <v>1006.2536</v>
      </c>
      <c r="S90" s="5">
        <f>'long stays'!I133</f>
        <v>2619.2224</v>
      </c>
      <c r="T90" s="7">
        <f>'long stays'!J133</f>
        <v>25642</v>
      </c>
      <c r="U90" s="5">
        <f>'long stays'!K133</f>
        <v>1474.8648</v>
      </c>
      <c r="V90" s="5">
        <f>'long stays'!L133</f>
        <v>0.0146016041</v>
      </c>
      <c r="W90" s="5">
        <f>'long stays'!M133</f>
        <v>0.9038200661</v>
      </c>
      <c r="X90" s="3" t="str">
        <f>'long stays'!N133</f>
        <v> </v>
      </c>
      <c r="Y90" s="13">
        <f>'long stays'!O133</f>
        <v>523.4576</v>
      </c>
      <c r="Z90">
        <f>'long stays'!P133</f>
      </c>
    </row>
    <row r="92" spans="1:26" ht="12.75">
      <c r="A92" t="s">
        <v>163</v>
      </c>
      <c r="B92" s="5">
        <f>C$19</f>
        <v>508.7022</v>
      </c>
      <c r="C92" s="9">
        <f>'long stays'!H66</f>
        <v>2975.196</v>
      </c>
      <c r="D92" s="9">
        <f>'long stays'!H132</f>
        <v>10452.6322</v>
      </c>
      <c r="E92" s="5">
        <f t="shared" si="1"/>
        <v>482.796</v>
      </c>
      <c r="F92" s="7">
        <f>'long stays'!F66</f>
        <v>2226</v>
      </c>
      <c r="G92" s="5">
        <f>'long stays'!G66</f>
        <v>736.6797</v>
      </c>
      <c r="H92" s="5">
        <f>'long stays'!I66</f>
        <v>12015.7934</v>
      </c>
      <c r="I92" s="7">
        <f>'long stays'!J66</f>
        <v>3266</v>
      </c>
      <c r="J92" s="5">
        <f>'long stays'!K66</f>
        <v>1467.2058</v>
      </c>
      <c r="K92" s="5">
        <f>'long stays'!L66</f>
        <v>0.3485623948</v>
      </c>
      <c r="L92" s="5">
        <f>'long stays'!M66</f>
        <v>0.5549280538</v>
      </c>
      <c r="M92" s="3" t="str">
        <f>'long stays'!N66</f>
        <v> </v>
      </c>
      <c r="N92" s="13">
        <f>'long stays'!O66</f>
        <v>227.97750000000002</v>
      </c>
      <c r="O92" s="5">
        <f>'long stays'!P66</f>
      </c>
      <c r="Q92" s="7">
        <f>'long stays'!F132</f>
        <v>2046</v>
      </c>
      <c r="R92" s="5">
        <f>'long stays'!G132</f>
        <v>2000.5664</v>
      </c>
      <c r="S92" s="5">
        <f>'long stays'!I132</f>
        <v>54613.2925</v>
      </c>
      <c r="T92" s="7">
        <f>'long stays'!J132</f>
        <v>5716</v>
      </c>
      <c r="U92" s="5">
        <f>'long stays'!K132</f>
        <v>2793.7439</v>
      </c>
      <c r="V92" s="5">
        <f>'long stays'!L132</f>
        <v>0.3485623948</v>
      </c>
      <c r="W92" s="5">
        <f>'long stays'!M132</f>
        <v>0.5549280538</v>
      </c>
      <c r="X92" s="3" t="str">
        <f>'long stays'!N132</f>
        <v> </v>
      </c>
      <c r="Y92" s="13">
        <f>'long stays'!O132</f>
        <v>1517.7703999999999</v>
      </c>
      <c r="Z92">
        <f>'long stays'!P132</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35"/>
  <sheetViews>
    <sheetView tabSelected="1" workbookViewId="0" topLeftCell="A1">
      <pane xSplit="4" ySplit="3" topLeftCell="F4" activePane="bottomRight" state="frozen"/>
      <selection pane="topLeft" activeCell="A1" sqref="A1"/>
      <selection pane="topRight" activeCell="E1" sqref="E1"/>
      <selection pane="bottomLeft" activeCell="A4" sqref="A4"/>
      <selection pane="bottomRight" activeCell="N2" sqref="N2"/>
    </sheetView>
  </sheetViews>
  <sheetFormatPr defaultColWidth="9.140625" defaultRowHeight="12.75"/>
  <cols>
    <col min="1" max="1" width="7.140625" style="0" customWidth="1"/>
    <col min="2" max="2" width="5.421875" style="0" customWidth="1"/>
    <col min="3" max="3" width="7.421875" style="0" customWidth="1"/>
    <col min="14" max="14" width="9.140625" style="3" customWidth="1"/>
    <col min="15" max="16" width="9.140625" style="5" customWidth="1"/>
  </cols>
  <sheetData>
    <row r="1" spans="1:8" ht="12.75">
      <c r="A1" t="s">
        <v>145</v>
      </c>
      <c r="B1" t="s">
        <v>146</v>
      </c>
      <c r="C1">
        <v>1996</v>
      </c>
      <c r="H1" s="16" t="s">
        <v>147</v>
      </c>
    </row>
    <row r="2" spans="1:16" ht="12.75">
      <c r="A2" t="s">
        <v>205</v>
      </c>
      <c r="B2" t="s">
        <v>0</v>
      </c>
      <c r="C2" t="s">
        <v>206</v>
      </c>
      <c r="D2" t="s">
        <v>1</v>
      </c>
      <c r="E2" t="s">
        <v>2</v>
      </c>
      <c r="F2" t="s">
        <v>3</v>
      </c>
      <c r="G2" t="s">
        <v>148</v>
      </c>
      <c r="H2" s="16" t="s">
        <v>149</v>
      </c>
      <c r="I2" t="s">
        <v>150</v>
      </c>
      <c r="J2" t="s">
        <v>151</v>
      </c>
      <c r="K2" t="s">
        <v>152</v>
      </c>
      <c r="L2" t="s">
        <v>153</v>
      </c>
      <c r="M2" t="s">
        <v>154</v>
      </c>
      <c r="N2" t="s">
        <v>155</v>
      </c>
      <c r="O2"/>
      <c r="P2"/>
    </row>
    <row r="4" spans="1:16" ht="12.75">
      <c r="A4" t="s">
        <v>7</v>
      </c>
      <c r="B4" t="s">
        <v>8</v>
      </c>
      <c r="C4" t="s">
        <v>8</v>
      </c>
      <c r="D4" t="s">
        <v>9</v>
      </c>
      <c r="E4" t="s">
        <v>142</v>
      </c>
      <c r="F4">
        <v>102298</v>
      </c>
      <c r="G4">
        <v>422.9292</v>
      </c>
      <c r="H4" s="16">
        <v>508.4105</v>
      </c>
      <c r="I4">
        <v>611.1689</v>
      </c>
      <c r="J4">
        <v>41351</v>
      </c>
      <c r="K4">
        <v>404.221</v>
      </c>
      <c r="L4">
        <v>17.276970321</v>
      </c>
      <c r="M4">
        <v>3.23079E-05</v>
      </c>
      <c r="N4" t="s">
        <v>143</v>
      </c>
      <c r="O4" s="5">
        <f>IF(G4&gt;H$18,G4-H$18,"")</f>
      </c>
      <c r="P4" s="5">
        <f>IF(I4&lt;H$18,H$18-I4,"")</f>
      </c>
    </row>
    <row r="5" spans="1:16" ht="12.75">
      <c r="A5" t="s">
        <v>10</v>
      </c>
      <c r="B5" t="s">
        <v>8</v>
      </c>
      <c r="C5" t="s">
        <v>8</v>
      </c>
      <c r="D5" t="s">
        <v>11</v>
      </c>
      <c r="E5" t="s">
        <v>142</v>
      </c>
      <c r="F5">
        <v>70952</v>
      </c>
      <c r="G5">
        <v>344.1817</v>
      </c>
      <c r="H5" s="16">
        <v>407.5935</v>
      </c>
      <c r="I5">
        <v>482.6883</v>
      </c>
      <c r="J5">
        <v>43624</v>
      </c>
      <c r="K5">
        <v>614.8382</v>
      </c>
      <c r="L5">
        <v>0.6015816972</v>
      </c>
      <c r="M5">
        <v>0.4379751725</v>
      </c>
      <c r="N5" t="s">
        <v>8</v>
      </c>
      <c r="O5" s="5">
        <f aca="true" t="shared" si="0" ref="O5:O68">IF(G5&gt;H$18,G5-H$18,"")</f>
      </c>
      <c r="P5" s="5">
        <f aca="true" t="shared" si="1" ref="P5:P68">IF(I5&lt;H$18,H$18-I5,"")</f>
        <v>26.01389999999998</v>
      </c>
    </row>
    <row r="6" spans="1:16" ht="12.75">
      <c r="A6" t="s">
        <v>12</v>
      </c>
      <c r="B6" t="s">
        <v>8</v>
      </c>
      <c r="C6" t="s">
        <v>8</v>
      </c>
      <c r="D6" t="s">
        <v>13</v>
      </c>
      <c r="E6" t="s">
        <v>142</v>
      </c>
      <c r="F6">
        <v>93841</v>
      </c>
      <c r="G6">
        <v>552.4682</v>
      </c>
      <c r="H6" s="16">
        <v>694.0902</v>
      </c>
      <c r="I6">
        <v>872.0161</v>
      </c>
      <c r="J6">
        <v>66821</v>
      </c>
      <c r="K6">
        <v>712.0662</v>
      </c>
      <c r="L6">
        <v>0.0489046753</v>
      </c>
      <c r="M6">
        <v>0.8249802997</v>
      </c>
      <c r="N6" t="s">
        <v>8</v>
      </c>
      <c r="O6" s="5">
        <f t="shared" si="0"/>
        <v>43.76600000000002</v>
      </c>
      <c r="P6" s="5">
        <f t="shared" si="1"/>
      </c>
    </row>
    <row r="7" spans="1:16" ht="12.75">
      <c r="A7" t="s">
        <v>14</v>
      </c>
      <c r="B7" t="s">
        <v>8</v>
      </c>
      <c r="C7" t="s">
        <v>8</v>
      </c>
      <c r="D7" t="s">
        <v>15</v>
      </c>
      <c r="E7" t="s">
        <v>142</v>
      </c>
      <c r="F7">
        <v>191386</v>
      </c>
      <c r="G7">
        <v>387.6888</v>
      </c>
      <c r="H7" s="16">
        <v>435.7876</v>
      </c>
      <c r="I7">
        <v>489.8538</v>
      </c>
      <c r="J7">
        <v>88217</v>
      </c>
      <c r="K7">
        <v>460.9376</v>
      </c>
      <c r="L7">
        <v>3.673856447</v>
      </c>
      <c r="M7">
        <v>0.0552721572</v>
      </c>
      <c r="N7" t="s">
        <v>8</v>
      </c>
      <c r="O7" s="5">
        <f t="shared" si="0"/>
      </c>
      <c r="P7" s="5">
        <f t="shared" si="1"/>
        <v>18.848400000000026</v>
      </c>
    </row>
    <row r="8" spans="1:16" ht="12.75">
      <c r="A8" t="s">
        <v>16</v>
      </c>
      <c r="B8" t="s">
        <v>8</v>
      </c>
      <c r="C8" t="s">
        <v>8</v>
      </c>
      <c r="D8" t="s">
        <v>17</v>
      </c>
      <c r="E8" t="s">
        <v>142</v>
      </c>
      <c r="F8">
        <v>76042</v>
      </c>
      <c r="G8">
        <v>304.3209</v>
      </c>
      <c r="H8" s="16">
        <v>356.388</v>
      </c>
      <c r="I8">
        <v>417.3635</v>
      </c>
      <c r="J8">
        <v>39018</v>
      </c>
      <c r="K8">
        <v>513.1112</v>
      </c>
      <c r="L8">
        <v>7.6903862719</v>
      </c>
      <c r="M8">
        <v>0.0055515744</v>
      </c>
      <c r="N8" t="s">
        <v>143</v>
      </c>
      <c r="O8" s="5">
        <f t="shared" si="0"/>
      </c>
      <c r="P8" s="5">
        <f t="shared" si="1"/>
        <v>91.33870000000002</v>
      </c>
    </row>
    <row r="9" spans="1:16" ht="12.75">
      <c r="A9" t="s">
        <v>18</v>
      </c>
      <c r="B9" t="s">
        <v>8</v>
      </c>
      <c r="C9" t="s">
        <v>8</v>
      </c>
      <c r="D9" t="s">
        <v>19</v>
      </c>
      <c r="E9" t="s">
        <v>142</v>
      </c>
      <c r="F9">
        <v>88432</v>
      </c>
      <c r="G9">
        <v>460.5867</v>
      </c>
      <c r="H9" s="16">
        <v>544.0129</v>
      </c>
      <c r="I9">
        <v>642.5502</v>
      </c>
      <c r="J9">
        <v>68804</v>
      </c>
      <c r="K9">
        <v>778.0441</v>
      </c>
      <c r="L9">
        <v>15.016013725</v>
      </c>
      <c r="M9">
        <v>0.0001066027</v>
      </c>
      <c r="N9" t="s">
        <v>143</v>
      </c>
      <c r="O9" s="5">
        <f t="shared" si="0"/>
      </c>
      <c r="P9" s="5">
        <f t="shared" si="1"/>
      </c>
    </row>
    <row r="10" spans="1:16" ht="12.75">
      <c r="A10" t="s">
        <v>20</v>
      </c>
      <c r="B10" t="s">
        <v>8</v>
      </c>
      <c r="C10" t="s">
        <v>8</v>
      </c>
      <c r="D10" t="s">
        <v>21</v>
      </c>
      <c r="E10" t="s">
        <v>142</v>
      </c>
      <c r="F10">
        <v>146417</v>
      </c>
      <c r="G10">
        <v>287.0149</v>
      </c>
      <c r="H10" s="16">
        <v>330.2736</v>
      </c>
      <c r="I10">
        <v>380.0523</v>
      </c>
      <c r="J10">
        <v>46925</v>
      </c>
      <c r="K10">
        <v>320.4887</v>
      </c>
      <c r="L10">
        <v>6.6711258573</v>
      </c>
      <c r="M10">
        <v>0.009798727</v>
      </c>
      <c r="N10" t="s">
        <v>143</v>
      </c>
      <c r="O10" s="5">
        <f t="shared" si="0"/>
      </c>
      <c r="P10" s="5">
        <f t="shared" si="1"/>
        <v>128.6499</v>
      </c>
    </row>
    <row r="11" spans="1:16" ht="12.75">
      <c r="A11" t="s">
        <v>22</v>
      </c>
      <c r="B11" t="s">
        <v>8</v>
      </c>
      <c r="C11" t="s">
        <v>8</v>
      </c>
      <c r="D11" t="s">
        <v>23</v>
      </c>
      <c r="E11" t="s">
        <v>142</v>
      </c>
      <c r="F11">
        <v>75099</v>
      </c>
      <c r="G11">
        <v>358.2089</v>
      </c>
      <c r="H11" s="16">
        <v>437.7088</v>
      </c>
      <c r="I11">
        <v>534.8525</v>
      </c>
      <c r="J11">
        <v>28831</v>
      </c>
      <c r="K11">
        <v>383.9066</v>
      </c>
      <c r="L11">
        <v>0.2690267759</v>
      </c>
      <c r="M11">
        <v>0.6039853675</v>
      </c>
      <c r="N11" t="s">
        <v>8</v>
      </c>
      <c r="O11" s="5">
        <f t="shared" si="0"/>
      </c>
      <c r="P11" s="5">
        <f t="shared" si="1"/>
      </c>
    </row>
    <row r="12" spans="1:16" ht="12.75">
      <c r="A12" t="s">
        <v>24</v>
      </c>
      <c r="B12" t="s">
        <v>8</v>
      </c>
      <c r="C12" t="s">
        <v>8</v>
      </c>
      <c r="D12" t="s">
        <v>25</v>
      </c>
      <c r="E12" t="s">
        <v>142</v>
      </c>
      <c r="F12">
        <v>87276</v>
      </c>
      <c r="G12">
        <v>285.6823</v>
      </c>
      <c r="H12" s="16">
        <v>444.8541</v>
      </c>
      <c r="I12">
        <v>692.7106</v>
      </c>
      <c r="J12">
        <v>15094</v>
      </c>
      <c r="K12">
        <v>172.9456</v>
      </c>
      <c r="L12">
        <v>4.9383333677</v>
      </c>
      <c r="M12">
        <v>0.0262673527</v>
      </c>
      <c r="N12" t="s">
        <v>143</v>
      </c>
      <c r="O12" s="5">
        <f t="shared" si="0"/>
      </c>
      <c r="P12" s="5">
        <f t="shared" si="1"/>
      </c>
    </row>
    <row r="13" spans="1:16" ht="12.75">
      <c r="A13" t="s">
        <v>26</v>
      </c>
      <c r="B13" t="s">
        <v>8</v>
      </c>
      <c r="C13" t="s">
        <v>8</v>
      </c>
      <c r="D13" t="s">
        <v>27</v>
      </c>
      <c r="E13" t="s">
        <v>142</v>
      </c>
      <c r="F13">
        <v>2226</v>
      </c>
      <c r="G13">
        <v>826.4414</v>
      </c>
      <c r="H13" s="16">
        <v>2975.196</v>
      </c>
      <c r="I13">
        <v>10710.7301</v>
      </c>
      <c r="J13">
        <v>3266</v>
      </c>
      <c r="K13">
        <v>1467.2058</v>
      </c>
      <c r="L13">
        <v>0.3485623948</v>
      </c>
      <c r="M13">
        <v>0.5549280538</v>
      </c>
      <c r="N13" t="s">
        <v>8</v>
      </c>
      <c r="O13" s="5">
        <f t="shared" si="0"/>
        <v>317.73920000000004</v>
      </c>
      <c r="P13" s="5">
        <f t="shared" si="1"/>
      </c>
    </row>
    <row r="14" spans="1:16" ht="12.75">
      <c r="A14" t="s">
        <v>28</v>
      </c>
      <c r="B14" t="s">
        <v>8</v>
      </c>
      <c r="C14" t="s">
        <v>8</v>
      </c>
      <c r="D14" t="s">
        <v>29</v>
      </c>
      <c r="E14" t="s">
        <v>142</v>
      </c>
      <c r="F14">
        <v>50261</v>
      </c>
      <c r="G14">
        <v>648.3482</v>
      </c>
      <c r="H14" s="16">
        <v>987.9643</v>
      </c>
      <c r="I14">
        <v>1505.4773</v>
      </c>
      <c r="J14">
        <v>28897</v>
      </c>
      <c r="K14">
        <v>574.9388</v>
      </c>
      <c r="L14">
        <v>0.0153831802</v>
      </c>
      <c r="M14">
        <v>0.9012923541</v>
      </c>
      <c r="N14" t="s">
        <v>8</v>
      </c>
      <c r="O14" s="5">
        <f t="shared" si="0"/>
        <v>139.64600000000002</v>
      </c>
      <c r="P14" s="5">
        <f t="shared" si="1"/>
      </c>
    </row>
    <row r="15" spans="1:16" ht="12.75">
      <c r="A15" t="s">
        <v>8</v>
      </c>
      <c r="B15" t="s">
        <v>30</v>
      </c>
      <c r="C15" t="s">
        <v>8</v>
      </c>
      <c r="D15" t="s">
        <v>31</v>
      </c>
      <c r="E15" t="s">
        <v>142</v>
      </c>
      <c r="F15">
        <v>750626</v>
      </c>
      <c r="G15">
        <v>406.0192</v>
      </c>
      <c r="H15" s="16">
        <v>431.4327</v>
      </c>
      <c r="I15">
        <v>458.4368</v>
      </c>
      <c r="J15">
        <v>356770</v>
      </c>
      <c r="K15">
        <v>475.2966</v>
      </c>
      <c r="L15">
        <v>11.815305947</v>
      </c>
      <c r="M15">
        <v>0.0005874578</v>
      </c>
      <c r="N15" t="s">
        <v>143</v>
      </c>
      <c r="O15" s="5">
        <f t="shared" si="0"/>
      </c>
      <c r="P15" s="5">
        <f t="shared" si="1"/>
        <v>50.2654</v>
      </c>
    </row>
    <row r="16" spans="1:16" ht="12.75">
      <c r="A16" t="s">
        <v>8</v>
      </c>
      <c r="B16" t="s">
        <v>32</v>
      </c>
      <c r="C16" t="s">
        <v>8</v>
      </c>
      <c r="D16" t="s">
        <v>33</v>
      </c>
      <c r="E16" t="s">
        <v>142</v>
      </c>
      <c r="F16">
        <v>139763</v>
      </c>
      <c r="G16">
        <v>601.0665</v>
      </c>
      <c r="H16" s="16">
        <v>841.093</v>
      </c>
      <c r="I16">
        <v>1176.9703</v>
      </c>
      <c r="J16">
        <v>47257</v>
      </c>
      <c r="K16">
        <v>338.1224</v>
      </c>
      <c r="L16">
        <v>0.0832299902</v>
      </c>
      <c r="M16">
        <v>0.772967028</v>
      </c>
      <c r="N16" t="s">
        <v>8</v>
      </c>
      <c r="O16" s="5">
        <f t="shared" si="0"/>
        <v>92.36430000000001</v>
      </c>
      <c r="P16" s="5">
        <f t="shared" si="1"/>
      </c>
    </row>
    <row r="17" spans="1:16" ht="12.75">
      <c r="A17" t="s">
        <v>8</v>
      </c>
      <c r="B17" t="s">
        <v>34</v>
      </c>
      <c r="C17" t="s">
        <v>8</v>
      </c>
      <c r="D17" t="s">
        <v>35</v>
      </c>
      <c r="E17" t="s">
        <v>142</v>
      </c>
      <c r="F17">
        <v>1296712</v>
      </c>
      <c r="G17">
        <v>507.6609</v>
      </c>
      <c r="H17" s="16">
        <v>530.6889</v>
      </c>
      <c r="I17">
        <v>554.7615</v>
      </c>
      <c r="J17">
        <v>668992</v>
      </c>
      <c r="K17">
        <v>515.9141</v>
      </c>
      <c r="L17">
        <v>1.9755953151</v>
      </c>
      <c r="M17">
        <v>0.1598552012</v>
      </c>
      <c r="N17" t="s">
        <v>8</v>
      </c>
      <c r="O17" s="5">
        <f t="shared" si="0"/>
      </c>
      <c r="P17" s="5">
        <f t="shared" si="1"/>
      </c>
    </row>
    <row r="18" spans="1:16" ht="12.75">
      <c r="A18" t="s">
        <v>8</v>
      </c>
      <c r="B18" t="s">
        <v>36</v>
      </c>
      <c r="C18" t="s">
        <v>8</v>
      </c>
      <c r="D18" t="s">
        <v>37</v>
      </c>
      <c r="E18" t="s">
        <v>142</v>
      </c>
      <c r="F18">
        <v>2280942</v>
      </c>
      <c r="G18">
        <v>490.4411</v>
      </c>
      <c r="H18" s="16">
        <v>508.7022</v>
      </c>
      <c r="I18">
        <v>527.6433</v>
      </c>
      <c r="J18">
        <v>1139840</v>
      </c>
      <c r="K18">
        <v>499.7234</v>
      </c>
      <c r="L18">
        <v>7.7280902068</v>
      </c>
      <c r="M18">
        <v>0.0054368226</v>
      </c>
      <c r="N18" t="s">
        <v>143</v>
      </c>
      <c r="O18" s="5">
        <f t="shared" si="0"/>
      </c>
      <c r="P18" s="5">
        <f t="shared" si="1"/>
      </c>
    </row>
    <row r="19" spans="1:16" ht="12.75">
      <c r="A19" t="s">
        <v>8</v>
      </c>
      <c r="B19" t="s">
        <v>8</v>
      </c>
      <c r="C19" t="s">
        <v>38</v>
      </c>
      <c r="D19" t="s">
        <v>39</v>
      </c>
      <c r="E19" t="s">
        <v>142</v>
      </c>
      <c r="F19">
        <v>30597</v>
      </c>
      <c r="G19">
        <v>297.5989</v>
      </c>
      <c r="H19" s="16">
        <v>470.5053</v>
      </c>
      <c r="I19">
        <v>743.8711</v>
      </c>
      <c r="J19">
        <v>8257</v>
      </c>
      <c r="K19">
        <v>269.8631</v>
      </c>
      <c r="L19">
        <v>1.5168363624</v>
      </c>
      <c r="M19">
        <v>0.2180988744</v>
      </c>
      <c r="N19" t="s">
        <v>8</v>
      </c>
      <c r="O19" s="5">
        <f t="shared" si="0"/>
      </c>
      <c r="P19" s="5">
        <f t="shared" si="1"/>
      </c>
    </row>
    <row r="20" spans="1:16" ht="12.75">
      <c r="A20" t="s">
        <v>8</v>
      </c>
      <c r="B20" t="s">
        <v>8</v>
      </c>
      <c r="C20" t="s">
        <v>40</v>
      </c>
      <c r="D20" t="s">
        <v>41</v>
      </c>
      <c r="E20" t="s">
        <v>142</v>
      </c>
      <c r="F20">
        <v>39533</v>
      </c>
      <c r="G20">
        <v>369.2408</v>
      </c>
      <c r="H20" s="16">
        <v>497.9714</v>
      </c>
      <c r="I20">
        <v>671.5821</v>
      </c>
      <c r="J20">
        <v>16666</v>
      </c>
      <c r="K20">
        <v>421.5719</v>
      </c>
      <c r="L20">
        <v>2.7420844647</v>
      </c>
      <c r="M20">
        <v>0.0977372002</v>
      </c>
      <c r="N20" t="s">
        <v>8</v>
      </c>
      <c r="O20" s="5">
        <f t="shared" si="0"/>
      </c>
      <c r="P20" s="5">
        <f t="shared" si="1"/>
      </c>
    </row>
    <row r="21" spans="1:16" ht="12.75">
      <c r="A21" t="s">
        <v>8</v>
      </c>
      <c r="B21" t="s">
        <v>8</v>
      </c>
      <c r="C21" t="s">
        <v>42</v>
      </c>
      <c r="D21" t="s">
        <v>43</v>
      </c>
      <c r="E21" t="s">
        <v>142</v>
      </c>
      <c r="F21">
        <v>21259</v>
      </c>
      <c r="G21">
        <v>344.5518</v>
      </c>
      <c r="H21" s="16">
        <v>565.3667</v>
      </c>
      <c r="I21">
        <v>927.6965</v>
      </c>
      <c r="J21">
        <v>8389</v>
      </c>
      <c r="K21">
        <v>394.6093</v>
      </c>
      <c r="L21">
        <v>6.8822220324</v>
      </c>
      <c r="M21">
        <v>0.0087057266</v>
      </c>
      <c r="N21" t="s">
        <v>143</v>
      </c>
      <c r="O21" s="5">
        <f t="shared" si="0"/>
      </c>
      <c r="P21" s="5">
        <f t="shared" si="1"/>
      </c>
    </row>
    <row r="22" spans="1:16" ht="12.75">
      <c r="A22" t="s">
        <v>8</v>
      </c>
      <c r="B22" t="s">
        <v>8</v>
      </c>
      <c r="C22" t="s">
        <v>44</v>
      </c>
      <c r="D22" t="s">
        <v>45</v>
      </c>
      <c r="E22" t="s">
        <v>142</v>
      </c>
      <c r="F22">
        <v>10909</v>
      </c>
      <c r="G22">
        <v>324.9312</v>
      </c>
      <c r="H22" s="16">
        <v>522.3774</v>
      </c>
      <c r="I22">
        <v>839.8028</v>
      </c>
      <c r="J22">
        <v>8039</v>
      </c>
      <c r="K22">
        <v>736.9145</v>
      </c>
      <c r="L22">
        <v>10.328529596</v>
      </c>
      <c r="M22">
        <v>0.0013098952</v>
      </c>
      <c r="N22" t="s">
        <v>143</v>
      </c>
      <c r="O22" s="5">
        <f t="shared" si="0"/>
      </c>
      <c r="P22" s="5">
        <f t="shared" si="1"/>
      </c>
    </row>
    <row r="23" spans="1:16" ht="12.75">
      <c r="A23" t="s">
        <v>8</v>
      </c>
      <c r="B23" t="s">
        <v>8</v>
      </c>
      <c r="C23" t="s">
        <v>46</v>
      </c>
      <c r="D23" t="s">
        <v>47</v>
      </c>
      <c r="E23" t="s">
        <v>142</v>
      </c>
      <c r="F23">
        <v>16418</v>
      </c>
      <c r="G23">
        <v>360.6775</v>
      </c>
      <c r="H23" s="16">
        <v>523.6503</v>
      </c>
      <c r="I23">
        <v>760.2626</v>
      </c>
      <c r="J23">
        <v>12671</v>
      </c>
      <c r="K23">
        <v>771.7749</v>
      </c>
      <c r="L23">
        <v>0.0004952979</v>
      </c>
      <c r="M23">
        <v>0.9822443136</v>
      </c>
      <c r="N23" t="s">
        <v>8</v>
      </c>
      <c r="O23" s="5">
        <f t="shared" si="0"/>
      </c>
      <c r="P23" s="5">
        <f t="shared" si="1"/>
      </c>
    </row>
    <row r="24" spans="1:16" ht="12.75">
      <c r="A24" t="s">
        <v>8</v>
      </c>
      <c r="B24" t="s">
        <v>8</v>
      </c>
      <c r="C24" t="s">
        <v>48</v>
      </c>
      <c r="D24" t="s">
        <v>49</v>
      </c>
      <c r="E24" t="s">
        <v>142</v>
      </c>
      <c r="F24">
        <v>30294</v>
      </c>
      <c r="G24">
        <v>296.2067</v>
      </c>
      <c r="H24" s="16">
        <v>400.8404</v>
      </c>
      <c r="I24">
        <v>542.4354</v>
      </c>
      <c r="J24">
        <v>18429</v>
      </c>
      <c r="K24">
        <v>608.3383</v>
      </c>
      <c r="L24">
        <v>0.0237425159</v>
      </c>
      <c r="M24">
        <v>0.8775418744</v>
      </c>
      <c r="N24" t="s">
        <v>8</v>
      </c>
      <c r="O24" s="5">
        <f t="shared" si="0"/>
      </c>
      <c r="P24" s="5">
        <f t="shared" si="1"/>
      </c>
    </row>
    <row r="25" spans="1:16" ht="12.75">
      <c r="A25" t="s">
        <v>8</v>
      </c>
      <c r="B25" t="s">
        <v>8</v>
      </c>
      <c r="C25" t="s">
        <v>50</v>
      </c>
      <c r="D25" t="s">
        <v>51</v>
      </c>
      <c r="E25" t="s">
        <v>142</v>
      </c>
      <c r="F25">
        <v>24240</v>
      </c>
      <c r="G25">
        <v>262.7692</v>
      </c>
      <c r="H25" s="16">
        <v>341.83</v>
      </c>
      <c r="I25">
        <v>444.6782</v>
      </c>
      <c r="J25">
        <v>12524</v>
      </c>
      <c r="K25">
        <v>516.6667</v>
      </c>
      <c r="L25">
        <v>2.1888222227</v>
      </c>
      <c r="M25">
        <v>0.1390155792</v>
      </c>
      <c r="N25" t="s">
        <v>8</v>
      </c>
      <c r="O25" s="5">
        <f t="shared" si="0"/>
      </c>
      <c r="P25" s="5">
        <f t="shared" si="1"/>
        <v>64.024</v>
      </c>
    </row>
    <row r="26" spans="1:16" ht="12.75">
      <c r="A26" t="s">
        <v>8</v>
      </c>
      <c r="B26" t="s">
        <v>8</v>
      </c>
      <c r="C26" t="s">
        <v>52</v>
      </c>
      <c r="D26" t="s">
        <v>53</v>
      </c>
      <c r="E26" t="s">
        <v>142</v>
      </c>
      <c r="F26">
        <v>40376</v>
      </c>
      <c r="G26">
        <v>387.2751</v>
      </c>
      <c r="H26" s="16">
        <v>516.2527</v>
      </c>
      <c r="I26">
        <v>688.1847</v>
      </c>
      <c r="J26">
        <v>20462</v>
      </c>
      <c r="K26">
        <v>506.7862</v>
      </c>
      <c r="L26">
        <v>1.2804343466</v>
      </c>
      <c r="M26">
        <v>0.2578182915</v>
      </c>
      <c r="N26" t="s">
        <v>8</v>
      </c>
      <c r="O26" s="5">
        <f t="shared" si="0"/>
      </c>
      <c r="P26" s="5">
        <f t="shared" si="1"/>
      </c>
    </row>
    <row r="27" spans="1:16" ht="12.75">
      <c r="A27" t="s">
        <v>8</v>
      </c>
      <c r="B27" t="s">
        <v>8</v>
      </c>
      <c r="C27" t="s">
        <v>54</v>
      </c>
      <c r="D27" t="s">
        <v>55</v>
      </c>
      <c r="E27" t="s">
        <v>142</v>
      </c>
      <c r="F27">
        <v>12102</v>
      </c>
      <c r="G27">
        <v>267.5087</v>
      </c>
      <c r="H27" s="16">
        <v>972.7078</v>
      </c>
      <c r="I27">
        <v>3536.9331</v>
      </c>
      <c r="J27">
        <v>6960</v>
      </c>
      <c r="K27">
        <v>575.1116</v>
      </c>
      <c r="L27">
        <v>3.2841613938</v>
      </c>
      <c r="M27">
        <v>0.0699513549</v>
      </c>
      <c r="N27" t="s">
        <v>8</v>
      </c>
      <c r="O27" s="5">
        <f t="shared" si="0"/>
      </c>
      <c r="P27" s="5">
        <f t="shared" si="1"/>
      </c>
    </row>
    <row r="28" spans="1:16" ht="12.75">
      <c r="A28" t="s">
        <v>8</v>
      </c>
      <c r="B28" t="s">
        <v>8</v>
      </c>
      <c r="C28" t="s">
        <v>56</v>
      </c>
      <c r="D28" t="s">
        <v>57</v>
      </c>
      <c r="E28" t="s">
        <v>142</v>
      </c>
      <c r="F28">
        <v>41363</v>
      </c>
      <c r="G28">
        <v>633.8686</v>
      </c>
      <c r="H28" s="16">
        <v>807.3826</v>
      </c>
      <c r="I28">
        <v>1028.3939</v>
      </c>
      <c r="J28">
        <v>39399</v>
      </c>
      <c r="K28">
        <v>952.518</v>
      </c>
      <c r="L28">
        <v>0.0699947395</v>
      </c>
      <c r="M28">
        <v>0.7913444395</v>
      </c>
      <c r="N28" t="s">
        <v>8</v>
      </c>
      <c r="O28" s="5">
        <f t="shared" si="0"/>
        <v>125.16640000000001</v>
      </c>
      <c r="P28" s="5">
        <f t="shared" si="1"/>
      </c>
    </row>
    <row r="29" spans="1:16" ht="12.75">
      <c r="A29" t="s">
        <v>8</v>
      </c>
      <c r="B29" t="s">
        <v>8</v>
      </c>
      <c r="C29" t="s">
        <v>58</v>
      </c>
      <c r="D29" t="s">
        <v>59</v>
      </c>
      <c r="E29" t="s">
        <v>142</v>
      </c>
      <c r="F29">
        <v>21477</v>
      </c>
      <c r="G29">
        <v>199.8721</v>
      </c>
      <c r="H29" s="16">
        <v>414.9043</v>
      </c>
      <c r="I29">
        <v>861.279</v>
      </c>
      <c r="J29">
        <v>4365</v>
      </c>
      <c r="K29">
        <v>203.2407</v>
      </c>
      <c r="L29">
        <v>0.458564815</v>
      </c>
      <c r="M29">
        <v>0.4982954737</v>
      </c>
      <c r="N29" t="s">
        <v>8</v>
      </c>
      <c r="O29" s="5">
        <f t="shared" si="0"/>
      </c>
      <c r="P29" s="5">
        <f t="shared" si="1"/>
      </c>
    </row>
    <row r="30" spans="1:16" ht="12.75">
      <c r="A30" t="s">
        <v>8</v>
      </c>
      <c r="B30" t="s">
        <v>8</v>
      </c>
      <c r="C30" t="s">
        <v>60</v>
      </c>
      <c r="D30" t="s">
        <v>61</v>
      </c>
      <c r="E30" t="s">
        <v>142</v>
      </c>
      <c r="F30">
        <v>39160</v>
      </c>
      <c r="G30">
        <v>331.9125</v>
      </c>
      <c r="H30" s="16">
        <v>436.9823</v>
      </c>
      <c r="I30">
        <v>575.3127</v>
      </c>
      <c r="J30">
        <v>19915</v>
      </c>
      <c r="K30">
        <v>508.5546</v>
      </c>
      <c r="L30">
        <v>0.3562159496</v>
      </c>
      <c r="M30">
        <v>0.5506153481</v>
      </c>
      <c r="N30" t="s">
        <v>8</v>
      </c>
      <c r="O30" s="5">
        <f t="shared" si="0"/>
      </c>
      <c r="P30" s="5">
        <f t="shared" si="1"/>
      </c>
    </row>
    <row r="31" spans="1:16" ht="12.75">
      <c r="A31" t="s">
        <v>8</v>
      </c>
      <c r="B31" t="s">
        <v>8</v>
      </c>
      <c r="C31" t="s">
        <v>62</v>
      </c>
      <c r="D31" t="s">
        <v>63</v>
      </c>
      <c r="E31" t="s">
        <v>142</v>
      </c>
      <c r="F31">
        <v>14287</v>
      </c>
      <c r="G31">
        <v>167.1875</v>
      </c>
      <c r="H31" s="16">
        <v>297.0832</v>
      </c>
      <c r="I31">
        <v>527.9009</v>
      </c>
      <c r="J31">
        <v>4403</v>
      </c>
      <c r="K31">
        <v>308.1823</v>
      </c>
      <c r="L31">
        <v>0.3744954398</v>
      </c>
      <c r="M31">
        <v>0.5405640074</v>
      </c>
      <c r="N31" t="s">
        <v>8</v>
      </c>
      <c r="O31" s="5">
        <f t="shared" si="0"/>
      </c>
      <c r="P31" s="5">
        <f t="shared" si="1"/>
      </c>
    </row>
    <row r="32" spans="1:16" ht="12.75">
      <c r="A32" t="s">
        <v>8</v>
      </c>
      <c r="B32" t="s">
        <v>8</v>
      </c>
      <c r="C32" t="s">
        <v>64</v>
      </c>
      <c r="D32" t="s">
        <v>65</v>
      </c>
      <c r="E32" t="s">
        <v>142</v>
      </c>
      <c r="F32">
        <v>21935</v>
      </c>
      <c r="G32">
        <v>257.5956</v>
      </c>
      <c r="H32" s="16">
        <v>358.7738</v>
      </c>
      <c r="I32">
        <v>499.6927</v>
      </c>
      <c r="J32">
        <v>10138</v>
      </c>
      <c r="K32">
        <v>462.1837</v>
      </c>
      <c r="L32">
        <v>2.1057187017</v>
      </c>
      <c r="M32">
        <v>0.1467493792</v>
      </c>
      <c r="N32" t="s">
        <v>8</v>
      </c>
      <c r="O32" s="5">
        <f t="shared" si="0"/>
      </c>
      <c r="P32" s="5">
        <f t="shared" si="1"/>
        <v>9.009500000000003</v>
      </c>
    </row>
    <row r="33" spans="1:16" ht="12.75">
      <c r="A33" t="s">
        <v>8</v>
      </c>
      <c r="B33" t="s">
        <v>8</v>
      </c>
      <c r="C33" t="s">
        <v>66</v>
      </c>
      <c r="D33" t="s">
        <v>67</v>
      </c>
      <c r="E33" t="s">
        <v>142</v>
      </c>
      <c r="F33">
        <v>14872</v>
      </c>
      <c r="G33">
        <v>302.1436</v>
      </c>
      <c r="H33" s="16">
        <v>458.3526</v>
      </c>
      <c r="I33">
        <v>695.322</v>
      </c>
      <c r="J33">
        <v>7422</v>
      </c>
      <c r="K33">
        <v>499.0586</v>
      </c>
      <c r="L33">
        <v>3.6848786614</v>
      </c>
      <c r="M33">
        <v>0.0549079666</v>
      </c>
      <c r="N33" t="s">
        <v>8</v>
      </c>
      <c r="O33" s="5">
        <f t="shared" si="0"/>
      </c>
      <c r="P33" s="5">
        <f t="shared" si="1"/>
      </c>
    </row>
    <row r="34" spans="1:16" ht="12.75">
      <c r="A34" t="s">
        <v>8</v>
      </c>
      <c r="B34" t="s">
        <v>8</v>
      </c>
      <c r="C34" t="s">
        <v>68</v>
      </c>
      <c r="D34" t="s">
        <v>208</v>
      </c>
      <c r="E34" t="s">
        <v>142</v>
      </c>
      <c r="F34">
        <v>15877</v>
      </c>
      <c r="G34">
        <v>222.8813</v>
      </c>
      <c r="H34" s="16">
        <v>323.9174</v>
      </c>
      <c r="I34">
        <v>470.7548</v>
      </c>
      <c r="J34">
        <v>6979</v>
      </c>
      <c r="K34">
        <v>439.5667</v>
      </c>
      <c r="L34">
        <v>0.8533718101</v>
      </c>
      <c r="M34">
        <v>0.3556002158</v>
      </c>
      <c r="N34" t="s">
        <v>8</v>
      </c>
      <c r="O34" s="5">
        <f t="shared" si="0"/>
      </c>
      <c r="P34" s="5">
        <f t="shared" si="1"/>
        <v>37.947400000000016</v>
      </c>
    </row>
    <row r="35" spans="1:16" ht="12.75">
      <c r="A35" t="s">
        <v>8</v>
      </c>
      <c r="B35" t="s">
        <v>8</v>
      </c>
      <c r="C35" t="s">
        <v>69</v>
      </c>
      <c r="D35" t="s">
        <v>70</v>
      </c>
      <c r="E35" t="s">
        <v>142</v>
      </c>
      <c r="F35">
        <v>20178</v>
      </c>
      <c r="G35">
        <v>281.3291</v>
      </c>
      <c r="H35" s="16">
        <v>426.7945</v>
      </c>
      <c r="I35">
        <v>647.4752</v>
      </c>
      <c r="J35">
        <v>8137</v>
      </c>
      <c r="K35">
        <v>403.261</v>
      </c>
      <c r="L35">
        <v>0.0006804305</v>
      </c>
      <c r="M35">
        <v>0.9791894917</v>
      </c>
      <c r="N35" t="s">
        <v>8</v>
      </c>
      <c r="O35" s="5">
        <f t="shared" si="0"/>
      </c>
      <c r="P35" s="5">
        <f t="shared" si="1"/>
      </c>
    </row>
    <row r="36" spans="1:16" ht="12.75">
      <c r="A36" t="s">
        <v>8</v>
      </c>
      <c r="B36" t="s">
        <v>8</v>
      </c>
      <c r="C36" t="s">
        <v>71</v>
      </c>
      <c r="D36" t="s">
        <v>72</v>
      </c>
      <c r="E36" t="s">
        <v>142</v>
      </c>
      <c r="F36">
        <v>43600</v>
      </c>
      <c r="G36">
        <v>433.2549</v>
      </c>
      <c r="H36" s="16">
        <v>561.7225</v>
      </c>
      <c r="I36">
        <v>728.283</v>
      </c>
      <c r="J36">
        <v>26858</v>
      </c>
      <c r="K36">
        <v>616.0092</v>
      </c>
      <c r="L36">
        <v>2.4811173898</v>
      </c>
      <c r="M36">
        <v>0.1152203699</v>
      </c>
      <c r="N36" t="s">
        <v>8</v>
      </c>
      <c r="O36" s="5">
        <f t="shared" si="0"/>
      </c>
      <c r="P36" s="5">
        <f t="shared" si="1"/>
      </c>
    </row>
    <row r="37" spans="1:16" ht="12.75">
      <c r="A37" t="s">
        <v>8</v>
      </c>
      <c r="B37" t="s">
        <v>8</v>
      </c>
      <c r="C37" t="s">
        <v>73</v>
      </c>
      <c r="D37" t="s">
        <v>74</v>
      </c>
      <c r="E37" t="s">
        <v>142</v>
      </c>
      <c r="F37">
        <v>21516</v>
      </c>
      <c r="G37">
        <v>244.2747</v>
      </c>
      <c r="H37" s="16">
        <v>334.5205</v>
      </c>
      <c r="I37">
        <v>458.1072</v>
      </c>
      <c r="J37">
        <v>10357</v>
      </c>
      <c r="K37">
        <v>481.3627</v>
      </c>
      <c r="L37">
        <v>2.3209294788</v>
      </c>
      <c r="M37">
        <v>0.127643734</v>
      </c>
      <c r="N37" t="s">
        <v>8</v>
      </c>
      <c r="O37" s="5">
        <f t="shared" si="0"/>
      </c>
      <c r="P37" s="5">
        <f t="shared" si="1"/>
        <v>50.59500000000003</v>
      </c>
    </row>
    <row r="38" spans="1:16" ht="12.75">
      <c r="A38" t="s">
        <v>8</v>
      </c>
      <c r="B38" t="s">
        <v>8</v>
      </c>
      <c r="C38" t="s">
        <v>75</v>
      </c>
      <c r="D38" t="s">
        <v>76</v>
      </c>
      <c r="E38" t="s">
        <v>142</v>
      </c>
      <c r="F38">
        <v>16053</v>
      </c>
      <c r="G38">
        <v>207.5506</v>
      </c>
      <c r="H38" s="16">
        <v>305.009</v>
      </c>
      <c r="I38">
        <v>448.2304</v>
      </c>
      <c r="J38">
        <v>8181</v>
      </c>
      <c r="K38">
        <v>509.6244</v>
      </c>
      <c r="L38">
        <v>5.3647909155</v>
      </c>
      <c r="M38">
        <v>0.0205472513</v>
      </c>
      <c r="N38" t="s">
        <v>143</v>
      </c>
      <c r="O38" s="5">
        <f t="shared" si="0"/>
      </c>
      <c r="P38" s="5">
        <f t="shared" si="1"/>
        <v>60.47180000000003</v>
      </c>
    </row>
    <row r="39" spans="1:16" ht="12.75">
      <c r="A39" t="s">
        <v>8</v>
      </c>
      <c r="B39" t="s">
        <v>8</v>
      </c>
      <c r="C39" t="s">
        <v>77</v>
      </c>
      <c r="D39" t="s">
        <v>78</v>
      </c>
      <c r="E39" t="s">
        <v>142</v>
      </c>
      <c r="F39">
        <v>20465</v>
      </c>
      <c r="G39">
        <v>342.7015</v>
      </c>
      <c r="H39" s="16">
        <v>474.0854</v>
      </c>
      <c r="I39">
        <v>655.839</v>
      </c>
      <c r="J39">
        <v>13597</v>
      </c>
      <c r="K39">
        <v>664.4026</v>
      </c>
      <c r="L39">
        <v>0.838950625</v>
      </c>
      <c r="M39">
        <v>0.3596970651</v>
      </c>
      <c r="N39" t="s">
        <v>8</v>
      </c>
      <c r="O39" s="5">
        <f t="shared" si="0"/>
      </c>
      <c r="P39" s="5">
        <f t="shared" si="1"/>
      </c>
    </row>
    <row r="40" spans="1:16" ht="12.75">
      <c r="A40" t="s">
        <v>8</v>
      </c>
      <c r="B40" t="s">
        <v>8</v>
      </c>
      <c r="C40" t="s">
        <v>79</v>
      </c>
      <c r="D40" t="s">
        <v>80</v>
      </c>
      <c r="E40" t="s">
        <v>142</v>
      </c>
      <c r="F40">
        <v>18008</v>
      </c>
      <c r="G40">
        <v>212.4892</v>
      </c>
      <c r="H40" s="16">
        <v>297.7921</v>
      </c>
      <c r="I40">
        <v>417.3393</v>
      </c>
      <c r="J40">
        <v>6883</v>
      </c>
      <c r="K40">
        <v>382.219</v>
      </c>
      <c r="L40">
        <v>4.0927807988</v>
      </c>
      <c r="M40">
        <v>0.0430667317</v>
      </c>
      <c r="N40" t="s">
        <v>143</v>
      </c>
      <c r="O40" s="5">
        <f t="shared" si="0"/>
      </c>
      <c r="P40" s="5">
        <f t="shared" si="1"/>
        <v>91.36290000000002</v>
      </c>
    </row>
    <row r="41" spans="1:16" ht="12.75">
      <c r="A41" t="s">
        <v>8</v>
      </c>
      <c r="B41" t="s">
        <v>8</v>
      </c>
      <c r="C41" s="1">
        <v>230000</v>
      </c>
      <c r="D41" t="s">
        <v>81</v>
      </c>
      <c r="E41" t="s">
        <v>142</v>
      </c>
      <c r="F41">
        <v>12522</v>
      </c>
      <c r="G41">
        <v>299.8314</v>
      </c>
      <c r="H41" s="16">
        <v>445.0355</v>
      </c>
      <c r="I41">
        <v>660.5597</v>
      </c>
      <c r="J41">
        <v>8749</v>
      </c>
      <c r="K41">
        <v>698.6903</v>
      </c>
      <c r="L41">
        <v>1.9745100511</v>
      </c>
      <c r="M41">
        <v>0.1599699581</v>
      </c>
      <c r="N41" t="s">
        <v>8</v>
      </c>
      <c r="O41" s="5">
        <f t="shared" si="0"/>
      </c>
      <c r="P41" s="5">
        <f t="shared" si="1"/>
      </c>
    </row>
    <row r="42" spans="1:16" ht="12.75">
      <c r="A42" t="s">
        <v>8</v>
      </c>
      <c r="B42" t="s">
        <v>8</v>
      </c>
      <c r="C42" s="1">
        <v>240</v>
      </c>
      <c r="D42" t="s">
        <v>82</v>
      </c>
      <c r="E42" t="s">
        <v>142</v>
      </c>
      <c r="F42">
        <v>30802</v>
      </c>
      <c r="G42">
        <v>393.5515</v>
      </c>
      <c r="H42" s="16">
        <v>498.0501</v>
      </c>
      <c r="I42">
        <v>630.2958</v>
      </c>
      <c r="J42">
        <v>26030</v>
      </c>
      <c r="K42">
        <v>845.075</v>
      </c>
      <c r="L42">
        <v>3.189376185</v>
      </c>
      <c r="M42">
        <v>0.0741182904</v>
      </c>
      <c r="N42" t="s">
        <v>8</v>
      </c>
      <c r="O42" s="5">
        <f t="shared" si="0"/>
      </c>
      <c r="P42" s="5">
        <f t="shared" si="1"/>
      </c>
    </row>
    <row r="43" spans="1:16" ht="12.75">
      <c r="A43" t="s">
        <v>8</v>
      </c>
      <c r="B43" t="s">
        <v>8</v>
      </c>
      <c r="C43" s="1">
        <v>2500</v>
      </c>
      <c r="D43" t="s">
        <v>83</v>
      </c>
      <c r="E43" t="s">
        <v>142</v>
      </c>
      <c r="F43">
        <v>13735</v>
      </c>
      <c r="G43">
        <v>626.0323</v>
      </c>
      <c r="H43" s="16">
        <v>1083.3919</v>
      </c>
      <c r="I43">
        <v>1874.884</v>
      </c>
      <c r="J43">
        <v>17214</v>
      </c>
      <c r="K43">
        <v>1253.2945</v>
      </c>
      <c r="L43">
        <v>8.8757308342</v>
      </c>
      <c r="M43">
        <v>0.0028898653</v>
      </c>
      <c r="N43" t="s">
        <v>143</v>
      </c>
      <c r="O43" s="5">
        <f t="shared" si="0"/>
        <v>117.33009999999996</v>
      </c>
      <c r="P43" s="5">
        <f t="shared" si="1"/>
      </c>
    </row>
    <row r="44" spans="1:16" ht="12.75">
      <c r="A44" t="s">
        <v>8</v>
      </c>
      <c r="B44" t="s">
        <v>8</v>
      </c>
      <c r="C44" s="1">
        <v>26000</v>
      </c>
      <c r="D44" t="s">
        <v>84</v>
      </c>
      <c r="E44" t="s">
        <v>142</v>
      </c>
      <c r="F44">
        <v>31373</v>
      </c>
      <c r="G44">
        <v>326.7621</v>
      </c>
      <c r="H44" s="16">
        <v>419.1631</v>
      </c>
      <c r="I44">
        <v>537.693</v>
      </c>
      <c r="J44">
        <v>16811</v>
      </c>
      <c r="K44">
        <v>535.8429</v>
      </c>
      <c r="L44">
        <v>1.3415530389</v>
      </c>
      <c r="M44">
        <v>0.2467602723</v>
      </c>
      <c r="N44" t="s">
        <v>8</v>
      </c>
      <c r="O44" s="5">
        <f t="shared" si="0"/>
      </c>
      <c r="P44" s="5">
        <f t="shared" si="1"/>
      </c>
    </row>
    <row r="45" spans="1:16" ht="12.75">
      <c r="A45" t="s">
        <v>8</v>
      </c>
      <c r="B45" t="s">
        <v>8</v>
      </c>
      <c r="C45" t="s">
        <v>85</v>
      </c>
      <c r="D45" t="s">
        <v>86</v>
      </c>
      <c r="E45" t="s">
        <v>142</v>
      </c>
      <c r="F45">
        <v>36374</v>
      </c>
      <c r="G45">
        <v>197.2217</v>
      </c>
      <c r="H45" s="16">
        <v>280.712</v>
      </c>
      <c r="I45">
        <v>399.5463</v>
      </c>
      <c r="J45">
        <v>8773</v>
      </c>
      <c r="K45">
        <v>241.1888</v>
      </c>
      <c r="L45">
        <v>0.6959506199</v>
      </c>
      <c r="M45">
        <v>0.4041476991</v>
      </c>
      <c r="N45" t="s">
        <v>8</v>
      </c>
      <c r="O45" s="5">
        <f t="shared" si="0"/>
      </c>
      <c r="P45" s="5">
        <f t="shared" si="1"/>
        <v>109.15590000000003</v>
      </c>
    </row>
    <row r="46" spans="1:16" ht="12.75">
      <c r="A46" t="s">
        <v>8</v>
      </c>
      <c r="B46" t="s">
        <v>8</v>
      </c>
      <c r="C46" t="s">
        <v>87</v>
      </c>
      <c r="D46" t="s">
        <v>88</v>
      </c>
      <c r="E46" t="s">
        <v>142</v>
      </c>
      <c r="F46">
        <v>58254</v>
      </c>
      <c r="G46">
        <v>279.747</v>
      </c>
      <c r="H46" s="16">
        <v>355.255</v>
      </c>
      <c r="I46">
        <v>451.1439</v>
      </c>
      <c r="J46">
        <v>19408</v>
      </c>
      <c r="K46">
        <v>333.1617</v>
      </c>
      <c r="L46">
        <v>0.1698548775</v>
      </c>
      <c r="M46">
        <v>0.6802408148</v>
      </c>
      <c r="N46" t="s">
        <v>8</v>
      </c>
      <c r="O46" s="5">
        <f t="shared" si="0"/>
      </c>
      <c r="P46" s="5">
        <f t="shared" si="1"/>
        <v>57.55830000000003</v>
      </c>
    </row>
    <row r="47" spans="1:16" ht="12.75">
      <c r="A47" t="s">
        <v>8</v>
      </c>
      <c r="B47" t="s">
        <v>8</v>
      </c>
      <c r="C47" t="s">
        <v>89</v>
      </c>
      <c r="D47" t="s">
        <v>90</v>
      </c>
      <c r="E47" t="s">
        <v>142</v>
      </c>
      <c r="F47">
        <v>32827</v>
      </c>
      <c r="G47">
        <v>203.4449</v>
      </c>
      <c r="H47" s="16">
        <v>271.5804</v>
      </c>
      <c r="I47">
        <v>362.535</v>
      </c>
      <c r="J47">
        <v>9990</v>
      </c>
      <c r="K47">
        <v>304.3227</v>
      </c>
      <c r="L47">
        <v>1.1603689129</v>
      </c>
      <c r="M47">
        <v>0.2813890443</v>
      </c>
      <c r="N47" t="s">
        <v>8</v>
      </c>
      <c r="O47" s="5">
        <f t="shared" si="0"/>
      </c>
      <c r="P47" s="5">
        <f t="shared" si="1"/>
        <v>146.16719999999998</v>
      </c>
    </row>
    <row r="48" spans="1:16" ht="12.75">
      <c r="A48" t="s">
        <v>8</v>
      </c>
      <c r="B48" t="s">
        <v>8</v>
      </c>
      <c r="C48" t="s">
        <v>91</v>
      </c>
      <c r="D48" t="s">
        <v>92</v>
      </c>
      <c r="E48" t="s">
        <v>142</v>
      </c>
      <c r="F48">
        <v>18962</v>
      </c>
      <c r="G48">
        <v>319.1413</v>
      </c>
      <c r="H48" s="16">
        <v>483.562</v>
      </c>
      <c r="I48">
        <v>732.6918</v>
      </c>
      <c r="J48">
        <v>8754</v>
      </c>
      <c r="K48">
        <v>461.6602</v>
      </c>
      <c r="L48">
        <v>13.574694354</v>
      </c>
      <c r="M48">
        <v>0.0002292553</v>
      </c>
      <c r="N48" t="s">
        <v>143</v>
      </c>
      <c r="O48" s="5">
        <f t="shared" si="0"/>
      </c>
      <c r="P48" s="5">
        <f t="shared" si="1"/>
      </c>
    </row>
    <row r="49" spans="1:16" ht="12.75">
      <c r="A49" t="s">
        <v>8</v>
      </c>
      <c r="B49" t="s">
        <v>8</v>
      </c>
      <c r="C49" t="s">
        <v>93</v>
      </c>
      <c r="D49" t="s">
        <v>94</v>
      </c>
      <c r="E49" t="s">
        <v>142</v>
      </c>
      <c r="F49">
        <v>23170</v>
      </c>
      <c r="G49">
        <v>218.6679</v>
      </c>
      <c r="H49" s="16">
        <v>351.1032</v>
      </c>
      <c r="I49">
        <v>563.7474</v>
      </c>
      <c r="J49">
        <v>5422</v>
      </c>
      <c r="K49">
        <v>234.0095</v>
      </c>
      <c r="L49">
        <v>0.7149732132</v>
      </c>
      <c r="M49">
        <v>0.397797753</v>
      </c>
      <c r="N49" t="s">
        <v>8</v>
      </c>
      <c r="O49" s="5">
        <f t="shared" si="0"/>
      </c>
      <c r="P49" s="5">
        <f t="shared" si="1"/>
      </c>
    </row>
    <row r="50" spans="1:16" ht="12.75">
      <c r="A50" t="s">
        <v>8</v>
      </c>
      <c r="B50" t="s">
        <v>8</v>
      </c>
      <c r="C50" t="s">
        <v>95</v>
      </c>
      <c r="D50" t="s">
        <v>96</v>
      </c>
      <c r="E50" t="s">
        <v>142</v>
      </c>
      <c r="F50">
        <v>11689</v>
      </c>
      <c r="G50">
        <v>285.5472</v>
      </c>
      <c r="H50" s="16">
        <v>474.4818</v>
      </c>
      <c r="I50">
        <v>788.4265</v>
      </c>
      <c r="J50">
        <v>5365</v>
      </c>
      <c r="K50">
        <v>458.9785</v>
      </c>
      <c r="L50">
        <v>0.1920957186</v>
      </c>
      <c r="M50">
        <v>0.6611780631</v>
      </c>
      <c r="N50" t="s">
        <v>8</v>
      </c>
      <c r="O50" s="5">
        <f t="shared" si="0"/>
      </c>
      <c r="P50" s="5">
        <f t="shared" si="1"/>
      </c>
    </row>
    <row r="51" spans="1:16" ht="12.75">
      <c r="A51" t="s">
        <v>8</v>
      </c>
      <c r="B51" t="s">
        <v>8</v>
      </c>
      <c r="C51" t="s">
        <v>97</v>
      </c>
      <c r="D51" t="s">
        <v>98</v>
      </c>
      <c r="E51" t="s">
        <v>142</v>
      </c>
      <c r="F51">
        <v>13423</v>
      </c>
      <c r="G51">
        <v>257.3963</v>
      </c>
      <c r="H51" s="16">
        <v>413.354</v>
      </c>
      <c r="I51">
        <v>663.8075</v>
      </c>
      <c r="J51">
        <v>6570</v>
      </c>
      <c r="K51">
        <v>489.4584</v>
      </c>
      <c r="L51">
        <v>1.0002883144</v>
      </c>
      <c r="M51">
        <v>0.3172407543</v>
      </c>
      <c r="N51" t="s">
        <v>8</v>
      </c>
      <c r="O51" s="5">
        <f t="shared" si="0"/>
      </c>
      <c r="P51" s="5">
        <f t="shared" si="1"/>
      </c>
    </row>
    <row r="52" spans="1:16" ht="12.75">
      <c r="A52" t="s">
        <v>8</v>
      </c>
      <c r="B52" t="s">
        <v>8</v>
      </c>
      <c r="C52" t="s">
        <v>99</v>
      </c>
      <c r="D52" t="s">
        <v>100</v>
      </c>
      <c r="E52" t="s">
        <v>142</v>
      </c>
      <c r="F52">
        <v>5951</v>
      </c>
      <c r="G52">
        <v>259.1027</v>
      </c>
      <c r="H52" s="16">
        <v>483.9895</v>
      </c>
      <c r="I52">
        <v>904.0658</v>
      </c>
      <c r="J52">
        <v>3577</v>
      </c>
      <c r="K52">
        <v>601.0754</v>
      </c>
      <c r="L52">
        <v>0.3399023616</v>
      </c>
      <c r="M52">
        <v>0.5598855861</v>
      </c>
      <c r="N52" t="s">
        <v>8</v>
      </c>
      <c r="O52" s="5">
        <f t="shared" si="0"/>
      </c>
      <c r="P52" s="5">
        <f t="shared" si="1"/>
      </c>
    </row>
    <row r="53" spans="1:16" ht="12.75">
      <c r="A53" t="s">
        <v>8</v>
      </c>
      <c r="B53" t="s">
        <v>8</v>
      </c>
      <c r="C53" t="s">
        <v>101</v>
      </c>
      <c r="D53" t="s">
        <v>102</v>
      </c>
      <c r="E53" t="s">
        <v>142</v>
      </c>
      <c r="F53">
        <v>14851</v>
      </c>
      <c r="G53">
        <v>286.5632</v>
      </c>
      <c r="H53" s="16">
        <v>502.4072</v>
      </c>
      <c r="I53">
        <v>880.8286</v>
      </c>
      <c r="J53">
        <v>5786</v>
      </c>
      <c r="K53">
        <v>389.6034</v>
      </c>
      <c r="L53">
        <v>0.1483496192</v>
      </c>
      <c r="M53">
        <v>0.7001175366</v>
      </c>
      <c r="N53" t="s">
        <v>8</v>
      </c>
      <c r="O53" s="5">
        <f t="shared" si="0"/>
      </c>
      <c r="P53" s="5">
        <f t="shared" si="1"/>
      </c>
    </row>
    <row r="54" spans="1:16" ht="12.75">
      <c r="A54" t="s">
        <v>8</v>
      </c>
      <c r="B54" t="s">
        <v>8</v>
      </c>
      <c r="C54" t="s">
        <v>103</v>
      </c>
      <c r="D54" t="s">
        <v>104</v>
      </c>
      <c r="E54" t="s">
        <v>142</v>
      </c>
      <c r="F54">
        <v>6015</v>
      </c>
      <c r="G54">
        <v>303.8995</v>
      </c>
      <c r="H54" s="16">
        <v>674.3072</v>
      </c>
      <c r="I54">
        <v>1496.1861</v>
      </c>
      <c r="J54">
        <v>2111</v>
      </c>
      <c r="K54">
        <v>350.9559</v>
      </c>
      <c r="L54">
        <v>0.9565361724</v>
      </c>
      <c r="M54">
        <v>0.3280611323</v>
      </c>
      <c r="N54" t="s">
        <v>8</v>
      </c>
      <c r="O54" s="5">
        <f t="shared" si="0"/>
      </c>
      <c r="P54" s="5">
        <f t="shared" si="1"/>
      </c>
    </row>
    <row r="55" spans="1:16" ht="12.75">
      <c r="A55" t="s">
        <v>8</v>
      </c>
      <c r="B55" t="s">
        <v>8</v>
      </c>
      <c r="C55" t="s">
        <v>105</v>
      </c>
      <c r="D55" t="s">
        <v>106</v>
      </c>
      <c r="E55" t="s">
        <v>142</v>
      </c>
      <c r="F55">
        <v>29970</v>
      </c>
      <c r="G55">
        <v>101.7923</v>
      </c>
      <c r="H55" s="16">
        <v>295.9415</v>
      </c>
      <c r="I55">
        <v>860.3932</v>
      </c>
      <c r="J55">
        <v>3665</v>
      </c>
      <c r="K55">
        <v>122.289</v>
      </c>
      <c r="L55">
        <v>0.1205898265</v>
      </c>
      <c r="M55">
        <v>0.7283956536</v>
      </c>
      <c r="N55" t="s">
        <v>8</v>
      </c>
      <c r="O55" s="5">
        <f t="shared" si="0"/>
      </c>
      <c r="P55" s="5">
        <f t="shared" si="1"/>
      </c>
    </row>
    <row r="56" spans="1:16" ht="12.75">
      <c r="A56" t="s">
        <v>8</v>
      </c>
      <c r="B56" t="s">
        <v>8</v>
      </c>
      <c r="C56" t="s">
        <v>107</v>
      </c>
      <c r="D56" t="s">
        <v>108</v>
      </c>
      <c r="E56" t="s">
        <v>142</v>
      </c>
      <c r="F56">
        <v>5984</v>
      </c>
      <c r="G56">
        <v>108.1267</v>
      </c>
      <c r="H56" s="16">
        <v>287.9909</v>
      </c>
      <c r="I56">
        <v>767.0522</v>
      </c>
      <c r="J56">
        <v>873</v>
      </c>
      <c r="K56">
        <v>145.889</v>
      </c>
      <c r="L56">
        <v>0.055946495</v>
      </c>
      <c r="M56">
        <v>0.8130213422</v>
      </c>
      <c r="N56" t="s">
        <v>8</v>
      </c>
      <c r="O56" s="5">
        <f t="shared" si="0"/>
      </c>
      <c r="P56" s="5">
        <f t="shared" si="1"/>
      </c>
    </row>
    <row r="57" spans="1:16" ht="12.75">
      <c r="A57" t="s">
        <v>8</v>
      </c>
      <c r="B57" t="s">
        <v>8</v>
      </c>
      <c r="C57" t="s">
        <v>109</v>
      </c>
      <c r="D57" t="s">
        <v>110</v>
      </c>
      <c r="E57" t="s">
        <v>142</v>
      </c>
      <c r="F57">
        <v>6757</v>
      </c>
      <c r="G57">
        <v>87.8407</v>
      </c>
      <c r="H57" s="16">
        <v>245.6904</v>
      </c>
      <c r="I57">
        <v>687.1966</v>
      </c>
      <c r="J57">
        <v>925</v>
      </c>
      <c r="K57">
        <v>136.8951</v>
      </c>
      <c r="L57">
        <v>0.6784460067</v>
      </c>
      <c r="M57">
        <v>0.4101223502</v>
      </c>
      <c r="N57" t="s">
        <v>8</v>
      </c>
      <c r="O57" s="5">
        <f t="shared" si="0"/>
      </c>
      <c r="P57" s="5">
        <f t="shared" si="1"/>
      </c>
    </row>
    <row r="58" spans="1:16" ht="12.75">
      <c r="A58" t="s">
        <v>8</v>
      </c>
      <c r="B58" t="s">
        <v>8</v>
      </c>
      <c r="C58" t="s">
        <v>111</v>
      </c>
      <c r="D58" t="s">
        <v>112</v>
      </c>
      <c r="E58" t="s">
        <v>142</v>
      </c>
      <c r="F58">
        <v>7283</v>
      </c>
      <c r="G58">
        <v>122.7622</v>
      </c>
      <c r="H58" s="16">
        <v>624.2487</v>
      </c>
      <c r="I58">
        <v>3174.3178</v>
      </c>
      <c r="J58">
        <v>1113</v>
      </c>
      <c r="K58">
        <v>152.8216</v>
      </c>
      <c r="L58">
        <v>1.8091869009</v>
      </c>
      <c r="M58">
        <v>0.1786057995</v>
      </c>
      <c r="N58" t="s">
        <v>8</v>
      </c>
      <c r="O58" s="5">
        <f t="shared" si="0"/>
      </c>
      <c r="P58" s="5">
        <f t="shared" si="1"/>
      </c>
    </row>
    <row r="59" spans="1:16" ht="12.75">
      <c r="A59" t="s">
        <v>8</v>
      </c>
      <c r="B59" t="s">
        <v>8</v>
      </c>
      <c r="C59" t="s">
        <v>113</v>
      </c>
      <c r="D59" t="s">
        <v>114</v>
      </c>
      <c r="E59" t="s">
        <v>142</v>
      </c>
      <c r="F59">
        <v>11869</v>
      </c>
      <c r="G59">
        <v>246.1011</v>
      </c>
      <c r="H59" s="16">
        <v>500.3823</v>
      </c>
      <c r="I59">
        <v>1017.3964</v>
      </c>
      <c r="J59">
        <v>1943</v>
      </c>
      <c r="K59">
        <v>163.7038</v>
      </c>
      <c r="L59">
        <v>3.8102584676</v>
      </c>
      <c r="M59">
        <v>0.0509395893</v>
      </c>
      <c r="N59" t="s">
        <v>8</v>
      </c>
      <c r="O59" s="5">
        <f t="shared" si="0"/>
      </c>
      <c r="P59" s="5">
        <f t="shared" si="1"/>
      </c>
    </row>
    <row r="60" spans="1:16" ht="12.75">
      <c r="A60" t="s">
        <v>8</v>
      </c>
      <c r="B60" t="s">
        <v>8</v>
      </c>
      <c r="C60" t="s">
        <v>115</v>
      </c>
      <c r="D60" t="s">
        <v>116</v>
      </c>
      <c r="E60" t="s">
        <v>142</v>
      </c>
      <c r="F60">
        <v>3188</v>
      </c>
      <c r="G60">
        <v>268.313</v>
      </c>
      <c r="H60" s="16">
        <v>1359.572</v>
      </c>
      <c r="I60">
        <v>6889.1027</v>
      </c>
      <c r="J60">
        <v>1530</v>
      </c>
      <c r="K60">
        <v>479.9247</v>
      </c>
      <c r="L60">
        <v>7.8002393604</v>
      </c>
      <c r="M60">
        <v>0.0052239314</v>
      </c>
      <c r="N60" t="s">
        <v>143</v>
      </c>
      <c r="O60" s="5">
        <f t="shared" si="0"/>
      </c>
      <c r="P60" s="5">
        <f t="shared" si="1"/>
      </c>
    </row>
    <row r="61" spans="1:16" ht="12.75">
      <c r="A61" t="s">
        <v>8</v>
      </c>
      <c r="B61" t="s">
        <v>8</v>
      </c>
      <c r="C61" t="s">
        <v>117</v>
      </c>
      <c r="D61" t="s">
        <v>118</v>
      </c>
      <c r="E61" t="s">
        <v>142</v>
      </c>
      <c r="F61">
        <v>3539</v>
      </c>
      <c r="G61">
        <v>179.1335</v>
      </c>
      <c r="H61" s="16">
        <v>724.6839</v>
      </c>
      <c r="I61">
        <v>2931.7055</v>
      </c>
      <c r="J61">
        <v>1041</v>
      </c>
      <c r="K61">
        <v>294.1509</v>
      </c>
      <c r="L61">
        <v>9.6071072291</v>
      </c>
      <c r="M61">
        <v>0.0019382573</v>
      </c>
      <c r="N61" t="s">
        <v>143</v>
      </c>
      <c r="O61" s="5">
        <f t="shared" si="0"/>
      </c>
      <c r="P61" s="5">
        <f t="shared" si="1"/>
      </c>
    </row>
    <row r="62" spans="1:16" ht="12.75">
      <c r="A62" t="s">
        <v>8</v>
      </c>
      <c r="B62" t="s">
        <v>8</v>
      </c>
      <c r="C62" t="s">
        <v>119</v>
      </c>
      <c r="D62" t="s">
        <v>120</v>
      </c>
      <c r="E62" t="s">
        <v>142</v>
      </c>
      <c r="F62">
        <v>1999</v>
      </c>
      <c r="G62">
        <v>160.4251</v>
      </c>
      <c r="H62" s="16">
        <v>499.6594</v>
      </c>
      <c r="I62">
        <v>1556.2371</v>
      </c>
      <c r="J62">
        <v>547</v>
      </c>
      <c r="K62">
        <v>273.6368</v>
      </c>
      <c r="L62">
        <v>36.184794296</v>
      </c>
      <c r="M62" s="1">
        <v>1.7946541E-09</v>
      </c>
      <c r="N62" t="s">
        <v>143</v>
      </c>
      <c r="O62" s="5">
        <f t="shared" si="0"/>
      </c>
      <c r="P62" s="5">
        <f t="shared" si="1"/>
      </c>
    </row>
    <row r="63" spans="1:16" ht="12.75">
      <c r="A63" t="s">
        <v>8</v>
      </c>
      <c r="B63" t="s">
        <v>8</v>
      </c>
      <c r="C63" t="s">
        <v>121</v>
      </c>
      <c r="D63" t="s">
        <v>122</v>
      </c>
      <c r="E63" t="s">
        <v>142</v>
      </c>
      <c r="F63">
        <v>7859</v>
      </c>
      <c r="G63">
        <v>122.1527</v>
      </c>
      <c r="H63" s="16">
        <v>262.419</v>
      </c>
      <c r="I63">
        <v>563.7512</v>
      </c>
      <c r="J63">
        <v>1035</v>
      </c>
      <c r="K63">
        <v>131.6961</v>
      </c>
      <c r="L63">
        <v>0.1870148244</v>
      </c>
      <c r="M63">
        <v>0.6654128541</v>
      </c>
      <c r="N63" t="s">
        <v>8</v>
      </c>
      <c r="O63" s="5">
        <f t="shared" si="0"/>
      </c>
      <c r="P63" s="5">
        <f t="shared" si="1"/>
      </c>
    </row>
    <row r="64" spans="1:16" ht="12.75">
      <c r="A64" t="s">
        <v>8</v>
      </c>
      <c r="B64" t="s">
        <v>8</v>
      </c>
      <c r="C64" t="s">
        <v>123</v>
      </c>
      <c r="D64" t="s">
        <v>124</v>
      </c>
      <c r="E64" t="s">
        <v>142</v>
      </c>
      <c r="F64">
        <v>5254</v>
      </c>
      <c r="G64">
        <v>213.6634</v>
      </c>
      <c r="H64" s="16">
        <v>610.9827</v>
      </c>
      <c r="I64">
        <v>1747.1404</v>
      </c>
      <c r="J64">
        <v>1954</v>
      </c>
      <c r="K64">
        <v>371.9071</v>
      </c>
      <c r="L64">
        <v>0.2914858041</v>
      </c>
      <c r="M64">
        <v>0.5892699617</v>
      </c>
      <c r="N64" t="s">
        <v>8</v>
      </c>
      <c r="O64" s="5">
        <f t="shared" si="0"/>
      </c>
      <c r="P64" s="5">
        <f t="shared" si="1"/>
      </c>
    </row>
    <row r="65" spans="1:16" ht="12.75">
      <c r="A65" t="s">
        <v>8</v>
      </c>
      <c r="B65" t="s">
        <v>8</v>
      </c>
      <c r="C65" t="s">
        <v>125</v>
      </c>
      <c r="D65" t="s">
        <v>126</v>
      </c>
      <c r="E65" t="s">
        <v>142</v>
      </c>
      <c r="F65">
        <v>3574</v>
      </c>
      <c r="G65">
        <v>77.4868</v>
      </c>
      <c r="H65" s="16">
        <v>254.6244</v>
      </c>
      <c r="I65">
        <v>836.7052</v>
      </c>
      <c r="J65">
        <v>468</v>
      </c>
      <c r="K65">
        <v>130.9457</v>
      </c>
      <c r="L65">
        <v>0.3694995219</v>
      </c>
      <c r="M65">
        <v>0.543277198</v>
      </c>
      <c r="N65" t="s">
        <v>8</v>
      </c>
      <c r="O65" s="5">
        <f t="shared" si="0"/>
      </c>
      <c r="P65" s="5">
        <f t="shared" si="1"/>
      </c>
    </row>
    <row r="66" spans="1:16" ht="12.75">
      <c r="A66" t="s">
        <v>8</v>
      </c>
      <c r="B66" t="s">
        <v>8</v>
      </c>
      <c r="C66" t="s">
        <v>127</v>
      </c>
      <c r="D66" t="s">
        <v>27</v>
      </c>
      <c r="E66" t="s">
        <v>142</v>
      </c>
      <c r="F66">
        <v>2226</v>
      </c>
      <c r="G66">
        <v>736.6797</v>
      </c>
      <c r="H66" s="16">
        <v>2975.196</v>
      </c>
      <c r="I66">
        <v>12015.7934</v>
      </c>
      <c r="J66">
        <v>3266</v>
      </c>
      <c r="K66">
        <v>1467.2058</v>
      </c>
      <c r="L66">
        <v>0.3485623948</v>
      </c>
      <c r="M66">
        <v>0.5549280538</v>
      </c>
      <c r="N66" t="s">
        <v>8</v>
      </c>
      <c r="O66" s="5">
        <f t="shared" si="0"/>
        <v>227.97750000000002</v>
      </c>
      <c r="P66" s="5">
        <f t="shared" si="1"/>
      </c>
    </row>
    <row r="67" spans="1:16" ht="12.75">
      <c r="A67" t="s">
        <v>8</v>
      </c>
      <c r="B67" t="s">
        <v>8</v>
      </c>
      <c r="C67" t="s">
        <v>128</v>
      </c>
      <c r="D67" t="s">
        <v>129</v>
      </c>
      <c r="E67" t="s">
        <v>142</v>
      </c>
      <c r="F67">
        <v>18565</v>
      </c>
      <c r="G67">
        <v>916.5609</v>
      </c>
      <c r="H67" s="16">
        <v>1573.1111</v>
      </c>
      <c r="I67">
        <v>2699.9606</v>
      </c>
      <c r="J67">
        <v>22455</v>
      </c>
      <c r="K67">
        <v>1209.5341</v>
      </c>
      <c r="L67">
        <v>0.0146016041</v>
      </c>
      <c r="M67">
        <v>0.9038200661</v>
      </c>
      <c r="N67" t="s">
        <v>8</v>
      </c>
      <c r="O67" s="5">
        <f t="shared" si="0"/>
        <v>407.85869999999994</v>
      </c>
      <c r="P67" s="5">
        <f t="shared" si="1"/>
      </c>
    </row>
    <row r="68" spans="1:16" ht="12.75">
      <c r="A68" t="s">
        <v>8</v>
      </c>
      <c r="B68" t="s">
        <v>8</v>
      </c>
      <c r="C68" t="s">
        <v>130</v>
      </c>
      <c r="D68" t="s">
        <v>131</v>
      </c>
      <c r="E68" t="s">
        <v>142</v>
      </c>
      <c r="F68">
        <v>22072</v>
      </c>
      <c r="G68">
        <v>199.9385</v>
      </c>
      <c r="H68" s="16">
        <v>317.6965</v>
      </c>
      <c r="I68">
        <v>504.8105</v>
      </c>
      <c r="J68">
        <v>4154</v>
      </c>
      <c r="K68">
        <v>188.2022</v>
      </c>
      <c r="L68">
        <v>0.3248630701</v>
      </c>
      <c r="M68">
        <v>0.5686996706</v>
      </c>
      <c r="N68" t="s">
        <v>8</v>
      </c>
      <c r="O68" s="5">
        <f t="shared" si="0"/>
      </c>
      <c r="P68" s="5">
        <f t="shared" si="1"/>
        <v>3.8917000000000144</v>
      </c>
    </row>
    <row r="69" spans="1:16" ht="12.75">
      <c r="A69" t="s">
        <v>8</v>
      </c>
      <c r="B69" t="s">
        <v>8</v>
      </c>
      <c r="C69" t="s">
        <v>132</v>
      </c>
      <c r="D69" t="s">
        <v>133</v>
      </c>
      <c r="E69" t="s">
        <v>142</v>
      </c>
      <c r="F69">
        <v>9624</v>
      </c>
      <c r="G69">
        <v>225.6699</v>
      </c>
      <c r="H69" s="16">
        <v>396.6524</v>
      </c>
      <c r="I69">
        <v>697.1825</v>
      </c>
      <c r="J69">
        <v>2288</v>
      </c>
      <c r="K69">
        <v>237.739</v>
      </c>
      <c r="L69">
        <v>5.0838337025</v>
      </c>
      <c r="M69">
        <v>0.0241499147</v>
      </c>
      <c r="N69" t="s">
        <v>143</v>
      </c>
      <c r="O69" s="5">
        <f>IF(G69&gt;H$18,G69-H$18,"")</f>
      </c>
      <c r="P69" s="5">
        <f>IF(I69&lt;H$18,H$18-I69,"")</f>
      </c>
    </row>
    <row r="70" spans="1:16" ht="12.75">
      <c r="A70" t="s">
        <v>7</v>
      </c>
      <c r="B70" t="s">
        <v>8</v>
      </c>
      <c r="C70" t="s">
        <v>8</v>
      </c>
      <c r="D70" t="s">
        <v>9</v>
      </c>
      <c r="E70" t="s">
        <v>144</v>
      </c>
      <c r="F70">
        <v>107935</v>
      </c>
      <c r="G70">
        <v>300.7111</v>
      </c>
      <c r="H70" s="16">
        <v>356.696</v>
      </c>
      <c r="I70">
        <v>423.1038</v>
      </c>
      <c r="J70">
        <v>32903</v>
      </c>
      <c r="K70">
        <v>304.8409</v>
      </c>
      <c r="L70">
        <v>17.276970321</v>
      </c>
      <c r="M70">
        <v>3.23079E-05</v>
      </c>
      <c r="N70" t="s">
        <v>143</v>
      </c>
      <c r="O70" s="5">
        <f>IF(G70&gt;H$84,G70-H$84,"")</f>
      </c>
      <c r="P70" s="5">
        <f>IF(I70&lt;H$84,H$84-I70,"")</f>
        <v>59.692200000000014</v>
      </c>
    </row>
    <row r="71" spans="1:16" ht="12.75">
      <c r="A71" t="s">
        <v>10</v>
      </c>
      <c r="B71" t="s">
        <v>8</v>
      </c>
      <c r="C71" t="s">
        <v>8</v>
      </c>
      <c r="D71" t="s">
        <v>11</v>
      </c>
      <c r="E71" t="s">
        <v>144</v>
      </c>
      <c r="F71">
        <v>68493</v>
      </c>
      <c r="G71">
        <v>367.3388</v>
      </c>
      <c r="H71" s="16">
        <v>440.7324</v>
      </c>
      <c r="I71">
        <v>528.79</v>
      </c>
      <c r="J71">
        <v>45133</v>
      </c>
      <c r="K71">
        <v>658.9432</v>
      </c>
      <c r="L71">
        <v>0.6015816972</v>
      </c>
      <c r="M71">
        <v>0.4379751725</v>
      </c>
      <c r="N71" t="s">
        <v>8</v>
      </c>
      <c r="O71" s="5">
        <f aca="true" t="shared" si="2" ref="O71:O134">IF(G71&gt;H$84,G71-H$84,"")</f>
      </c>
      <c r="P71" s="5">
        <f aca="true" t="shared" si="3" ref="P71:P134">IF(I71&lt;H$84,H$84-I71,"")</f>
      </c>
    </row>
    <row r="72" spans="1:16" ht="12.75">
      <c r="A72" t="s">
        <v>12</v>
      </c>
      <c r="B72" t="s">
        <v>8</v>
      </c>
      <c r="C72" t="s">
        <v>8</v>
      </c>
      <c r="D72" t="s">
        <v>13</v>
      </c>
      <c r="E72" t="s">
        <v>144</v>
      </c>
      <c r="F72">
        <v>94254</v>
      </c>
      <c r="G72">
        <v>576.5066</v>
      </c>
      <c r="H72" s="16">
        <v>677.7464</v>
      </c>
      <c r="I72">
        <v>796.7647</v>
      </c>
      <c r="J72">
        <v>69244</v>
      </c>
      <c r="K72">
        <v>734.6532</v>
      </c>
      <c r="L72">
        <v>0.0489046753</v>
      </c>
      <c r="M72">
        <v>0.8249802997</v>
      </c>
      <c r="N72" t="s">
        <v>8</v>
      </c>
      <c r="O72" s="5">
        <f t="shared" si="2"/>
        <v>93.71060000000006</v>
      </c>
      <c r="P72" s="5">
        <f t="shared" si="3"/>
      </c>
    </row>
    <row r="73" spans="1:16" ht="12.75">
      <c r="A73" t="s">
        <v>14</v>
      </c>
      <c r="B73" t="s">
        <v>8</v>
      </c>
      <c r="C73" t="s">
        <v>8</v>
      </c>
      <c r="D73" t="s">
        <v>15</v>
      </c>
      <c r="E73" t="s">
        <v>144</v>
      </c>
      <c r="F73">
        <v>195185</v>
      </c>
      <c r="G73">
        <v>346.7345</v>
      </c>
      <c r="H73" s="16">
        <v>388.4171</v>
      </c>
      <c r="I73">
        <v>435.1105</v>
      </c>
      <c r="J73">
        <v>82699</v>
      </c>
      <c r="K73">
        <v>423.6955</v>
      </c>
      <c r="L73">
        <v>3.673856447</v>
      </c>
      <c r="M73">
        <v>0.0552721572</v>
      </c>
      <c r="N73" t="s">
        <v>8</v>
      </c>
      <c r="O73" s="5">
        <f t="shared" si="2"/>
      </c>
      <c r="P73" s="5">
        <f t="shared" si="3"/>
        <v>47.68549999999999</v>
      </c>
    </row>
    <row r="74" spans="1:16" ht="12.75">
      <c r="A74" t="s">
        <v>16</v>
      </c>
      <c r="B74" t="s">
        <v>8</v>
      </c>
      <c r="C74" t="s">
        <v>8</v>
      </c>
      <c r="D74" t="s">
        <v>17</v>
      </c>
      <c r="E74" t="s">
        <v>144</v>
      </c>
      <c r="F74">
        <v>75058</v>
      </c>
      <c r="G74">
        <v>402.6925</v>
      </c>
      <c r="H74" s="16">
        <v>468.5244</v>
      </c>
      <c r="I74">
        <v>545.1185</v>
      </c>
      <c r="J74">
        <v>51515</v>
      </c>
      <c r="K74">
        <v>686.3359</v>
      </c>
      <c r="L74">
        <v>7.6903862719</v>
      </c>
      <c r="M74">
        <v>0.0055515744</v>
      </c>
      <c r="N74" t="s">
        <v>143</v>
      </c>
      <c r="O74" s="5">
        <f t="shared" si="2"/>
      </c>
      <c r="P74" s="5">
        <f t="shared" si="3"/>
      </c>
    </row>
    <row r="75" spans="1:16" ht="12.75">
      <c r="A75" t="s">
        <v>18</v>
      </c>
      <c r="B75" t="s">
        <v>8</v>
      </c>
      <c r="C75" t="s">
        <v>8</v>
      </c>
      <c r="D75" t="s">
        <v>19</v>
      </c>
      <c r="E75" t="s">
        <v>144</v>
      </c>
      <c r="F75">
        <v>86279</v>
      </c>
      <c r="G75">
        <v>336.4077</v>
      </c>
      <c r="H75" s="16">
        <v>398.2561</v>
      </c>
      <c r="I75">
        <v>471.4753</v>
      </c>
      <c r="J75">
        <v>48081</v>
      </c>
      <c r="K75">
        <v>557.2735</v>
      </c>
      <c r="L75">
        <v>15.016013725</v>
      </c>
      <c r="M75">
        <v>0.0001066027</v>
      </c>
      <c r="N75" t="s">
        <v>143</v>
      </c>
      <c r="O75" s="5">
        <f t="shared" si="2"/>
      </c>
      <c r="P75" s="5">
        <f t="shared" si="3"/>
        <v>11.320699999999988</v>
      </c>
    </row>
    <row r="76" spans="1:16" ht="12.75">
      <c r="A76" t="s">
        <v>20</v>
      </c>
      <c r="B76" t="s">
        <v>8</v>
      </c>
      <c r="C76" t="s">
        <v>8</v>
      </c>
      <c r="D76" t="s">
        <v>21</v>
      </c>
      <c r="E76" t="s">
        <v>144</v>
      </c>
      <c r="F76">
        <v>149608</v>
      </c>
      <c r="G76">
        <v>240.6844</v>
      </c>
      <c r="H76" s="16">
        <v>275.6413</v>
      </c>
      <c r="I76">
        <v>315.6754</v>
      </c>
      <c r="J76">
        <v>42824</v>
      </c>
      <c r="K76">
        <v>286.2414</v>
      </c>
      <c r="L76">
        <v>6.6711258573</v>
      </c>
      <c r="M76">
        <v>0.009798727</v>
      </c>
      <c r="N76" t="s">
        <v>143</v>
      </c>
      <c r="O76" s="5">
        <f t="shared" si="2"/>
      </c>
      <c r="P76" s="5">
        <f t="shared" si="3"/>
        <v>167.12059999999997</v>
      </c>
    </row>
    <row r="77" spans="1:16" ht="12.75">
      <c r="A77" t="s">
        <v>22</v>
      </c>
      <c r="B77" t="s">
        <v>8</v>
      </c>
      <c r="C77" t="s">
        <v>8</v>
      </c>
      <c r="D77" t="s">
        <v>23</v>
      </c>
      <c r="E77" t="s">
        <v>144</v>
      </c>
      <c r="F77">
        <v>78556</v>
      </c>
      <c r="G77">
        <v>381.3279</v>
      </c>
      <c r="H77" s="16">
        <v>463.907</v>
      </c>
      <c r="I77">
        <v>564.3691</v>
      </c>
      <c r="J77">
        <v>31620</v>
      </c>
      <c r="K77">
        <v>402.5154</v>
      </c>
      <c r="L77">
        <v>0.2690267759</v>
      </c>
      <c r="M77">
        <v>0.6039853675</v>
      </c>
      <c r="N77" t="s">
        <v>8</v>
      </c>
      <c r="O77" s="5">
        <f t="shared" si="2"/>
      </c>
      <c r="P77" s="5">
        <f t="shared" si="3"/>
      </c>
    </row>
    <row r="78" spans="1:16" ht="12.75">
      <c r="A78" t="s">
        <v>24</v>
      </c>
      <c r="B78" t="s">
        <v>8</v>
      </c>
      <c r="C78" t="s">
        <v>8</v>
      </c>
      <c r="D78" t="s">
        <v>25</v>
      </c>
      <c r="E78" t="s">
        <v>144</v>
      </c>
      <c r="F78">
        <v>90109</v>
      </c>
      <c r="G78">
        <v>208.2667</v>
      </c>
      <c r="H78" s="16">
        <v>290.62</v>
      </c>
      <c r="I78">
        <v>405.5377</v>
      </c>
      <c r="J78">
        <v>13360</v>
      </c>
      <c r="K78">
        <v>148.2649</v>
      </c>
      <c r="L78">
        <v>4.9383333677</v>
      </c>
      <c r="M78">
        <v>0.0262673527</v>
      </c>
      <c r="N78" t="s">
        <v>143</v>
      </c>
      <c r="O78" s="5">
        <f t="shared" si="2"/>
      </c>
      <c r="P78" s="5">
        <f t="shared" si="3"/>
        <v>77.25830000000002</v>
      </c>
    </row>
    <row r="79" spans="1:16" ht="12.75">
      <c r="A79" t="s">
        <v>26</v>
      </c>
      <c r="B79" t="s">
        <v>8</v>
      </c>
      <c r="C79" t="s">
        <v>8</v>
      </c>
      <c r="D79" t="s">
        <v>27</v>
      </c>
      <c r="E79" t="s">
        <v>144</v>
      </c>
      <c r="F79">
        <v>2046</v>
      </c>
      <c r="G79">
        <v>2292.4392</v>
      </c>
      <c r="H79" s="16">
        <v>10452.6322</v>
      </c>
      <c r="I79">
        <v>47659.9412</v>
      </c>
      <c r="J79">
        <v>5716</v>
      </c>
      <c r="K79">
        <v>2793.7439</v>
      </c>
      <c r="L79">
        <v>0.3485623948</v>
      </c>
      <c r="M79">
        <v>0.5549280538</v>
      </c>
      <c r="N79" t="s">
        <v>8</v>
      </c>
      <c r="O79" s="5">
        <f t="shared" si="2"/>
        <v>1809.6431999999998</v>
      </c>
      <c r="P79" s="5">
        <f t="shared" si="3"/>
      </c>
    </row>
    <row r="80" spans="1:16" ht="12.75">
      <c r="A80" t="s">
        <v>28</v>
      </c>
      <c r="B80" t="s">
        <v>8</v>
      </c>
      <c r="C80" t="s">
        <v>8</v>
      </c>
      <c r="D80" t="s">
        <v>29</v>
      </c>
      <c r="E80" t="s">
        <v>144</v>
      </c>
      <c r="F80">
        <v>50501</v>
      </c>
      <c r="G80">
        <v>683.1435</v>
      </c>
      <c r="H80" s="16">
        <v>1016.2787</v>
      </c>
      <c r="I80">
        <v>1511.8674</v>
      </c>
      <c r="J80">
        <v>31804</v>
      </c>
      <c r="K80">
        <v>629.7697</v>
      </c>
      <c r="L80">
        <v>0.0153831802</v>
      </c>
      <c r="M80">
        <v>0.9012923541</v>
      </c>
      <c r="N80" t="s">
        <v>8</v>
      </c>
      <c r="O80" s="5">
        <f t="shared" si="2"/>
        <v>200.34750000000003</v>
      </c>
      <c r="P80" s="5">
        <f t="shared" si="3"/>
      </c>
    </row>
    <row r="81" spans="1:16" ht="12.75">
      <c r="A81" t="s">
        <v>8</v>
      </c>
      <c r="B81" t="s">
        <v>30</v>
      </c>
      <c r="C81" t="s">
        <v>8</v>
      </c>
      <c r="D81" t="s">
        <v>31</v>
      </c>
      <c r="E81" t="s">
        <v>144</v>
      </c>
      <c r="F81">
        <v>761114</v>
      </c>
      <c r="G81">
        <v>365.7582</v>
      </c>
      <c r="H81" s="16">
        <v>387.6788</v>
      </c>
      <c r="I81">
        <v>410.9131</v>
      </c>
      <c r="J81">
        <v>334775</v>
      </c>
      <c r="K81">
        <v>439.8487</v>
      </c>
      <c r="L81">
        <v>11.815305947</v>
      </c>
      <c r="M81">
        <v>0.0005874578</v>
      </c>
      <c r="N81" t="s">
        <v>143</v>
      </c>
      <c r="O81" s="5">
        <f t="shared" si="2"/>
      </c>
      <c r="P81" s="5">
        <f t="shared" si="3"/>
        <v>71.8829</v>
      </c>
    </row>
    <row r="82" spans="1:16" ht="12.75">
      <c r="A82" t="s">
        <v>8</v>
      </c>
      <c r="B82" t="s">
        <v>32</v>
      </c>
      <c r="C82" t="s">
        <v>8</v>
      </c>
      <c r="D82" t="s">
        <v>33</v>
      </c>
      <c r="E82" t="s">
        <v>144</v>
      </c>
      <c r="F82">
        <v>142655</v>
      </c>
      <c r="G82">
        <v>602.8818</v>
      </c>
      <c r="H82" s="16">
        <v>893.107</v>
      </c>
      <c r="I82">
        <v>1323.0455</v>
      </c>
      <c r="J82">
        <v>50880</v>
      </c>
      <c r="K82">
        <v>356.6647</v>
      </c>
      <c r="L82">
        <v>0.0832299902</v>
      </c>
      <c r="M82">
        <v>0.772967028</v>
      </c>
      <c r="N82" t="s">
        <v>8</v>
      </c>
      <c r="O82" s="5">
        <f t="shared" si="2"/>
        <v>120.0858</v>
      </c>
      <c r="P82" s="5">
        <f t="shared" si="3"/>
      </c>
    </row>
    <row r="83" spans="1:16" ht="12.75">
      <c r="A83" t="s">
        <v>8</v>
      </c>
      <c r="B83" t="s">
        <v>34</v>
      </c>
      <c r="C83" t="s">
        <v>8</v>
      </c>
      <c r="D83" t="s">
        <v>35</v>
      </c>
      <c r="E83" t="s">
        <v>144</v>
      </c>
      <c r="F83">
        <v>1295536</v>
      </c>
      <c r="G83">
        <v>494.104</v>
      </c>
      <c r="H83" s="16">
        <v>513.998</v>
      </c>
      <c r="I83">
        <v>534.693</v>
      </c>
      <c r="J83">
        <v>701019</v>
      </c>
      <c r="K83">
        <v>541.1035</v>
      </c>
      <c r="L83">
        <v>1.9755953151</v>
      </c>
      <c r="M83">
        <v>0.1598552012</v>
      </c>
      <c r="N83" t="s">
        <v>8</v>
      </c>
      <c r="O83" s="5">
        <f t="shared" si="2"/>
        <v>11.307999999999993</v>
      </c>
      <c r="P83" s="5">
        <f t="shared" si="3"/>
      </c>
    </row>
    <row r="84" spans="1:16" ht="12.75">
      <c r="A84" t="s">
        <v>8</v>
      </c>
      <c r="B84" t="s">
        <v>36</v>
      </c>
      <c r="C84" t="s">
        <v>8</v>
      </c>
      <c r="D84" t="s">
        <v>37</v>
      </c>
      <c r="E84" t="s">
        <v>144</v>
      </c>
      <c r="F84">
        <v>2293559</v>
      </c>
      <c r="G84">
        <v>466.9041</v>
      </c>
      <c r="H84" s="16">
        <v>482.796</v>
      </c>
      <c r="I84">
        <v>499.2289</v>
      </c>
      <c r="J84">
        <v>1155918</v>
      </c>
      <c r="K84">
        <v>503.9844</v>
      </c>
      <c r="L84">
        <v>7.7280902068</v>
      </c>
      <c r="M84">
        <v>0.0054368226</v>
      </c>
      <c r="N84" t="s">
        <v>143</v>
      </c>
      <c r="O84" s="5">
        <f t="shared" si="2"/>
      </c>
      <c r="P84" s="5">
        <f t="shared" si="3"/>
      </c>
    </row>
    <row r="85" spans="1:16" ht="12.75">
      <c r="A85" t="s">
        <v>8</v>
      </c>
      <c r="B85" t="s">
        <v>8</v>
      </c>
      <c r="C85" t="s">
        <v>38</v>
      </c>
      <c r="D85" t="s">
        <v>39</v>
      </c>
      <c r="E85" t="s">
        <v>144</v>
      </c>
      <c r="F85">
        <v>31406</v>
      </c>
      <c r="G85">
        <v>267.4549</v>
      </c>
      <c r="H85" s="16">
        <v>373.0998</v>
      </c>
      <c r="I85">
        <v>520.4745</v>
      </c>
      <c r="J85">
        <v>8055</v>
      </c>
      <c r="K85">
        <v>256.4797</v>
      </c>
      <c r="L85">
        <v>1.5168363624</v>
      </c>
      <c r="M85">
        <v>0.2180988744</v>
      </c>
      <c r="N85" t="s">
        <v>8</v>
      </c>
      <c r="O85" s="5">
        <f t="shared" si="2"/>
      </c>
      <c r="P85" s="5">
        <f t="shared" si="3"/>
      </c>
    </row>
    <row r="86" spans="1:16" ht="12.75">
      <c r="A86" t="s">
        <v>8</v>
      </c>
      <c r="B86" t="s">
        <v>8</v>
      </c>
      <c r="C86" t="s">
        <v>40</v>
      </c>
      <c r="D86" t="s">
        <v>41</v>
      </c>
      <c r="E86" t="s">
        <v>144</v>
      </c>
      <c r="F86">
        <v>43663</v>
      </c>
      <c r="G86">
        <v>294.1196</v>
      </c>
      <c r="H86" s="16">
        <v>397.2024</v>
      </c>
      <c r="I86">
        <v>536.4138</v>
      </c>
      <c r="J86">
        <v>15503</v>
      </c>
      <c r="K86">
        <v>355.0603</v>
      </c>
      <c r="L86">
        <v>2.7420844647</v>
      </c>
      <c r="M86">
        <v>0.0977372002</v>
      </c>
      <c r="N86" t="s">
        <v>8</v>
      </c>
      <c r="O86" s="5">
        <f t="shared" si="2"/>
      </c>
      <c r="P86" s="5">
        <f t="shared" si="3"/>
      </c>
    </row>
    <row r="87" spans="1:16" ht="12.75">
      <c r="A87" t="s">
        <v>8</v>
      </c>
      <c r="B87" t="s">
        <v>8</v>
      </c>
      <c r="C87" t="s">
        <v>42</v>
      </c>
      <c r="D87" t="s">
        <v>43</v>
      </c>
      <c r="E87" t="s">
        <v>144</v>
      </c>
      <c r="F87">
        <v>21330</v>
      </c>
      <c r="G87">
        <v>208.3572</v>
      </c>
      <c r="H87" s="16">
        <v>332.8554</v>
      </c>
      <c r="I87">
        <v>531.7443</v>
      </c>
      <c r="J87">
        <v>5391</v>
      </c>
      <c r="K87">
        <v>252.7426</v>
      </c>
      <c r="L87">
        <v>6.8822220324</v>
      </c>
      <c r="M87">
        <v>0.0087057266</v>
      </c>
      <c r="N87" t="s">
        <v>143</v>
      </c>
      <c r="O87" s="5">
        <f t="shared" si="2"/>
      </c>
      <c r="P87" s="5">
        <f t="shared" si="3"/>
      </c>
    </row>
    <row r="88" spans="1:16" ht="12.75">
      <c r="A88" t="s">
        <v>8</v>
      </c>
      <c r="B88" t="s">
        <v>8</v>
      </c>
      <c r="C88" t="s">
        <v>44</v>
      </c>
      <c r="D88" t="s">
        <v>45</v>
      </c>
      <c r="E88" t="s">
        <v>144</v>
      </c>
      <c r="F88">
        <v>11536</v>
      </c>
      <c r="G88">
        <v>178.9943</v>
      </c>
      <c r="H88" s="16">
        <v>282.917</v>
      </c>
      <c r="I88">
        <v>447.1764</v>
      </c>
      <c r="J88">
        <v>3954</v>
      </c>
      <c r="K88">
        <v>342.7531</v>
      </c>
      <c r="L88">
        <v>10.328529596</v>
      </c>
      <c r="M88">
        <v>0.0013098952</v>
      </c>
      <c r="N88" t="s">
        <v>143</v>
      </c>
      <c r="O88" s="5">
        <f t="shared" si="2"/>
      </c>
      <c r="P88" s="5">
        <f t="shared" si="3"/>
        <v>35.61959999999999</v>
      </c>
    </row>
    <row r="89" spans="1:16" ht="12.75">
      <c r="A89" t="s">
        <v>8</v>
      </c>
      <c r="B89" t="s">
        <v>8</v>
      </c>
      <c r="C89" t="s">
        <v>46</v>
      </c>
      <c r="D89" t="s">
        <v>47</v>
      </c>
      <c r="E89" t="s">
        <v>144</v>
      </c>
      <c r="F89">
        <v>15722</v>
      </c>
      <c r="G89">
        <v>338.7735</v>
      </c>
      <c r="H89" s="16">
        <v>521.2957</v>
      </c>
      <c r="I89">
        <v>802.156</v>
      </c>
      <c r="J89">
        <v>11914</v>
      </c>
      <c r="K89">
        <v>757.7916</v>
      </c>
      <c r="L89">
        <v>0.0004952979</v>
      </c>
      <c r="M89">
        <v>0.9822443136</v>
      </c>
      <c r="N89" t="s">
        <v>8</v>
      </c>
      <c r="O89" s="5">
        <f t="shared" si="2"/>
      </c>
      <c r="P89" s="5">
        <f t="shared" si="3"/>
      </c>
    </row>
    <row r="90" spans="1:16" ht="12.75">
      <c r="A90" t="s">
        <v>8</v>
      </c>
      <c r="B90" t="s">
        <v>8</v>
      </c>
      <c r="C90" t="s">
        <v>48</v>
      </c>
      <c r="D90" t="s">
        <v>49</v>
      </c>
      <c r="E90" t="s">
        <v>144</v>
      </c>
      <c r="F90">
        <v>29277</v>
      </c>
      <c r="G90">
        <v>293.3351</v>
      </c>
      <c r="H90" s="16">
        <v>411.0833</v>
      </c>
      <c r="I90">
        <v>576.0971</v>
      </c>
      <c r="J90">
        <v>17135</v>
      </c>
      <c r="K90">
        <v>585.2717</v>
      </c>
      <c r="L90">
        <v>0.0237425159</v>
      </c>
      <c r="M90">
        <v>0.8775418744</v>
      </c>
      <c r="N90" t="s">
        <v>8</v>
      </c>
      <c r="O90" s="5">
        <f t="shared" si="2"/>
      </c>
      <c r="P90" s="5">
        <f t="shared" si="3"/>
      </c>
    </row>
    <row r="91" spans="1:16" ht="12.75">
      <c r="A91" t="s">
        <v>8</v>
      </c>
      <c r="B91" t="s">
        <v>8</v>
      </c>
      <c r="C91" t="s">
        <v>50</v>
      </c>
      <c r="D91" t="s">
        <v>51</v>
      </c>
      <c r="E91" t="s">
        <v>144</v>
      </c>
      <c r="F91">
        <v>23494</v>
      </c>
      <c r="G91">
        <v>326.4954</v>
      </c>
      <c r="H91" s="16">
        <v>429.6986</v>
      </c>
      <c r="I91">
        <v>565.5237</v>
      </c>
      <c r="J91">
        <v>16084</v>
      </c>
      <c r="K91">
        <v>684.6003</v>
      </c>
      <c r="L91">
        <v>2.1888222227</v>
      </c>
      <c r="M91">
        <v>0.1390155792</v>
      </c>
      <c r="N91" t="s">
        <v>8</v>
      </c>
      <c r="O91" s="5">
        <f t="shared" si="2"/>
      </c>
      <c r="P91" s="5">
        <f t="shared" si="3"/>
      </c>
    </row>
    <row r="92" spans="1:16" ht="12.75">
      <c r="A92" t="s">
        <v>8</v>
      </c>
      <c r="B92" t="s">
        <v>8</v>
      </c>
      <c r="C92" t="s">
        <v>52</v>
      </c>
      <c r="D92" t="s">
        <v>53</v>
      </c>
      <c r="E92" t="s">
        <v>144</v>
      </c>
      <c r="F92">
        <v>42226</v>
      </c>
      <c r="G92">
        <v>456.0144</v>
      </c>
      <c r="H92" s="16">
        <v>626.8672</v>
      </c>
      <c r="I92">
        <v>861.7326</v>
      </c>
      <c r="J92">
        <v>29160</v>
      </c>
      <c r="K92">
        <v>690.5698</v>
      </c>
      <c r="L92">
        <v>1.2804343466</v>
      </c>
      <c r="M92">
        <v>0.2578182915</v>
      </c>
      <c r="N92" t="s">
        <v>8</v>
      </c>
      <c r="O92" s="5">
        <f t="shared" si="2"/>
      </c>
      <c r="P92" s="5">
        <f t="shared" si="3"/>
      </c>
    </row>
    <row r="93" spans="1:16" ht="12.75">
      <c r="A93" t="s">
        <v>8</v>
      </c>
      <c r="B93" t="s">
        <v>8</v>
      </c>
      <c r="C93" t="s">
        <v>54</v>
      </c>
      <c r="D93" t="s">
        <v>55</v>
      </c>
      <c r="E93" t="s">
        <v>144</v>
      </c>
      <c r="F93">
        <v>11043</v>
      </c>
      <c r="G93">
        <v>209.5494</v>
      </c>
      <c r="H93" s="16">
        <v>414.0178</v>
      </c>
      <c r="I93">
        <v>817.9968</v>
      </c>
      <c r="J93">
        <v>3283</v>
      </c>
      <c r="K93">
        <v>297.2924</v>
      </c>
      <c r="L93">
        <v>3.2841613938</v>
      </c>
      <c r="M93">
        <v>0.0699513549</v>
      </c>
      <c r="N93" t="s">
        <v>8</v>
      </c>
      <c r="O93" s="5">
        <f t="shared" si="2"/>
      </c>
      <c r="P93" s="5">
        <f t="shared" si="3"/>
      </c>
    </row>
    <row r="94" spans="1:16" ht="12.75">
      <c r="A94" t="s">
        <v>8</v>
      </c>
      <c r="B94" t="s">
        <v>8</v>
      </c>
      <c r="C94" t="s">
        <v>56</v>
      </c>
      <c r="D94" t="s">
        <v>57</v>
      </c>
      <c r="E94" t="s">
        <v>144</v>
      </c>
      <c r="F94">
        <v>40985</v>
      </c>
      <c r="G94">
        <v>639.8802</v>
      </c>
      <c r="H94" s="16">
        <v>783.9755</v>
      </c>
      <c r="I94">
        <v>960.5198</v>
      </c>
      <c r="J94">
        <v>36801</v>
      </c>
      <c r="K94">
        <v>897.9139</v>
      </c>
      <c r="L94">
        <v>0.0699947395</v>
      </c>
      <c r="M94">
        <v>0.7913444395</v>
      </c>
      <c r="N94" t="s">
        <v>8</v>
      </c>
      <c r="O94" s="5">
        <f t="shared" si="2"/>
        <v>157.08419999999995</v>
      </c>
      <c r="P94" s="5">
        <f t="shared" si="3"/>
      </c>
    </row>
    <row r="95" spans="1:16" ht="12.75">
      <c r="A95" t="s">
        <v>8</v>
      </c>
      <c r="B95" t="s">
        <v>8</v>
      </c>
      <c r="C95" t="s">
        <v>58</v>
      </c>
      <c r="D95" t="s">
        <v>59</v>
      </c>
      <c r="E95" t="s">
        <v>144</v>
      </c>
      <c r="F95">
        <v>22596</v>
      </c>
      <c r="G95">
        <v>187.8529</v>
      </c>
      <c r="H95" s="16">
        <v>336.3735</v>
      </c>
      <c r="I95">
        <v>602.3176</v>
      </c>
      <c r="J95">
        <v>4242</v>
      </c>
      <c r="K95">
        <v>187.7323</v>
      </c>
      <c r="L95">
        <v>0.458564815</v>
      </c>
      <c r="M95">
        <v>0.4982954737</v>
      </c>
      <c r="N95" t="s">
        <v>8</v>
      </c>
      <c r="O95" s="5">
        <f t="shared" si="2"/>
      </c>
      <c r="P95" s="5">
        <f t="shared" si="3"/>
      </c>
    </row>
    <row r="96" spans="1:16" ht="12.75">
      <c r="A96" t="s">
        <v>8</v>
      </c>
      <c r="B96" t="s">
        <v>8</v>
      </c>
      <c r="C96" t="s">
        <v>60</v>
      </c>
      <c r="D96" t="s">
        <v>61</v>
      </c>
      <c r="E96" t="s">
        <v>144</v>
      </c>
      <c r="F96">
        <v>41324</v>
      </c>
      <c r="G96">
        <v>305.3541</v>
      </c>
      <c r="H96" s="16">
        <v>403.3732</v>
      </c>
      <c r="I96">
        <v>532.8566</v>
      </c>
      <c r="J96">
        <v>19147</v>
      </c>
      <c r="K96">
        <v>463.3385</v>
      </c>
      <c r="L96">
        <v>0.3562159496</v>
      </c>
      <c r="M96">
        <v>0.5506153481</v>
      </c>
      <c r="N96" t="s">
        <v>8</v>
      </c>
      <c r="O96" s="5">
        <f t="shared" si="2"/>
      </c>
      <c r="P96" s="5">
        <f t="shared" si="3"/>
      </c>
    </row>
    <row r="97" spans="1:16" ht="12.75">
      <c r="A97" t="s">
        <v>8</v>
      </c>
      <c r="B97" t="s">
        <v>8</v>
      </c>
      <c r="C97" t="s">
        <v>62</v>
      </c>
      <c r="D97" t="s">
        <v>63</v>
      </c>
      <c r="E97" t="s">
        <v>144</v>
      </c>
      <c r="F97">
        <v>15378</v>
      </c>
      <c r="G97">
        <v>229.5527</v>
      </c>
      <c r="H97" s="16">
        <v>350.8041</v>
      </c>
      <c r="I97">
        <v>536.1012</v>
      </c>
      <c r="J97">
        <v>5829</v>
      </c>
      <c r="K97">
        <v>379.048</v>
      </c>
      <c r="L97">
        <v>0.3744954398</v>
      </c>
      <c r="M97">
        <v>0.5405640074</v>
      </c>
      <c r="N97" t="s">
        <v>8</v>
      </c>
      <c r="O97" s="5">
        <f t="shared" si="2"/>
      </c>
      <c r="P97" s="5">
        <f t="shared" si="3"/>
      </c>
    </row>
    <row r="98" spans="1:16" ht="12.75">
      <c r="A98" t="s">
        <v>8</v>
      </c>
      <c r="B98" t="s">
        <v>8</v>
      </c>
      <c r="C98" t="s">
        <v>64</v>
      </c>
      <c r="D98" t="s">
        <v>65</v>
      </c>
      <c r="E98" t="s">
        <v>144</v>
      </c>
      <c r="F98">
        <v>22171</v>
      </c>
      <c r="G98">
        <v>200.0453</v>
      </c>
      <c r="H98" s="16">
        <v>286.1677</v>
      </c>
      <c r="I98">
        <v>409.3672</v>
      </c>
      <c r="J98">
        <v>8807</v>
      </c>
      <c r="K98">
        <v>397.2306</v>
      </c>
      <c r="L98">
        <v>2.1057187017</v>
      </c>
      <c r="M98">
        <v>0.1467493792</v>
      </c>
      <c r="N98" t="s">
        <v>8</v>
      </c>
      <c r="O98" s="5">
        <f t="shared" si="2"/>
      </c>
      <c r="P98" s="5">
        <f t="shared" si="3"/>
        <v>73.42879999999997</v>
      </c>
    </row>
    <row r="99" spans="1:16" ht="12.75">
      <c r="A99" t="s">
        <v>8</v>
      </c>
      <c r="B99" t="s">
        <v>8</v>
      </c>
      <c r="C99" t="s">
        <v>66</v>
      </c>
      <c r="D99" t="s">
        <v>67</v>
      </c>
      <c r="E99" t="s">
        <v>144</v>
      </c>
      <c r="F99">
        <v>14438</v>
      </c>
      <c r="G99">
        <v>210.8175</v>
      </c>
      <c r="H99" s="16">
        <v>322.6705</v>
      </c>
      <c r="I99">
        <v>493.869</v>
      </c>
      <c r="J99">
        <v>5145</v>
      </c>
      <c r="K99">
        <v>356.3513</v>
      </c>
      <c r="L99">
        <v>3.6848786614</v>
      </c>
      <c r="M99">
        <v>0.0549079666</v>
      </c>
      <c r="N99" t="s">
        <v>8</v>
      </c>
      <c r="O99" s="5">
        <f t="shared" si="2"/>
      </c>
      <c r="P99" s="5">
        <f t="shared" si="3"/>
      </c>
    </row>
    <row r="100" spans="1:16" ht="12.75">
      <c r="A100" t="s">
        <v>8</v>
      </c>
      <c r="B100" t="s">
        <v>8</v>
      </c>
      <c r="C100" t="s">
        <v>68</v>
      </c>
      <c r="D100" t="s">
        <v>208</v>
      </c>
      <c r="E100" t="s">
        <v>144</v>
      </c>
      <c r="F100">
        <v>15315</v>
      </c>
      <c r="G100">
        <v>264.2425</v>
      </c>
      <c r="H100" s="16">
        <v>398.2602</v>
      </c>
      <c r="I100">
        <v>600.2485</v>
      </c>
      <c r="J100">
        <v>8751</v>
      </c>
      <c r="K100">
        <v>571.4006</v>
      </c>
      <c r="L100">
        <v>0.8533718101</v>
      </c>
      <c r="M100">
        <v>0.3556002158</v>
      </c>
      <c r="N100" t="s">
        <v>8</v>
      </c>
      <c r="O100" s="5">
        <f t="shared" si="2"/>
      </c>
      <c r="P100" s="5">
        <f t="shared" si="3"/>
      </c>
    </row>
    <row r="101" spans="1:16" ht="12.75">
      <c r="A101" t="s">
        <v>8</v>
      </c>
      <c r="B101" t="s">
        <v>8</v>
      </c>
      <c r="C101" t="s">
        <v>69</v>
      </c>
      <c r="D101" t="s">
        <v>70</v>
      </c>
      <c r="E101" t="s">
        <v>144</v>
      </c>
      <c r="F101">
        <v>20015</v>
      </c>
      <c r="G101">
        <v>262.0084</v>
      </c>
      <c r="H101" s="16">
        <v>429.3746</v>
      </c>
      <c r="I101">
        <v>703.6513</v>
      </c>
      <c r="J101">
        <v>7582</v>
      </c>
      <c r="K101">
        <v>378.8159</v>
      </c>
      <c r="L101">
        <v>0.0006804305</v>
      </c>
      <c r="M101">
        <v>0.9791894917</v>
      </c>
      <c r="N101" t="s">
        <v>8</v>
      </c>
      <c r="O101" s="5">
        <f t="shared" si="2"/>
      </c>
      <c r="P101" s="5">
        <f t="shared" si="3"/>
      </c>
    </row>
    <row r="102" spans="1:16" ht="12.75">
      <c r="A102" t="s">
        <v>8</v>
      </c>
      <c r="B102" t="s">
        <v>8</v>
      </c>
      <c r="C102" t="s">
        <v>71</v>
      </c>
      <c r="D102" t="s">
        <v>72</v>
      </c>
      <c r="E102" t="s">
        <v>144</v>
      </c>
      <c r="F102">
        <v>43948</v>
      </c>
      <c r="G102">
        <v>379.4602</v>
      </c>
      <c r="H102" s="16">
        <v>470.4536</v>
      </c>
      <c r="I102">
        <v>583.267</v>
      </c>
      <c r="J102">
        <v>23196</v>
      </c>
      <c r="K102">
        <v>527.8056</v>
      </c>
      <c r="L102">
        <v>2.4811173898</v>
      </c>
      <c r="M102">
        <v>0.1152203699</v>
      </c>
      <c r="N102" t="s">
        <v>8</v>
      </c>
      <c r="O102" s="5">
        <f t="shared" si="2"/>
      </c>
      <c r="P102" s="5">
        <f t="shared" si="3"/>
      </c>
    </row>
    <row r="103" spans="1:16" ht="12.75">
      <c r="A103" t="s">
        <v>8</v>
      </c>
      <c r="B103" t="s">
        <v>8</v>
      </c>
      <c r="C103" t="s">
        <v>73</v>
      </c>
      <c r="D103" t="s">
        <v>74</v>
      </c>
      <c r="E103" t="s">
        <v>144</v>
      </c>
      <c r="F103">
        <v>21137</v>
      </c>
      <c r="G103">
        <v>324.513</v>
      </c>
      <c r="H103" s="16">
        <v>443.8568</v>
      </c>
      <c r="I103">
        <v>607.091</v>
      </c>
      <c r="J103">
        <v>13812</v>
      </c>
      <c r="K103">
        <v>653.4513</v>
      </c>
      <c r="L103">
        <v>2.3209294788</v>
      </c>
      <c r="M103">
        <v>0.127643734</v>
      </c>
      <c r="N103" t="s">
        <v>8</v>
      </c>
      <c r="O103" s="5">
        <f t="shared" si="2"/>
      </c>
      <c r="P103" s="5">
        <f t="shared" si="3"/>
      </c>
    </row>
    <row r="104" spans="1:16" ht="12.75">
      <c r="A104" t="s">
        <v>8</v>
      </c>
      <c r="B104" t="s">
        <v>8</v>
      </c>
      <c r="C104" t="s">
        <v>75</v>
      </c>
      <c r="D104" t="s">
        <v>76</v>
      </c>
      <c r="E104" t="s">
        <v>144</v>
      </c>
      <c r="F104">
        <v>16248</v>
      </c>
      <c r="G104">
        <v>400.2954</v>
      </c>
      <c r="H104" s="16">
        <v>566.0089</v>
      </c>
      <c r="I104">
        <v>800.3242</v>
      </c>
      <c r="J104">
        <v>14147</v>
      </c>
      <c r="K104">
        <v>870.6918</v>
      </c>
      <c r="L104">
        <v>5.3647909155</v>
      </c>
      <c r="M104">
        <v>0.0205472513</v>
      </c>
      <c r="N104" t="s">
        <v>143</v>
      </c>
      <c r="O104" s="5">
        <f t="shared" si="2"/>
      </c>
      <c r="P104" s="5">
        <f t="shared" si="3"/>
      </c>
    </row>
    <row r="105" spans="1:16" ht="12.75">
      <c r="A105" t="s">
        <v>8</v>
      </c>
      <c r="B105" t="s">
        <v>8</v>
      </c>
      <c r="C105" t="s">
        <v>77</v>
      </c>
      <c r="D105" t="s">
        <v>78</v>
      </c>
      <c r="E105" t="s">
        <v>144</v>
      </c>
      <c r="F105">
        <v>19866</v>
      </c>
      <c r="G105">
        <v>305.9275</v>
      </c>
      <c r="H105" s="16">
        <v>413.657</v>
      </c>
      <c r="I105">
        <v>559.3225</v>
      </c>
      <c r="J105">
        <v>11707</v>
      </c>
      <c r="K105">
        <v>589.2983</v>
      </c>
      <c r="L105">
        <v>0.838950625</v>
      </c>
      <c r="M105">
        <v>0.3596970651</v>
      </c>
      <c r="N105" t="s">
        <v>8</v>
      </c>
      <c r="O105" s="5">
        <f t="shared" si="2"/>
      </c>
      <c r="P105" s="5">
        <f t="shared" si="3"/>
      </c>
    </row>
    <row r="106" spans="1:16" ht="12.75">
      <c r="A106" t="s">
        <v>8</v>
      </c>
      <c r="B106" t="s">
        <v>8</v>
      </c>
      <c r="C106" t="s">
        <v>79</v>
      </c>
      <c r="D106" t="s">
        <v>80</v>
      </c>
      <c r="E106" t="s">
        <v>144</v>
      </c>
      <c r="F106">
        <v>17807</v>
      </c>
      <c r="G106">
        <v>335.2235</v>
      </c>
      <c r="H106" s="16">
        <v>472.3051</v>
      </c>
      <c r="I106">
        <v>665.4429</v>
      </c>
      <c r="J106">
        <v>11849</v>
      </c>
      <c r="K106">
        <v>665.4125</v>
      </c>
      <c r="L106">
        <v>4.0927807988</v>
      </c>
      <c r="M106">
        <v>0.0430667317</v>
      </c>
      <c r="N106" t="s">
        <v>143</v>
      </c>
      <c r="O106" s="5">
        <f t="shared" si="2"/>
      </c>
      <c r="P106" s="5">
        <f t="shared" si="3"/>
      </c>
    </row>
    <row r="107" spans="1:16" ht="12.75">
      <c r="A107" t="s">
        <v>8</v>
      </c>
      <c r="B107" t="s">
        <v>8</v>
      </c>
      <c r="C107" s="1">
        <v>230000</v>
      </c>
      <c r="D107" t="s">
        <v>81</v>
      </c>
      <c r="E107" t="s">
        <v>144</v>
      </c>
      <c r="F107">
        <v>12047</v>
      </c>
      <c r="G107">
        <v>241.4109</v>
      </c>
      <c r="H107" s="16">
        <v>348.4946</v>
      </c>
      <c r="I107">
        <v>503.0779</v>
      </c>
      <c r="J107">
        <v>7194</v>
      </c>
      <c r="K107">
        <v>597.1611</v>
      </c>
      <c r="L107">
        <v>1.9745100511</v>
      </c>
      <c r="M107">
        <v>0.1599699581</v>
      </c>
      <c r="N107" t="s">
        <v>8</v>
      </c>
      <c r="O107" s="5">
        <f t="shared" si="2"/>
      </c>
      <c r="P107" s="5">
        <f t="shared" si="3"/>
      </c>
    </row>
    <row r="108" spans="1:16" ht="12.75">
      <c r="A108" t="s">
        <v>8</v>
      </c>
      <c r="B108" t="s">
        <v>8</v>
      </c>
      <c r="C108" s="1">
        <v>240</v>
      </c>
      <c r="D108" t="s">
        <v>82</v>
      </c>
      <c r="E108" t="s">
        <v>144</v>
      </c>
      <c r="F108">
        <v>29170</v>
      </c>
      <c r="G108">
        <v>325.5719</v>
      </c>
      <c r="H108" s="16">
        <v>410.6164</v>
      </c>
      <c r="I108">
        <v>517.8759</v>
      </c>
      <c r="J108">
        <v>19279</v>
      </c>
      <c r="K108">
        <v>660.9188</v>
      </c>
      <c r="L108">
        <v>3.189376185</v>
      </c>
      <c r="M108">
        <v>0.0741182904</v>
      </c>
      <c r="N108" t="s">
        <v>8</v>
      </c>
      <c r="O108" s="5">
        <f t="shared" si="2"/>
      </c>
      <c r="P108" s="5">
        <f t="shared" si="3"/>
      </c>
    </row>
    <row r="109" spans="1:16" ht="12.75">
      <c r="A109" t="s">
        <v>8</v>
      </c>
      <c r="B109" t="s">
        <v>8</v>
      </c>
      <c r="C109" s="1">
        <v>2500</v>
      </c>
      <c r="D109" t="s">
        <v>83</v>
      </c>
      <c r="E109" t="s">
        <v>144</v>
      </c>
      <c r="F109">
        <v>13888</v>
      </c>
      <c r="G109">
        <v>235.8812</v>
      </c>
      <c r="H109" s="16">
        <v>528.9699</v>
      </c>
      <c r="I109">
        <v>1186.2291</v>
      </c>
      <c r="J109">
        <v>8360</v>
      </c>
      <c r="K109">
        <v>601.9585</v>
      </c>
      <c r="L109">
        <v>8.8757308342</v>
      </c>
      <c r="M109">
        <v>0.0028898653</v>
      </c>
      <c r="N109" t="s">
        <v>143</v>
      </c>
      <c r="O109" s="5">
        <f t="shared" si="2"/>
      </c>
      <c r="P109" s="5">
        <f t="shared" si="3"/>
      </c>
    </row>
    <row r="110" spans="1:16" ht="12.75">
      <c r="A110" t="s">
        <v>8</v>
      </c>
      <c r="B110" t="s">
        <v>8</v>
      </c>
      <c r="C110" s="1">
        <v>26000</v>
      </c>
      <c r="D110" t="s">
        <v>84</v>
      </c>
      <c r="E110" t="s">
        <v>144</v>
      </c>
      <c r="F110">
        <v>31174</v>
      </c>
      <c r="G110">
        <v>270.6548</v>
      </c>
      <c r="H110" s="16">
        <v>362.1855</v>
      </c>
      <c r="I110">
        <v>484.6702</v>
      </c>
      <c r="J110">
        <v>13248</v>
      </c>
      <c r="K110">
        <v>424.9695</v>
      </c>
      <c r="L110">
        <v>1.3415530389</v>
      </c>
      <c r="M110">
        <v>0.2467602723</v>
      </c>
      <c r="N110" t="s">
        <v>8</v>
      </c>
      <c r="O110" s="5">
        <f t="shared" si="2"/>
      </c>
      <c r="P110" s="5">
        <f t="shared" si="3"/>
      </c>
    </row>
    <row r="111" spans="1:16" ht="12.75">
      <c r="A111" t="s">
        <v>8</v>
      </c>
      <c r="B111" t="s">
        <v>8</v>
      </c>
      <c r="C111" t="s">
        <v>85</v>
      </c>
      <c r="D111" t="s">
        <v>86</v>
      </c>
      <c r="E111" t="s">
        <v>144</v>
      </c>
      <c r="F111">
        <v>37730</v>
      </c>
      <c r="G111">
        <v>173.6846</v>
      </c>
      <c r="H111" s="16">
        <v>244.6691</v>
      </c>
      <c r="I111">
        <v>344.6648</v>
      </c>
      <c r="J111">
        <v>9012</v>
      </c>
      <c r="K111">
        <v>238.855</v>
      </c>
      <c r="L111">
        <v>0.6959506199</v>
      </c>
      <c r="M111">
        <v>0.4041476991</v>
      </c>
      <c r="N111" t="s">
        <v>8</v>
      </c>
      <c r="O111" s="5">
        <f t="shared" si="2"/>
      </c>
      <c r="P111" s="5">
        <f t="shared" si="3"/>
        <v>138.13119999999998</v>
      </c>
    </row>
    <row r="112" spans="1:16" ht="12.75">
      <c r="A112" t="s">
        <v>8</v>
      </c>
      <c r="B112" t="s">
        <v>8</v>
      </c>
      <c r="C112" t="s">
        <v>87</v>
      </c>
      <c r="D112" t="s">
        <v>88</v>
      </c>
      <c r="E112" t="s">
        <v>144</v>
      </c>
      <c r="F112">
        <v>57596</v>
      </c>
      <c r="G112">
        <v>271.1506</v>
      </c>
      <c r="H112" s="16">
        <v>338.9474</v>
      </c>
      <c r="I112">
        <v>423.6956</v>
      </c>
      <c r="J112">
        <v>18633</v>
      </c>
      <c r="K112">
        <v>323.512</v>
      </c>
      <c r="L112">
        <v>0.1698548775</v>
      </c>
      <c r="M112">
        <v>0.6802408148</v>
      </c>
      <c r="N112" t="s">
        <v>8</v>
      </c>
      <c r="O112" s="5">
        <f t="shared" si="2"/>
      </c>
      <c r="P112" s="5">
        <f t="shared" si="3"/>
        <v>59.10039999999998</v>
      </c>
    </row>
    <row r="113" spans="1:16" ht="12.75">
      <c r="A113" t="s">
        <v>8</v>
      </c>
      <c r="B113" t="s">
        <v>8</v>
      </c>
      <c r="C113" t="s">
        <v>89</v>
      </c>
      <c r="D113" t="s">
        <v>90</v>
      </c>
      <c r="E113" t="s">
        <v>144</v>
      </c>
      <c r="F113">
        <v>35294</v>
      </c>
      <c r="G113">
        <v>173.6922</v>
      </c>
      <c r="H113" s="16">
        <v>234.112</v>
      </c>
      <c r="I113">
        <v>315.5494</v>
      </c>
      <c r="J113">
        <v>10143</v>
      </c>
      <c r="K113">
        <v>287.386</v>
      </c>
      <c r="L113">
        <v>1.1603689129</v>
      </c>
      <c r="M113">
        <v>0.2813890443</v>
      </c>
      <c r="N113" t="s">
        <v>8</v>
      </c>
      <c r="O113" s="5">
        <f t="shared" si="2"/>
      </c>
      <c r="P113" s="5">
        <f t="shared" si="3"/>
        <v>167.2466</v>
      </c>
    </row>
    <row r="114" spans="1:16" ht="12.75">
      <c r="A114" t="s">
        <v>8</v>
      </c>
      <c r="B114" t="s">
        <v>8</v>
      </c>
      <c r="C114" t="s">
        <v>91</v>
      </c>
      <c r="D114" t="s">
        <v>92</v>
      </c>
      <c r="E114" t="s">
        <v>144</v>
      </c>
      <c r="F114">
        <v>18988</v>
      </c>
      <c r="G114">
        <v>175.9406</v>
      </c>
      <c r="H114" s="16">
        <v>261.6903</v>
      </c>
      <c r="I114">
        <v>389.2327</v>
      </c>
      <c r="J114">
        <v>5036</v>
      </c>
      <c r="K114">
        <v>265.2201</v>
      </c>
      <c r="L114">
        <v>13.574694354</v>
      </c>
      <c r="M114">
        <v>0.0002292553</v>
      </c>
      <c r="N114" t="s">
        <v>143</v>
      </c>
      <c r="O114" s="5">
        <f t="shared" si="2"/>
      </c>
      <c r="P114" s="5">
        <f t="shared" si="3"/>
        <v>93.56329999999997</v>
      </c>
    </row>
    <row r="115" spans="1:16" ht="12.75">
      <c r="A115" t="s">
        <v>8</v>
      </c>
      <c r="B115" t="s">
        <v>8</v>
      </c>
      <c r="C115" t="s">
        <v>93</v>
      </c>
      <c r="D115" t="s">
        <v>94</v>
      </c>
      <c r="E115" t="s">
        <v>144</v>
      </c>
      <c r="F115">
        <v>23984</v>
      </c>
      <c r="G115">
        <v>192.5189</v>
      </c>
      <c r="H115" s="16">
        <v>293.8336</v>
      </c>
      <c r="I115">
        <v>448.4661</v>
      </c>
      <c r="J115">
        <v>4595</v>
      </c>
      <c r="K115">
        <v>191.5861</v>
      </c>
      <c r="L115">
        <v>0.7149732132</v>
      </c>
      <c r="M115">
        <v>0.397797753</v>
      </c>
      <c r="N115" t="s">
        <v>8</v>
      </c>
      <c r="O115" s="5">
        <f t="shared" si="2"/>
      </c>
      <c r="P115" s="5">
        <f t="shared" si="3"/>
        <v>34.32990000000001</v>
      </c>
    </row>
    <row r="116" spans="1:16" ht="12.75">
      <c r="A116" t="s">
        <v>8</v>
      </c>
      <c r="B116" t="s">
        <v>8</v>
      </c>
      <c r="C116" t="s">
        <v>95</v>
      </c>
      <c r="D116" t="s">
        <v>96</v>
      </c>
      <c r="E116" t="s">
        <v>144</v>
      </c>
      <c r="F116">
        <v>11111</v>
      </c>
      <c r="G116">
        <v>330.4932</v>
      </c>
      <c r="H116" s="16">
        <v>532.4017</v>
      </c>
      <c r="I116">
        <v>857.6624</v>
      </c>
      <c r="J116">
        <v>7622</v>
      </c>
      <c r="K116">
        <v>685.9869</v>
      </c>
      <c r="L116">
        <v>0.1920957186</v>
      </c>
      <c r="M116">
        <v>0.6611780631</v>
      </c>
      <c r="N116" t="s">
        <v>8</v>
      </c>
      <c r="O116" s="5">
        <f t="shared" si="2"/>
      </c>
      <c r="P116" s="5">
        <f t="shared" si="3"/>
      </c>
    </row>
    <row r="117" spans="1:16" ht="12.75">
      <c r="A117" t="s">
        <v>8</v>
      </c>
      <c r="B117" t="s">
        <v>8</v>
      </c>
      <c r="C117" t="s">
        <v>97</v>
      </c>
      <c r="D117" t="s">
        <v>98</v>
      </c>
      <c r="E117" t="s">
        <v>144</v>
      </c>
      <c r="F117">
        <v>14033</v>
      </c>
      <c r="G117">
        <v>362.6916</v>
      </c>
      <c r="H117" s="16">
        <v>523.6989</v>
      </c>
      <c r="I117">
        <v>756.181</v>
      </c>
      <c r="J117">
        <v>9166</v>
      </c>
      <c r="K117">
        <v>653.1747</v>
      </c>
      <c r="L117">
        <v>1.0002883144</v>
      </c>
      <c r="M117">
        <v>0.3172407543</v>
      </c>
      <c r="N117" t="s">
        <v>8</v>
      </c>
      <c r="O117" s="5">
        <f t="shared" si="2"/>
      </c>
      <c r="P117" s="5">
        <f t="shared" si="3"/>
      </c>
    </row>
    <row r="118" spans="1:16" ht="12.75">
      <c r="A118" t="s">
        <v>8</v>
      </c>
      <c r="B118" t="s">
        <v>8</v>
      </c>
      <c r="C118" t="s">
        <v>99</v>
      </c>
      <c r="D118" t="s">
        <v>100</v>
      </c>
      <c r="E118" t="s">
        <v>144</v>
      </c>
      <c r="F118">
        <v>6911</v>
      </c>
      <c r="G118">
        <v>207.7936</v>
      </c>
      <c r="H118" s="16">
        <v>406.4011</v>
      </c>
      <c r="I118">
        <v>794.8359</v>
      </c>
      <c r="J118">
        <v>2779</v>
      </c>
      <c r="K118">
        <v>402.1126</v>
      </c>
      <c r="L118">
        <v>0.3399023616</v>
      </c>
      <c r="M118">
        <v>0.5598855861</v>
      </c>
      <c r="N118" t="s">
        <v>8</v>
      </c>
      <c r="O118" s="5">
        <f t="shared" si="2"/>
      </c>
      <c r="P118" s="5">
        <f t="shared" si="3"/>
      </c>
    </row>
    <row r="119" spans="1:16" ht="12.75">
      <c r="A119" t="s">
        <v>8</v>
      </c>
      <c r="B119" t="s">
        <v>8</v>
      </c>
      <c r="C119" t="s">
        <v>101</v>
      </c>
      <c r="D119" t="s">
        <v>102</v>
      </c>
      <c r="E119" t="s">
        <v>144</v>
      </c>
      <c r="F119">
        <v>16041</v>
      </c>
      <c r="G119">
        <v>249.843</v>
      </c>
      <c r="H119" s="16">
        <v>451.7889</v>
      </c>
      <c r="I119">
        <v>816.9659</v>
      </c>
      <c r="J119">
        <v>5937</v>
      </c>
      <c r="K119">
        <v>370.1141</v>
      </c>
      <c r="L119">
        <v>0.1483496192</v>
      </c>
      <c r="M119">
        <v>0.7001175366</v>
      </c>
      <c r="N119" t="s">
        <v>8</v>
      </c>
      <c r="O119" s="5">
        <f t="shared" si="2"/>
      </c>
      <c r="P119" s="5">
        <f t="shared" si="3"/>
      </c>
    </row>
    <row r="120" spans="1:16" ht="12.75">
      <c r="A120" t="s">
        <v>8</v>
      </c>
      <c r="B120" t="s">
        <v>8</v>
      </c>
      <c r="C120" t="s">
        <v>103</v>
      </c>
      <c r="D120" t="s">
        <v>104</v>
      </c>
      <c r="E120" t="s">
        <v>144</v>
      </c>
      <c r="F120">
        <v>6476</v>
      </c>
      <c r="G120">
        <v>238.9013</v>
      </c>
      <c r="H120" s="16">
        <v>484.9972</v>
      </c>
      <c r="I120">
        <v>984.6003</v>
      </c>
      <c r="J120">
        <v>1521</v>
      </c>
      <c r="K120">
        <v>234.8672</v>
      </c>
      <c r="L120">
        <v>0.9565361724</v>
      </c>
      <c r="M120">
        <v>0.3280611323</v>
      </c>
      <c r="N120" t="s">
        <v>8</v>
      </c>
      <c r="O120" s="5">
        <f t="shared" si="2"/>
      </c>
      <c r="P120" s="5">
        <f t="shared" si="3"/>
      </c>
    </row>
    <row r="121" spans="1:16" ht="12.75">
      <c r="A121" t="s">
        <v>8</v>
      </c>
      <c r="B121" t="s">
        <v>8</v>
      </c>
      <c r="C121" t="s">
        <v>105</v>
      </c>
      <c r="D121" t="s">
        <v>106</v>
      </c>
      <c r="E121" t="s">
        <v>144</v>
      </c>
      <c r="F121">
        <v>28483</v>
      </c>
      <c r="G121">
        <v>156.9029</v>
      </c>
      <c r="H121" s="16">
        <v>353.8067</v>
      </c>
      <c r="I121">
        <v>797.8133</v>
      </c>
      <c r="J121">
        <v>3353</v>
      </c>
      <c r="K121">
        <v>117.7193</v>
      </c>
      <c r="L121">
        <v>0.1205898265</v>
      </c>
      <c r="M121">
        <v>0.7283956536</v>
      </c>
      <c r="N121" t="s">
        <v>8</v>
      </c>
      <c r="O121" s="5">
        <f t="shared" si="2"/>
      </c>
      <c r="P121" s="5">
        <f t="shared" si="3"/>
      </c>
    </row>
    <row r="122" spans="1:16" ht="12.75">
      <c r="A122" t="s">
        <v>8</v>
      </c>
      <c r="B122" t="s">
        <v>8</v>
      </c>
      <c r="C122" t="s">
        <v>107</v>
      </c>
      <c r="D122" t="s">
        <v>108</v>
      </c>
      <c r="E122" t="s">
        <v>144</v>
      </c>
      <c r="F122">
        <v>6816</v>
      </c>
      <c r="G122">
        <v>119.3388</v>
      </c>
      <c r="H122" s="16">
        <v>326.9669</v>
      </c>
      <c r="I122">
        <v>895.8304</v>
      </c>
      <c r="J122">
        <v>1302</v>
      </c>
      <c r="K122">
        <v>191.0211</v>
      </c>
      <c r="L122">
        <v>0.055946495</v>
      </c>
      <c r="M122">
        <v>0.8130213422</v>
      </c>
      <c r="N122" t="s">
        <v>8</v>
      </c>
      <c r="O122" s="5">
        <f t="shared" si="2"/>
      </c>
      <c r="P122" s="5">
        <f t="shared" si="3"/>
      </c>
    </row>
    <row r="123" spans="1:16" ht="12.75">
      <c r="A123" t="s">
        <v>8</v>
      </c>
      <c r="B123" t="s">
        <v>8</v>
      </c>
      <c r="C123" t="s">
        <v>109</v>
      </c>
      <c r="D123" t="s">
        <v>110</v>
      </c>
      <c r="E123" t="s">
        <v>144</v>
      </c>
      <c r="F123">
        <v>7774</v>
      </c>
      <c r="G123">
        <v>72.2089</v>
      </c>
      <c r="H123" s="16">
        <v>172.87</v>
      </c>
      <c r="I123">
        <v>413.8556</v>
      </c>
      <c r="J123">
        <v>1542</v>
      </c>
      <c r="K123">
        <v>198.3535</v>
      </c>
      <c r="L123">
        <v>0.6784460067</v>
      </c>
      <c r="M123">
        <v>0.4101223502</v>
      </c>
      <c r="N123" t="s">
        <v>8</v>
      </c>
      <c r="O123" s="5">
        <f t="shared" si="2"/>
      </c>
      <c r="P123" s="5">
        <f t="shared" si="3"/>
        <v>68.94040000000001</v>
      </c>
    </row>
    <row r="124" spans="1:16" ht="12.75">
      <c r="A124" t="s">
        <v>8</v>
      </c>
      <c r="B124" t="s">
        <v>8</v>
      </c>
      <c r="C124" t="s">
        <v>111</v>
      </c>
      <c r="D124" t="s">
        <v>112</v>
      </c>
      <c r="E124" t="s">
        <v>144</v>
      </c>
      <c r="F124">
        <v>6563</v>
      </c>
      <c r="G124">
        <v>52.8239</v>
      </c>
      <c r="H124" s="16">
        <v>267.4885</v>
      </c>
      <c r="I124">
        <v>1354.5025</v>
      </c>
      <c r="J124">
        <v>769</v>
      </c>
      <c r="K124">
        <v>117.172</v>
      </c>
      <c r="L124">
        <v>1.8091869009</v>
      </c>
      <c r="M124">
        <v>0.1786057995</v>
      </c>
      <c r="N124" t="s">
        <v>8</v>
      </c>
      <c r="O124" s="5">
        <f t="shared" si="2"/>
      </c>
      <c r="P124" s="5">
        <f t="shared" si="3"/>
      </c>
    </row>
    <row r="125" spans="1:16" ht="12.75">
      <c r="A125" t="s">
        <v>8</v>
      </c>
      <c r="B125" t="s">
        <v>8</v>
      </c>
      <c r="C125" t="s">
        <v>113</v>
      </c>
      <c r="D125" t="s">
        <v>114</v>
      </c>
      <c r="E125" t="s">
        <v>144</v>
      </c>
      <c r="F125">
        <v>13541</v>
      </c>
      <c r="G125">
        <v>132.5235</v>
      </c>
      <c r="H125" s="16">
        <v>281.5951</v>
      </c>
      <c r="I125">
        <v>598.3529</v>
      </c>
      <c r="J125">
        <v>1652</v>
      </c>
      <c r="K125">
        <v>121.9999</v>
      </c>
      <c r="L125">
        <v>3.8102584676</v>
      </c>
      <c r="M125">
        <v>0.0509395893</v>
      </c>
      <c r="N125" t="s">
        <v>8</v>
      </c>
      <c r="O125" s="5">
        <f t="shared" si="2"/>
      </c>
      <c r="P125" s="5">
        <f t="shared" si="3"/>
      </c>
    </row>
    <row r="126" spans="1:16" ht="12.75">
      <c r="A126" t="s">
        <v>8</v>
      </c>
      <c r="B126" t="s">
        <v>8</v>
      </c>
      <c r="C126" t="s">
        <v>115</v>
      </c>
      <c r="D126" t="s">
        <v>116</v>
      </c>
      <c r="E126" t="s">
        <v>144</v>
      </c>
      <c r="F126">
        <v>3155</v>
      </c>
      <c r="G126">
        <v>84.1835</v>
      </c>
      <c r="H126" s="16">
        <v>266.3461</v>
      </c>
      <c r="I126">
        <v>842.6862</v>
      </c>
      <c r="J126">
        <v>569</v>
      </c>
      <c r="K126">
        <v>180.3487</v>
      </c>
      <c r="L126">
        <v>7.8002393604</v>
      </c>
      <c r="M126">
        <v>0.0052239314</v>
      </c>
      <c r="N126" t="s">
        <v>143</v>
      </c>
      <c r="O126" s="5">
        <f t="shared" si="2"/>
      </c>
      <c r="P126" s="5">
        <f t="shared" si="3"/>
      </c>
    </row>
    <row r="127" spans="1:16" ht="12.75">
      <c r="A127" t="s">
        <v>8</v>
      </c>
      <c r="B127" t="s">
        <v>8</v>
      </c>
      <c r="C127" t="s">
        <v>117</v>
      </c>
      <c r="D127" t="s">
        <v>118</v>
      </c>
      <c r="E127" t="s">
        <v>144</v>
      </c>
      <c r="F127">
        <v>3012</v>
      </c>
      <c r="G127">
        <v>19.638</v>
      </c>
      <c r="H127" s="16">
        <v>145.4657</v>
      </c>
      <c r="I127">
        <v>1077.5173</v>
      </c>
      <c r="J127">
        <v>137</v>
      </c>
      <c r="K127">
        <v>45.4847</v>
      </c>
      <c r="L127">
        <v>9.6071072291</v>
      </c>
      <c r="M127">
        <v>0.0019382573</v>
      </c>
      <c r="N127" t="s">
        <v>143</v>
      </c>
      <c r="O127" s="5">
        <f t="shared" si="2"/>
      </c>
      <c r="P127" s="5">
        <f t="shared" si="3"/>
      </c>
    </row>
    <row r="128" spans="1:16" ht="12.75">
      <c r="A128" t="s">
        <v>8</v>
      </c>
      <c r="B128" t="s">
        <v>8</v>
      </c>
      <c r="C128" t="s">
        <v>119</v>
      </c>
      <c r="D128" t="s">
        <v>120</v>
      </c>
      <c r="E128" t="s">
        <v>144</v>
      </c>
      <c r="F128">
        <v>2010</v>
      </c>
      <c r="G128">
        <v>5.7206</v>
      </c>
      <c r="H128" s="16">
        <v>42.5988</v>
      </c>
      <c r="I128">
        <v>317.2141</v>
      </c>
      <c r="J128">
        <v>74</v>
      </c>
      <c r="K128">
        <v>36.8159</v>
      </c>
      <c r="L128">
        <v>36.184794296</v>
      </c>
      <c r="M128" s="1">
        <v>1.7946541E-09</v>
      </c>
      <c r="N128" t="s">
        <v>143</v>
      </c>
      <c r="O128" s="5">
        <f t="shared" si="2"/>
      </c>
      <c r="P128" s="5">
        <f t="shared" si="3"/>
        <v>165.58190000000002</v>
      </c>
    </row>
    <row r="129" spans="1:16" ht="12.75">
      <c r="A129" t="s">
        <v>8</v>
      </c>
      <c r="B129" t="s">
        <v>8</v>
      </c>
      <c r="C129" t="s">
        <v>121</v>
      </c>
      <c r="D129" t="s">
        <v>122</v>
      </c>
      <c r="E129" t="s">
        <v>144</v>
      </c>
      <c r="F129">
        <v>8735</v>
      </c>
      <c r="G129">
        <v>102.9411</v>
      </c>
      <c r="H129" s="16">
        <v>343.9658</v>
      </c>
      <c r="I129">
        <v>1149.3217</v>
      </c>
      <c r="J129">
        <v>1573</v>
      </c>
      <c r="K129">
        <v>180.0801</v>
      </c>
      <c r="L129">
        <v>0.1870148244</v>
      </c>
      <c r="M129">
        <v>0.6654128541</v>
      </c>
      <c r="N129" t="s">
        <v>8</v>
      </c>
      <c r="O129" s="5">
        <f t="shared" si="2"/>
      </c>
      <c r="P129" s="5">
        <f t="shared" si="3"/>
      </c>
    </row>
    <row r="130" spans="1:16" ht="12.75">
      <c r="A130" t="s">
        <v>8</v>
      </c>
      <c r="B130" t="s">
        <v>8</v>
      </c>
      <c r="C130" t="s">
        <v>123</v>
      </c>
      <c r="D130" t="s">
        <v>124</v>
      </c>
      <c r="E130" t="s">
        <v>144</v>
      </c>
      <c r="F130">
        <v>5943</v>
      </c>
      <c r="G130">
        <v>173.4567</v>
      </c>
      <c r="H130" s="16">
        <v>474.8822</v>
      </c>
      <c r="I130">
        <v>1300.1118</v>
      </c>
      <c r="J130">
        <v>1668</v>
      </c>
      <c r="K130">
        <v>280.6663</v>
      </c>
      <c r="L130">
        <v>0.2914858041</v>
      </c>
      <c r="M130">
        <v>0.5892699617</v>
      </c>
      <c r="N130" t="s">
        <v>8</v>
      </c>
      <c r="O130" s="5">
        <f t="shared" si="2"/>
      </c>
      <c r="P130" s="5">
        <f t="shared" si="3"/>
      </c>
    </row>
    <row r="131" spans="1:16" ht="12.75">
      <c r="A131" t="s">
        <v>8</v>
      </c>
      <c r="B131" t="s">
        <v>8</v>
      </c>
      <c r="C131" t="s">
        <v>125</v>
      </c>
      <c r="D131" t="s">
        <v>126</v>
      </c>
      <c r="E131" t="s">
        <v>144</v>
      </c>
      <c r="F131">
        <v>4080</v>
      </c>
      <c r="G131">
        <v>137.6472</v>
      </c>
      <c r="H131" s="16">
        <v>393.9673</v>
      </c>
      <c r="I131">
        <v>1127.5946</v>
      </c>
      <c r="J131">
        <v>721</v>
      </c>
      <c r="K131">
        <v>176.7157</v>
      </c>
      <c r="L131">
        <v>0.3694995219</v>
      </c>
      <c r="M131">
        <v>0.543277198</v>
      </c>
      <c r="N131" t="s">
        <v>8</v>
      </c>
      <c r="O131" s="5">
        <f t="shared" si="2"/>
      </c>
      <c r="P131" s="5">
        <f t="shared" si="3"/>
      </c>
    </row>
    <row r="132" spans="1:16" ht="12.75">
      <c r="A132" t="s">
        <v>8</v>
      </c>
      <c r="B132" t="s">
        <v>8</v>
      </c>
      <c r="C132" t="s">
        <v>127</v>
      </c>
      <c r="D132" t="s">
        <v>27</v>
      </c>
      <c r="E132" t="s">
        <v>144</v>
      </c>
      <c r="F132">
        <v>2046</v>
      </c>
      <c r="G132">
        <v>2000.5664</v>
      </c>
      <c r="H132" s="16">
        <v>10452.6322</v>
      </c>
      <c r="I132">
        <v>54613.2925</v>
      </c>
      <c r="J132">
        <v>5716</v>
      </c>
      <c r="K132">
        <v>2793.7439</v>
      </c>
      <c r="L132">
        <v>0.3485623948</v>
      </c>
      <c r="M132">
        <v>0.5549280538</v>
      </c>
      <c r="N132" t="s">
        <v>8</v>
      </c>
      <c r="O132" s="5">
        <f t="shared" si="2"/>
        <v>1517.7703999999999</v>
      </c>
      <c r="P132" s="5">
        <f t="shared" si="3"/>
      </c>
    </row>
    <row r="133" spans="1:16" ht="12.75">
      <c r="A133" t="s">
        <v>8</v>
      </c>
      <c r="B133" t="s">
        <v>8</v>
      </c>
      <c r="C133" t="s">
        <v>128</v>
      </c>
      <c r="D133" t="s">
        <v>129</v>
      </c>
      <c r="E133" t="s">
        <v>144</v>
      </c>
      <c r="F133">
        <v>17386</v>
      </c>
      <c r="G133">
        <v>1006.2536</v>
      </c>
      <c r="H133" s="16">
        <v>1623.4537</v>
      </c>
      <c r="I133">
        <v>2619.2224</v>
      </c>
      <c r="J133">
        <v>25642</v>
      </c>
      <c r="K133">
        <v>1474.8648</v>
      </c>
      <c r="L133">
        <v>0.0146016041</v>
      </c>
      <c r="M133">
        <v>0.9038200661</v>
      </c>
      <c r="N133" t="s">
        <v>8</v>
      </c>
      <c r="O133" s="5">
        <f t="shared" si="2"/>
        <v>523.4576</v>
      </c>
      <c r="P133" s="5">
        <f t="shared" si="3"/>
      </c>
    </row>
    <row r="134" spans="1:16" ht="12.75">
      <c r="A134" t="s">
        <v>8</v>
      </c>
      <c r="B134" t="s">
        <v>8</v>
      </c>
      <c r="C134" t="s">
        <v>130</v>
      </c>
      <c r="D134" t="s">
        <v>131</v>
      </c>
      <c r="E134" t="s">
        <v>144</v>
      </c>
      <c r="F134">
        <v>22310</v>
      </c>
      <c r="G134">
        <v>179.5986</v>
      </c>
      <c r="H134" s="16">
        <v>280.767</v>
      </c>
      <c r="I134">
        <v>438.9237</v>
      </c>
      <c r="J134">
        <v>4348</v>
      </c>
      <c r="K134">
        <v>194.8902</v>
      </c>
      <c r="L134">
        <v>0.3248630701</v>
      </c>
      <c r="M134">
        <v>0.5686996706</v>
      </c>
      <c r="N134" t="s">
        <v>8</v>
      </c>
      <c r="O134" s="5">
        <f t="shared" si="2"/>
      </c>
      <c r="P134" s="5">
        <f t="shared" si="3"/>
        <v>43.872299999999996</v>
      </c>
    </row>
    <row r="135" spans="1:16" ht="12.75">
      <c r="A135" t="s">
        <v>8</v>
      </c>
      <c r="B135" t="s">
        <v>8</v>
      </c>
      <c r="C135" t="s">
        <v>132</v>
      </c>
      <c r="D135" t="s">
        <v>133</v>
      </c>
      <c r="E135" t="s">
        <v>144</v>
      </c>
      <c r="F135">
        <v>10805</v>
      </c>
      <c r="G135">
        <v>112.7427</v>
      </c>
      <c r="H135" s="16">
        <v>227.3878</v>
      </c>
      <c r="I135">
        <v>458.6123</v>
      </c>
      <c r="J135">
        <v>1814</v>
      </c>
      <c r="K135">
        <v>167.8852</v>
      </c>
      <c r="L135">
        <v>5.0838337025</v>
      </c>
      <c r="M135">
        <v>0.0241499147</v>
      </c>
      <c r="N135" t="s">
        <v>143</v>
      </c>
      <c r="O135" s="5">
        <f>IF(G135&gt;H$84,G135-H$84,"")</f>
      </c>
      <c r="P135" s="5">
        <f>IF(I135&lt;H$84,H$84-I135,"")</f>
        <v>24.183699999999988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2003-02-21T16:41:25Z</cp:lastPrinted>
  <dcterms:created xsi:type="dcterms:W3CDTF">2002-03-11T20:47:31Z</dcterms:created>
  <dcterms:modified xsi:type="dcterms:W3CDTF">2004-12-17T16:28:59Z</dcterms:modified>
  <cp:category/>
  <cp:version/>
  <cp:contentType/>
  <cp:contentStatus/>
</cp:coreProperties>
</file>