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RHAs" sheetId="1" r:id="rId1"/>
    <sheet name="District " sheetId="2" r:id="rId2"/>
    <sheet name="Ordered data" sheetId="3" r:id="rId3"/>
    <sheet name="prevalence_v3_9596_9900_out" sheetId="4" r:id="rId4"/>
  </sheets>
  <definedNames/>
  <calcPr fullCalcOnLoad="1"/>
</workbook>
</file>

<file path=xl/sharedStrings.xml><?xml version="1.0" encoding="utf-8"?>
<sst xmlns="http://schemas.openxmlformats.org/spreadsheetml/2006/main" count="920" uniqueCount="217">
  <si>
    <t>PMR per 1</t>
  </si>
  <si>
    <t>000 popn aged 0-74. 91-95 vs. 96-00. Std Popn MB</t>
  </si>
  <si>
    <t>rha_pmr</t>
  </si>
  <si>
    <t>region</t>
  </si>
  <si>
    <t>rhaD_pmr</t>
  </si>
  <si>
    <t>regionl</t>
  </si>
  <si>
    <t>time</t>
  </si>
  <si>
    <t>pop</t>
  </si>
  <si>
    <t>t2</t>
  </si>
  <si>
    <t>prob</t>
  </si>
  <si>
    <t>signif</t>
  </si>
  <si>
    <t>01.BS</t>
  </si>
  <si>
    <t xml:space="preserve"> </t>
  </si>
  <si>
    <t>South Eastman</t>
  </si>
  <si>
    <t>02.GS</t>
  </si>
  <si>
    <t>South Westman</t>
  </si>
  <si>
    <t>03.G</t>
  </si>
  <si>
    <t>Brandon</t>
  </si>
  <si>
    <t>04.A</t>
  </si>
  <si>
    <t>Central</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</si>
  <si>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</si>
  <si>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</si>
  <si>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</si>
  <si>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</si>
  <si>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</si>
  <si>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</si>
  <si>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</si>
  <si>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</si>
  <si>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</si>
  <si>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</si>
  <si>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</si>
  <si>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</si>
  <si>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</si>
  <si>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</si>
  <si>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</si>
  <si>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</si>
  <si>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</si>
  <si>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</si>
  <si>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</si>
  <si>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</si>
  <si>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</si>
  <si>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</si>
  <si>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</si>
  <si>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</si>
  <si>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</si>
  <si>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</si>
  <si>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</si>
  <si>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</si>
  <si>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</si>
  <si>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</si>
  <si>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</si>
  <si>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</si>
  <si>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</si>
  <si>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</si>
  <si>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</si>
  <si>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</si>
  <si>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</si>
  <si>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</si>
  <si>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</si>
  <si>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</si>
  <si>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</si>
  <si>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</si>
  <si>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</si>
  <si>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</si>
  <si>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</si>
  <si>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</si>
  <si>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</si>
  <si>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</si>
  <si>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</si>
  <si>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</si>
  <si>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</si>
  <si>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</si>
  <si>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</si>
  <si>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</si>
  <si>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</si>
  <si>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</si>
  <si>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</si>
  <si>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</si>
  <si>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</si>
  <si>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</si>
  <si>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</si>
  <si>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</si>
  <si>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</si>
  <si>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</si>
  <si>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</si>
  <si>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</si>
  <si>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</si>
  <si>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</si>
  <si>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</si>
  <si>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</si>
  <si>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</si>
  <si>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</si>
  <si>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</si>
  <si>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</si>
  <si>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</si>
  <si>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</si>
  <si>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</si>
  <si>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</si>
  <si>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</si>
  <si>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</si>
  <si>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</si>
  <si>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</si>
  <si>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</si>
  <si>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</si>
  <si>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</si>
  <si>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</si>
  <si>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</si>
  <si>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</si>
  <si>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</si>
  <si>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</si>
  <si>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</si>
  <si>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</si>
  <si>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</si>
  <si>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</si>
  <si>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</si>
  <si>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</si>
  <si>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</si>
  <si>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</si>
  <si>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</si>
  <si>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</si>
  <si>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</si>
  <si>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</si>
  <si>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</si>
  <si>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</si>
  <si>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</si>
  <si>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</si>
  <si>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</si>
  <si>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</si>
  <si>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</si>
  <si>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</si>
  <si>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</si>
  <si>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</si>
  <si>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</si>
  <si>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</si>
  <si>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</si>
  <si>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</si>
  <si>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</si>
  <si>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</si>
  <si>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</si>
  <si>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</si>
  <si>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Central (1,2,t)</t>
  </si>
  <si>
    <t>Nor-Man (1,2,t)</t>
  </si>
  <si>
    <t>Manitoba (t)</t>
  </si>
  <si>
    <t>Northern Remote (1,2)</t>
  </si>
  <si>
    <t>Lorne/Louise/Pem</t>
  </si>
  <si>
    <t>1994-1995</t>
  </si>
  <si>
    <t>*</t>
  </si>
  <si>
    <t>1999-2000</t>
  </si>
  <si>
    <t>ld_hcuse Lower CI (99) Direct Rate</t>
  </si>
  <si>
    <t>d_hcuse Direct Rate</t>
  </si>
  <si>
    <t>ud_hcuse Upper CI (99) Direct Rate</t>
  </si>
  <si>
    <t>o_hcuse Total of observed</t>
  </si>
  <si>
    <t>c_hcuse Crude Rate</t>
  </si>
  <si>
    <t>Nelson House (s)</t>
  </si>
  <si>
    <t>Open</t>
  </si>
  <si>
    <t>1994/95-1995/96</t>
  </si>
  <si>
    <t>1999/00-2000/01</t>
  </si>
  <si>
    <t>94/95-95/96</t>
  </si>
  <si>
    <t>Mb Avg 94/95-95/96</t>
  </si>
  <si>
    <t>99/00-00/01</t>
  </si>
  <si>
    <t>Mb Avg 99/00-00/01</t>
  </si>
  <si>
    <t>South Eastman (1,2,t)</t>
  </si>
  <si>
    <t>South Westman (1,2,t)</t>
  </si>
  <si>
    <t>Brandon (1,2,t)</t>
  </si>
  <si>
    <t>Marquette (1,2,t)</t>
  </si>
  <si>
    <t>Parkland (1,2,t)</t>
  </si>
  <si>
    <t>Interlake (1,2,t)</t>
  </si>
  <si>
    <t>North Eastman (t)</t>
  </si>
  <si>
    <t>Burntwood (1,2,t)</t>
  </si>
  <si>
    <t xml:space="preserve">Churchill </t>
  </si>
  <si>
    <t>Rural South (1,2,t)</t>
  </si>
  <si>
    <t>North (1,t)</t>
  </si>
  <si>
    <t>Winnipeg (1,2,t)</t>
  </si>
  <si>
    <t>SE Northern (2,t)</t>
  </si>
  <si>
    <t>SE Central (1,t)</t>
  </si>
  <si>
    <t>SE Western (t)</t>
  </si>
  <si>
    <t>SE Southern (1,2)</t>
  </si>
  <si>
    <t>SW District # 3 (2)</t>
  </si>
  <si>
    <t>SW District # 1(1,2,t)</t>
  </si>
  <si>
    <t>SW District # 2 (1,2,t)</t>
  </si>
  <si>
    <t>Bdn West (1,2,t)</t>
  </si>
  <si>
    <t>Bdn Rural (1,2)</t>
  </si>
  <si>
    <t>Bdn East (1,t)</t>
  </si>
  <si>
    <t>MacDonald/Cartier (1,t)</t>
  </si>
  <si>
    <t>Morden/Winkler (1,2,t)</t>
  </si>
  <si>
    <t>Altona (1,2)</t>
  </si>
  <si>
    <t>Carman (1,t)</t>
  </si>
  <si>
    <t>Morris/Montcalm (1,t)</t>
  </si>
  <si>
    <t>Lorne/Louise/Pem (1,t)</t>
  </si>
  <si>
    <t>Seven Regions (1,2,t)</t>
  </si>
  <si>
    <t>Portage (1,2,t)</t>
  </si>
  <si>
    <t>MQ District # 4 (1,t)</t>
  </si>
  <si>
    <t>MQ District # 3 (1,2,t)</t>
  </si>
  <si>
    <t>MQ District # 2 (1,2,t)</t>
  </si>
  <si>
    <t>MQ District # 1 (1,2,t)</t>
  </si>
  <si>
    <t>PL West (1,t)</t>
  </si>
  <si>
    <t>PL Central (1,2,t)</t>
  </si>
  <si>
    <t>PL East (1,2,t)</t>
  </si>
  <si>
    <t>PL North (2,t)</t>
  </si>
  <si>
    <t>IL Southwest (1,2)</t>
  </si>
  <si>
    <t>IL Southeast (1,2,t)</t>
  </si>
  <si>
    <t>IL Northeast (2)</t>
  </si>
  <si>
    <t>IL Northwest (2,t)</t>
  </si>
  <si>
    <t>Springfield (t)</t>
  </si>
  <si>
    <t>Winnipeg River (1,t)</t>
  </si>
  <si>
    <t>Brokenhead (1)</t>
  </si>
  <si>
    <t>Iron Rose (t)</t>
  </si>
  <si>
    <t>Thompson (1,2)</t>
  </si>
  <si>
    <t>Oxford H &amp; Gods (1,2)</t>
  </si>
  <si>
    <t>Cross Lake (1,2)</t>
  </si>
  <si>
    <t>Lynn/Leaf/SIL (1,2)</t>
  </si>
  <si>
    <t>Island Lake (1,2)</t>
  </si>
  <si>
    <t>Norway House (1,2)</t>
  </si>
  <si>
    <t xml:space="preserve">Sha/York/Split/War </t>
  </si>
  <si>
    <t>F Flon/Snow L/Cran (1,2,t)</t>
  </si>
  <si>
    <t>The Pas/OCN/Kelsey (2,t)</t>
  </si>
  <si>
    <t>Nor-Man Other (2)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</si>
</sst>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s>
  <fonts count="8">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1" fontId="0" fillId="0" borderId="0" xfId="0" applyNumberFormat="1" applyAlignment="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2" fontId="0" fillId="0" borderId="0" xfId="0" applyNumberFormat="1" applyFont="1" applyAlignment="1" quotePrefix="1">
      <alignment/>
    </xf>
    <xf numFmtId="1"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center"/>
    </xf>
    <xf numFmtId="1" fontId="0" fillId="0" borderId="0" xfId="0" applyNumberFormat="1" applyFont="1" applyAlignment="1" quotePrefix="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11.3.1: Open Home Care Cases by RHA</a:t>
            </a:r>
          </a:p>
        </c:rich>
      </c:tx>
      <c:layout>
        <c:manualLayout>
          <c:xMode val="factor"/>
          <c:yMode val="factor"/>
          <c:x val="0.00175"/>
          <c:y val="-0.01975"/>
        </c:manualLayout>
      </c:layout>
      <c:spPr>
        <a:noFill/>
        <a:ln>
          <a:noFill/>
        </a:ln>
      </c:spPr>
    </c:title>
    <c:plotArea>
      <c:layout>
        <c:manualLayout>
          <c:xMode val="edge"/>
          <c:yMode val="edge"/>
          <c:x val="0"/>
          <c:y val="0.096"/>
          <c:w val="0.99825"/>
          <c:h val="0.793"/>
        </c:manualLayout>
      </c:layout>
      <c:barChart>
        <c:barDir val="bar"/>
        <c:grouping val="clustered"/>
        <c:varyColors val="0"/>
        <c:ser>
          <c:idx val="0"/>
          <c:order val="0"/>
          <c:tx>
            <c:strRef>
              <c:f>'Ordered data'!$B$3</c:f>
              <c:strCache>
                <c:ptCount val="1"/>
                <c:pt idx="0">
                  <c:v>Mb Avg 94/95-95/96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94/95-95/96</c:name>
            <c:spPr>
              <a:ln w="25400">
                <a:solidFill>
                  <a:srgbClr val="C0C0C0"/>
                </a:solidFill>
              </a:ln>
            </c:spPr>
            <c:trendlineType val="linear"/>
            <c:forward val="0.5"/>
            <c:backward val="0.5"/>
            <c:dispEq val="0"/>
            <c:dispRSqr val="0"/>
          </c:trendline>
          <c:cat>
            <c:strRef>
              <c:f>'Ordered data'!$A$4:$A$19</c:f>
              <c:strCache>
                <c:ptCount val="16"/>
                <c:pt idx="0">
                  <c:v>South Eastman (1,2,t)</c:v>
                </c:pt>
                <c:pt idx="1">
                  <c:v>South Westman (1,2,t)</c:v>
                </c:pt>
                <c:pt idx="2">
                  <c:v>Brandon (1,2,t)</c:v>
                </c:pt>
                <c:pt idx="3">
                  <c:v>Central (1,2,t)</c:v>
                </c:pt>
                <c:pt idx="4">
                  <c:v>Marquette (1,2,t)</c:v>
                </c:pt>
                <c:pt idx="5">
                  <c:v>Parkland (1,2,t)</c:v>
                </c:pt>
                <c:pt idx="6">
                  <c:v>Interlake (1,2,t)</c:v>
                </c:pt>
                <c:pt idx="7">
                  <c:v>North Eastman (t)</c:v>
                </c:pt>
                <c:pt idx="8">
                  <c:v>Burntwood (1,2,t)</c:v>
                </c:pt>
                <c:pt idx="9">
                  <c:v>Churchill </c:v>
                </c:pt>
                <c:pt idx="10">
                  <c:v>Nor-Man (1,2,t)</c:v>
                </c:pt>
                <c:pt idx="12">
                  <c:v>Rural South (1,2,t)</c:v>
                </c:pt>
                <c:pt idx="13">
                  <c:v>North (1,t)</c:v>
                </c:pt>
                <c:pt idx="14">
                  <c:v>Winnipeg (1,2,t)</c:v>
                </c:pt>
                <c:pt idx="15">
                  <c:v>Manitoba (t)</c:v>
                </c:pt>
              </c:strCache>
            </c:strRef>
          </c:cat>
          <c:val>
            <c:numRef>
              <c:f>'Ordered data'!$B$4:$B$19</c:f>
              <c:numCache>
                <c:ptCount val="16"/>
                <c:pt idx="0">
                  <c:v>20.5018</c:v>
                </c:pt>
                <c:pt idx="1">
                  <c:v>20.5018</c:v>
                </c:pt>
                <c:pt idx="2">
                  <c:v>20.5018</c:v>
                </c:pt>
                <c:pt idx="3">
                  <c:v>20.5018</c:v>
                </c:pt>
                <c:pt idx="4">
                  <c:v>20.5018</c:v>
                </c:pt>
                <c:pt idx="5">
                  <c:v>20.5018</c:v>
                </c:pt>
                <c:pt idx="6">
                  <c:v>20.5018</c:v>
                </c:pt>
                <c:pt idx="7">
                  <c:v>20.5018</c:v>
                </c:pt>
                <c:pt idx="8">
                  <c:v>20.5018</c:v>
                </c:pt>
                <c:pt idx="9">
                  <c:v>20.5018</c:v>
                </c:pt>
                <c:pt idx="10">
                  <c:v>20.5018</c:v>
                </c:pt>
                <c:pt idx="12">
                  <c:v>20.5018</c:v>
                </c:pt>
                <c:pt idx="13">
                  <c:v>20.5018</c:v>
                </c:pt>
                <c:pt idx="14">
                  <c:v>20.5018</c:v>
                </c:pt>
                <c:pt idx="15">
                  <c:v>20.5018</c:v>
                </c:pt>
              </c:numCache>
            </c:numRef>
          </c:val>
        </c:ser>
        <c:ser>
          <c:idx val="1"/>
          <c:order val="1"/>
          <c:tx>
            <c:strRef>
              <c:f>'Ordered data'!$C$3</c:f>
              <c:strCache>
                <c:ptCount val="1"/>
                <c:pt idx="0">
                  <c:v>1994/95-1995/96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(1,2,t)</c:v>
                </c:pt>
                <c:pt idx="2">
                  <c:v>Brandon (1,2,t)</c:v>
                </c:pt>
                <c:pt idx="3">
                  <c:v>Central (1,2,t)</c:v>
                </c:pt>
                <c:pt idx="4">
                  <c:v>Marquette (1,2,t)</c:v>
                </c:pt>
                <c:pt idx="5">
                  <c:v>Parkland (1,2,t)</c:v>
                </c:pt>
                <c:pt idx="6">
                  <c:v>Interlake (1,2,t)</c:v>
                </c:pt>
                <c:pt idx="7">
                  <c:v>North Eastman (t)</c:v>
                </c:pt>
                <c:pt idx="8">
                  <c:v>Burntwood (1,2,t)</c:v>
                </c:pt>
                <c:pt idx="9">
                  <c:v>Churchill </c:v>
                </c:pt>
                <c:pt idx="10">
                  <c:v>Nor-Man (1,2,t)</c:v>
                </c:pt>
                <c:pt idx="12">
                  <c:v>Rural South (1,2,t)</c:v>
                </c:pt>
                <c:pt idx="13">
                  <c:v>North (1,t)</c:v>
                </c:pt>
                <c:pt idx="14">
                  <c:v>Winnipeg (1,2,t)</c:v>
                </c:pt>
                <c:pt idx="15">
                  <c:v>Manitoba (t)</c:v>
                </c:pt>
              </c:strCache>
            </c:strRef>
          </c:cat>
          <c:val>
            <c:numRef>
              <c:f>'Ordered data'!$C$4:$C$19</c:f>
              <c:numCache>
                <c:ptCount val="16"/>
                <c:pt idx="0">
                  <c:v>23.4466</c:v>
                </c:pt>
                <c:pt idx="1">
                  <c:v>17.4894</c:v>
                </c:pt>
                <c:pt idx="2">
                  <c:v>15.7069</c:v>
                </c:pt>
                <c:pt idx="3">
                  <c:v>16.5773</c:v>
                </c:pt>
                <c:pt idx="4">
                  <c:v>16.1041</c:v>
                </c:pt>
                <c:pt idx="5">
                  <c:v>21.9218</c:v>
                </c:pt>
                <c:pt idx="6">
                  <c:v>24.6219</c:v>
                </c:pt>
                <c:pt idx="7">
                  <c:v>20.6328</c:v>
                </c:pt>
                <c:pt idx="8">
                  <c:v>11.7215</c:v>
                </c:pt>
                <c:pt idx="9">
                  <c:v>15.8219</c:v>
                </c:pt>
                <c:pt idx="10">
                  <c:v>22.6089</c:v>
                </c:pt>
                <c:pt idx="12">
                  <c:v>19.8103</c:v>
                </c:pt>
                <c:pt idx="13">
                  <c:v>18.4976</c:v>
                </c:pt>
                <c:pt idx="14">
                  <c:v>21.455</c:v>
                </c:pt>
                <c:pt idx="15">
                  <c:v>20.5018</c:v>
                </c:pt>
              </c:numCache>
            </c:numRef>
          </c:val>
        </c:ser>
        <c:ser>
          <c:idx val="2"/>
          <c:order val="2"/>
          <c:tx>
            <c:strRef>
              <c:f>'Ordered data'!$D$3</c:f>
              <c:strCache>
                <c:ptCount val="1"/>
                <c:pt idx="0">
                  <c:v>1999/00-2000/01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(1,2,t)</c:v>
                </c:pt>
                <c:pt idx="2">
                  <c:v>Brandon (1,2,t)</c:v>
                </c:pt>
                <c:pt idx="3">
                  <c:v>Central (1,2,t)</c:v>
                </c:pt>
                <c:pt idx="4">
                  <c:v>Marquette (1,2,t)</c:v>
                </c:pt>
                <c:pt idx="5">
                  <c:v>Parkland (1,2,t)</c:v>
                </c:pt>
                <c:pt idx="6">
                  <c:v>Interlake (1,2,t)</c:v>
                </c:pt>
                <c:pt idx="7">
                  <c:v>North Eastman (t)</c:v>
                </c:pt>
                <c:pt idx="8">
                  <c:v>Burntwood (1,2,t)</c:v>
                </c:pt>
                <c:pt idx="9">
                  <c:v>Churchill </c:v>
                </c:pt>
                <c:pt idx="10">
                  <c:v>Nor-Man (1,2,t)</c:v>
                </c:pt>
                <c:pt idx="12">
                  <c:v>Rural South (1,2,t)</c:v>
                </c:pt>
                <c:pt idx="13">
                  <c:v>North (1,t)</c:v>
                </c:pt>
                <c:pt idx="14">
                  <c:v>Winnipeg (1,2,t)</c:v>
                </c:pt>
                <c:pt idx="15">
                  <c:v>Manitoba (t)</c:v>
                </c:pt>
              </c:strCache>
            </c:strRef>
          </c:cat>
          <c:val>
            <c:numRef>
              <c:f>'Ordered data'!$D$4:$D$19</c:f>
              <c:numCache>
                <c:ptCount val="16"/>
                <c:pt idx="0">
                  <c:v>27.8914</c:v>
                </c:pt>
                <c:pt idx="1">
                  <c:v>19.8461</c:v>
                </c:pt>
                <c:pt idx="2">
                  <c:v>22.9476</c:v>
                </c:pt>
                <c:pt idx="3">
                  <c:v>22.002</c:v>
                </c:pt>
                <c:pt idx="4">
                  <c:v>20.9604</c:v>
                </c:pt>
                <c:pt idx="5">
                  <c:v>30.3273</c:v>
                </c:pt>
                <c:pt idx="6">
                  <c:v>28.1392</c:v>
                </c:pt>
                <c:pt idx="7">
                  <c:v>26.2689</c:v>
                </c:pt>
                <c:pt idx="8">
                  <c:v>16.6055</c:v>
                </c:pt>
                <c:pt idx="9">
                  <c:v>28.9417</c:v>
                </c:pt>
                <c:pt idx="10">
                  <c:v>30.4161</c:v>
                </c:pt>
                <c:pt idx="12">
                  <c:v>24.8264</c:v>
                </c:pt>
                <c:pt idx="13">
                  <c:v>25.2663</c:v>
                </c:pt>
                <c:pt idx="14">
                  <c:v>26.1507</c:v>
                </c:pt>
                <c:pt idx="15">
                  <c:v>25.4974</c:v>
                </c:pt>
              </c:numCache>
            </c:numRef>
          </c:val>
        </c:ser>
        <c:ser>
          <c:idx val="3"/>
          <c:order val="3"/>
          <c:tx>
            <c:strRef>
              <c:f>'Ordered data'!$E$3</c:f>
              <c:strCache>
                <c:ptCount val="1"/>
                <c:pt idx="0">
                  <c:v>Mb Avg 99/00-00/01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99/00-00/01</c:name>
            <c:spPr>
              <a:ln w="25400">
                <a:solidFill>
                  <a:srgbClr val="333333"/>
                </a:solidFill>
              </a:ln>
            </c:spPr>
            <c:trendlineType val="linear"/>
            <c:forward val="0.5"/>
            <c:backward val="0.5"/>
            <c:dispEq val="0"/>
            <c:dispRSqr val="0"/>
          </c:trendline>
          <c:cat>
            <c:strRef>
              <c:f>'Ordered data'!$A$4:$A$19</c:f>
              <c:strCache>
                <c:ptCount val="16"/>
                <c:pt idx="0">
                  <c:v>South Eastman (1,2,t)</c:v>
                </c:pt>
                <c:pt idx="1">
                  <c:v>South Westman (1,2,t)</c:v>
                </c:pt>
                <c:pt idx="2">
                  <c:v>Brandon (1,2,t)</c:v>
                </c:pt>
                <c:pt idx="3">
                  <c:v>Central (1,2,t)</c:v>
                </c:pt>
                <c:pt idx="4">
                  <c:v>Marquette (1,2,t)</c:v>
                </c:pt>
                <c:pt idx="5">
                  <c:v>Parkland (1,2,t)</c:v>
                </c:pt>
                <c:pt idx="6">
                  <c:v>Interlake (1,2,t)</c:v>
                </c:pt>
                <c:pt idx="7">
                  <c:v>North Eastman (t)</c:v>
                </c:pt>
                <c:pt idx="8">
                  <c:v>Burntwood (1,2,t)</c:v>
                </c:pt>
                <c:pt idx="9">
                  <c:v>Churchill </c:v>
                </c:pt>
                <c:pt idx="10">
                  <c:v>Nor-Man (1,2,t)</c:v>
                </c:pt>
                <c:pt idx="12">
                  <c:v>Rural South (1,2,t)</c:v>
                </c:pt>
                <c:pt idx="13">
                  <c:v>North (1,t)</c:v>
                </c:pt>
                <c:pt idx="14">
                  <c:v>Winnipeg (1,2,t)</c:v>
                </c:pt>
                <c:pt idx="15">
                  <c:v>Manitoba (t)</c:v>
                </c:pt>
              </c:strCache>
            </c:strRef>
          </c:cat>
          <c:val>
            <c:numRef>
              <c:f>'Ordered data'!$E$4:$E$19</c:f>
              <c:numCache>
                <c:ptCount val="16"/>
                <c:pt idx="0">
                  <c:v>25.4974</c:v>
                </c:pt>
                <c:pt idx="1">
                  <c:v>25.4974</c:v>
                </c:pt>
                <c:pt idx="2">
                  <c:v>25.4974</c:v>
                </c:pt>
                <c:pt idx="3">
                  <c:v>25.4974</c:v>
                </c:pt>
                <c:pt idx="4">
                  <c:v>25.4974</c:v>
                </c:pt>
                <c:pt idx="5">
                  <c:v>25.4974</c:v>
                </c:pt>
                <c:pt idx="6">
                  <c:v>25.4974</c:v>
                </c:pt>
                <c:pt idx="7">
                  <c:v>25.4974</c:v>
                </c:pt>
                <c:pt idx="8">
                  <c:v>25.4974</c:v>
                </c:pt>
                <c:pt idx="9">
                  <c:v>25.4974</c:v>
                </c:pt>
                <c:pt idx="10">
                  <c:v>25.4974</c:v>
                </c:pt>
                <c:pt idx="12">
                  <c:v>25.4974</c:v>
                </c:pt>
                <c:pt idx="13">
                  <c:v>25.4974</c:v>
                </c:pt>
                <c:pt idx="14">
                  <c:v>25.4974</c:v>
                </c:pt>
                <c:pt idx="15">
                  <c:v>25.4974</c:v>
                </c:pt>
              </c:numCache>
            </c:numRef>
          </c:val>
        </c:ser>
        <c:gapWidth val="50"/>
        <c:axId val="59552930"/>
        <c:axId val="45735203"/>
      </c:barChart>
      <c:catAx>
        <c:axId val="59552930"/>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45735203"/>
        <c:crosses val="autoZero"/>
        <c:auto val="0"/>
        <c:lblOffset val="100"/>
        <c:noMultiLvlLbl val="0"/>
      </c:catAx>
      <c:valAx>
        <c:axId val="45735203"/>
        <c:scaling>
          <c:orientation val="minMax"/>
          <c:max val="45"/>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59552930"/>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4525"/>
          <c:y val="0.12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11.3.2: Open Home Care Cases by District</a:t>
            </a:r>
          </a:p>
        </c:rich>
      </c:tx>
      <c:layout>
        <c:manualLayout>
          <c:xMode val="factor"/>
          <c:yMode val="factor"/>
          <c:x val="0.00125"/>
          <c:y val="-0.02025"/>
        </c:manualLayout>
      </c:layout>
      <c:spPr>
        <a:noFill/>
        <a:ln>
          <a:noFill/>
        </a:ln>
      </c:spPr>
    </c:title>
    <c:plotArea>
      <c:layout>
        <c:manualLayout>
          <c:xMode val="edge"/>
          <c:yMode val="edge"/>
          <c:x val="0"/>
          <c:y val="0.04925"/>
          <c:w val="1"/>
          <c:h val="0.9495"/>
        </c:manualLayout>
      </c:layout>
      <c:barChart>
        <c:barDir val="bar"/>
        <c:grouping val="clustered"/>
        <c:varyColors val="0"/>
        <c:ser>
          <c:idx val="0"/>
          <c:order val="0"/>
          <c:tx>
            <c:strRef>
              <c:f>'Ordered data'!$B$20</c:f>
              <c:strCache>
                <c:ptCount val="1"/>
                <c:pt idx="0">
                  <c:v>Mb Avg 94/95-95/96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94/95-95/96</c:name>
            <c:spPr>
              <a:ln w="25400">
                <a:solidFill>
                  <a:srgbClr val="C0C0C0"/>
                </a:solidFill>
              </a:ln>
            </c:spPr>
            <c:trendlineType val="linear"/>
            <c:forward val="0.5"/>
            <c:backward val="0.5"/>
            <c:dispEq val="0"/>
            <c:dispRSqr val="0"/>
          </c:trendline>
          <c:cat>
            <c:strRef>
              <c:f>'Ordered data'!$A$21:$A$81</c:f>
              <c:strCache>
                <c:ptCount val="61"/>
                <c:pt idx="0">
                  <c:v>SE Northern (2,t)</c:v>
                </c:pt>
                <c:pt idx="1">
                  <c:v>SE Central (1,t)</c:v>
                </c:pt>
                <c:pt idx="2">
                  <c:v>SE Western (t)</c:v>
                </c:pt>
                <c:pt idx="3">
                  <c:v>SE Southern (1,2)</c:v>
                </c:pt>
                <c:pt idx="5">
                  <c:v>SW District # 3 (2)</c:v>
                </c:pt>
                <c:pt idx="6">
                  <c:v>SW District # 1(1,2,t)</c:v>
                </c:pt>
                <c:pt idx="7">
                  <c:v>SW District # 2 (1,2,t)</c:v>
                </c:pt>
                <c:pt idx="9">
                  <c:v>Bdn West (1,2,t)</c:v>
                </c:pt>
                <c:pt idx="10">
                  <c:v>Bdn Rural (1,2)</c:v>
                </c:pt>
                <c:pt idx="11">
                  <c:v>Bdn East (1,t)</c:v>
                </c:pt>
                <c:pt idx="13">
                  <c:v>MacDonald/Cartier (1,t)</c:v>
                </c:pt>
                <c:pt idx="14">
                  <c:v>Morden/Winkler (1,2,t)</c:v>
                </c:pt>
                <c:pt idx="15">
                  <c:v>Altona (1,2)</c:v>
                </c:pt>
                <c:pt idx="16">
                  <c:v>Carman (1,t)</c:v>
                </c:pt>
                <c:pt idx="17">
                  <c:v>Morris/Montcalm (1,t)</c:v>
                </c:pt>
                <c:pt idx="18">
                  <c:v>Lorne/Louise/Pem (1,t)</c:v>
                </c:pt>
                <c:pt idx="19">
                  <c:v>Seven Regions (1,2,t)</c:v>
                </c:pt>
                <c:pt idx="20">
                  <c:v>Portage (1,2,t)</c:v>
                </c:pt>
                <c:pt idx="22">
                  <c:v>MQ District # 4 (1,t)</c:v>
                </c:pt>
                <c:pt idx="23">
                  <c:v>MQ District # 3 (1,2,t)</c:v>
                </c:pt>
                <c:pt idx="24">
                  <c:v>MQ District # 2 (1,2,t)</c:v>
                </c:pt>
                <c:pt idx="25">
                  <c:v>MQ District # 1 (1,2,t)</c:v>
                </c:pt>
                <c:pt idx="27">
                  <c:v>PL West (1,t)</c:v>
                </c:pt>
                <c:pt idx="28">
                  <c:v>PL Central (1,2,t)</c:v>
                </c:pt>
                <c:pt idx="29">
                  <c:v>PL East (1,2,t)</c:v>
                </c:pt>
                <c:pt idx="30">
                  <c:v>PL North (2,t)</c:v>
                </c:pt>
                <c:pt idx="32">
                  <c:v>IL Southwest (1,2)</c:v>
                </c:pt>
                <c:pt idx="33">
                  <c:v>IL Southeast (1,2,t)</c:v>
                </c:pt>
                <c:pt idx="34">
                  <c:v>IL Northeast (2)</c:v>
                </c:pt>
                <c:pt idx="35">
                  <c:v>IL Northwest (2,t)</c:v>
                </c:pt>
                <c:pt idx="37">
                  <c:v>Springfield (t)</c:v>
                </c:pt>
                <c:pt idx="38">
                  <c:v>Winnipeg River (1,t)</c:v>
                </c:pt>
                <c:pt idx="39">
                  <c:v>Brokenhead (1)</c:v>
                </c:pt>
                <c:pt idx="40">
                  <c:v>Iron Rose (t)</c:v>
                </c:pt>
                <c:pt idx="41">
                  <c:v>Blue Water</c:v>
                </c:pt>
                <c:pt idx="42">
                  <c:v>Northern Remote (1,2)</c:v>
                </c:pt>
                <c:pt idx="44">
                  <c:v>Thompson (1,2)</c:v>
                </c:pt>
                <c:pt idx="45">
                  <c:v>Oxford H &amp; Gods (1,2)</c:v>
                </c:pt>
                <c:pt idx="46">
                  <c:v>Cross Lake (1,2)</c:v>
                </c:pt>
                <c:pt idx="47">
                  <c:v>Lynn/Leaf/SIL (1,2)</c:v>
                </c:pt>
                <c:pt idx="48">
                  <c:v>Island Lake (1,2)</c:v>
                </c:pt>
                <c:pt idx="49">
                  <c:v>Tad/Broch/Lac Br</c:v>
                </c:pt>
                <c:pt idx="50">
                  <c:v>Gillam/Fox Lake</c:v>
                </c:pt>
                <c:pt idx="51">
                  <c:v>Thick Por/Pik/Wab</c:v>
                </c:pt>
                <c:pt idx="52">
                  <c:v>Norway House (1,2)</c:v>
                </c:pt>
                <c:pt idx="53">
                  <c:v>Sha/York/Split/War </c:v>
                </c:pt>
                <c:pt idx="54">
                  <c:v>Nelson House (s)</c:v>
                </c:pt>
                <c:pt idx="56">
                  <c:v>Churchill </c:v>
                </c:pt>
                <c:pt idx="58">
                  <c:v>F Flon/Snow L/Cran (1,2,t)</c:v>
                </c:pt>
                <c:pt idx="59">
                  <c:v>The Pas/OCN/Kelsey (2,t)</c:v>
                </c:pt>
                <c:pt idx="60">
                  <c:v>Nor-Man Other (2)</c:v>
                </c:pt>
              </c:strCache>
            </c:strRef>
          </c:cat>
          <c:val>
            <c:numRef>
              <c:f>'Ordered data'!$B$21:$B$81</c:f>
              <c:numCache>
                <c:ptCount val="61"/>
                <c:pt idx="0">
                  <c:v>20.5018</c:v>
                </c:pt>
                <c:pt idx="1">
                  <c:v>20.5018</c:v>
                </c:pt>
                <c:pt idx="2">
                  <c:v>20.5018</c:v>
                </c:pt>
                <c:pt idx="3">
                  <c:v>20.5018</c:v>
                </c:pt>
                <c:pt idx="5">
                  <c:v>20.5018</c:v>
                </c:pt>
                <c:pt idx="6">
                  <c:v>20.5018</c:v>
                </c:pt>
                <c:pt idx="7">
                  <c:v>20.5018</c:v>
                </c:pt>
                <c:pt idx="9">
                  <c:v>20.5018</c:v>
                </c:pt>
                <c:pt idx="10">
                  <c:v>20.5018</c:v>
                </c:pt>
                <c:pt idx="11">
                  <c:v>20.5018</c:v>
                </c:pt>
                <c:pt idx="13">
                  <c:v>20.5018</c:v>
                </c:pt>
                <c:pt idx="14">
                  <c:v>20.5018</c:v>
                </c:pt>
                <c:pt idx="15">
                  <c:v>20.5018</c:v>
                </c:pt>
                <c:pt idx="16">
                  <c:v>20.5018</c:v>
                </c:pt>
                <c:pt idx="17">
                  <c:v>20.5018</c:v>
                </c:pt>
                <c:pt idx="18">
                  <c:v>20.5018</c:v>
                </c:pt>
                <c:pt idx="19">
                  <c:v>20.5018</c:v>
                </c:pt>
                <c:pt idx="20">
                  <c:v>20.5018</c:v>
                </c:pt>
                <c:pt idx="22">
                  <c:v>20.5018</c:v>
                </c:pt>
                <c:pt idx="23">
                  <c:v>20.5018</c:v>
                </c:pt>
                <c:pt idx="24">
                  <c:v>20.5018</c:v>
                </c:pt>
                <c:pt idx="25">
                  <c:v>20.5018</c:v>
                </c:pt>
                <c:pt idx="27">
                  <c:v>20.5018</c:v>
                </c:pt>
                <c:pt idx="28">
                  <c:v>20.5018</c:v>
                </c:pt>
                <c:pt idx="29">
                  <c:v>20.5018</c:v>
                </c:pt>
                <c:pt idx="30">
                  <c:v>20.5018</c:v>
                </c:pt>
                <c:pt idx="32">
                  <c:v>20.5018</c:v>
                </c:pt>
                <c:pt idx="33">
                  <c:v>20.5018</c:v>
                </c:pt>
                <c:pt idx="34">
                  <c:v>20.5018</c:v>
                </c:pt>
                <c:pt idx="35">
                  <c:v>20.5018</c:v>
                </c:pt>
                <c:pt idx="37">
                  <c:v>20.5018</c:v>
                </c:pt>
                <c:pt idx="38">
                  <c:v>20.5018</c:v>
                </c:pt>
                <c:pt idx="39">
                  <c:v>20.5018</c:v>
                </c:pt>
                <c:pt idx="40">
                  <c:v>20.5018</c:v>
                </c:pt>
                <c:pt idx="41">
                  <c:v>20.5018</c:v>
                </c:pt>
                <c:pt idx="42">
                  <c:v>20.5018</c:v>
                </c:pt>
                <c:pt idx="44">
                  <c:v>20.5018</c:v>
                </c:pt>
                <c:pt idx="45">
                  <c:v>20.5018</c:v>
                </c:pt>
                <c:pt idx="46">
                  <c:v>20.5018</c:v>
                </c:pt>
                <c:pt idx="47">
                  <c:v>20.5018</c:v>
                </c:pt>
                <c:pt idx="48">
                  <c:v>20.5018</c:v>
                </c:pt>
                <c:pt idx="49">
                  <c:v>20.5018</c:v>
                </c:pt>
                <c:pt idx="50">
                  <c:v>20.5018</c:v>
                </c:pt>
                <c:pt idx="51">
                  <c:v>20.5018</c:v>
                </c:pt>
                <c:pt idx="52">
                  <c:v>20.5018</c:v>
                </c:pt>
                <c:pt idx="53">
                  <c:v>20.5018</c:v>
                </c:pt>
                <c:pt idx="54">
                  <c:v>20.5018</c:v>
                </c:pt>
                <c:pt idx="56">
                  <c:v>20.5018</c:v>
                </c:pt>
                <c:pt idx="58">
                  <c:v>20.5018</c:v>
                </c:pt>
                <c:pt idx="59">
                  <c:v>20.5018</c:v>
                </c:pt>
                <c:pt idx="60">
                  <c:v>20.5018</c:v>
                </c:pt>
              </c:numCache>
            </c:numRef>
          </c:val>
        </c:ser>
        <c:ser>
          <c:idx val="1"/>
          <c:order val="1"/>
          <c:tx>
            <c:strRef>
              <c:f>'Ordered data'!$C$20</c:f>
              <c:strCache>
                <c:ptCount val="1"/>
                <c:pt idx="0">
                  <c:v>1994/95-1995/96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data'!$A$21:$A$81</c:f>
              <c:strCache>
                <c:ptCount val="61"/>
                <c:pt idx="0">
                  <c:v>SE Northern (2,t)</c:v>
                </c:pt>
                <c:pt idx="1">
                  <c:v>SE Central (1,t)</c:v>
                </c:pt>
                <c:pt idx="2">
                  <c:v>SE Western (t)</c:v>
                </c:pt>
                <c:pt idx="3">
                  <c:v>SE Southern (1,2)</c:v>
                </c:pt>
                <c:pt idx="5">
                  <c:v>SW District # 3 (2)</c:v>
                </c:pt>
                <c:pt idx="6">
                  <c:v>SW District # 1(1,2,t)</c:v>
                </c:pt>
                <c:pt idx="7">
                  <c:v>SW District # 2 (1,2,t)</c:v>
                </c:pt>
                <c:pt idx="9">
                  <c:v>Bdn West (1,2,t)</c:v>
                </c:pt>
                <c:pt idx="10">
                  <c:v>Bdn Rural (1,2)</c:v>
                </c:pt>
                <c:pt idx="11">
                  <c:v>Bdn East (1,t)</c:v>
                </c:pt>
                <c:pt idx="13">
                  <c:v>MacDonald/Cartier (1,t)</c:v>
                </c:pt>
                <c:pt idx="14">
                  <c:v>Morden/Winkler (1,2,t)</c:v>
                </c:pt>
                <c:pt idx="15">
                  <c:v>Altona (1,2)</c:v>
                </c:pt>
                <c:pt idx="16">
                  <c:v>Carman (1,t)</c:v>
                </c:pt>
                <c:pt idx="17">
                  <c:v>Morris/Montcalm (1,t)</c:v>
                </c:pt>
                <c:pt idx="18">
                  <c:v>Lorne/Louise/Pem (1,t)</c:v>
                </c:pt>
                <c:pt idx="19">
                  <c:v>Seven Regions (1,2,t)</c:v>
                </c:pt>
                <c:pt idx="20">
                  <c:v>Portage (1,2,t)</c:v>
                </c:pt>
                <c:pt idx="22">
                  <c:v>MQ District # 4 (1,t)</c:v>
                </c:pt>
                <c:pt idx="23">
                  <c:v>MQ District # 3 (1,2,t)</c:v>
                </c:pt>
                <c:pt idx="24">
                  <c:v>MQ District # 2 (1,2,t)</c:v>
                </c:pt>
                <c:pt idx="25">
                  <c:v>MQ District # 1 (1,2,t)</c:v>
                </c:pt>
                <c:pt idx="27">
                  <c:v>PL West (1,t)</c:v>
                </c:pt>
                <c:pt idx="28">
                  <c:v>PL Central (1,2,t)</c:v>
                </c:pt>
                <c:pt idx="29">
                  <c:v>PL East (1,2,t)</c:v>
                </c:pt>
                <c:pt idx="30">
                  <c:v>PL North (2,t)</c:v>
                </c:pt>
                <c:pt idx="32">
                  <c:v>IL Southwest (1,2)</c:v>
                </c:pt>
                <c:pt idx="33">
                  <c:v>IL Southeast (1,2,t)</c:v>
                </c:pt>
                <c:pt idx="34">
                  <c:v>IL Northeast (2)</c:v>
                </c:pt>
                <c:pt idx="35">
                  <c:v>IL Northwest (2,t)</c:v>
                </c:pt>
                <c:pt idx="37">
                  <c:v>Springfield (t)</c:v>
                </c:pt>
                <c:pt idx="38">
                  <c:v>Winnipeg River (1,t)</c:v>
                </c:pt>
                <c:pt idx="39">
                  <c:v>Brokenhead (1)</c:v>
                </c:pt>
                <c:pt idx="40">
                  <c:v>Iron Rose (t)</c:v>
                </c:pt>
                <c:pt idx="41">
                  <c:v>Blue Water</c:v>
                </c:pt>
                <c:pt idx="42">
                  <c:v>Northern Remote (1,2)</c:v>
                </c:pt>
                <c:pt idx="44">
                  <c:v>Thompson (1,2)</c:v>
                </c:pt>
                <c:pt idx="45">
                  <c:v>Oxford H &amp; Gods (1,2)</c:v>
                </c:pt>
                <c:pt idx="46">
                  <c:v>Cross Lake (1,2)</c:v>
                </c:pt>
                <c:pt idx="47">
                  <c:v>Lynn/Leaf/SIL (1,2)</c:v>
                </c:pt>
                <c:pt idx="48">
                  <c:v>Island Lake (1,2)</c:v>
                </c:pt>
                <c:pt idx="49">
                  <c:v>Tad/Broch/Lac Br</c:v>
                </c:pt>
                <c:pt idx="50">
                  <c:v>Gillam/Fox Lake</c:v>
                </c:pt>
                <c:pt idx="51">
                  <c:v>Thick Por/Pik/Wab</c:v>
                </c:pt>
                <c:pt idx="52">
                  <c:v>Norway House (1,2)</c:v>
                </c:pt>
                <c:pt idx="53">
                  <c:v>Sha/York/Split/War </c:v>
                </c:pt>
                <c:pt idx="54">
                  <c:v>Nelson House (s)</c:v>
                </c:pt>
                <c:pt idx="56">
                  <c:v>Churchill </c:v>
                </c:pt>
                <c:pt idx="58">
                  <c:v>F Flon/Snow L/Cran (1,2,t)</c:v>
                </c:pt>
                <c:pt idx="59">
                  <c:v>The Pas/OCN/Kelsey (2,t)</c:v>
                </c:pt>
                <c:pt idx="60">
                  <c:v>Nor-Man Other (2)</c:v>
                </c:pt>
              </c:strCache>
            </c:strRef>
          </c:cat>
          <c:val>
            <c:numRef>
              <c:f>'Ordered data'!$C$21:$C$81</c:f>
              <c:numCache>
                <c:ptCount val="61"/>
                <c:pt idx="0">
                  <c:v>22.5982</c:v>
                </c:pt>
                <c:pt idx="1">
                  <c:v>23.2723</c:v>
                </c:pt>
                <c:pt idx="2">
                  <c:v>21.4877</c:v>
                </c:pt>
                <c:pt idx="3">
                  <c:v>27.4534</c:v>
                </c:pt>
                <c:pt idx="5">
                  <c:v>19.9214</c:v>
                </c:pt>
                <c:pt idx="6">
                  <c:v>16.8615</c:v>
                </c:pt>
                <c:pt idx="7">
                  <c:v>16.7771</c:v>
                </c:pt>
                <c:pt idx="9">
                  <c:v>13.659</c:v>
                </c:pt>
                <c:pt idx="10">
                  <c:v>13.3182</c:v>
                </c:pt>
                <c:pt idx="11">
                  <c:v>18.4149</c:v>
                </c:pt>
                <c:pt idx="13">
                  <c:v>14.2124</c:v>
                </c:pt>
                <c:pt idx="14">
                  <c:v>18.3579</c:v>
                </c:pt>
                <c:pt idx="15">
                  <c:v>13.1926</c:v>
                </c:pt>
                <c:pt idx="16">
                  <c:v>17.3448</c:v>
                </c:pt>
                <c:pt idx="17">
                  <c:v>17.0391</c:v>
                </c:pt>
                <c:pt idx="18">
                  <c:v>16.9371</c:v>
                </c:pt>
                <c:pt idx="19">
                  <c:v>9.1027</c:v>
                </c:pt>
                <c:pt idx="20">
                  <c:v>18.7605</c:v>
                </c:pt>
                <c:pt idx="22">
                  <c:v>17.199</c:v>
                </c:pt>
                <c:pt idx="23">
                  <c:v>15.7777</c:v>
                </c:pt>
                <c:pt idx="24">
                  <c:v>16.3306</c:v>
                </c:pt>
                <c:pt idx="25">
                  <c:v>15.2034</c:v>
                </c:pt>
                <c:pt idx="27">
                  <c:v>17.3834</c:v>
                </c:pt>
                <c:pt idx="28">
                  <c:v>22.327</c:v>
                </c:pt>
                <c:pt idx="29">
                  <c:v>28.876</c:v>
                </c:pt>
                <c:pt idx="30">
                  <c:v>21.2356</c:v>
                </c:pt>
                <c:pt idx="32">
                  <c:v>25.6143</c:v>
                </c:pt>
                <c:pt idx="33">
                  <c:v>26.912</c:v>
                </c:pt>
                <c:pt idx="34">
                  <c:v>21.6918</c:v>
                </c:pt>
                <c:pt idx="35">
                  <c:v>22.7478</c:v>
                </c:pt>
                <c:pt idx="37">
                  <c:v>20.6273</c:v>
                </c:pt>
                <c:pt idx="38">
                  <c:v>7.1725</c:v>
                </c:pt>
                <c:pt idx="39">
                  <c:v>29.801</c:v>
                </c:pt>
                <c:pt idx="40">
                  <c:v>20.7459</c:v>
                </c:pt>
                <c:pt idx="41">
                  <c:v>22.1931</c:v>
                </c:pt>
                <c:pt idx="42">
                  <c:v>4.3556</c:v>
                </c:pt>
                <c:pt idx="44">
                  <c:v>27.2896</c:v>
                </c:pt>
                <c:pt idx="45">
                  <c:v>2.8425</c:v>
                </c:pt>
                <c:pt idx="46">
                  <c:v>5.2297</c:v>
                </c:pt>
                <c:pt idx="47">
                  <c:v>30.5644</c:v>
                </c:pt>
                <c:pt idx="48">
                  <c:v>3.663</c:v>
                </c:pt>
                <c:pt idx="49">
                  <c:v>5.7062</c:v>
                </c:pt>
                <c:pt idx="50">
                  <c:v>19.6582</c:v>
                </c:pt>
                <c:pt idx="51">
                  <c:v>32.2713</c:v>
                </c:pt>
                <c:pt idx="52">
                  <c:v>3.8598</c:v>
                </c:pt>
                <c:pt idx="53">
                  <c:v>4.1534</c:v>
                </c:pt>
                <c:pt idx="56">
                  <c:v>15.8219</c:v>
                </c:pt>
                <c:pt idx="58">
                  <c:v>24.3914</c:v>
                </c:pt>
                <c:pt idx="59">
                  <c:v>23.3497</c:v>
                </c:pt>
                <c:pt idx="60">
                  <c:v>11.7854</c:v>
                </c:pt>
              </c:numCache>
            </c:numRef>
          </c:val>
        </c:ser>
        <c:ser>
          <c:idx val="2"/>
          <c:order val="2"/>
          <c:tx>
            <c:strRef>
              <c:f>'Ordered data'!$D$20</c:f>
              <c:strCache>
                <c:ptCount val="1"/>
                <c:pt idx="0">
                  <c:v>1999/00-2000/01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data'!$A$21:$A$81</c:f>
              <c:strCache>
                <c:ptCount val="61"/>
                <c:pt idx="0">
                  <c:v>SE Northern (2,t)</c:v>
                </c:pt>
                <c:pt idx="1">
                  <c:v>SE Central (1,t)</c:v>
                </c:pt>
                <c:pt idx="2">
                  <c:v>SE Western (t)</c:v>
                </c:pt>
                <c:pt idx="3">
                  <c:v>SE Southern (1,2)</c:v>
                </c:pt>
                <c:pt idx="5">
                  <c:v>SW District # 3 (2)</c:v>
                </c:pt>
                <c:pt idx="6">
                  <c:v>SW District # 1(1,2,t)</c:v>
                </c:pt>
                <c:pt idx="7">
                  <c:v>SW District # 2 (1,2,t)</c:v>
                </c:pt>
                <c:pt idx="9">
                  <c:v>Bdn West (1,2,t)</c:v>
                </c:pt>
                <c:pt idx="10">
                  <c:v>Bdn Rural (1,2)</c:v>
                </c:pt>
                <c:pt idx="11">
                  <c:v>Bdn East (1,t)</c:v>
                </c:pt>
                <c:pt idx="13">
                  <c:v>MacDonald/Cartier (1,t)</c:v>
                </c:pt>
                <c:pt idx="14">
                  <c:v>Morden/Winkler (1,2,t)</c:v>
                </c:pt>
                <c:pt idx="15">
                  <c:v>Altona (1,2)</c:v>
                </c:pt>
                <c:pt idx="16">
                  <c:v>Carman (1,t)</c:v>
                </c:pt>
                <c:pt idx="17">
                  <c:v>Morris/Montcalm (1,t)</c:v>
                </c:pt>
                <c:pt idx="18">
                  <c:v>Lorne/Louise/Pem (1,t)</c:v>
                </c:pt>
                <c:pt idx="19">
                  <c:v>Seven Regions (1,2,t)</c:v>
                </c:pt>
                <c:pt idx="20">
                  <c:v>Portage (1,2,t)</c:v>
                </c:pt>
                <c:pt idx="22">
                  <c:v>MQ District # 4 (1,t)</c:v>
                </c:pt>
                <c:pt idx="23">
                  <c:v>MQ District # 3 (1,2,t)</c:v>
                </c:pt>
                <c:pt idx="24">
                  <c:v>MQ District # 2 (1,2,t)</c:v>
                </c:pt>
                <c:pt idx="25">
                  <c:v>MQ District # 1 (1,2,t)</c:v>
                </c:pt>
                <c:pt idx="27">
                  <c:v>PL West (1,t)</c:v>
                </c:pt>
                <c:pt idx="28">
                  <c:v>PL Central (1,2,t)</c:v>
                </c:pt>
                <c:pt idx="29">
                  <c:v>PL East (1,2,t)</c:v>
                </c:pt>
                <c:pt idx="30">
                  <c:v>PL North (2,t)</c:v>
                </c:pt>
                <c:pt idx="32">
                  <c:v>IL Southwest (1,2)</c:v>
                </c:pt>
                <c:pt idx="33">
                  <c:v>IL Southeast (1,2,t)</c:v>
                </c:pt>
                <c:pt idx="34">
                  <c:v>IL Northeast (2)</c:v>
                </c:pt>
                <c:pt idx="35">
                  <c:v>IL Northwest (2,t)</c:v>
                </c:pt>
                <c:pt idx="37">
                  <c:v>Springfield (t)</c:v>
                </c:pt>
                <c:pt idx="38">
                  <c:v>Winnipeg River (1,t)</c:v>
                </c:pt>
                <c:pt idx="39">
                  <c:v>Brokenhead (1)</c:v>
                </c:pt>
                <c:pt idx="40">
                  <c:v>Iron Rose (t)</c:v>
                </c:pt>
                <c:pt idx="41">
                  <c:v>Blue Water</c:v>
                </c:pt>
                <c:pt idx="42">
                  <c:v>Northern Remote (1,2)</c:v>
                </c:pt>
                <c:pt idx="44">
                  <c:v>Thompson (1,2)</c:v>
                </c:pt>
                <c:pt idx="45">
                  <c:v>Oxford H &amp; Gods (1,2)</c:v>
                </c:pt>
                <c:pt idx="46">
                  <c:v>Cross Lake (1,2)</c:v>
                </c:pt>
                <c:pt idx="47">
                  <c:v>Lynn/Leaf/SIL (1,2)</c:v>
                </c:pt>
                <c:pt idx="48">
                  <c:v>Island Lake (1,2)</c:v>
                </c:pt>
                <c:pt idx="49">
                  <c:v>Tad/Broch/Lac Br</c:v>
                </c:pt>
                <c:pt idx="50">
                  <c:v>Gillam/Fox Lake</c:v>
                </c:pt>
                <c:pt idx="51">
                  <c:v>Thick Por/Pik/Wab</c:v>
                </c:pt>
                <c:pt idx="52">
                  <c:v>Norway House (1,2)</c:v>
                </c:pt>
                <c:pt idx="53">
                  <c:v>Sha/York/Split/War </c:v>
                </c:pt>
                <c:pt idx="54">
                  <c:v>Nelson House (s)</c:v>
                </c:pt>
                <c:pt idx="56">
                  <c:v>Churchill </c:v>
                </c:pt>
                <c:pt idx="58">
                  <c:v>F Flon/Snow L/Cran (1,2,t)</c:v>
                </c:pt>
                <c:pt idx="59">
                  <c:v>The Pas/OCN/Kelsey (2,t)</c:v>
                </c:pt>
                <c:pt idx="60">
                  <c:v>Nor-Man Other (2)</c:v>
                </c:pt>
              </c:strCache>
            </c:strRef>
          </c:cat>
          <c:val>
            <c:numRef>
              <c:f>'Ordered data'!$D$21:$D$81</c:f>
              <c:numCache>
                <c:ptCount val="61"/>
                <c:pt idx="0">
                  <c:v>28.9625</c:v>
                </c:pt>
                <c:pt idx="1">
                  <c:v>27.0223</c:v>
                </c:pt>
                <c:pt idx="2">
                  <c:v>26.9927</c:v>
                </c:pt>
                <c:pt idx="3">
                  <c:v>30.9974</c:v>
                </c:pt>
                <c:pt idx="5">
                  <c:v>21.1492</c:v>
                </c:pt>
                <c:pt idx="6">
                  <c:v>19.2976</c:v>
                </c:pt>
                <c:pt idx="7">
                  <c:v>19.6797</c:v>
                </c:pt>
                <c:pt idx="9">
                  <c:v>19.7136</c:v>
                </c:pt>
                <c:pt idx="10">
                  <c:v>17.6282</c:v>
                </c:pt>
                <c:pt idx="11">
                  <c:v>27.3671</c:v>
                </c:pt>
                <c:pt idx="13">
                  <c:v>23.4144</c:v>
                </c:pt>
                <c:pt idx="14">
                  <c:v>22.4686</c:v>
                </c:pt>
                <c:pt idx="15">
                  <c:v>15.3555</c:v>
                </c:pt>
                <c:pt idx="16">
                  <c:v>25.1591</c:v>
                </c:pt>
                <c:pt idx="17">
                  <c:v>24.5373</c:v>
                </c:pt>
                <c:pt idx="18">
                  <c:v>23.9232</c:v>
                </c:pt>
                <c:pt idx="19">
                  <c:v>17.7597</c:v>
                </c:pt>
                <c:pt idx="20">
                  <c:v>21.6369</c:v>
                </c:pt>
                <c:pt idx="22">
                  <c:v>23.1176</c:v>
                </c:pt>
                <c:pt idx="23">
                  <c:v>20.4877</c:v>
                </c:pt>
                <c:pt idx="24">
                  <c:v>20.9836</c:v>
                </c:pt>
                <c:pt idx="25">
                  <c:v>18.655</c:v>
                </c:pt>
                <c:pt idx="27">
                  <c:v>23.8932</c:v>
                </c:pt>
                <c:pt idx="28">
                  <c:v>31.4697</c:v>
                </c:pt>
                <c:pt idx="29">
                  <c:v>32.8483</c:v>
                </c:pt>
                <c:pt idx="30">
                  <c:v>31.49</c:v>
                </c:pt>
                <c:pt idx="32">
                  <c:v>27.842</c:v>
                </c:pt>
                <c:pt idx="33">
                  <c:v>31.9568</c:v>
                </c:pt>
                <c:pt idx="34">
                  <c:v>22.8991</c:v>
                </c:pt>
                <c:pt idx="35">
                  <c:v>29.2058</c:v>
                </c:pt>
                <c:pt idx="37">
                  <c:v>24.7403</c:v>
                </c:pt>
                <c:pt idx="38">
                  <c:v>28.3505</c:v>
                </c:pt>
                <c:pt idx="39">
                  <c:v>28.3059</c:v>
                </c:pt>
                <c:pt idx="40">
                  <c:v>27.2034</c:v>
                </c:pt>
                <c:pt idx="41">
                  <c:v>25.257</c:v>
                </c:pt>
                <c:pt idx="42">
                  <c:v>7.7106</c:v>
                </c:pt>
                <c:pt idx="44">
                  <c:v>34.0415</c:v>
                </c:pt>
                <c:pt idx="45">
                  <c:v>5.5928</c:v>
                </c:pt>
                <c:pt idx="46">
                  <c:v>5.3851</c:v>
                </c:pt>
                <c:pt idx="47">
                  <c:v>36.1491</c:v>
                </c:pt>
                <c:pt idx="48">
                  <c:v>5.7438</c:v>
                </c:pt>
                <c:pt idx="49">
                  <c:v>3.4452</c:v>
                </c:pt>
                <c:pt idx="50">
                  <c:v>18.5934</c:v>
                </c:pt>
                <c:pt idx="51">
                  <c:v>39.774</c:v>
                </c:pt>
                <c:pt idx="52">
                  <c:v>10.4854</c:v>
                </c:pt>
                <c:pt idx="53">
                  <c:v>5.309</c:v>
                </c:pt>
                <c:pt idx="54">
                  <c:v>2.4246</c:v>
                </c:pt>
                <c:pt idx="56">
                  <c:v>28.9417</c:v>
                </c:pt>
                <c:pt idx="58">
                  <c:v>32.4815</c:v>
                </c:pt>
                <c:pt idx="59">
                  <c:v>32.4796</c:v>
                </c:pt>
                <c:pt idx="60">
                  <c:v>16.3193</c:v>
                </c:pt>
              </c:numCache>
            </c:numRef>
          </c:val>
        </c:ser>
        <c:ser>
          <c:idx val="3"/>
          <c:order val="3"/>
          <c:tx>
            <c:strRef>
              <c:f>'Ordered data'!$E$20</c:f>
              <c:strCache>
                <c:ptCount val="1"/>
                <c:pt idx="0">
                  <c:v>Mb Avg 99/00-00/01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99/00-00/01</c:name>
            <c:spPr>
              <a:ln w="25400">
                <a:solidFill>
                  <a:srgbClr val="333333"/>
                </a:solidFill>
              </a:ln>
            </c:spPr>
            <c:trendlineType val="linear"/>
            <c:forward val="0.5"/>
            <c:backward val="0.5"/>
            <c:dispEq val="0"/>
            <c:dispRSqr val="0"/>
          </c:trendline>
          <c:cat>
            <c:strRef>
              <c:f>'Ordered data'!$A$21:$A$81</c:f>
              <c:strCache>
                <c:ptCount val="61"/>
                <c:pt idx="0">
                  <c:v>SE Northern (2,t)</c:v>
                </c:pt>
                <c:pt idx="1">
                  <c:v>SE Central (1,t)</c:v>
                </c:pt>
                <c:pt idx="2">
                  <c:v>SE Western (t)</c:v>
                </c:pt>
                <c:pt idx="3">
                  <c:v>SE Southern (1,2)</c:v>
                </c:pt>
                <c:pt idx="5">
                  <c:v>SW District # 3 (2)</c:v>
                </c:pt>
                <c:pt idx="6">
                  <c:v>SW District # 1(1,2,t)</c:v>
                </c:pt>
                <c:pt idx="7">
                  <c:v>SW District # 2 (1,2,t)</c:v>
                </c:pt>
                <c:pt idx="9">
                  <c:v>Bdn West (1,2,t)</c:v>
                </c:pt>
                <c:pt idx="10">
                  <c:v>Bdn Rural (1,2)</c:v>
                </c:pt>
                <c:pt idx="11">
                  <c:v>Bdn East (1,t)</c:v>
                </c:pt>
                <c:pt idx="13">
                  <c:v>MacDonald/Cartier (1,t)</c:v>
                </c:pt>
                <c:pt idx="14">
                  <c:v>Morden/Winkler (1,2,t)</c:v>
                </c:pt>
                <c:pt idx="15">
                  <c:v>Altona (1,2)</c:v>
                </c:pt>
                <c:pt idx="16">
                  <c:v>Carman (1,t)</c:v>
                </c:pt>
                <c:pt idx="17">
                  <c:v>Morris/Montcalm (1,t)</c:v>
                </c:pt>
                <c:pt idx="18">
                  <c:v>Lorne/Louise/Pem (1,t)</c:v>
                </c:pt>
                <c:pt idx="19">
                  <c:v>Seven Regions (1,2,t)</c:v>
                </c:pt>
                <c:pt idx="20">
                  <c:v>Portage (1,2,t)</c:v>
                </c:pt>
                <c:pt idx="22">
                  <c:v>MQ District # 4 (1,t)</c:v>
                </c:pt>
                <c:pt idx="23">
                  <c:v>MQ District # 3 (1,2,t)</c:v>
                </c:pt>
                <c:pt idx="24">
                  <c:v>MQ District # 2 (1,2,t)</c:v>
                </c:pt>
                <c:pt idx="25">
                  <c:v>MQ District # 1 (1,2,t)</c:v>
                </c:pt>
                <c:pt idx="27">
                  <c:v>PL West (1,t)</c:v>
                </c:pt>
                <c:pt idx="28">
                  <c:v>PL Central (1,2,t)</c:v>
                </c:pt>
                <c:pt idx="29">
                  <c:v>PL East (1,2,t)</c:v>
                </c:pt>
                <c:pt idx="30">
                  <c:v>PL North (2,t)</c:v>
                </c:pt>
                <c:pt idx="32">
                  <c:v>IL Southwest (1,2)</c:v>
                </c:pt>
                <c:pt idx="33">
                  <c:v>IL Southeast (1,2,t)</c:v>
                </c:pt>
                <c:pt idx="34">
                  <c:v>IL Northeast (2)</c:v>
                </c:pt>
                <c:pt idx="35">
                  <c:v>IL Northwest (2,t)</c:v>
                </c:pt>
                <c:pt idx="37">
                  <c:v>Springfield (t)</c:v>
                </c:pt>
                <c:pt idx="38">
                  <c:v>Winnipeg River (1,t)</c:v>
                </c:pt>
                <c:pt idx="39">
                  <c:v>Brokenhead (1)</c:v>
                </c:pt>
                <c:pt idx="40">
                  <c:v>Iron Rose (t)</c:v>
                </c:pt>
                <c:pt idx="41">
                  <c:v>Blue Water</c:v>
                </c:pt>
                <c:pt idx="42">
                  <c:v>Northern Remote (1,2)</c:v>
                </c:pt>
                <c:pt idx="44">
                  <c:v>Thompson (1,2)</c:v>
                </c:pt>
                <c:pt idx="45">
                  <c:v>Oxford H &amp; Gods (1,2)</c:v>
                </c:pt>
                <c:pt idx="46">
                  <c:v>Cross Lake (1,2)</c:v>
                </c:pt>
                <c:pt idx="47">
                  <c:v>Lynn/Leaf/SIL (1,2)</c:v>
                </c:pt>
                <c:pt idx="48">
                  <c:v>Island Lake (1,2)</c:v>
                </c:pt>
                <c:pt idx="49">
                  <c:v>Tad/Broch/Lac Br</c:v>
                </c:pt>
                <c:pt idx="50">
                  <c:v>Gillam/Fox Lake</c:v>
                </c:pt>
                <c:pt idx="51">
                  <c:v>Thick Por/Pik/Wab</c:v>
                </c:pt>
                <c:pt idx="52">
                  <c:v>Norway House (1,2)</c:v>
                </c:pt>
                <c:pt idx="53">
                  <c:v>Sha/York/Split/War </c:v>
                </c:pt>
                <c:pt idx="54">
                  <c:v>Nelson House (s)</c:v>
                </c:pt>
                <c:pt idx="56">
                  <c:v>Churchill </c:v>
                </c:pt>
                <c:pt idx="58">
                  <c:v>F Flon/Snow L/Cran (1,2,t)</c:v>
                </c:pt>
                <c:pt idx="59">
                  <c:v>The Pas/OCN/Kelsey (2,t)</c:v>
                </c:pt>
                <c:pt idx="60">
                  <c:v>Nor-Man Other (2)</c:v>
                </c:pt>
              </c:strCache>
            </c:strRef>
          </c:cat>
          <c:val>
            <c:numRef>
              <c:f>'Ordered data'!$E$21:$E$81</c:f>
              <c:numCache>
                <c:ptCount val="61"/>
                <c:pt idx="0">
                  <c:v>25.4974</c:v>
                </c:pt>
                <c:pt idx="1">
                  <c:v>25.4974</c:v>
                </c:pt>
                <c:pt idx="2">
                  <c:v>25.4974</c:v>
                </c:pt>
                <c:pt idx="3">
                  <c:v>25.4974</c:v>
                </c:pt>
                <c:pt idx="5">
                  <c:v>25.4974</c:v>
                </c:pt>
                <c:pt idx="6">
                  <c:v>25.4974</c:v>
                </c:pt>
                <c:pt idx="7">
                  <c:v>25.4974</c:v>
                </c:pt>
                <c:pt idx="9">
                  <c:v>25.4974</c:v>
                </c:pt>
                <c:pt idx="10">
                  <c:v>25.4974</c:v>
                </c:pt>
                <c:pt idx="11">
                  <c:v>25.4974</c:v>
                </c:pt>
                <c:pt idx="13">
                  <c:v>25.4974</c:v>
                </c:pt>
                <c:pt idx="14">
                  <c:v>25.4974</c:v>
                </c:pt>
                <c:pt idx="15">
                  <c:v>25.4974</c:v>
                </c:pt>
                <c:pt idx="16">
                  <c:v>25.4974</c:v>
                </c:pt>
                <c:pt idx="17">
                  <c:v>25.4974</c:v>
                </c:pt>
                <c:pt idx="18">
                  <c:v>25.4974</c:v>
                </c:pt>
                <c:pt idx="19">
                  <c:v>25.4974</c:v>
                </c:pt>
                <c:pt idx="20">
                  <c:v>25.4974</c:v>
                </c:pt>
                <c:pt idx="22">
                  <c:v>25.4974</c:v>
                </c:pt>
                <c:pt idx="23">
                  <c:v>25.4974</c:v>
                </c:pt>
                <c:pt idx="24">
                  <c:v>25.4974</c:v>
                </c:pt>
                <c:pt idx="25">
                  <c:v>25.4974</c:v>
                </c:pt>
                <c:pt idx="27">
                  <c:v>25.4974</c:v>
                </c:pt>
                <c:pt idx="28">
                  <c:v>25.4974</c:v>
                </c:pt>
                <c:pt idx="29">
                  <c:v>25.4974</c:v>
                </c:pt>
                <c:pt idx="30">
                  <c:v>25.4974</c:v>
                </c:pt>
                <c:pt idx="32">
                  <c:v>25.4974</c:v>
                </c:pt>
                <c:pt idx="33">
                  <c:v>25.4974</c:v>
                </c:pt>
                <c:pt idx="34">
                  <c:v>25.4974</c:v>
                </c:pt>
                <c:pt idx="35">
                  <c:v>25.4974</c:v>
                </c:pt>
                <c:pt idx="37">
                  <c:v>25.4974</c:v>
                </c:pt>
                <c:pt idx="38">
                  <c:v>25.4974</c:v>
                </c:pt>
                <c:pt idx="39">
                  <c:v>25.4974</c:v>
                </c:pt>
                <c:pt idx="40">
                  <c:v>25.4974</c:v>
                </c:pt>
                <c:pt idx="41">
                  <c:v>25.4974</c:v>
                </c:pt>
                <c:pt idx="42">
                  <c:v>25.4974</c:v>
                </c:pt>
                <c:pt idx="44">
                  <c:v>25.4974</c:v>
                </c:pt>
                <c:pt idx="45">
                  <c:v>25.4974</c:v>
                </c:pt>
                <c:pt idx="46">
                  <c:v>25.4974</c:v>
                </c:pt>
                <c:pt idx="47">
                  <c:v>25.4974</c:v>
                </c:pt>
                <c:pt idx="48">
                  <c:v>25.4974</c:v>
                </c:pt>
                <c:pt idx="49">
                  <c:v>25.4974</c:v>
                </c:pt>
                <c:pt idx="50">
                  <c:v>25.4974</c:v>
                </c:pt>
                <c:pt idx="51">
                  <c:v>25.4974</c:v>
                </c:pt>
                <c:pt idx="52">
                  <c:v>25.4974</c:v>
                </c:pt>
                <c:pt idx="53">
                  <c:v>25.4974</c:v>
                </c:pt>
                <c:pt idx="54">
                  <c:v>25.4974</c:v>
                </c:pt>
                <c:pt idx="56">
                  <c:v>25.4974</c:v>
                </c:pt>
                <c:pt idx="58">
                  <c:v>25.4974</c:v>
                </c:pt>
                <c:pt idx="59">
                  <c:v>25.4974</c:v>
                </c:pt>
                <c:pt idx="60">
                  <c:v>25.4974</c:v>
                </c:pt>
              </c:numCache>
            </c:numRef>
          </c:val>
        </c:ser>
        <c:gapWidth val="30"/>
        <c:axId val="19998180"/>
        <c:axId val="24813285"/>
      </c:barChart>
      <c:catAx>
        <c:axId val="19998180"/>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24813285"/>
        <c:crosses val="autoZero"/>
        <c:auto val="0"/>
        <c:lblOffset val="100"/>
        <c:noMultiLvlLbl val="0"/>
      </c:catAx>
      <c:valAx>
        <c:axId val="24813285"/>
        <c:scaling>
          <c:orientation val="minMax"/>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9998180"/>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3675"/>
          <c:y val="0.072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0.17825</cdr:x>
      <cdr:y>0.05975</cdr:y>
    </cdr:from>
    <cdr:to>
      <cdr:x>0.99425</cdr:x>
      <cdr:y>0.1005</cdr:y>
    </cdr:to>
    <cdr:sp>
      <cdr:nvSpPr>
        <cdr:cNvPr id="1" name="TextBox 1"/>
        <cdr:cNvSpPr txBox="1">
          <a:spLocks noChangeArrowheads="1"/>
        </cdr:cNvSpPr>
      </cdr:nvSpPr>
      <cdr:spPr>
        <a:xfrm>
          <a:off x="1009650" y="266700"/>
          <a:ext cx="46577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 &amp; sex-adjusted rate of open home care cases over period (prevalence) per 1000 residents</a:t>
          </a:r>
        </a:p>
      </cdr:txBody>
    </cdr:sp>
  </cdr:relSizeAnchor>
  <cdr:relSizeAnchor xmlns:cdr="http://schemas.openxmlformats.org/drawingml/2006/chartDrawing">
    <cdr:from>
      <cdr:x>0.20325</cdr:x>
      <cdr:y>0.8805</cdr:y>
    </cdr:from>
    <cdr:to>
      <cdr:x>1</cdr:x>
      <cdr:y>0.99575</cdr:y>
    </cdr:to>
    <cdr:sp>
      <cdr:nvSpPr>
        <cdr:cNvPr id="2" name="TextBox 2"/>
        <cdr:cNvSpPr txBox="1">
          <a:spLocks noChangeArrowheads="1"/>
        </cdr:cNvSpPr>
      </cdr:nvSpPr>
      <cdr:spPr>
        <a:xfrm>
          <a:off x="1152525" y="4010025"/>
          <a:ext cx="4543425" cy="523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
's' indicates data suppressed due to small numbers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cdr:x>
      <cdr:y>0.02925</cdr:y>
    </cdr:from>
    <cdr:to>
      <cdr:x>0.9675</cdr:x>
      <cdr:y>0.049</cdr:y>
    </cdr:to>
    <cdr:sp>
      <cdr:nvSpPr>
        <cdr:cNvPr id="1" name="TextBox 1"/>
        <cdr:cNvSpPr txBox="1">
          <a:spLocks noChangeArrowheads="1"/>
        </cdr:cNvSpPr>
      </cdr:nvSpPr>
      <cdr:spPr>
        <a:xfrm>
          <a:off x="876300" y="238125"/>
          <a:ext cx="46386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 &amp; sex-adjusted rate of open home care cases over period (prevalence) per 1000 residents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4" sqref="A4"/>
    </sheetView>
  </sheetViews>
  <sheetFormatPr defaultColWidth="9.140625" defaultRowHeight="12.75"/>
  <cols>
    <col min="1" max="1" width="22.28125" style="0" customWidth="1"/>
    <col min="2" max="2" width="9.140625" style="4" customWidth="1"/>
    <col min="3" max="4" width="9.140625" style="8" customWidth="1"/>
    <col min="5" max="5" width="9.140625" style="4" customWidth="1"/>
    <col min="6" max="6" width="9.57421875" style="6" customWidth="1"/>
    <col min="7" max="8" width="9.140625" style="4" customWidth="1"/>
    <col min="9" max="9" width="6.7109375" style="6" customWidth="1"/>
    <col min="10" max="12" width="9.140625" style="4" customWidth="1"/>
    <col min="13" max="13" width="9.140625" style="2" customWidth="1"/>
    <col min="14" max="14" width="9.140625" style="12" customWidth="1"/>
    <col min="15" max="15" width="9.140625" style="4" customWidth="1"/>
    <col min="16" max="16" width="6.140625" style="4" customWidth="1"/>
    <col min="18" max="18" width="9.140625" style="4" customWidth="1"/>
    <col min="19" max="19" width="6.7109375" style="4" customWidth="1"/>
    <col min="20" max="20" width="9.140625" style="6" customWidth="1"/>
    <col min="21" max="23" width="9.140625" style="4" customWidth="1"/>
    <col min="24" max="24" width="9.140625" style="2" customWidth="1"/>
    <col min="25" max="25" width="9.140625" style="11" customWidth="1"/>
  </cols>
  <sheetData>
    <row r="1" spans="2:26" ht="12.75">
      <c r="B1" s="3" t="s">
        <v>157</v>
      </c>
      <c r="C1" s="8" t="s">
        <v>154</v>
      </c>
      <c r="D1" s="8" t="s">
        <v>154</v>
      </c>
      <c r="E1" s="3" t="s">
        <v>159</v>
      </c>
      <c r="F1" s="5" t="s">
        <v>157</v>
      </c>
      <c r="G1" s="3" t="s">
        <v>157</v>
      </c>
      <c r="H1" s="3" t="s">
        <v>157</v>
      </c>
      <c r="I1" s="5" t="s">
        <v>157</v>
      </c>
      <c r="J1" s="3" t="s">
        <v>157</v>
      </c>
      <c r="K1" s="3" t="s">
        <v>157</v>
      </c>
      <c r="L1" s="3" t="s">
        <v>157</v>
      </c>
      <c r="M1" s="13" t="s">
        <v>157</v>
      </c>
      <c r="N1" s="10" t="s">
        <v>157</v>
      </c>
      <c r="O1" s="3" t="s">
        <v>157</v>
      </c>
      <c r="Q1" s="5" t="s">
        <v>159</v>
      </c>
      <c r="R1" s="3" t="s">
        <v>159</v>
      </c>
      <c r="S1" s="3" t="s">
        <v>159</v>
      </c>
      <c r="T1" s="5" t="s">
        <v>159</v>
      </c>
      <c r="U1" s="3" t="s">
        <v>159</v>
      </c>
      <c r="V1" s="3" t="s">
        <v>159</v>
      </c>
      <c r="W1" s="3" t="s">
        <v>159</v>
      </c>
      <c r="X1" s="13" t="s">
        <v>159</v>
      </c>
      <c r="Y1" s="10" t="s">
        <v>159</v>
      </c>
      <c r="Z1" s="5" t="s">
        <v>159</v>
      </c>
    </row>
    <row r="2" spans="3:26" ht="12.75">
      <c r="C2" s="9"/>
      <c r="D2" s="9"/>
      <c r="F2" t="s">
        <v>7</v>
      </c>
      <c r="G2" t="s">
        <v>148</v>
      </c>
      <c r="H2" t="s">
        <v>150</v>
      </c>
      <c r="I2" t="s">
        <v>151</v>
      </c>
      <c r="J2" t="s">
        <v>152</v>
      </c>
      <c r="K2" t="s">
        <v>8</v>
      </c>
      <c r="L2" t="s">
        <v>9</v>
      </c>
      <c r="M2" t="s">
        <v>10</v>
      </c>
      <c r="N2" s="11" t="s">
        <v>138</v>
      </c>
      <c r="O2" t="s">
        <v>139</v>
      </c>
      <c r="P2" s="3"/>
      <c r="Q2" t="s">
        <v>7</v>
      </c>
      <c r="R2" t="s">
        <v>148</v>
      </c>
      <c r="S2" t="s">
        <v>150</v>
      </c>
      <c r="T2" t="s">
        <v>151</v>
      </c>
      <c r="U2" t="s">
        <v>152</v>
      </c>
      <c r="V2" t="s">
        <v>8</v>
      </c>
      <c r="W2" t="s">
        <v>9</v>
      </c>
      <c r="X2" t="s">
        <v>10</v>
      </c>
      <c r="Y2" s="11" t="s">
        <v>138</v>
      </c>
      <c r="Z2" t="s">
        <v>139</v>
      </c>
    </row>
    <row r="3" spans="2:5" ht="12.75">
      <c r="B3" s="3" t="s">
        <v>158</v>
      </c>
      <c r="C3" s="7" t="s">
        <v>155</v>
      </c>
      <c r="D3" s="7" t="s">
        <v>156</v>
      </c>
      <c r="E3" s="3" t="s">
        <v>160</v>
      </c>
    </row>
    <row r="4" spans="1:26" ht="12.75">
      <c r="A4" t="s">
        <v>161</v>
      </c>
      <c r="B4" s="4">
        <f aca="true" t="shared" si="0" ref="B4:B14">C$19</f>
        <v>20.5018</v>
      </c>
      <c r="C4" s="8">
        <f>prevalence_v3_9596_9900_out!H4</f>
        <v>23.4466</v>
      </c>
      <c r="D4" s="8">
        <f>prevalence_v3_9596_9900_out!H70</f>
        <v>27.8914</v>
      </c>
      <c r="E4" s="4">
        <f>D$19</f>
        <v>25.4974</v>
      </c>
      <c r="F4" s="6">
        <f>prevalence_v3_9596_9900_out!F4</f>
        <v>102298</v>
      </c>
      <c r="G4" s="4">
        <f>prevalence_v3_9596_9900_out!G4</f>
        <v>22.2403</v>
      </c>
      <c r="H4" s="4">
        <f>prevalence_v3_9596_9900_out!I4</f>
        <v>24.7184</v>
      </c>
      <c r="I4" s="6">
        <f>prevalence_v3_9596_9900_out!J4</f>
        <v>1927</v>
      </c>
      <c r="J4" s="4">
        <f>prevalence_v3_9596_9900_out!K4</f>
        <v>18.8371</v>
      </c>
      <c r="K4" s="4">
        <f>prevalence_v3_9596_9900_out!L4</f>
        <v>35.250744806</v>
      </c>
      <c r="L4" s="4">
        <f>prevalence_v3_9596_9900_out!M4</f>
        <v>2.8987122E-09</v>
      </c>
      <c r="M4" s="2" t="str">
        <f>prevalence_v3_9596_9900_out!N4</f>
        <v>*</v>
      </c>
      <c r="N4" s="12">
        <f>prevalence_v3_9596_9900_out!O4</f>
        <v>1.738500000000002</v>
      </c>
      <c r="O4" s="4">
        <f>prevalence_v3_9596_9900_out!P4</f>
      </c>
      <c r="Q4" s="6">
        <f>prevalence_v3_9596_9900_out!F70</f>
        <v>107935</v>
      </c>
      <c r="R4" s="4">
        <f>prevalence_v3_9596_9900_out!G70</f>
        <v>26.6607</v>
      </c>
      <c r="S4" s="4">
        <f>prevalence_v3_9596_9900_out!I70</f>
        <v>29.1789</v>
      </c>
      <c r="T4" s="6">
        <f>prevalence_v3_9596_9900_out!J70</f>
        <v>2505</v>
      </c>
      <c r="U4" s="4">
        <f>prevalence_v3_9596_9900_out!K70</f>
        <v>23.2084</v>
      </c>
      <c r="V4" s="4">
        <f>prevalence_v3_9596_9900_out!L70</f>
        <v>35.250744806</v>
      </c>
      <c r="W4" s="4">
        <f>prevalence_v3_9596_9900_out!M70</f>
        <v>2.8987122E-09</v>
      </c>
      <c r="X4" s="2" t="str">
        <f>prevalence_v3_9596_9900_out!N70</f>
        <v>*</v>
      </c>
      <c r="Y4" s="12">
        <f>prevalence_v3_9596_9900_out!O70</f>
        <v>1.1632999999999996</v>
      </c>
      <c r="Z4">
        <f>prevalence_v3_9596_9900_out!P70</f>
      </c>
    </row>
    <row r="5" spans="1:26" ht="12.75">
      <c r="A5" t="s">
        <v>162</v>
      </c>
      <c r="B5" s="4">
        <f t="shared" si="0"/>
        <v>20.5018</v>
      </c>
      <c r="C5" s="8">
        <f>prevalence_v3_9596_9900_out!H5</f>
        <v>17.4894</v>
      </c>
      <c r="D5" s="8">
        <f>prevalence_v3_9596_9900_out!H71</f>
        <v>19.8461</v>
      </c>
      <c r="E5" s="4">
        <f aca="true" t="shared" si="1" ref="E5:E80">D$19</f>
        <v>25.4974</v>
      </c>
      <c r="F5" s="6">
        <f>prevalence_v3_9596_9900_out!F5</f>
        <v>70952</v>
      </c>
      <c r="G5" s="4">
        <f>prevalence_v3_9596_9900_out!G5</f>
        <v>16.5169</v>
      </c>
      <c r="H5" s="4">
        <f>prevalence_v3_9596_9900_out!I5</f>
        <v>18.5192</v>
      </c>
      <c r="I5" s="6">
        <f>prevalence_v3_9596_9900_out!J5</f>
        <v>1829</v>
      </c>
      <c r="J5" s="4">
        <f>prevalence_v3_9596_9900_out!K5</f>
        <v>25.778</v>
      </c>
      <c r="K5" s="4">
        <f>prevalence_v3_9596_9900_out!L5</f>
        <v>15.041775325</v>
      </c>
      <c r="L5" s="4">
        <f>prevalence_v3_9596_9900_out!M5</f>
        <v>0.0001051575</v>
      </c>
      <c r="M5" s="2" t="str">
        <f>prevalence_v3_9596_9900_out!N5</f>
        <v>*</v>
      </c>
      <c r="N5" s="12">
        <f>prevalence_v3_9596_9900_out!O5</f>
      </c>
      <c r="O5" s="4">
        <f>prevalence_v3_9596_9900_out!P5</f>
        <v>1.982599999999998</v>
      </c>
      <c r="Q5" s="6">
        <f>prevalence_v3_9596_9900_out!F71</f>
        <v>68493</v>
      </c>
      <c r="R5" s="4">
        <f>prevalence_v3_9596_9900_out!G71</f>
        <v>18.8001</v>
      </c>
      <c r="S5" s="4">
        <f>prevalence_v3_9596_9900_out!I71</f>
        <v>20.9503</v>
      </c>
      <c r="T5" s="6">
        <f>prevalence_v3_9596_9900_out!J71</f>
        <v>2106</v>
      </c>
      <c r="U5" s="4">
        <f>prevalence_v3_9596_9900_out!K71</f>
        <v>30.7477</v>
      </c>
      <c r="V5" s="4">
        <f>prevalence_v3_9596_9900_out!L71</f>
        <v>15.041775325</v>
      </c>
      <c r="W5" s="4">
        <f>prevalence_v3_9596_9900_out!M71</f>
        <v>0.0001051575</v>
      </c>
      <c r="X5" s="2" t="str">
        <f>prevalence_v3_9596_9900_out!N71</f>
        <v>*</v>
      </c>
      <c r="Y5" s="12">
        <f>prevalence_v3_9596_9900_out!O71</f>
      </c>
      <c r="Z5">
        <f>prevalence_v3_9596_9900_out!P71</f>
        <v>4.5471</v>
      </c>
    </row>
    <row r="6" spans="1:26" ht="12.75">
      <c r="A6" t="s">
        <v>163</v>
      </c>
      <c r="B6" s="4">
        <f t="shared" si="0"/>
        <v>20.5018</v>
      </c>
      <c r="C6" s="8">
        <f>prevalence_v3_9596_9900_out!H6</f>
        <v>15.7069</v>
      </c>
      <c r="D6" s="8">
        <f>prevalence_v3_9596_9900_out!H72</f>
        <v>22.9476</v>
      </c>
      <c r="E6" s="4">
        <f t="shared" si="1"/>
        <v>25.4974</v>
      </c>
      <c r="F6" s="6">
        <f>prevalence_v3_9596_9900_out!F6</f>
        <v>93841</v>
      </c>
      <c r="G6" s="4">
        <f>prevalence_v3_9596_9900_out!G6</f>
        <v>14.7654</v>
      </c>
      <c r="H6" s="4">
        <f>prevalence_v3_9596_9900_out!I6</f>
        <v>16.7084</v>
      </c>
      <c r="I6" s="6">
        <f>prevalence_v3_9596_9900_out!J6</f>
        <v>1520</v>
      </c>
      <c r="J6" s="4">
        <f>prevalence_v3_9596_9900_out!K6</f>
        <v>16.1976</v>
      </c>
      <c r="K6" s="4">
        <f>prevalence_v3_9596_9900_out!L6</f>
        <v>105.01051962</v>
      </c>
      <c r="L6" s="4">
        <f>prevalence_v3_9596_9900_out!M6</f>
        <v>0</v>
      </c>
      <c r="M6" s="2" t="str">
        <f>prevalence_v3_9596_9900_out!N6</f>
        <v>*</v>
      </c>
      <c r="N6" s="12">
        <f>prevalence_v3_9596_9900_out!O6</f>
      </c>
      <c r="O6" s="4">
        <f>prevalence_v3_9596_9900_out!P6</f>
        <v>3.7933999999999983</v>
      </c>
      <c r="Q6" s="6">
        <f>prevalence_v3_9596_9900_out!F72</f>
        <v>94254</v>
      </c>
      <c r="R6" s="4">
        <f>prevalence_v3_9596_9900_out!G72</f>
        <v>21.8362</v>
      </c>
      <c r="S6" s="4">
        <f>prevalence_v3_9596_9900_out!I72</f>
        <v>24.1155</v>
      </c>
      <c r="T6" s="6">
        <f>prevalence_v3_9596_9900_out!J72</f>
        <v>2330</v>
      </c>
      <c r="U6" s="4">
        <f>prevalence_v3_9596_9900_out!K72</f>
        <v>24.7204</v>
      </c>
      <c r="V6" s="4">
        <f>prevalence_v3_9596_9900_out!L72</f>
        <v>105.01051962</v>
      </c>
      <c r="W6" s="4">
        <f>prevalence_v3_9596_9900_out!M72</f>
        <v>0</v>
      </c>
      <c r="X6" s="2" t="str">
        <f>prevalence_v3_9596_9900_out!N72</f>
        <v>*</v>
      </c>
      <c r="Y6" s="12">
        <f>prevalence_v3_9596_9900_out!O72</f>
      </c>
      <c r="Z6">
        <f>prevalence_v3_9596_9900_out!P72</f>
        <v>1.3818999999999981</v>
      </c>
    </row>
    <row r="7" spans="1:26" ht="12.75">
      <c r="A7" t="s">
        <v>140</v>
      </c>
      <c r="B7" s="4">
        <f t="shared" si="0"/>
        <v>20.5018</v>
      </c>
      <c r="C7" s="8">
        <f>prevalence_v3_9596_9900_out!H7</f>
        <v>16.5773</v>
      </c>
      <c r="D7" s="8">
        <f>prevalence_v3_9596_9900_out!H73</f>
        <v>22.002</v>
      </c>
      <c r="E7" s="4">
        <f t="shared" si="1"/>
        <v>25.4974</v>
      </c>
      <c r="F7" s="6">
        <f>prevalence_v3_9596_9900_out!F7</f>
        <v>191386</v>
      </c>
      <c r="G7" s="4">
        <f>prevalence_v3_9596_9900_out!G7</f>
        <v>15.9126</v>
      </c>
      <c r="H7" s="4">
        <f>prevalence_v3_9596_9900_out!I7</f>
        <v>17.2699</v>
      </c>
      <c r="I7" s="6">
        <f>prevalence_v3_9596_9900_out!J7</f>
        <v>3363</v>
      </c>
      <c r="J7" s="4">
        <f>prevalence_v3_9596_9900_out!K7</f>
        <v>17.5718</v>
      </c>
      <c r="K7" s="4">
        <f>prevalence_v3_9596_9900_out!L7</f>
        <v>139.86694886</v>
      </c>
      <c r="L7" s="4">
        <f>prevalence_v3_9596_9900_out!M7</f>
        <v>0</v>
      </c>
      <c r="M7" s="2" t="str">
        <f>prevalence_v3_9596_9900_out!N7</f>
        <v>*</v>
      </c>
      <c r="N7" s="12">
        <f>prevalence_v3_9596_9900_out!O7</f>
      </c>
      <c r="O7" s="4">
        <f>prevalence_v3_9596_9900_out!P7</f>
        <v>3.2318999999999996</v>
      </c>
      <c r="Q7" s="6">
        <f>prevalence_v3_9596_9900_out!F73</f>
        <v>195185</v>
      </c>
      <c r="R7" s="4">
        <f>prevalence_v3_9596_9900_out!G73</f>
        <v>21.2506</v>
      </c>
      <c r="S7" s="4">
        <f>prevalence_v3_9596_9900_out!I73</f>
        <v>22.7799</v>
      </c>
      <c r="T7" s="6">
        <f>prevalence_v3_9596_9900_out!J73</f>
        <v>4629</v>
      </c>
      <c r="U7" s="4">
        <f>prevalence_v3_9596_9900_out!K73</f>
        <v>23.716</v>
      </c>
      <c r="V7" s="4">
        <f>prevalence_v3_9596_9900_out!L73</f>
        <v>139.86694886</v>
      </c>
      <c r="W7" s="4">
        <f>prevalence_v3_9596_9900_out!M73</f>
        <v>0</v>
      </c>
      <c r="X7" s="2" t="str">
        <f>prevalence_v3_9596_9900_out!N73</f>
        <v>*</v>
      </c>
      <c r="Y7" s="12">
        <f>prevalence_v3_9596_9900_out!O73</f>
      </c>
      <c r="Z7">
        <f>prevalence_v3_9596_9900_out!P73</f>
        <v>2.7174999999999976</v>
      </c>
    </row>
    <row r="8" spans="1:26" ht="12.75">
      <c r="A8" t="s">
        <v>164</v>
      </c>
      <c r="B8" s="4">
        <f t="shared" si="0"/>
        <v>20.5018</v>
      </c>
      <c r="C8" s="8">
        <f>prevalence_v3_9596_9900_out!H8</f>
        <v>16.1041</v>
      </c>
      <c r="D8" s="8">
        <f>prevalence_v3_9596_9900_out!H74</f>
        <v>20.9604</v>
      </c>
      <c r="E8" s="4">
        <f t="shared" si="1"/>
        <v>25.4974</v>
      </c>
      <c r="F8" s="6">
        <f>prevalence_v3_9596_9900_out!F8</f>
        <v>76042</v>
      </c>
      <c r="G8" s="4">
        <f>prevalence_v3_9596_9900_out!G8</f>
        <v>15.1964</v>
      </c>
      <c r="H8" s="4">
        <f>prevalence_v3_9596_9900_out!I8</f>
        <v>17.0661</v>
      </c>
      <c r="I8" s="6">
        <f>prevalence_v3_9596_9900_out!J8</f>
        <v>1775</v>
      </c>
      <c r="J8" s="4">
        <f>prevalence_v3_9596_9900_out!K8</f>
        <v>23.3424</v>
      </c>
      <c r="K8" s="4">
        <f>prevalence_v3_9596_9900_out!L8</f>
        <v>59.851347326</v>
      </c>
      <c r="L8" s="4">
        <f>prevalence_v3_9596_9900_out!M8</f>
        <v>1.021405E-14</v>
      </c>
      <c r="M8" s="2" t="str">
        <f>prevalence_v3_9596_9900_out!N8</f>
        <v>*</v>
      </c>
      <c r="N8" s="12">
        <f>prevalence_v3_9596_9900_out!O8</f>
      </c>
      <c r="O8" s="4">
        <f>prevalence_v3_9596_9900_out!P8</f>
        <v>3.4357000000000006</v>
      </c>
      <c r="Q8" s="6">
        <f>prevalence_v3_9596_9900_out!F74</f>
        <v>75058</v>
      </c>
      <c r="R8" s="4">
        <f>prevalence_v3_9596_9900_out!G74</f>
        <v>19.9265</v>
      </c>
      <c r="S8" s="4">
        <f>prevalence_v3_9596_9900_out!I74</f>
        <v>22.0479</v>
      </c>
      <c r="T8" s="6">
        <f>prevalence_v3_9596_9900_out!J74</f>
        <v>2329</v>
      </c>
      <c r="U8" s="4">
        <f>prevalence_v3_9596_9900_out!K74</f>
        <v>31.0293</v>
      </c>
      <c r="V8" s="4">
        <f>prevalence_v3_9596_9900_out!L74</f>
        <v>59.851347326</v>
      </c>
      <c r="W8" s="4">
        <f>prevalence_v3_9596_9900_out!M74</f>
        <v>1.021405E-14</v>
      </c>
      <c r="X8" s="2" t="str">
        <f>prevalence_v3_9596_9900_out!N74</f>
        <v>*</v>
      </c>
      <c r="Y8" s="12">
        <f>prevalence_v3_9596_9900_out!O74</f>
      </c>
      <c r="Z8">
        <f>prevalence_v3_9596_9900_out!P74</f>
        <v>3.4495000000000005</v>
      </c>
    </row>
    <row r="9" spans="1:26" ht="12.75">
      <c r="A9" t="s">
        <v>165</v>
      </c>
      <c r="B9" s="4">
        <f t="shared" si="0"/>
        <v>20.5018</v>
      </c>
      <c r="C9" s="8">
        <f>prevalence_v3_9596_9900_out!H9</f>
        <v>21.9218</v>
      </c>
      <c r="D9" s="8">
        <f>prevalence_v3_9596_9900_out!H75</f>
        <v>30.3273</v>
      </c>
      <c r="E9" s="4">
        <f t="shared" si="1"/>
        <v>25.4974</v>
      </c>
      <c r="F9" s="6">
        <f>prevalence_v3_9596_9900_out!F9</f>
        <v>88432</v>
      </c>
      <c r="G9" s="4">
        <f>prevalence_v3_9596_9900_out!G9</f>
        <v>20.9396</v>
      </c>
      <c r="H9" s="4">
        <f>prevalence_v3_9596_9900_out!I9</f>
        <v>22.95</v>
      </c>
      <c r="I9" s="6">
        <f>prevalence_v3_9596_9900_out!J9</f>
        <v>2720</v>
      </c>
      <c r="J9" s="4">
        <f>prevalence_v3_9596_9900_out!K9</f>
        <v>30.7581</v>
      </c>
      <c r="K9" s="4">
        <f>prevalence_v3_9596_9900_out!L9</f>
        <v>138.21456617</v>
      </c>
      <c r="L9" s="4">
        <f>prevalence_v3_9596_9900_out!M9</f>
        <v>0</v>
      </c>
      <c r="M9" s="2" t="str">
        <f>prevalence_v3_9596_9900_out!N9</f>
        <v>*</v>
      </c>
      <c r="N9" s="12">
        <f>prevalence_v3_9596_9900_out!O9</f>
        <v>0.4377999999999993</v>
      </c>
      <c r="O9" s="4">
        <f>prevalence_v3_9596_9900_out!P9</f>
      </c>
      <c r="Q9" s="6">
        <f>prevalence_v3_9596_9900_out!F75</f>
        <v>86279</v>
      </c>
      <c r="R9" s="4">
        <f>prevalence_v3_9596_9900_out!G75</f>
        <v>29.1586</v>
      </c>
      <c r="S9" s="4">
        <f>prevalence_v3_9596_9900_out!I75</f>
        <v>31.5429</v>
      </c>
      <c r="T9" s="6">
        <f>prevalence_v3_9596_9900_out!J75</f>
        <v>3686</v>
      </c>
      <c r="U9" s="4">
        <f>prevalence_v3_9596_9900_out!K75</f>
        <v>42.7219</v>
      </c>
      <c r="V9" s="4">
        <f>prevalence_v3_9596_9900_out!L75</f>
        <v>138.21456617</v>
      </c>
      <c r="W9" s="4">
        <f>prevalence_v3_9596_9900_out!M75</f>
        <v>0</v>
      </c>
      <c r="X9" s="2" t="str">
        <f>prevalence_v3_9596_9900_out!N75</f>
        <v>*</v>
      </c>
      <c r="Y9" s="12">
        <f>prevalence_v3_9596_9900_out!O75</f>
        <v>3.661200000000001</v>
      </c>
      <c r="Z9">
        <f>prevalence_v3_9596_9900_out!P75</f>
      </c>
    </row>
    <row r="10" spans="1:26" ht="12.75">
      <c r="A10" t="s">
        <v>166</v>
      </c>
      <c r="B10" s="4">
        <f t="shared" si="0"/>
        <v>20.5018</v>
      </c>
      <c r="C10" s="8">
        <f>prevalence_v3_9596_9900_out!H10</f>
        <v>24.6219</v>
      </c>
      <c r="D10" s="8">
        <f>prevalence_v3_9596_9900_out!H76</f>
        <v>28.1392</v>
      </c>
      <c r="E10" s="4">
        <f t="shared" si="1"/>
        <v>25.4974</v>
      </c>
      <c r="F10" s="6">
        <f>prevalence_v3_9596_9900_out!F10</f>
        <v>146417</v>
      </c>
      <c r="G10" s="4">
        <f>prevalence_v3_9596_9900_out!G10</f>
        <v>23.6687</v>
      </c>
      <c r="H10" s="4">
        <f>prevalence_v3_9596_9900_out!I10</f>
        <v>25.6133</v>
      </c>
      <c r="I10" s="6">
        <f>prevalence_v3_9596_9900_out!J10</f>
        <v>3406</v>
      </c>
      <c r="J10" s="4">
        <f>prevalence_v3_9596_9900_out!K10</f>
        <v>23.2623</v>
      </c>
      <c r="K10" s="4">
        <f>prevalence_v3_9596_9900_out!L10</f>
        <v>36.958038399</v>
      </c>
      <c r="L10" s="4">
        <f>prevalence_v3_9596_9900_out!M10</f>
        <v>1.2069905E-09</v>
      </c>
      <c r="M10" s="2" t="str">
        <f>prevalence_v3_9596_9900_out!N10</f>
        <v>*</v>
      </c>
      <c r="N10" s="12">
        <f>prevalence_v3_9596_9900_out!O10</f>
        <v>3.166900000000002</v>
      </c>
      <c r="O10" s="4">
        <f>prevalence_v3_9596_9900_out!P10</f>
      </c>
      <c r="Q10" s="6">
        <f>prevalence_v3_9596_9900_out!F76</f>
        <v>149608</v>
      </c>
      <c r="R10" s="4">
        <f>prevalence_v3_9596_9900_out!G76</f>
        <v>27.1589</v>
      </c>
      <c r="S10" s="4">
        <f>prevalence_v3_9596_9900_out!I76</f>
        <v>29.155</v>
      </c>
      <c r="T10" s="6">
        <f>prevalence_v3_9596_9900_out!J76</f>
        <v>4198</v>
      </c>
      <c r="U10" s="4">
        <f>prevalence_v3_9596_9900_out!K76</f>
        <v>28.06</v>
      </c>
      <c r="V10" s="4">
        <f>prevalence_v3_9596_9900_out!L76</f>
        <v>36.958038399</v>
      </c>
      <c r="W10" s="4">
        <f>prevalence_v3_9596_9900_out!M76</f>
        <v>1.2069905E-09</v>
      </c>
      <c r="X10" s="2" t="str">
        <f>prevalence_v3_9596_9900_out!N76</f>
        <v>*</v>
      </c>
      <c r="Y10" s="12">
        <f>prevalence_v3_9596_9900_out!O76</f>
        <v>1.6615000000000002</v>
      </c>
      <c r="Z10">
        <f>prevalence_v3_9596_9900_out!P76</f>
      </c>
    </row>
    <row r="11" spans="1:26" ht="12.75">
      <c r="A11" t="s">
        <v>167</v>
      </c>
      <c r="B11" s="4">
        <f t="shared" si="0"/>
        <v>20.5018</v>
      </c>
      <c r="C11" s="8">
        <f>prevalence_v3_9596_9900_out!H11</f>
        <v>20.6328</v>
      </c>
      <c r="D11" s="8">
        <f>prevalence_v3_9596_9900_out!H77</f>
        <v>26.2689</v>
      </c>
      <c r="E11" s="4">
        <f t="shared" si="1"/>
        <v>25.4974</v>
      </c>
      <c r="F11" s="6">
        <f>prevalence_v3_9596_9900_out!F11</f>
        <v>75099</v>
      </c>
      <c r="G11" s="4">
        <f>prevalence_v3_9596_9900_out!G11</f>
        <v>19.2913</v>
      </c>
      <c r="H11" s="4">
        <f>prevalence_v3_9596_9900_out!I11</f>
        <v>22.0675</v>
      </c>
      <c r="I11" s="6">
        <f>prevalence_v3_9596_9900_out!J11</f>
        <v>1214</v>
      </c>
      <c r="J11" s="4">
        <f>prevalence_v3_9596_9900_out!K11</f>
        <v>16.1653</v>
      </c>
      <c r="K11" s="4">
        <f>prevalence_v3_9596_9900_out!L11</f>
        <v>42.203698491</v>
      </c>
      <c r="L11" s="4">
        <f>prevalence_v3_9596_9900_out!M11</f>
        <v>8.224432E-11</v>
      </c>
      <c r="M11" s="2" t="str">
        <f>prevalence_v3_9596_9900_out!N11</f>
        <v>*</v>
      </c>
      <c r="N11" s="12">
        <f>prevalence_v3_9596_9900_out!O11</f>
      </c>
      <c r="O11" s="4">
        <f>prevalence_v3_9596_9900_out!P11</f>
      </c>
      <c r="Q11" s="6">
        <f>prevalence_v3_9596_9900_out!F77</f>
        <v>78556</v>
      </c>
      <c r="R11" s="4">
        <f>prevalence_v3_9596_9900_out!G77</f>
        <v>24.8989</v>
      </c>
      <c r="S11" s="4">
        <f>prevalence_v3_9596_9900_out!I77</f>
        <v>27.7142</v>
      </c>
      <c r="T11" s="6">
        <f>prevalence_v3_9596_9900_out!J77</f>
        <v>1764</v>
      </c>
      <c r="U11" s="4">
        <f>prevalence_v3_9596_9900_out!K77</f>
        <v>22.4553</v>
      </c>
      <c r="V11" s="4">
        <f>prevalence_v3_9596_9900_out!L77</f>
        <v>42.203698491</v>
      </c>
      <c r="W11" s="4">
        <f>prevalence_v3_9596_9900_out!M77</f>
        <v>8.224432E-11</v>
      </c>
      <c r="X11" s="2" t="str">
        <f>prevalence_v3_9596_9900_out!N77</f>
        <v>*</v>
      </c>
      <c r="Y11" s="12">
        <f>prevalence_v3_9596_9900_out!O77</f>
      </c>
      <c r="Z11">
        <f>prevalence_v3_9596_9900_out!P77</f>
      </c>
    </row>
    <row r="12" spans="1:26" ht="12.75">
      <c r="A12" t="s">
        <v>168</v>
      </c>
      <c r="B12" s="4">
        <f t="shared" si="0"/>
        <v>20.5018</v>
      </c>
      <c r="C12" s="8">
        <f>prevalence_v3_9596_9900_out!H12</f>
        <v>11.7215</v>
      </c>
      <c r="D12" s="8">
        <f>prevalence_v3_9596_9900_out!H78</f>
        <v>16.6055</v>
      </c>
      <c r="E12" s="4">
        <f t="shared" si="1"/>
        <v>25.4974</v>
      </c>
      <c r="F12" s="6">
        <f>prevalence_v3_9596_9900_out!F12</f>
        <v>87276</v>
      </c>
      <c r="G12" s="4">
        <f>prevalence_v3_9596_9900_out!G12</f>
        <v>9.9139</v>
      </c>
      <c r="H12" s="4">
        <f>prevalence_v3_9596_9900_out!I12</f>
        <v>13.8587</v>
      </c>
      <c r="I12" s="6">
        <f>prevalence_v3_9596_9900_out!J12</f>
        <v>402</v>
      </c>
      <c r="J12" s="4">
        <f>prevalence_v3_9596_9900_out!K12</f>
        <v>4.6061</v>
      </c>
      <c r="K12" s="4">
        <f>prevalence_v3_9596_9900_out!L12</f>
        <v>13.198518852</v>
      </c>
      <c r="L12" s="4">
        <f>prevalence_v3_9596_9900_out!M12</f>
        <v>0.0002801705</v>
      </c>
      <c r="M12" s="2" t="str">
        <f>prevalence_v3_9596_9900_out!N12</f>
        <v>*</v>
      </c>
      <c r="N12" s="12">
        <f>prevalence_v3_9596_9900_out!O12</f>
      </c>
      <c r="O12" s="4">
        <f>prevalence_v3_9596_9900_out!P12</f>
        <v>6.643099999999999</v>
      </c>
      <c r="Q12" s="6">
        <f>prevalence_v3_9596_9900_out!F78</f>
        <v>90109</v>
      </c>
      <c r="R12" s="4">
        <f>prevalence_v3_9596_9900_out!G78</f>
        <v>14.6089</v>
      </c>
      <c r="S12" s="4">
        <f>prevalence_v3_9596_9900_out!I78</f>
        <v>18.875</v>
      </c>
      <c r="T12" s="6">
        <f>prevalence_v3_9596_9900_out!J78</f>
        <v>656</v>
      </c>
      <c r="U12" s="4">
        <f>prevalence_v3_9596_9900_out!K78</f>
        <v>7.2801</v>
      </c>
      <c r="V12" s="4">
        <f>prevalence_v3_9596_9900_out!L78</f>
        <v>13.198518852</v>
      </c>
      <c r="W12" s="4">
        <f>prevalence_v3_9596_9900_out!M78</f>
        <v>0.0002801705</v>
      </c>
      <c r="X12" s="2" t="str">
        <f>prevalence_v3_9596_9900_out!N78</f>
        <v>*</v>
      </c>
      <c r="Y12" s="12">
        <f>prevalence_v3_9596_9900_out!O78</f>
      </c>
      <c r="Z12">
        <f>prevalence_v3_9596_9900_out!P78</f>
        <v>6.622399999999999</v>
      </c>
    </row>
    <row r="13" spans="1:26" ht="12.75">
      <c r="A13" t="s">
        <v>169</v>
      </c>
      <c r="B13" s="4">
        <f t="shared" si="0"/>
        <v>20.5018</v>
      </c>
      <c r="C13" s="8">
        <f>prevalence_v3_9596_9900_out!H13</f>
        <v>15.8219</v>
      </c>
      <c r="D13" s="8">
        <f>prevalence_v3_9596_9900_out!H79</f>
        <v>28.9417</v>
      </c>
      <c r="E13" s="4">
        <f t="shared" si="1"/>
        <v>25.4974</v>
      </c>
      <c r="F13" s="6">
        <f>prevalence_v3_9596_9900_out!F13</f>
        <v>2226</v>
      </c>
      <c r="G13" s="4">
        <f>prevalence_v3_9596_9900_out!G13</f>
        <v>6.8527</v>
      </c>
      <c r="H13" s="4">
        <f>prevalence_v3_9596_9900_out!I13</f>
        <v>36.5304</v>
      </c>
      <c r="I13" s="6">
        <f>prevalence_v3_9596_9900_out!J13</f>
        <v>15</v>
      </c>
      <c r="J13" s="4">
        <f>prevalence_v3_9596_9900_out!K13</f>
        <v>6.7385</v>
      </c>
      <c r="K13" s="4">
        <f>prevalence_v3_9596_9900_out!L13</f>
        <v>1.1042892126</v>
      </c>
      <c r="L13" s="4">
        <f>prevalence_v3_9596_9900_out!M13</f>
        <v>0.2933267247</v>
      </c>
      <c r="M13" s="2" t="str">
        <f>prevalence_v3_9596_9900_out!N13</f>
        <v> </v>
      </c>
      <c r="N13" s="12">
        <f>prevalence_v3_9596_9900_out!O13</f>
      </c>
      <c r="O13" s="4">
        <f>prevalence_v3_9596_9900_out!P13</f>
      </c>
      <c r="Q13" s="6">
        <f>prevalence_v3_9596_9900_out!F79</f>
        <v>2045</v>
      </c>
      <c r="R13" s="4">
        <f>prevalence_v3_9596_9900_out!G79</f>
        <v>14.8464</v>
      </c>
      <c r="S13" s="4">
        <f>prevalence_v3_9596_9900_out!I79</f>
        <v>56.4192</v>
      </c>
      <c r="T13" s="6">
        <f>prevalence_v3_9596_9900_out!J79</f>
        <v>38</v>
      </c>
      <c r="U13" s="4">
        <f>prevalence_v3_9596_9900_out!K79</f>
        <v>18.5819</v>
      </c>
      <c r="V13" s="4">
        <f>prevalence_v3_9596_9900_out!L79</f>
        <v>1.1042892126</v>
      </c>
      <c r="W13" s="4">
        <f>prevalence_v3_9596_9900_out!M79</f>
        <v>0.2933267247</v>
      </c>
      <c r="X13" s="2" t="str">
        <f>prevalence_v3_9596_9900_out!N79</f>
        <v> </v>
      </c>
      <c r="Y13" s="12">
        <f>prevalence_v3_9596_9900_out!O79</f>
      </c>
      <c r="Z13">
        <f>prevalence_v3_9596_9900_out!P79</f>
      </c>
    </row>
    <row r="14" spans="1:26" ht="12.75">
      <c r="A14" t="s">
        <v>141</v>
      </c>
      <c r="B14" s="4">
        <f t="shared" si="0"/>
        <v>20.5018</v>
      </c>
      <c r="C14" s="8">
        <f>prevalence_v3_9596_9900_out!H14</f>
        <v>22.6089</v>
      </c>
      <c r="D14" s="8">
        <f>prevalence_v3_9596_9900_out!H80</f>
        <v>30.4161</v>
      </c>
      <c r="E14" s="4">
        <f t="shared" si="1"/>
        <v>25.4974</v>
      </c>
      <c r="F14" s="6">
        <f>prevalence_v3_9596_9900_out!F14</f>
        <v>50261</v>
      </c>
      <c r="G14" s="4">
        <f>prevalence_v3_9596_9900_out!G14</f>
        <v>20.6321</v>
      </c>
      <c r="H14" s="4">
        <f>prevalence_v3_9596_9900_out!I14</f>
        <v>24.7751</v>
      </c>
      <c r="I14" s="6">
        <f>prevalence_v3_9596_9900_out!J14</f>
        <v>692</v>
      </c>
      <c r="J14" s="4">
        <f>prevalence_v3_9596_9900_out!K14</f>
        <v>13.7681</v>
      </c>
      <c r="K14" s="4">
        <f>prevalence_v3_9596_9900_out!L14</f>
        <v>32.654171692</v>
      </c>
      <c r="L14" s="4">
        <f>prevalence_v3_9596_9900_out!M14</f>
        <v>1.1010285E-08</v>
      </c>
      <c r="M14" s="2" t="str">
        <f>prevalence_v3_9596_9900_out!N14</f>
        <v>*</v>
      </c>
      <c r="N14" s="12">
        <f>prevalence_v3_9596_9900_out!O14</f>
        <v>0.13030000000000186</v>
      </c>
      <c r="O14" s="4">
        <f>prevalence_v3_9596_9900_out!P14</f>
      </c>
      <c r="Q14" s="6">
        <f>prevalence_v3_9596_9900_out!F80</f>
        <v>50501</v>
      </c>
      <c r="R14" s="4">
        <f>prevalence_v3_9596_9900_out!G80</f>
        <v>28.2897</v>
      </c>
      <c r="S14" s="4">
        <f>prevalence_v3_9596_9900_out!I80</f>
        <v>32.7024</v>
      </c>
      <c r="T14" s="6">
        <f>prevalence_v3_9596_9900_out!J80</f>
        <v>1010</v>
      </c>
      <c r="U14" s="4">
        <f>prevalence_v3_9596_9900_out!K80</f>
        <v>19.9996</v>
      </c>
      <c r="V14" s="4">
        <f>prevalence_v3_9596_9900_out!L80</f>
        <v>32.654171692</v>
      </c>
      <c r="W14" s="4">
        <f>prevalence_v3_9596_9900_out!M80</f>
        <v>1.1010285E-08</v>
      </c>
      <c r="X14" s="2" t="str">
        <f>prevalence_v3_9596_9900_out!N80</f>
        <v>*</v>
      </c>
      <c r="Y14" s="12">
        <f>prevalence_v3_9596_9900_out!O80</f>
        <v>2.792300000000001</v>
      </c>
      <c r="Z14">
        <f>prevalence_v3_9596_9900_out!P80</f>
      </c>
    </row>
    <row r="15" spans="1:25" ht="12.75">
      <c r="Q15" s="6"/>
      <c r="Y15" s="12"/>
    </row>
    <row r="16" spans="1:26" ht="12.75">
      <c r="A16" t="s">
        <v>170</v>
      </c>
      <c r="B16" s="4">
        <f>C$19</f>
        <v>20.5018</v>
      </c>
      <c r="C16" s="8">
        <f>prevalence_v3_9596_9900_out!H15</f>
        <v>19.8103</v>
      </c>
      <c r="D16" s="8">
        <f>prevalence_v3_9596_9900_out!H81</f>
        <v>24.8264</v>
      </c>
      <c r="E16" s="4">
        <f t="shared" si="1"/>
        <v>25.4974</v>
      </c>
      <c r="F16" s="6">
        <f>prevalence_v3_9596_9900_out!F15</f>
        <v>750626</v>
      </c>
      <c r="G16" s="4">
        <f>prevalence_v3_9596_9900_out!G15</f>
        <v>19.4473</v>
      </c>
      <c r="H16" s="4">
        <f>prevalence_v3_9596_9900_out!I15</f>
        <v>20.18</v>
      </c>
      <c r="I16" s="6">
        <f>prevalence_v3_9596_9900_out!J15</f>
        <v>16234</v>
      </c>
      <c r="J16" s="4">
        <f>prevalence_v3_9596_9900_out!K15</f>
        <v>21.6273</v>
      </c>
      <c r="K16" s="4">
        <f>prevalence_v3_9596_9900_out!L15</f>
        <v>452.44318738</v>
      </c>
      <c r="L16" s="4">
        <f>prevalence_v3_9596_9900_out!M15</f>
        <v>0</v>
      </c>
      <c r="M16" s="2" t="str">
        <f>prevalence_v3_9596_9900_out!N15</f>
        <v>*</v>
      </c>
      <c r="N16" s="12">
        <f>prevalence_v3_9596_9900_out!O15</f>
      </c>
      <c r="O16" s="4">
        <f>prevalence_v3_9596_9900_out!P15</f>
        <v>0.32179999999999964</v>
      </c>
      <c r="Q16" s="6">
        <f>prevalence_v3_9596_9900_out!F81</f>
        <v>761114</v>
      </c>
      <c r="R16" s="4">
        <f>prevalence_v3_9596_9900_out!G81</f>
        <v>24.4308</v>
      </c>
      <c r="S16" s="4">
        <f>prevalence_v3_9596_9900_out!I81</f>
        <v>25.2283</v>
      </c>
      <c r="T16" s="6">
        <f>prevalence_v3_9596_9900_out!J81</f>
        <v>21217</v>
      </c>
      <c r="U16" s="4">
        <f>prevalence_v3_9596_9900_out!K81</f>
        <v>27.8762</v>
      </c>
      <c r="V16" s="4">
        <f>prevalence_v3_9596_9900_out!L81</f>
        <v>452.44318738</v>
      </c>
      <c r="W16" s="4">
        <f>prevalence_v3_9596_9900_out!M81</f>
        <v>0</v>
      </c>
      <c r="X16" s="2" t="str">
        <f>prevalence_v3_9596_9900_out!N81</f>
        <v>*</v>
      </c>
      <c r="Y16" s="12">
        <f>prevalence_v3_9596_9900_out!O81</f>
      </c>
      <c r="Z16">
        <f>prevalence_v3_9596_9900_out!P81</f>
        <v>0.2690999999999981</v>
      </c>
    </row>
    <row r="17" spans="1:26" ht="12.75">
      <c r="A17" t="s">
        <v>171</v>
      </c>
      <c r="B17" s="4">
        <f>C$19</f>
        <v>20.5018</v>
      </c>
      <c r="C17" s="8">
        <f>prevalence_v3_9596_9900_out!H16</f>
        <v>18.4976</v>
      </c>
      <c r="D17" s="8">
        <f>prevalence_v3_9596_9900_out!H82</f>
        <v>25.2663</v>
      </c>
      <c r="E17" s="4">
        <f t="shared" si="1"/>
        <v>25.4974</v>
      </c>
      <c r="F17" s="6">
        <f>prevalence_v3_9596_9900_out!F16</f>
        <v>139763</v>
      </c>
      <c r="G17" s="4">
        <f>prevalence_v3_9596_9900_out!G16</f>
        <v>17.0796</v>
      </c>
      <c r="H17" s="4">
        <f>prevalence_v3_9596_9900_out!I16</f>
        <v>20.0332</v>
      </c>
      <c r="I17" s="6">
        <f>prevalence_v3_9596_9900_out!J16</f>
        <v>1109</v>
      </c>
      <c r="J17" s="4">
        <f>prevalence_v3_9596_9900_out!K16</f>
        <v>7.9349</v>
      </c>
      <c r="K17" s="4">
        <f>prevalence_v3_9596_9900_out!L16</f>
        <v>47.666662467</v>
      </c>
      <c r="L17" s="4">
        <f>prevalence_v3_9596_9900_out!M16</f>
        <v>5.05207E-12</v>
      </c>
      <c r="M17" s="2" t="str">
        <f>prevalence_v3_9596_9900_out!N16</f>
        <v>*</v>
      </c>
      <c r="N17" s="12">
        <f>prevalence_v3_9596_9900_out!O16</f>
      </c>
      <c r="O17" s="4">
        <f>prevalence_v3_9596_9900_out!P16</f>
        <v>0.4685999999999986</v>
      </c>
      <c r="Q17" s="6">
        <f>prevalence_v3_9596_9900_out!F82</f>
        <v>142655</v>
      </c>
      <c r="R17" s="4">
        <f>prevalence_v3_9596_9900_out!G82</f>
        <v>23.7471</v>
      </c>
      <c r="S17" s="4">
        <f>prevalence_v3_9596_9900_out!I82</f>
        <v>26.8826</v>
      </c>
      <c r="T17" s="6">
        <f>prevalence_v3_9596_9900_out!J82</f>
        <v>1704</v>
      </c>
      <c r="U17" s="4">
        <f>prevalence_v3_9596_9900_out!K82</f>
        <v>11.9449</v>
      </c>
      <c r="V17" s="4">
        <f>prevalence_v3_9596_9900_out!L82</f>
        <v>47.666662467</v>
      </c>
      <c r="W17" s="4">
        <f>prevalence_v3_9596_9900_out!M82</f>
        <v>5.05207E-12</v>
      </c>
      <c r="X17" s="2" t="str">
        <f>prevalence_v3_9596_9900_out!N82</f>
        <v>*</v>
      </c>
      <c r="Y17" s="12">
        <f>prevalence_v3_9596_9900_out!O82</f>
      </c>
      <c r="Z17">
        <f>prevalence_v3_9596_9900_out!P82</f>
      </c>
    </row>
    <row r="18" spans="1:26" ht="12.75">
      <c r="A18" t="s">
        <v>172</v>
      </c>
      <c r="B18" s="4">
        <f>C$19</f>
        <v>20.5018</v>
      </c>
      <c r="C18" s="8">
        <f>prevalence_v3_9596_9900_out!H17</f>
        <v>21.455</v>
      </c>
      <c r="D18" s="8">
        <f>prevalence_v3_9596_9900_out!H83</f>
        <v>26.1507</v>
      </c>
      <c r="E18" s="4">
        <f t="shared" si="1"/>
        <v>25.4974</v>
      </c>
      <c r="F18" s="6">
        <f>prevalence_v3_9596_9900_out!F17</f>
        <v>1296712</v>
      </c>
      <c r="G18" s="4">
        <f>prevalence_v3_9596_9900_out!G17</f>
        <v>21.152</v>
      </c>
      <c r="H18" s="4">
        <f>prevalence_v3_9596_9900_out!I17</f>
        <v>21.7623</v>
      </c>
      <c r="I18" s="6">
        <f>prevalence_v3_9596_9900_out!J17</f>
        <v>27033</v>
      </c>
      <c r="J18" s="4">
        <f>prevalence_v3_9596_9900_out!K17</f>
        <v>20.8473</v>
      </c>
      <c r="K18" s="4">
        <f>prevalence_v3_9596_9900_out!L17</f>
        <v>605.97419581</v>
      </c>
      <c r="L18" s="4">
        <f>prevalence_v3_9596_9900_out!M17</f>
        <v>0</v>
      </c>
      <c r="M18" s="2" t="str">
        <f>prevalence_v3_9596_9900_out!N17</f>
        <v>*</v>
      </c>
      <c r="N18" s="12">
        <f>prevalence_v3_9596_9900_out!O17</f>
        <v>0.6502000000000017</v>
      </c>
      <c r="O18" s="4">
        <f>prevalence_v3_9596_9900_out!P17</f>
      </c>
      <c r="Q18" s="6">
        <f>prevalence_v3_9596_9900_out!F83</f>
        <v>1295536</v>
      </c>
      <c r="R18" s="4">
        <f>prevalence_v3_9596_9900_out!G83</f>
        <v>25.8297</v>
      </c>
      <c r="S18" s="4">
        <f>prevalence_v3_9596_9900_out!I83</f>
        <v>26.4756</v>
      </c>
      <c r="T18" s="6">
        <f>prevalence_v3_9596_9900_out!J83</f>
        <v>35685</v>
      </c>
      <c r="U18" s="4">
        <f>prevalence_v3_9596_9900_out!K83</f>
        <v>27.5446</v>
      </c>
      <c r="V18" s="4">
        <f>prevalence_v3_9596_9900_out!L83</f>
        <v>605.97419581</v>
      </c>
      <c r="W18" s="4">
        <f>prevalence_v3_9596_9900_out!M83</f>
        <v>0</v>
      </c>
      <c r="X18" s="2" t="str">
        <f>prevalence_v3_9596_9900_out!N83</f>
        <v>*</v>
      </c>
      <c r="Y18" s="12">
        <f>prevalence_v3_9596_9900_out!O83</f>
        <v>0.33230000000000004</v>
      </c>
      <c r="Z18">
        <f>prevalence_v3_9596_9900_out!P83</f>
      </c>
    </row>
    <row r="19" spans="1:26" ht="12.75">
      <c r="A19" t="s">
        <v>142</v>
      </c>
      <c r="B19" s="4">
        <f>C$19</f>
        <v>20.5018</v>
      </c>
      <c r="C19" s="8">
        <f>prevalence_v3_9596_9900_out!H18</f>
        <v>20.5018</v>
      </c>
      <c r="D19" s="8">
        <f>prevalence_v3_9596_9900_out!H84</f>
        <v>25.4974</v>
      </c>
      <c r="E19" s="4">
        <f t="shared" si="1"/>
        <v>25.4974</v>
      </c>
      <c r="F19" s="6">
        <f>prevalence_v3_9596_9900_out!F18</f>
        <v>2280942</v>
      </c>
      <c r="G19" s="4">
        <f>prevalence_v3_9596_9900_out!G18</f>
        <v>20.2788</v>
      </c>
      <c r="H19" s="4">
        <f>prevalence_v3_9596_9900_out!I18</f>
        <v>20.7271</v>
      </c>
      <c r="I19" s="6">
        <f>prevalence_v3_9596_9900_out!J18</f>
        <v>45896</v>
      </c>
      <c r="J19" s="4">
        <f>prevalence_v3_9596_9900_out!K18</f>
        <v>20.1215</v>
      </c>
      <c r="K19" s="4">
        <f>prevalence_v3_9596_9900_out!L18</f>
        <v>1225.7153954</v>
      </c>
      <c r="L19" s="4">
        <f>prevalence_v3_9596_9900_out!M18</f>
        <v>0</v>
      </c>
      <c r="M19" s="2" t="str">
        <f>prevalence_v3_9596_9900_out!N18</f>
        <v>*</v>
      </c>
      <c r="N19" s="12">
        <f>prevalence_v3_9596_9900_out!O18</f>
      </c>
      <c r="O19" s="4">
        <f>prevalence_v3_9596_9900_out!P18</f>
      </c>
      <c r="Q19" s="6">
        <f>prevalence_v3_9596_9900_out!F84</f>
        <v>2293559</v>
      </c>
      <c r="R19" s="4">
        <f>prevalence_v3_9596_9900_out!G84</f>
        <v>25.2577</v>
      </c>
      <c r="S19" s="4">
        <f>prevalence_v3_9596_9900_out!I84</f>
        <v>25.7392</v>
      </c>
      <c r="T19" s="6">
        <f>prevalence_v3_9596_9900_out!J84</f>
        <v>60936</v>
      </c>
      <c r="U19" s="4">
        <f>prevalence_v3_9596_9900_out!K84</f>
        <v>26.5683</v>
      </c>
      <c r="V19" s="4">
        <f>prevalence_v3_9596_9900_out!L84</f>
        <v>1225.7153954</v>
      </c>
      <c r="W19" s="4">
        <f>prevalence_v3_9596_9900_out!M84</f>
        <v>0</v>
      </c>
      <c r="X19" s="2" t="str">
        <f>prevalence_v3_9596_9900_out!N84</f>
        <v>*</v>
      </c>
      <c r="Y19" s="12">
        <f>prevalence_v3_9596_9900_out!O84</f>
      </c>
      <c r="Z19">
        <f>prevalence_v3_9596_9900_out!P84</f>
      </c>
    </row>
    <row r="20" spans="2:25" ht="12.75">
      <c r="B20" s="3" t="s">
        <v>158</v>
      </c>
      <c r="C20" s="7" t="s">
        <v>155</v>
      </c>
      <c r="D20" s="7" t="s">
        <v>156</v>
      </c>
      <c r="E20" s="3" t="s">
        <v>160</v>
      </c>
      <c r="Q20" s="6"/>
      <c r="Y20" s="12"/>
    </row>
    <row r="21" spans="1:26" ht="12.75">
      <c r="A21" t="s">
        <v>173</v>
      </c>
      <c r="B21" s="4">
        <f>C$19</f>
        <v>20.5018</v>
      </c>
      <c r="C21" s="8">
        <f>prevalence_v3_9596_9900_out!H19</f>
        <v>22.5982</v>
      </c>
      <c r="D21" s="8">
        <f>prevalence_v3_9596_9900_out!H85</f>
        <v>28.9625</v>
      </c>
      <c r="E21" s="4">
        <f t="shared" si="1"/>
        <v>25.4974</v>
      </c>
      <c r="F21" s="6">
        <f>prevalence_v3_9596_9900_out!F19</f>
        <v>30597</v>
      </c>
      <c r="G21" s="4">
        <f>prevalence_v3_9596_9900_out!G19</f>
        <v>19.8286</v>
      </c>
      <c r="H21" s="4">
        <f>prevalence_v3_9596_9900_out!I19</f>
        <v>25.7546</v>
      </c>
      <c r="I21" s="6">
        <f>prevalence_v3_9596_9900_out!J19</f>
        <v>410</v>
      </c>
      <c r="J21" s="4">
        <f>prevalence_v3_9596_9900_out!K19</f>
        <v>13.4</v>
      </c>
      <c r="K21" s="4">
        <f>prevalence_v3_9596_9900_out!L19</f>
        <v>14.005675039</v>
      </c>
      <c r="L21" s="4">
        <f>prevalence_v3_9596_9900_out!M19</f>
        <v>0.0001822597</v>
      </c>
      <c r="M21" s="2" t="str">
        <f>prevalence_v3_9596_9900_out!N19</f>
        <v>*</v>
      </c>
      <c r="N21" s="12">
        <f>prevalence_v3_9596_9900_out!O19</f>
      </c>
      <c r="O21" s="4">
        <f>prevalence_v3_9596_9900_out!P19</f>
      </c>
      <c r="Q21" s="6">
        <f>prevalence_v3_9596_9900_out!F85</f>
        <v>31406</v>
      </c>
      <c r="R21" s="4">
        <f>prevalence_v3_9596_9900_out!G85</f>
        <v>26.1187</v>
      </c>
      <c r="S21" s="4">
        <f>prevalence_v3_9596_9900_out!I85</f>
        <v>32.116</v>
      </c>
      <c r="T21" s="6">
        <f>prevalence_v3_9596_9900_out!J85</f>
        <v>587</v>
      </c>
      <c r="U21" s="4">
        <f>prevalence_v3_9596_9900_out!K85</f>
        <v>18.6907</v>
      </c>
      <c r="V21" s="4">
        <f>prevalence_v3_9596_9900_out!L85</f>
        <v>14.005675039</v>
      </c>
      <c r="W21" s="4">
        <f>prevalence_v3_9596_9900_out!M85</f>
        <v>0.0001822597</v>
      </c>
      <c r="X21" s="2" t="str">
        <f>prevalence_v3_9596_9900_out!N85</f>
        <v>*</v>
      </c>
      <c r="Y21" s="12">
        <f>prevalence_v3_9596_9900_out!O85</f>
        <v>0.6213000000000015</v>
      </c>
      <c r="Z21">
        <f>prevalence_v3_9596_9900_out!P85</f>
      </c>
    </row>
    <row r="22" spans="1:26" ht="12.75">
      <c r="A22" t="s">
        <v>174</v>
      </c>
      <c r="B22" s="4">
        <f>C$19</f>
        <v>20.5018</v>
      </c>
      <c r="C22" s="8">
        <f>prevalence_v3_9596_9900_out!H20</f>
        <v>23.2723</v>
      </c>
      <c r="D22" s="8">
        <f>prevalence_v3_9596_9900_out!H86</f>
        <v>27.0223</v>
      </c>
      <c r="E22" s="4">
        <f t="shared" si="1"/>
        <v>25.4974</v>
      </c>
      <c r="F22" s="6">
        <f>prevalence_v3_9596_9900_out!F20</f>
        <v>39533</v>
      </c>
      <c r="G22" s="4">
        <f>prevalence_v3_9596_9900_out!G20</f>
        <v>21.2539</v>
      </c>
      <c r="H22" s="4">
        <f>prevalence_v3_9596_9900_out!I20</f>
        <v>25.4823</v>
      </c>
      <c r="I22" s="6">
        <f>prevalence_v3_9596_9900_out!J20</f>
        <v>786</v>
      </c>
      <c r="J22" s="4">
        <f>prevalence_v3_9596_9900_out!K20</f>
        <v>19.8821</v>
      </c>
      <c r="K22" s="4">
        <f>prevalence_v3_9596_9900_out!L20</f>
        <v>10.738970282</v>
      </c>
      <c r="L22" s="4">
        <f>prevalence_v3_9596_9900_out!M20</f>
        <v>0.0010490269</v>
      </c>
      <c r="M22" s="2" t="str">
        <f>prevalence_v3_9596_9900_out!N20</f>
        <v>*</v>
      </c>
      <c r="N22" s="12">
        <f>prevalence_v3_9596_9900_out!O20</f>
        <v>0.7521000000000022</v>
      </c>
      <c r="O22" s="4">
        <f>prevalence_v3_9596_9900_out!P20</f>
      </c>
      <c r="Q22" s="6">
        <f>prevalence_v3_9596_9900_out!F86</f>
        <v>43663</v>
      </c>
      <c r="R22" s="4">
        <f>prevalence_v3_9596_9900_out!G86</f>
        <v>25.0013</v>
      </c>
      <c r="S22" s="4">
        <f>prevalence_v3_9596_9900_out!I86</f>
        <v>29.2067</v>
      </c>
      <c r="T22" s="6">
        <f>prevalence_v3_9596_9900_out!J86</f>
        <v>1054</v>
      </c>
      <c r="U22" s="4">
        <f>prevalence_v3_9596_9900_out!K86</f>
        <v>24.1394</v>
      </c>
      <c r="V22" s="4">
        <f>prevalence_v3_9596_9900_out!L86</f>
        <v>10.738970282</v>
      </c>
      <c r="W22" s="4">
        <f>prevalence_v3_9596_9900_out!M86</f>
        <v>0.0010490269</v>
      </c>
      <c r="X22" s="2" t="str">
        <f>prevalence_v3_9596_9900_out!N86</f>
        <v>*</v>
      </c>
      <c r="Y22" s="12">
        <f>prevalence_v3_9596_9900_out!O86</f>
      </c>
      <c r="Z22">
        <f>prevalence_v3_9596_9900_out!P86</f>
      </c>
    </row>
    <row r="23" spans="1:26" ht="12.75">
      <c r="A23" t="s">
        <v>175</v>
      </c>
      <c r="B23" s="4">
        <f>C$19</f>
        <v>20.5018</v>
      </c>
      <c r="C23" s="8">
        <f>prevalence_v3_9596_9900_out!H21</f>
        <v>21.4877</v>
      </c>
      <c r="D23" s="8">
        <f>prevalence_v3_9596_9900_out!H87</f>
        <v>26.9927</v>
      </c>
      <c r="E23" s="4">
        <f t="shared" si="1"/>
        <v>25.4974</v>
      </c>
      <c r="F23" s="6">
        <f>prevalence_v3_9596_9900_out!F21</f>
        <v>21259</v>
      </c>
      <c r="G23" s="4">
        <f>prevalence_v3_9596_9900_out!G21</f>
        <v>18.6588</v>
      </c>
      <c r="H23" s="4">
        <f>prevalence_v3_9596_9900_out!I21</f>
        <v>24.7456</v>
      </c>
      <c r="I23" s="6">
        <f>prevalence_v3_9596_9900_out!J21</f>
        <v>327</v>
      </c>
      <c r="J23" s="4">
        <f>prevalence_v3_9596_9900_out!K21</f>
        <v>15.3817</v>
      </c>
      <c r="K23" s="4">
        <f>prevalence_v3_9596_9900_out!L21</f>
        <v>9.6478683194</v>
      </c>
      <c r="L23" s="4">
        <f>prevalence_v3_9596_9900_out!M21</f>
        <v>0.0018957145</v>
      </c>
      <c r="M23" s="2" t="str">
        <f>prevalence_v3_9596_9900_out!N21</f>
        <v>*</v>
      </c>
      <c r="N23" s="12">
        <f>prevalence_v3_9596_9900_out!O21</f>
      </c>
      <c r="O23" s="4">
        <f>prevalence_v3_9596_9900_out!P21</f>
      </c>
      <c r="Q23" s="6">
        <f>prevalence_v3_9596_9900_out!F87</f>
        <v>21330</v>
      </c>
      <c r="R23" s="4">
        <f>prevalence_v3_9596_9900_out!G87</f>
        <v>23.9508</v>
      </c>
      <c r="S23" s="4">
        <f>prevalence_v3_9596_9900_out!I87</f>
        <v>30.421</v>
      </c>
      <c r="T23" s="6">
        <f>prevalence_v3_9596_9900_out!J87</f>
        <v>404</v>
      </c>
      <c r="U23" s="4">
        <f>prevalence_v3_9596_9900_out!K87</f>
        <v>18.9405</v>
      </c>
      <c r="V23" s="4">
        <f>prevalence_v3_9596_9900_out!L87</f>
        <v>9.6478683194</v>
      </c>
      <c r="W23" s="4">
        <f>prevalence_v3_9596_9900_out!M87</f>
        <v>0.0018957145</v>
      </c>
      <c r="X23" s="2" t="str">
        <f>prevalence_v3_9596_9900_out!N87</f>
        <v>*</v>
      </c>
      <c r="Y23" s="12">
        <f>prevalence_v3_9596_9900_out!O87</f>
      </c>
      <c r="Z23">
        <f>prevalence_v3_9596_9900_out!P87</f>
      </c>
    </row>
    <row r="24" spans="1:26" ht="12.75">
      <c r="A24" t="s">
        <v>176</v>
      </c>
      <c r="B24" s="4">
        <f>C$19</f>
        <v>20.5018</v>
      </c>
      <c r="C24" s="8">
        <f>prevalence_v3_9596_9900_out!H22</f>
        <v>27.4534</v>
      </c>
      <c r="D24" s="8">
        <f>prevalence_v3_9596_9900_out!H88</f>
        <v>30.9974</v>
      </c>
      <c r="E24" s="4">
        <f t="shared" si="1"/>
        <v>25.4974</v>
      </c>
      <c r="F24" s="6">
        <f>prevalence_v3_9596_9900_out!F22</f>
        <v>10909</v>
      </c>
      <c r="G24" s="4">
        <f>prevalence_v3_9596_9900_out!G22</f>
        <v>24.1654</v>
      </c>
      <c r="H24" s="4">
        <f>prevalence_v3_9596_9900_out!I22</f>
        <v>31.1887</v>
      </c>
      <c r="I24" s="6">
        <f>prevalence_v3_9596_9900_out!J22</f>
        <v>404</v>
      </c>
      <c r="J24" s="4">
        <f>prevalence_v3_9596_9900_out!K22</f>
        <v>37.0336</v>
      </c>
      <c r="K24" s="4">
        <f>prevalence_v3_9596_9900_out!L22</f>
        <v>3.4336408223</v>
      </c>
      <c r="L24" s="4">
        <f>prevalence_v3_9596_9900_out!M22</f>
        <v>0.0638811279</v>
      </c>
      <c r="M24" s="2" t="str">
        <f>prevalence_v3_9596_9900_out!N22</f>
        <v> </v>
      </c>
      <c r="N24" s="12">
        <f>prevalence_v3_9596_9900_out!O22</f>
        <v>3.6636000000000024</v>
      </c>
      <c r="O24" s="4">
        <f>prevalence_v3_9596_9900_out!P22</f>
      </c>
      <c r="Q24" s="6">
        <f>prevalence_v3_9596_9900_out!F88</f>
        <v>11536</v>
      </c>
      <c r="R24" s="4">
        <f>prevalence_v3_9596_9900_out!G88</f>
        <v>27.5653</v>
      </c>
      <c r="S24" s="4">
        <f>prevalence_v3_9596_9900_out!I88</f>
        <v>34.8568</v>
      </c>
      <c r="T24" s="6">
        <f>prevalence_v3_9596_9900_out!J88</f>
        <v>460</v>
      </c>
      <c r="U24" s="4">
        <f>prevalence_v3_9596_9900_out!K88</f>
        <v>39.8752</v>
      </c>
      <c r="V24" s="4">
        <f>prevalence_v3_9596_9900_out!L88</f>
        <v>3.4336408223</v>
      </c>
      <c r="W24" s="4">
        <f>prevalence_v3_9596_9900_out!M88</f>
        <v>0.0638811279</v>
      </c>
      <c r="X24" s="2" t="str">
        <f>prevalence_v3_9596_9900_out!N88</f>
        <v> </v>
      </c>
      <c r="Y24" s="12">
        <f>prevalence_v3_9596_9900_out!O88</f>
        <v>2.0679000000000016</v>
      </c>
      <c r="Z24">
        <f>prevalence_v3_9596_9900_out!P88</f>
      </c>
    </row>
    <row r="25" spans="1:25" ht="12.75">
      <c r="Q25" s="6"/>
      <c r="Y25" s="12"/>
    </row>
    <row r="26" spans="1:26" ht="12.75">
      <c r="A26" t="s">
        <v>177</v>
      </c>
      <c r="B26" s="4">
        <f>C$19</f>
        <v>20.5018</v>
      </c>
      <c r="C26" s="8">
        <f>prevalence_v3_9596_9900_out!H23</f>
        <v>19.9214</v>
      </c>
      <c r="D26" s="8">
        <f>prevalence_v3_9596_9900_out!H89</f>
        <v>21.1492</v>
      </c>
      <c r="E26" s="4">
        <f t="shared" si="1"/>
        <v>25.4974</v>
      </c>
      <c r="F26" s="6">
        <f>prevalence_v3_9596_9900_out!F23</f>
        <v>16418</v>
      </c>
      <c r="G26" s="4">
        <f>prevalence_v3_9596_9900_out!G23</f>
        <v>17.6659</v>
      </c>
      <c r="H26" s="4">
        <f>prevalence_v3_9596_9900_out!I23</f>
        <v>22.4648</v>
      </c>
      <c r="I26" s="6">
        <f>prevalence_v3_9596_9900_out!J23</f>
        <v>467</v>
      </c>
      <c r="J26" s="4">
        <f>prevalence_v3_9596_9900_out!K23</f>
        <v>28.4444</v>
      </c>
      <c r="K26" s="4">
        <f>prevalence_v3_9596_9900_out!L23</f>
        <v>0.9041888004</v>
      </c>
      <c r="L26" s="4">
        <f>prevalence_v3_9596_9900_out!M23</f>
        <v>0.3416610173</v>
      </c>
      <c r="M26" s="2" t="str">
        <f>prevalence_v3_9596_9900_out!N23</f>
        <v> </v>
      </c>
      <c r="N26" s="12">
        <f>prevalence_v3_9596_9900_out!O23</f>
      </c>
      <c r="O26" s="4">
        <f>prevalence_v3_9596_9900_out!P23</f>
      </c>
      <c r="Q26" s="6">
        <f>prevalence_v3_9596_9900_out!F89</f>
        <v>15722</v>
      </c>
      <c r="R26" s="4">
        <f>prevalence_v3_9596_9900_out!G89</f>
        <v>18.723</v>
      </c>
      <c r="S26" s="4">
        <f>prevalence_v3_9596_9900_out!I89</f>
        <v>23.8899</v>
      </c>
      <c r="T26" s="6">
        <f>prevalence_v3_9596_9900_out!J89</f>
        <v>495</v>
      </c>
      <c r="U26" s="4">
        <f>prevalence_v3_9596_9900_out!K89</f>
        <v>31.4845</v>
      </c>
      <c r="V26" s="4">
        <f>prevalence_v3_9596_9900_out!L89</f>
        <v>0.9041888004</v>
      </c>
      <c r="W26" s="4">
        <f>prevalence_v3_9596_9900_out!M89</f>
        <v>0.3416610173</v>
      </c>
      <c r="X26" s="2" t="str">
        <f>prevalence_v3_9596_9900_out!N89</f>
        <v> </v>
      </c>
      <c r="Y26" s="12">
        <f>prevalence_v3_9596_9900_out!O89</f>
      </c>
      <c r="Z26">
        <f>prevalence_v3_9596_9900_out!P89</f>
        <v>1.6074999999999982</v>
      </c>
    </row>
    <row r="27" spans="1:26" ht="12.75">
      <c r="A27" t="s">
        <v>178</v>
      </c>
      <c r="B27" s="4">
        <f>C$19</f>
        <v>20.5018</v>
      </c>
      <c r="C27" s="8">
        <f>prevalence_v3_9596_9900_out!H24</f>
        <v>16.8615</v>
      </c>
      <c r="D27" s="8">
        <f>prevalence_v3_9596_9900_out!H90</f>
        <v>19.2976</v>
      </c>
      <c r="E27" s="4">
        <f t="shared" si="1"/>
        <v>25.4974</v>
      </c>
      <c r="F27" s="6">
        <f>prevalence_v3_9596_9900_out!F24</f>
        <v>30294</v>
      </c>
      <c r="G27" s="4">
        <f>prevalence_v3_9596_9900_out!G24</f>
        <v>15.2833</v>
      </c>
      <c r="H27" s="4">
        <f>prevalence_v3_9596_9900_out!I24</f>
        <v>18.6027</v>
      </c>
      <c r="I27" s="6">
        <f>prevalence_v3_9596_9900_out!J24</f>
        <v>756</v>
      </c>
      <c r="J27" s="4">
        <f>prevalence_v3_9596_9900_out!K24</f>
        <v>24.9554</v>
      </c>
      <c r="K27" s="4">
        <f>prevalence_v3_9596_9900_out!L24</f>
        <v>6.9583349565</v>
      </c>
      <c r="L27" s="4">
        <f>prevalence_v3_9596_9900_out!M24</f>
        <v>0.0083429639</v>
      </c>
      <c r="M27" s="2" t="str">
        <f>prevalence_v3_9596_9900_out!N24</f>
        <v>*</v>
      </c>
      <c r="N27" s="12">
        <f>prevalence_v3_9596_9900_out!O24</f>
      </c>
      <c r="O27" s="4">
        <f>prevalence_v3_9596_9900_out!P24</f>
        <v>1.8991000000000007</v>
      </c>
      <c r="Q27" s="6">
        <f>prevalence_v3_9596_9900_out!F90</f>
        <v>29277</v>
      </c>
      <c r="R27" s="4">
        <f>prevalence_v3_9596_9900_out!G90</f>
        <v>17.6104</v>
      </c>
      <c r="S27" s="4">
        <f>prevalence_v3_9596_9900_out!I90</f>
        <v>21.1464</v>
      </c>
      <c r="T27" s="6">
        <f>prevalence_v3_9596_9900_out!J90</f>
        <v>886</v>
      </c>
      <c r="U27" s="4">
        <f>prevalence_v3_9596_9900_out!K90</f>
        <v>30.2627</v>
      </c>
      <c r="V27" s="4">
        <f>prevalence_v3_9596_9900_out!L90</f>
        <v>6.9583349565</v>
      </c>
      <c r="W27" s="4">
        <f>prevalence_v3_9596_9900_out!M90</f>
        <v>0.0083429639</v>
      </c>
      <c r="X27" s="2" t="str">
        <f>prevalence_v3_9596_9900_out!N90</f>
        <v>*</v>
      </c>
      <c r="Y27" s="12">
        <f>prevalence_v3_9596_9900_out!O90</f>
      </c>
      <c r="Z27">
        <f>prevalence_v3_9596_9900_out!P90</f>
        <v>4.350999999999999</v>
      </c>
    </row>
    <row r="28" spans="1:26" ht="12.75">
      <c r="A28" t="s">
        <v>179</v>
      </c>
      <c r="B28" s="4">
        <f>C$19</f>
        <v>20.5018</v>
      </c>
      <c r="C28" s="8">
        <f>prevalence_v3_9596_9900_out!H25</f>
        <v>16.7771</v>
      </c>
      <c r="D28" s="8">
        <f>prevalence_v3_9596_9900_out!H91</f>
        <v>19.6797</v>
      </c>
      <c r="E28" s="4">
        <f t="shared" si="1"/>
        <v>25.4974</v>
      </c>
      <c r="F28" s="6">
        <f>prevalence_v3_9596_9900_out!F25</f>
        <v>24240</v>
      </c>
      <c r="G28" s="4">
        <f>prevalence_v3_9596_9900_out!G25</f>
        <v>15.0568</v>
      </c>
      <c r="H28" s="4">
        <f>prevalence_v3_9596_9900_out!I25</f>
        <v>18.6939</v>
      </c>
      <c r="I28" s="6">
        <f>prevalence_v3_9596_9900_out!J25</f>
        <v>606</v>
      </c>
      <c r="J28" s="4">
        <f>prevalence_v3_9596_9900_out!K25</f>
        <v>25</v>
      </c>
      <c r="K28" s="4">
        <f>prevalence_v3_9596_9900_out!L25</f>
        <v>7.8873134483</v>
      </c>
      <c r="L28" s="4">
        <f>prevalence_v3_9596_9900_out!M25</f>
        <v>0.0049782758</v>
      </c>
      <c r="M28" s="2" t="str">
        <f>prevalence_v3_9596_9900_out!N25</f>
        <v>*</v>
      </c>
      <c r="N28" s="12">
        <f>prevalence_v3_9596_9900_out!O25</f>
      </c>
      <c r="O28" s="4">
        <f>prevalence_v3_9596_9900_out!P25</f>
        <v>1.8079</v>
      </c>
      <c r="Q28" s="6">
        <f>prevalence_v3_9596_9900_out!F91</f>
        <v>23494</v>
      </c>
      <c r="R28" s="4">
        <f>prevalence_v3_9596_9900_out!G91</f>
        <v>17.8085</v>
      </c>
      <c r="S28" s="4">
        <f>prevalence_v3_9596_9900_out!I91</f>
        <v>21.7476</v>
      </c>
      <c r="T28" s="6">
        <f>prevalence_v3_9596_9900_out!J91</f>
        <v>725</v>
      </c>
      <c r="U28" s="4">
        <f>prevalence_v3_9596_9900_out!K91</f>
        <v>30.8589</v>
      </c>
      <c r="V28" s="4">
        <f>prevalence_v3_9596_9900_out!L91</f>
        <v>7.8873134483</v>
      </c>
      <c r="W28" s="4">
        <f>prevalence_v3_9596_9900_out!M91</f>
        <v>0.0049782758</v>
      </c>
      <c r="X28" s="2" t="str">
        <f>prevalence_v3_9596_9900_out!N91</f>
        <v>*</v>
      </c>
      <c r="Y28" s="12">
        <f>prevalence_v3_9596_9900_out!O91</f>
      </c>
      <c r="Z28">
        <f>prevalence_v3_9596_9900_out!P91</f>
        <v>3.7498000000000005</v>
      </c>
    </row>
    <row r="29" spans="1:25" ht="12.75">
      <c r="Q29" s="6"/>
      <c r="Y29" s="12"/>
    </row>
    <row r="30" spans="1:26" ht="12.75">
      <c r="A30" t="s">
        <v>180</v>
      </c>
      <c r="B30" s="4">
        <f>C$19</f>
        <v>20.5018</v>
      </c>
      <c r="C30" s="8">
        <f>prevalence_v3_9596_9900_out!H26</f>
        <v>13.659</v>
      </c>
      <c r="D30" s="8">
        <f>prevalence_v3_9596_9900_out!H92</f>
        <v>19.7136</v>
      </c>
      <c r="E30" s="4">
        <f t="shared" si="1"/>
        <v>25.4974</v>
      </c>
      <c r="F30" s="6">
        <f>prevalence_v3_9596_9900_out!F26</f>
        <v>40376</v>
      </c>
      <c r="G30" s="4">
        <f>prevalence_v3_9596_9900_out!G26</f>
        <v>12.2139</v>
      </c>
      <c r="H30" s="4">
        <f>prevalence_v3_9596_9900_out!I26</f>
        <v>15.2751</v>
      </c>
      <c r="I30" s="6">
        <f>prevalence_v3_9596_9900_out!J26</f>
        <v>544</v>
      </c>
      <c r="J30" s="4">
        <f>prevalence_v3_9596_9900_out!K26</f>
        <v>13.4734</v>
      </c>
      <c r="K30" s="4">
        <f>prevalence_v3_9596_9900_out!L26</f>
        <v>37.900741901</v>
      </c>
      <c r="L30" s="4">
        <f>prevalence_v3_9596_9900_out!M26</f>
        <v>7.443692E-10</v>
      </c>
      <c r="M30" s="2" t="str">
        <f>prevalence_v3_9596_9900_out!N26</f>
        <v>*</v>
      </c>
      <c r="N30" s="12">
        <f>prevalence_v3_9596_9900_out!O26</f>
      </c>
      <c r="O30" s="4">
        <f>prevalence_v3_9596_9900_out!P26</f>
        <v>5.226699999999999</v>
      </c>
      <c r="Q30" s="6">
        <f>prevalence_v3_9596_9900_out!F92</f>
        <v>42226</v>
      </c>
      <c r="R30" s="4">
        <f>prevalence_v3_9596_9900_out!G92</f>
        <v>18.0852</v>
      </c>
      <c r="S30" s="4">
        <f>prevalence_v3_9596_9900_out!I92</f>
        <v>21.4886</v>
      </c>
      <c r="T30" s="6">
        <f>prevalence_v3_9596_9900_out!J92</f>
        <v>911</v>
      </c>
      <c r="U30" s="4">
        <f>prevalence_v3_9596_9900_out!K92</f>
        <v>21.5744</v>
      </c>
      <c r="V30" s="4">
        <f>prevalence_v3_9596_9900_out!L92</f>
        <v>37.900741901</v>
      </c>
      <c r="W30" s="4">
        <f>prevalence_v3_9596_9900_out!M92</f>
        <v>7.443692E-10</v>
      </c>
      <c r="X30" s="2" t="str">
        <f>prevalence_v3_9596_9900_out!N92</f>
        <v>*</v>
      </c>
      <c r="Y30" s="12">
        <f>prevalence_v3_9596_9900_out!O92</f>
      </c>
      <c r="Z30">
        <f>prevalence_v3_9596_9900_out!P92</f>
        <v>4.008799999999997</v>
      </c>
    </row>
    <row r="31" spans="1:26" ht="12.75">
      <c r="A31" t="s">
        <v>181</v>
      </c>
      <c r="B31" s="4">
        <f>C$19</f>
        <v>20.5018</v>
      </c>
      <c r="C31" s="8">
        <f>prevalence_v3_9596_9900_out!H27</f>
        <v>13.3182</v>
      </c>
      <c r="D31" s="8">
        <f>prevalence_v3_9596_9900_out!H93</f>
        <v>17.6282</v>
      </c>
      <c r="E31" s="4">
        <f t="shared" si="1"/>
        <v>25.4974</v>
      </c>
      <c r="F31" s="6">
        <f>prevalence_v3_9596_9900_out!F27</f>
        <v>12102</v>
      </c>
      <c r="G31" s="4">
        <f>prevalence_v3_9596_9900_out!G27</f>
        <v>9.5196</v>
      </c>
      <c r="H31" s="4">
        <f>prevalence_v3_9596_9900_out!I27</f>
        <v>18.6325</v>
      </c>
      <c r="I31" s="6">
        <f>prevalence_v3_9596_9900_out!J27</f>
        <v>79</v>
      </c>
      <c r="J31" s="4">
        <f>prevalence_v3_9596_9900_out!K27</f>
        <v>6.5278</v>
      </c>
      <c r="K31" s="4">
        <f>prevalence_v3_9596_9900_out!L27</f>
        <v>2.7499935129</v>
      </c>
      <c r="L31" s="4">
        <f>prevalence_v3_9596_9900_out!M27</f>
        <v>0.097254823</v>
      </c>
      <c r="M31" s="2" t="str">
        <f>prevalence_v3_9596_9900_out!N27</f>
        <v> </v>
      </c>
      <c r="N31" s="12">
        <f>prevalence_v3_9596_9900_out!O27</f>
      </c>
      <c r="O31" s="4">
        <f>prevalence_v3_9596_9900_out!P27</f>
        <v>1.869299999999999</v>
      </c>
      <c r="Q31" s="6">
        <f>prevalence_v3_9596_9900_out!F93</f>
        <v>11043</v>
      </c>
      <c r="R31" s="4">
        <f>prevalence_v3_9596_9900_out!G93</f>
        <v>13.6825</v>
      </c>
      <c r="S31" s="4">
        <f>prevalence_v3_9596_9900_out!I93</f>
        <v>22.7119</v>
      </c>
      <c r="T31" s="6">
        <f>prevalence_v3_9596_9900_out!J93</f>
        <v>129</v>
      </c>
      <c r="U31" s="4">
        <f>prevalence_v3_9596_9900_out!K93</f>
        <v>11.6816</v>
      </c>
      <c r="V31" s="4">
        <f>prevalence_v3_9596_9900_out!L93</f>
        <v>2.7499935129</v>
      </c>
      <c r="W31" s="4">
        <f>prevalence_v3_9596_9900_out!M93</f>
        <v>0.097254823</v>
      </c>
      <c r="X31" s="2" t="str">
        <f>prevalence_v3_9596_9900_out!N93</f>
        <v> </v>
      </c>
      <c r="Y31" s="12">
        <f>prevalence_v3_9596_9900_out!O93</f>
      </c>
      <c r="Z31">
        <f>prevalence_v3_9596_9900_out!P93</f>
        <v>2.785499999999999</v>
      </c>
    </row>
    <row r="32" spans="1:26" ht="12.75">
      <c r="A32" t="s">
        <v>182</v>
      </c>
      <c r="B32" s="4">
        <f>C$19</f>
        <v>20.5018</v>
      </c>
      <c r="C32" s="8">
        <f>prevalence_v3_9596_9900_out!H28</f>
        <v>18.4149</v>
      </c>
      <c r="D32" s="8">
        <f>prevalence_v3_9596_9900_out!H94</f>
        <v>27.3671</v>
      </c>
      <c r="E32" s="4">
        <f t="shared" si="1"/>
        <v>25.4974</v>
      </c>
      <c r="F32" s="6">
        <f>prevalence_v3_9596_9900_out!F28</f>
        <v>41363</v>
      </c>
      <c r="G32" s="4">
        <f>prevalence_v3_9596_9900_out!G28</f>
        <v>16.8406</v>
      </c>
      <c r="H32" s="4">
        <f>prevalence_v3_9596_9900_out!I28</f>
        <v>20.1363</v>
      </c>
      <c r="I32" s="6">
        <f>prevalence_v3_9596_9900_out!J28</f>
        <v>897</v>
      </c>
      <c r="J32" s="4">
        <f>prevalence_v3_9596_9900_out!K28</f>
        <v>21.686</v>
      </c>
      <c r="K32" s="4">
        <f>prevalence_v3_9596_9900_out!L28</f>
        <v>61.585467</v>
      </c>
      <c r="L32" s="4">
        <f>prevalence_v3_9596_9900_out!M28</f>
        <v>4.218847E-15</v>
      </c>
      <c r="M32" s="2" t="str">
        <f>prevalence_v3_9596_9900_out!N28</f>
        <v>*</v>
      </c>
      <c r="N32" s="12">
        <f>prevalence_v3_9596_9900_out!O28</f>
      </c>
      <c r="O32" s="4">
        <f>prevalence_v3_9596_9900_out!P28</f>
        <v>0.3655000000000008</v>
      </c>
      <c r="Q32" s="6">
        <f>prevalence_v3_9596_9900_out!F94</f>
        <v>40985</v>
      </c>
      <c r="R32" s="4">
        <f>prevalence_v3_9596_9900_out!G94</f>
        <v>25.4149</v>
      </c>
      <c r="S32" s="4">
        <f>prevalence_v3_9596_9900_out!I94</f>
        <v>29.4692</v>
      </c>
      <c r="T32" s="6">
        <f>prevalence_v3_9596_9900_out!J94</f>
        <v>1290</v>
      </c>
      <c r="U32" s="4">
        <f>prevalence_v3_9596_9900_out!K94</f>
        <v>31.4749</v>
      </c>
      <c r="V32" s="4">
        <f>prevalence_v3_9596_9900_out!L94</f>
        <v>61.585467</v>
      </c>
      <c r="W32" s="4">
        <f>prevalence_v3_9596_9900_out!M94</f>
        <v>4.218847E-15</v>
      </c>
      <c r="X32" s="2" t="str">
        <f>prevalence_v3_9596_9900_out!N94</f>
        <v>*</v>
      </c>
      <c r="Y32" s="12">
        <f>prevalence_v3_9596_9900_out!O94</f>
      </c>
      <c r="Z32">
        <f>prevalence_v3_9596_9900_out!P94</f>
      </c>
    </row>
    <row r="33" spans="1:25" ht="12.75">
      <c r="Q33" s="6"/>
      <c r="Y33" s="12"/>
    </row>
    <row r="34" spans="1:26" ht="12.75">
      <c r="A34" t="s">
        <v>183</v>
      </c>
      <c r="B34" s="4">
        <f aca="true" t="shared" si="2" ref="B34:B41">C$19</f>
        <v>20.5018</v>
      </c>
      <c r="C34" s="8">
        <f>prevalence_v3_9596_9900_out!H29</f>
        <v>14.2124</v>
      </c>
      <c r="D34" s="8">
        <f>prevalence_v3_9596_9900_out!H95</f>
        <v>23.4144</v>
      </c>
      <c r="E34" s="4">
        <f t="shared" si="1"/>
        <v>25.4974</v>
      </c>
      <c r="F34" s="6">
        <f>prevalence_v3_9596_9900_out!F29</f>
        <v>21477</v>
      </c>
      <c r="G34" s="4">
        <f>prevalence_v3_9596_9900_out!G29</f>
        <v>11.2139</v>
      </c>
      <c r="H34" s="4">
        <f>prevalence_v3_9596_9900_out!I29</f>
        <v>18.0126</v>
      </c>
      <c r="I34" s="6">
        <f>prevalence_v3_9596_9900_out!J29</f>
        <v>146</v>
      </c>
      <c r="J34" s="4">
        <f>prevalence_v3_9596_9900_out!K29</f>
        <v>6.798</v>
      </c>
      <c r="K34" s="4">
        <f>prevalence_v3_9596_9900_out!L29</f>
        <v>17.236071184</v>
      </c>
      <c r="L34" s="4">
        <f>prevalence_v3_9596_9900_out!M29</f>
        <v>3.30109E-05</v>
      </c>
      <c r="M34" s="2" t="str">
        <f>prevalence_v3_9596_9900_out!N29</f>
        <v>*</v>
      </c>
      <c r="N34" s="12">
        <f>prevalence_v3_9596_9900_out!O29</f>
      </c>
      <c r="O34" s="4">
        <f>prevalence_v3_9596_9900_out!P29</f>
        <v>2.4892000000000003</v>
      </c>
      <c r="Q34" s="6">
        <f>prevalence_v3_9596_9900_out!F95</f>
        <v>22596</v>
      </c>
      <c r="R34" s="4">
        <f>prevalence_v3_9596_9900_out!G95</f>
        <v>20.2354</v>
      </c>
      <c r="S34" s="4">
        <f>prevalence_v3_9596_9900_out!I95</f>
        <v>27.0928</v>
      </c>
      <c r="T34" s="6">
        <f>prevalence_v3_9596_9900_out!J95</f>
        <v>315</v>
      </c>
      <c r="U34" s="4">
        <f>prevalence_v3_9596_9900_out!K95</f>
        <v>13.9405</v>
      </c>
      <c r="V34" s="4">
        <f>prevalence_v3_9596_9900_out!L95</f>
        <v>17.236071184</v>
      </c>
      <c r="W34" s="4">
        <f>prevalence_v3_9596_9900_out!M95</f>
        <v>3.30109E-05</v>
      </c>
      <c r="X34" s="2" t="str">
        <f>prevalence_v3_9596_9900_out!N95</f>
        <v>*</v>
      </c>
      <c r="Y34" s="12">
        <f>prevalence_v3_9596_9900_out!O95</f>
      </c>
      <c r="Z34">
        <f>prevalence_v3_9596_9900_out!P95</f>
      </c>
    </row>
    <row r="35" spans="1:26" ht="12.75">
      <c r="A35" t="s">
        <v>184</v>
      </c>
      <c r="B35" s="4">
        <f t="shared" si="2"/>
        <v>20.5018</v>
      </c>
      <c r="C35" s="8">
        <f>prevalence_v3_9596_9900_out!H30</f>
        <v>18.3579</v>
      </c>
      <c r="D35" s="8">
        <f>prevalence_v3_9596_9900_out!H96</f>
        <v>22.4686</v>
      </c>
      <c r="E35" s="4">
        <f t="shared" si="1"/>
        <v>25.4974</v>
      </c>
      <c r="F35" s="6">
        <f>prevalence_v3_9596_9900_out!F30</f>
        <v>39160</v>
      </c>
      <c r="G35" s="4">
        <f>prevalence_v3_9596_9900_out!G30</f>
        <v>16.7756</v>
      </c>
      <c r="H35" s="4">
        <f>prevalence_v3_9596_9900_out!I30</f>
        <v>20.0894</v>
      </c>
      <c r="I35" s="6">
        <f>prevalence_v3_9596_9900_out!J30</f>
        <v>818</v>
      </c>
      <c r="J35" s="4">
        <f>prevalence_v3_9596_9900_out!K30</f>
        <v>20.8887</v>
      </c>
      <c r="K35" s="4">
        <f>prevalence_v3_9596_9900_out!L30</f>
        <v>18.12751364</v>
      </c>
      <c r="L35" s="4">
        <f>prevalence_v3_9596_9900_out!M30</f>
        <v>2.06595E-05</v>
      </c>
      <c r="M35" s="2" t="str">
        <f>prevalence_v3_9596_9900_out!N30</f>
        <v>*</v>
      </c>
      <c r="N35" s="12">
        <f>prevalence_v3_9596_9900_out!O30</f>
      </c>
      <c r="O35" s="4">
        <f>prevalence_v3_9596_9900_out!P30</f>
        <v>0.4123999999999981</v>
      </c>
      <c r="Q35" s="6">
        <f>prevalence_v3_9596_9900_out!F96</f>
        <v>41324</v>
      </c>
      <c r="R35" s="4">
        <f>prevalence_v3_9596_9900_out!G96</f>
        <v>20.7381</v>
      </c>
      <c r="S35" s="4">
        <f>prevalence_v3_9596_9900_out!I96</f>
        <v>24.3436</v>
      </c>
      <c r="T35" s="6">
        <f>prevalence_v3_9596_9900_out!J96</f>
        <v>1036</v>
      </c>
      <c r="U35" s="4">
        <f>prevalence_v3_9596_9900_out!K96</f>
        <v>25.0702</v>
      </c>
      <c r="V35" s="4">
        <f>prevalence_v3_9596_9900_out!L96</f>
        <v>18.12751364</v>
      </c>
      <c r="W35" s="4">
        <f>prevalence_v3_9596_9900_out!M96</f>
        <v>2.06595E-05</v>
      </c>
      <c r="X35" s="2" t="str">
        <f>prevalence_v3_9596_9900_out!N96</f>
        <v>*</v>
      </c>
      <c r="Y35" s="12">
        <f>prevalence_v3_9596_9900_out!O96</f>
      </c>
      <c r="Z35">
        <f>prevalence_v3_9596_9900_out!P96</f>
        <v>1.1538000000000004</v>
      </c>
    </row>
    <row r="36" spans="1:26" ht="12.75">
      <c r="A36" t="s">
        <v>185</v>
      </c>
      <c r="B36" s="4">
        <f t="shared" si="2"/>
        <v>20.5018</v>
      </c>
      <c r="C36" s="8">
        <f>prevalence_v3_9596_9900_out!H31</f>
        <v>13.1926</v>
      </c>
      <c r="D36" s="8">
        <f>prevalence_v3_9596_9900_out!H97</f>
        <v>15.3555</v>
      </c>
      <c r="E36" s="4">
        <f t="shared" si="1"/>
        <v>25.4974</v>
      </c>
      <c r="F36" s="6">
        <f>prevalence_v3_9596_9900_out!F31</f>
        <v>14287</v>
      </c>
      <c r="G36" s="4">
        <f>prevalence_v3_9596_9900_out!G31</f>
        <v>10.9991</v>
      </c>
      <c r="H36" s="4">
        <f>prevalence_v3_9596_9900_out!I31</f>
        <v>15.8235</v>
      </c>
      <c r="I36" s="6">
        <f>prevalence_v3_9596_9900_out!J31</f>
        <v>203</v>
      </c>
      <c r="J36" s="4">
        <f>prevalence_v3_9596_9900_out!K31</f>
        <v>14.2087</v>
      </c>
      <c r="K36" s="4">
        <f>prevalence_v3_9596_9900_out!L31</f>
        <v>2.6152059063</v>
      </c>
      <c r="L36" s="4">
        <f>prevalence_v3_9596_9900_out!M31</f>
        <v>0.1058437855</v>
      </c>
      <c r="M36" s="2" t="str">
        <f>prevalence_v3_9596_9900_out!N31</f>
        <v> </v>
      </c>
      <c r="N36" s="12">
        <f>prevalence_v3_9596_9900_out!O31</f>
      </c>
      <c r="O36" s="4">
        <f>prevalence_v3_9596_9900_out!P31</f>
        <v>4.6783</v>
      </c>
      <c r="Q36" s="6">
        <f>prevalence_v3_9596_9900_out!F97</f>
        <v>15378</v>
      </c>
      <c r="R36" s="4">
        <f>prevalence_v3_9596_9900_out!G97</f>
        <v>13.0346</v>
      </c>
      <c r="S36" s="4">
        <f>prevalence_v3_9596_9900_out!I97</f>
        <v>18.0897</v>
      </c>
      <c r="T36" s="6">
        <f>prevalence_v3_9596_9900_out!J97</f>
        <v>255</v>
      </c>
      <c r="U36" s="4">
        <f>prevalence_v3_9596_9900_out!K97</f>
        <v>16.5821</v>
      </c>
      <c r="V36" s="4">
        <f>prevalence_v3_9596_9900_out!L97</f>
        <v>2.6152059063</v>
      </c>
      <c r="W36" s="4">
        <f>prevalence_v3_9596_9900_out!M97</f>
        <v>0.1058437855</v>
      </c>
      <c r="X36" s="2" t="str">
        <f>prevalence_v3_9596_9900_out!N97</f>
        <v> </v>
      </c>
      <c r="Y36" s="12">
        <f>prevalence_v3_9596_9900_out!O97</f>
      </c>
      <c r="Z36">
        <f>prevalence_v3_9596_9900_out!P97</f>
        <v>7.407699999999998</v>
      </c>
    </row>
    <row r="37" spans="1:26" ht="12.75">
      <c r="A37" t="s">
        <v>186</v>
      </c>
      <c r="B37" s="4">
        <f t="shared" si="2"/>
        <v>20.5018</v>
      </c>
      <c r="C37" s="8">
        <f>prevalence_v3_9596_9900_out!H32</f>
        <v>17.3448</v>
      </c>
      <c r="D37" s="8">
        <f>prevalence_v3_9596_9900_out!H98</f>
        <v>25.1591</v>
      </c>
      <c r="E37" s="4">
        <f t="shared" si="1"/>
        <v>25.4974</v>
      </c>
      <c r="F37" s="6">
        <f>prevalence_v3_9596_9900_out!F32</f>
        <v>21935</v>
      </c>
      <c r="G37" s="4">
        <f>prevalence_v3_9596_9900_out!G32</f>
        <v>15.4403</v>
      </c>
      <c r="H37" s="4">
        <f>prevalence_v3_9596_9900_out!I32</f>
        <v>19.4843</v>
      </c>
      <c r="I37" s="6">
        <f>prevalence_v3_9596_9900_out!J32</f>
        <v>514</v>
      </c>
      <c r="J37" s="4">
        <f>prevalence_v3_9596_9900_out!K32</f>
        <v>23.4329</v>
      </c>
      <c r="K37" s="4">
        <f>prevalence_v3_9596_9900_out!L32</f>
        <v>33.519064196</v>
      </c>
      <c r="L37" s="4">
        <f>prevalence_v3_9596_9900_out!M32</f>
        <v>7.0568897E-09</v>
      </c>
      <c r="M37" s="2" t="str">
        <f>prevalence_v3_9596_9900_out!N32</f>
        <v>*</v>
      </c>
      <c r="N37" s="12">
        <f>prevalence_v3_9596_9900_out!O32</f>
      </c>
      <c r="O37" s="4">
        <f>prevalence_v3_9596_9900_out!P32</f>
        <v>1.0174999999999983</v>
      </c>
      <c r="Q37" s="6">
        <f>prevalence_v3_9596_9900_out!F98</f>
        <v>22171</v>
      </c>
      <c r="R37" s="4">
        <f>prevalence_v3_9596_9900_out!G98</f>
        <v>22.8791</v>
      </c>
      <c r="S37" s="4">
        <f>prevalence_v3_9596_9900_out!I98</f>
        <v>27.6664</v>
      </c>
      <c r="T37" s="6">
        <f>prevalence_v3_9596_9900_out!J98</f>
        <v>755</v>
      </c>
      <c r="U37" s="4">
        <f>prevalence_v3_9596_9900_out!K98</f>
        <v>34.0535</v>
      </c>
      <c r="V37" s="4">
        <f>prevalence_v3_9596_9900_out!L98</f>
        <v>33.519064196</v>
      </c>
      <c r="W37" s="4">
        <f>prevalence_v3_9596_9900_out!M98</f>
        <v>7.0568897E-09</v>
      </c>
      <c r="X37" s="2" t="str">
        <f>prevalence_v3_9596_9900_out!N98</f>
        <v>*</v>
      </c>
      <c r="Y37" s="12">
        <f>prevalence_v3_9596_9900_out!O98</f>
      </c>
      <c r="Z37">
        <f>prevalence_v3_9596_9900_out!P98</f>
      </c>
    </row>
    <row r="38" spans="1:26" ht="12.75">
      <c r="A38" t="s">
        <v>187</v>
      </c>
      <c r="B38" s="4">
        <f t="shared" si="2"/>
        <v>20.5018</v>
      </c>
      <c r="C38" s="8">
        <f>prevalence_v3_9596_9900_out!H33</f>
        <v>17.0391</v>
      </c>
      <c r="D38" s="8">
        <f>prevalence_v3_9596_9900_out!H99</f>
        <v>24.5373</v>
      </c>
      <c r="E38" s="4">
        <f t="shared" si="1"/>
        <v>25.4974</v>
      </c>
      <c r="F38" s="6">
        <f>prevalence_v3_9596_9900_out!F33</f>
        <v>14872</v>
      </c>
      <c r="G38" s="4">
        <f>prevalence_v3_9596_9900_out!G33</f>
        <v>14.5935</v>
      </c>
      <c r="H38" s="4">
        <f>prevalence_v3_9596_9900_out!I33</f>
        <v>19.8945</v>
      </c>
      <c r="I38" s="6">
        <f>prevalence_v3_9596_9900_out!J33</f>
        <v>276</v>
      </c>
      <c r="J38" s="4">
        <f>prevalence_v3_9596_9900_out!K33</f>
        <v>18.5584</v>
      </c>
      <c r="K38" s="4">
        <f>prevalence_v3_9596_9900_out!L33</f>
        <v>17.994322107</v>
      </c>
      <c r="L38" s="4">
        <f>prevalence_v3_9596_9900_out!M33</f>
        <v>2.21565E-05</v>
      </c>
      <c r="M38" s="2" t="str">
        <f>prevalence_v3_9596_9900_out!N33</f>
        <v>*</v>
      </c>
      <c r="N38" s="12">
        <f>prevalence_v3_9596_9900_out!O33</f>
      </c>
      <c r="O38" s="4">
        <f>prevalence_v3_9596_9900_out!P33</f>
        <v>0.6072999999999986</v>
      </c>
      <c r="Q38" s="6">
        <f>prevalence_v3_9596_9900_out!F99</f>
        <v>14438</v>
      </c>
      <c r="R38" s="4">
        <f>prevalence_v3_9596_9900_out!G99</f>
        <v>21.5788</v>
      </c>
      <c r="S38" s="4">
        <f>prevalence_v3_9596_9900_out!I99</f>
        <v>27.9013</v>
      </c>
      <c r="T38" s="6">
        <f>prevalence_v3_9596_9900_out!J99</f>
        <v>399</v>
      </c>
      <c r="U38" s="4">
        <f>prevalence_v3_9596_9900_out!K99</f>
        <v>27.6354</v>
      </c>
      <c r="V38" s="4">
        <f>prevalence_v3_9596_9900_out!L99</f>
        <v>17.994322107</v>
      </c>
      <c r="W38" s="4">
        <f>prevalence_v3_9596_9900_out!M99</f>
        <v>2.21565E-05</v>
      </c>
      <c r="X38" s="2" t="str">
        <f>prevalence_v3_9596_9900_out!N99</f>
        <v>*</v>
      </c>
      <c r="Y38" s="12">
        <f>prevalence_v3_9596_9900_out!O99</f>
      </c>
      <c r="Z38">
        <f>prevalence_v3_9596_9900_out!P99</f>
      </c>
    </row>
    <row r="39" spans="1:26" ht="12.75">
      <c r="A39" t="s">
        <v>188</v>
      </c>
      <c r="B39" s="4">
        <f t="shared" si="2"/>
        <v>20.5018</v>
      </c>
      <c r="C39" s="8">
        <f>prevalence_v3_9596_9900_out!H34</f>
        <v>16.9371</v>
      </c>
      <c r="D39" s="8">
        <f>prevalence_v3_9596_9900_out!H100</f>
        <v>23.9232</v>
      </c>
      <c r="E39" s="4">
        <f t="shared" si="1"/>
        <v>25.4974</v>
      </c>
      <c r="F39" s="6">
        <f>prevalence_v3_9596_9900_out!F34</f>
        <v>15877</v>
      </c>
      <c r="G39" s="4">
        <f>prevalence_v3_9596_9900_out!G34</f>
        <v>14.7562</v>
      </c>
      <c r="H39" s="4">
        <f>prevalence_v3_9596_9900_out!I34</f>
        <v>19.4402</v>
      </c>
      <c r="I39" s="6">
        <f>prevalence_v3_9596_9900_out!J34</f>
        <v>363</v>
      </c>
      <c r="J39" s="4">
        <f>prevalence_v3_9596_9900_out!K34</f>
        <v>22.8633</v>
      </c>
      <c r="K39" s="4">
        <f>prevalence_v3_9596_9900_out!L34</f>
        <v>20.695155113</v>
      </c>
      <c r="L39" s="4">
        <f>prevalence_v3_9596_9900_out!M34</f>
        <v>5.3852087E-06</v>
      </c>
      <c r="M39" s="2" t="str">
        <f>prevalence_v3_9596_9900_out!N34</f>
        <v>*</v>
      </c>
      <c r="N39" s="12">
        <f>prevalence_v3_9596_9900_out!O34</f>
      </c>
      <c r="O39" s="4">
        <f>prevalence_v3_9596_9900_out!P34</f>
        <v>1.0615999999999985</v>
      </c>
      <c r="Q39" s="6">
        <f>prevalence_v3_9596_9900_out!F100</f>
        <v>15315</v>
      </c>
      <c r="R39" s="4">
        <f>prevalence_v3_9596_9900_out!G100</f>
        <v>21.3233</v>
      </c>
      <c r="S39" s="4">
        <f>prevalence_v3_9596_9900_out!I100</f>
        <v>26.8402</v>
      </c>
      <c r="T39" s="6">
        <f>prevalence_v3_9596_9900_out!J100</f>
        <v>516</v>
      </c>
      <c r="U39" s="4">
        <f>prevalence_v3_9596_9900_out!K100</f>
        <v>33.6925</v>
      </c>
      <c r="V39" s="4">
        <f>prevalence_v3_9596_9900_out!L100</f>
        <v>20.695155113</v>
      </c>
      <c r="W39" s="4">
        <f>prevalence_v3_9596_9900_out!M100</f>
        <v>5.3852087E-06</v>
      </c>
      <c r="X39" s="2" t="str">
        <f>prevalence_v3_9596_9900_out!N100</f>
        <v>*</v>
      </c>
      <c r="Y39" s="12">
        <f>prevalence_v3_9596_9900_out!O100</f>
      </c>
      <c r="Z39">
        <f>prevalence_v3_9596_9900_out!P100</f>
      </c>
    </row>
    <row r="40" spans="1:26" ht="12.75">
      <c r="A40" t="s">
        <v>189</v>
      </c>
      <c r="B40" s="4">
        <f t="shared" si="2"/>
        <v>20.5018</v>
      </c>
      <c r="C40" s="8">
        <f>prevalence_v3_9596_9900_out!H35</f>
        <v>9.1027</v>
      </c>
      <c r="D40" s="8">
        <f>prevalence_v3_9596_9900_out!H101</f>
        <v>17.7597</v>
      </c>
      <c r="E40" s="4">
        <f t="shared" si="1"/>
        <v>25.4974</v>
      </c>
      <c r="F40" s="6">
        <f>prevalence_v3_9596_9900_out!F35</f>
        <v>20178</v>
      </c>
      <c r="G40" s="4">
        <f>prevalence_v3_9596_9900_out!G35</f>
        <v>7.3447</v>
      </c>
      <c r="H40" s="4">
        <f>prevalence_v3_9596_9900_out!I35</f>
        <v>11.2816</v>
      </c>
      <c r="I40" s="6">
        <f>prevalence_v3_9596_9900_out!J35</f>
        <v>159</v>
      </c>
      <c r="J40" s="4">
        <f>prevalence_v3_9596_9900_out!K35</f>
        <v>7.8799</v>
      </c>
      <c r="K40" s="4">
        <f>prevalence_v3_9596_9900_out!L35</f>
        <v>27.58111933</v>
      </c>
      <c r="L40" s="4">
        <f>prevalence_v3_9596_9900_out!M35</f>
        <v>1.5064207E-07</v>
      </c>
      <c r="M40" s="2" t="str">
        <f>prevalence_v3_9596_9900_out!N35</f>
        <v>*</v>
      </c>
      <c r="N40" s="12">
        <f>prevalence_v3_9596_9900_out!O35</f>
      </c>
      <c r="O40" s="4">
        <f>prevalence_v3_9596_9900_out!P35</f>
        <v>9.2202</v>
      </c>
      <c r="Q40" s="6">
        <f>prevalence_v3_9596_9900_out!F101</f>
        <v>20015</v>
      </c>
      <c r="R40" s="4">
        <f>prevalence_v3_9596_9900_out!G101</f>
        <v>15.3414</v>
      </c>
      <c r="S40" s="4">
        <f>prevalence_v3_9596_9900_out!I101</f>
        <v>20.5592</v>
      </c>
      <c r="T40" s="6">
        <f>prevalence_v3_9596_9900_out!J101</f>
        <v>316</v>
      </c>
      <c r="U40" s="4">
        <f>prevalence_v3_9596_9900_out!K101</f>
        <v>15.7882</v>
      </c>
      <c r="V40" s="4">
        <f>prevalence_v3_9596_9900_out!L101</f>
        <v>27.58111933</v>
      </c>
      <c r="W40" s="4">
        <f>prevalence_v3_9596_9900_out!M101</f>
        <v>1.5064207E-07</v>
      </c>
      <c r="X40" s="2" t="str">
        <f>prevalence_v3_9596_9900_out!N101</f>
        <v>*</v>
      </c>
      <c r="Y40" s="12">
        <f>prevalence_v3_9596_9900_out!O101</f>
      </c>
      <c r="Z40">
        <f>prevalence_v3_9596_9900_out!P101</f>
        <v>4.938199999999998</v>
      </c>
    </row>
    <row r="41" spans="1:26" ht="12.75">
      <c r="A41" t="s">
        <v>190</v>
      </c>
      <c r="B41" s="4">
        <f t="shared" si="2"/>
        <v>20.5018</v>
      </c>
      <c r="C41" s="8">
        <f>prevalence_v3_9596_9900_out!H36</f>
        <v>18.7605</v>
      </c>
      <c r="D41" s="8">
        <f>prevalence_v3_9596_9900_out!H102</f>
        <v>21.6369</v>
      </c>
      <c r="E41" s="4">
        <f t="shared" si="1"/>
        <v>25.4974</v>
      </c>
      <c r="F41" s="6">
        <f>prevalence_v3_9596_9900_out!F36</f>
        <v>43600</v>
      </c>
      <c r="G41" s="4">
        <f>prevalence_v3_9596_9900_out!G36</f>
        <v>17.1857</v>
      </c>
      <c r="H41" s="4">
        <f>prevalence_v3_9596_9900_out!I36</f>
        <v>20.4796</v>
      </c>
      <c r="I41" s="6">
        <f>prevalence_v3_9596_9900_out!J36</f>
        <v>884</v>
      </c>
      <c r="J41" s="4">
        <f>prevalence_v3_9596_9900_out!K36</f>
        <v>20.2752</v>
      </c>
      <c r="K41" s="4">
        <f>prevalence_v3_9596_9900_out!L36</f>
        <v>9.6539679514</v>
      </c>
      <c r="L41" s="4">
        <f>prevalence_v3_9596_9900_out!M36</f>
        <v>0.0018894301</v>
      </c>
      <c r="M41" s="2" t="str">
        <f>prevalence_v3_9596_9900_out!N36</f>
        <v>*</v>
      </c>
      <c r="N41" s="12">
        <f>prevalence_v3_9596_9900_out!O36</f>
      </c>
      <c r="O41" s="4">
        <f>prevalence_v3_9596_9900_out!P36</f>
        <v>0.022199999999998</v>
      </c>
      <c r="Q41" s="6">
        <f>prevalence_v3_9596_9900_out!F102</f>
        <v>43948</v>
      </c>
      <c r="R41" s="4">
        <f>prevalence_v3_9596_9900_out!G102</f>
        <v>19.9356</v>
      </c>
      <c r="S41" s="4">
        <f>prevalence_v3_9596_9900_out!I102</f>
        <v>23.4835</v>
      </c>
      <c r="T41" s="6">
        <f>prevalence_v3_9596_9900_out!J102</f>
        <v>1037</v>
      </c>
      <c r="U41" s="4">
        <f>prevalence_v3_9596_9900_out!K102</f>
        <v>23.5961</v>
      </c>
      <c r="V41" s="4">
        <f>prevalence_v3_9596_9900_out!L102</f>
        <v>9.6539679514</v>
      </c>
      <c r="W41" s="4">
        <f>prevalence_v3_9596_9900_out!M102</f>
        <v>0.0018894301</v>
      </c>
      <c r="X41" s="2" t="str">
        <f>prevalence_v3_9596_9900_out!N102</f>
        <v>*</v>
      </c>
      <c r="Y41" s="12">
        <f>prevalence_v3_9596_9900_out!O102</f>
      </c>
      <c r="Z41">
        <f>prevalence_v3_9596_9900_out!P102</f>
        <v>2.0138999999999996</v>
      </c>
    </row>
    <row r="42" spans="1:25" ht="12.75">
      <c r="Q42" s="6"/>
      <c r="Y42" s="12"/>
    </row>
    <row r="43" spans="1:26" ht="12.75">
      <c r="A43" t="s">
        <v>191</v>
      </c>
      <c r="B43" s="4">
        <f>C$19</f>
        <v>20.5018</v>
      </c>
      <c r="C43" s="8">
        <f>prevalence_v3_9596_9900_out!H37</f>
        <v>17.199</v>
      </c>
      <c r="D43" s="8">
        <f>prevalence_v3_9596_9900_out!H103</f>
        <v>23.1176</v>
      </c>
      <c r="E43" s="4">
        <f t="shared" si="1"/>
        <v>25.4974</v>
      </c>
      <c r="F43" s="6">
        <f>prevalence_v3_9596_9900_out!F37</f>
        <v>21516</v>
      </c>
      <c r="G43" s="4">
        <f>prevalence_v3_9596_9900_out!G37</f>
        <v>15.2839</v>
      </c>
      <c r="H43" s="4">
        <f>prevalence_v3_9596_9900_out!I37</f>
        <v>19.3542</v>
      </c>
      <c r="I43" s="6">
        <f>prevalence_v3_9596_9900_out!J37</f>
        <v>542</v>
      </c>
      <c r="J43" s="4">
        <f>prevalence_v3_9596_9900_out!K37</f>
        <v>25.1906</v>
      </c>
      <c r="K43" s="4">
        <f>prevalence_v3_9596_9900_out!L37</f>
        <v>21.636779859</v>
      </c>
      <c r="L43" s="4">
        <f>prevalence_v3_9596_9900_out!M37</f>
        <v>3.29473E-06</v>
      </c>
      <c r="M43" s="2" t="str">
        <f>prevalence_v3_9596_9900_out!N37</f>
        <v>*</v>
      </c>
      <c r="N43" s="12">
        <f>prevalence_v3_9596_9900_out!O37</f>
      </c>
      <c r="O43" s="4">
        <f>prevalence_v3_9596_9900_out!P37</f>
        <v>1.1476000000000006</v>
      </c>
      <c r="Q43" s="6">
        <f>prevalence_v3_9596_9900_out!F103</f>
        <v>21137</v>
      </c>
      <c r="R43" s="4">
        <f>prevalence_v3_9596_9900_out!G103</f>
        <v>20.9265</v>
      </c>
      <c r="S43" s="4">
        <f>prevalence_v3_9596_9900_out!I103</f>
        <v>25.5381</v>
      </c>
      <c r="T43" s="6">
        <f>prevalence_v3_9596_9900_out!J103</f>
        <v>728</v>
      </c>
      <c r="U43" s="4">
        <f>prevalence_v3_9596_9900_out!K103</f>
        <v>34.442</v>
      </c>
      <c r="V43" s="4">
        <f>prevalence_v3_9596_9900_out!L103</f>
        <v>21.636779859</v>
      </c>
      <c r="W43" s="4">
        <f>prevalence_v3_9596_9900_out!M103</f>
        <v>3.29473E-06</v>
      </c>
      <c r="X43" s="2" t="str">
        <f>prevalence_v3_9596_9900_out!N103</f>
        <v>*</v>
      </c>
      <c r="Y43" s="12">
        <f>prevalence_v3_9596_9900_out!O103</f>
      </c>
      <c r="Z43">
        <f>prevalence_v3_9596_9900_out!P103</f>
      </c>
    </row>
    <row r="44" spans="1:26" ht="12.75">
      <c r="A44" t="s">
        <v>192</v>
      </c>
      <c r="B44" s="4">
        <f>C$19</f>
        <v>20.5018</v>
      </c>
      <c r="C44" s="8">
        <f>prevalence_v3_9596_9900_out!H38</f>
        <v>15.7777</v>
      </c>
      <c r="D44" s="8">
        <f>prevalence_v3_9596_9900_out!H104</f>
        <v>20.4877</v>
      </c>
      <c r="E44" s="4">
        <f t="shared" si="1"/>
        <v>25.4974</v>
      </c>
      <c r="F44" s="6">
        <f>prevalence_v3_9596_9900_out!F38</f>
        <v>16053</v>
      </c>
      <c r="G44" s="4">
        <f>prevalence_v3_9596_9900_out!G38</f>
        <v>13.804</v>
      </c>
      <c r="H44" s="4">
        <f>prevalence_v3_9596_9900_out!I38</f>
        <v>18.0336</v>
      </c>
      <c r="I44" s="6">
        <f>prevalence_v3_9596_9900_out!J38</f>
        <v>399</v>
      </c>
      <c r="J44" s="4">
        <f>prevalence_v3_9596_9900_out!K38</f>
        <v>24.8552</v>
      </c>
      <c r="K44" s="4">
        <f>prevalence_v3_9596_9900_out!L38</f>
        <v>13.23209032</v>
      </c>
      <c r="L44" s="4">
        <f>prevalence_v3_9596_9900_out!M38</f>
        <v>0.0002751967</v>
      </c>
      <c r="M44" s="2" t="str">
        <f>prevalence_v3_9596_9900_out!N38</f>
        <v>*</v>
      </c>
      <c r="N44" s="12">
        <f>prevalence_v3_9596_9900_out!O38</f>
      </c>
      <c r="O44" s="4">
        <f>prevalence_v3_9596_9900_out!P38</f>
        <v>2.4681999999999995</v>
      </c>
      <c r="Q44" s="6">
        <f>prevalence_v3_9596_9900_out!F104</f>
        <v>16248</v>
      </c>
      <c r="R44" s="4">
        <f>prevalence_v3_9596_9900_out!G104</f>
        <v>18.2397</v>
      </c>
      <c r="S44" s="4">
        <f>prevalence_v3_9596_9900_out!I104</f>
        <v>23.0127</v>
      </c>
      <c r="T44" s="6">
        <f>prevalence_v3_9596_9900_out!J104</f>
        <v>522</v>
      </c>
      <c r="U44" s="4">
        <f>prevalence_v3_9596_9900_out!K104</f>
        <v>32.127</v>
      </c>
      <c r="V44" s="4">
        <f>prevalence_v3_9596_9900_out!L104</f>
        <v>13.23209032</v>
      </c>
      <c r="W44" s="4">
        <f>prevalence_v3_9596_9900_out!M104</f>
        <v>0.0002751967</v>
      </c>
      <c r="X44" s="2" t="str">
        <f>prevalence_v3_9596_9900_out!N104</f>
        <v>*</v>
      </c>
      <c r="Y44" s="12">
        <f>prevalence_v3_9596_9900_out!O104</f>
      </c>
      <c r="Z44">
        <f>prevalence_v3_9596_9900_out!P104</f>
        <v>2.4847</v>
      </c>
    </row>
    <row r="45" spans="1:26" ht="12.75">
      <c r="A45" t="s">
        <v>193</v>
      </c>
      <c r="B45" s="4">
        <f>C$19</f>
        <v>20.5018</v>
      </c>
      <c r="C45" s="8">
        <f>prevalence_v3_9596_9900_out!H39</f>
        <v>16.3306</v>
      </c>
      <c r="D45" s="8">
        <f>prevalence_v3_9596_9900_out!H105</f>
        <v>20.9836</v>
      </c>
      <c r="E45" s="4">
        <f t="shared" si="1"/>
        <v>25.4974</v>
      </c>
      <c r="F45" s="6">
        <f>prevalence_v3_9596_9900_out!F39</f>
        <v>20465</v>
      </c>
      <c r="G45" s="4">
        <f>prevalence_v3_9596_9900_out!G39</f>
        <v>14.479</v>
      </c>
      <c r="H45" s="4">
        <f>prevalence_v3_9596_9900_out!I39</f>
        <v>18.4189</v>
      </c>
      <c r="I45" s="6">
        <f>prevalence_v3_9596_9900_out!J39</f>
        <v>474</v>
      </c>
      <c r="J45" s="4">
        <f>prevalence_v3_9596_9900_out!K39</f>
        <v>23.1615</v>
      </c>
      <c r="K45" s="4">
        <f>prevalence_v3_9596_9900_out!L39</f>
        <v>14.895157794</v>
      </c>
      <c r="L45" s="4">
        <f>prevalence_v3_9596_9900_out!M39</f>
        <v>0.0001136543</v>
      </c>
      <c r="M45" s="2" t="str">
        <f>prevalence_v3_9596_9900_out!N39</f>
        <v>*</v>
      </c>
      <c r="N45" s="12">
        <f>prevalence_v3_9596_9900_out!O39</f>
      </c>
      <c r="O45" s="4">
        <f>prevalence_v3_9596_9900_out!P39</f>
        <v>2.0828999999999986</v>
      </c>
      <c r="Q45" s="6">
        <f>prevalence_v3_9596_9900_out!F105</f>
        <v>19866</v>
      </c>
      <c r="R45" s="4">
        <f>prevalence_v3_9596_9900_out!G105</f>
        <v>18.8615</v>
      </c>
      <c r="S45" s="4">
        <f>prevalence_v3_9596_9900_out!I105</f>
        <v>23.3443</v>
      </c>
      <c r="T45" s="6">
        <f>prevalence_v3_9596_9900_out!J105</f>
        <v>612</v>
      </c>
      <c r="U45" s="4">
        <f>prevalence_v3_9596_9900_out!K105</f>
        <v>30.8064</v>
      </c>
      <c r="V45" s="4">
        <f>prevalence_v3_9596_9900_out!L105</f>
        <v>14.895157794</v>
      </c>
      <c r="W45" s="4">
        <f>prevalence_v3_9596_9900_out!M105</f>
        <v>0.0001136543</v>
      </c>
      <c r="X45" s="2" t="str">
        <f>prevalence_v3_9596_9900_out!N105</f>
        <v>*</v>
      </c>
      <c r="Y45" s="12">
        <f>prevalence_v3_9596_9900_out!O105</f>
      </c>
      <c r="Z45">
        <f>prevalence_v3_9596_9900_out!P105</f>
        <v>2.1530999999999985</v>
      </c>
    </row>
    <row r="46" spans="1:26" ht="12.75">
      <c r="A46" t="s">
        <v>194</v>
      </c>
      <c r="B46" s="4">
        <f>C$19</f>
        <v>20.5018</v>
      </c>
      <c r="C46" s="8">
        <f>prevalence_v3_9596_9900_out!H40</f>
        <v>15.2034</v>
      </c>
      <c r="D46" s="8">
        <f>prevalence_v3_9596_9900_out!H106</f>
        <v>18.655</v>
      </c>
      <c r="E46" s="4">
        <f t="shared" si="1"/>
        <v>25.4974</v>
      </c>
      <c r="F46" s="6">
        <f>prevalence_v3_9596_9900_out!F40</f>
        <v>18008</v>
      </c>
      <c r="G46" s="4">
        <f>prevalence_v3_9596_9900_out!G40</f>
        <v>13.2588</v>
      </c>
      <c r="H46" s="4">
        <f>prevalence_v3_9596_9900_out!I40</f>
        <v>17.4333</v>
      </c>
      <c r="I46" s="6">
        <f>prevalence_v3_9596_9900_out!J40</f>
        <v>360</v>
      </c>
      <c r="J46" s="4">
        <f>prevalence_v3_9596_9900_out!K40</f>
        <v>19.9911</v>
      </c>
      <c r="K46" s="4">
        <f>prevalence_v3_9596_9900_out!L40</f>
        <v>7.8826153237</v>
      </c>
      <c r="L46" s="4">
        <f>prevalence_v3_9596_9900_out!M40</f>
        <v>0.0049912248</v>
      </c>
      <c r="M46" s="2" t="str">
        <f>prevalence_v3_9596_9900_out!N40</f>
        <v>*</v>
      </c>
      <c r="N46" s="12">
        <f>prevalence_v3_9596_9900_out!O40</f>
      </c>
      <c r="O46" s="4">
        <f>prevalence_v3_9596_9900_out!P40</f>
        <v>3.0685000000000002</v>
      </c>
      <c r="Q46" s="6">
        <f>prevalence_v3_9596_9900_out!F106</f>
        <v>17807</v>
      </c>
      <c r="R46" s="4">
        <f>prevalence_v3_9596_9900_out!G106</f>
        <v>16.4812</v>
      </c>
      <c r="S46" s="4">
        <f>prevalence_v3_9596_9900_out!I106</f>
        <v>21.1156</v>
      </c>
      <c r="T46" s="6">
        <f>prevalence_v3_9596_9900_out!J106</f>
        <v>467</v>
      </c>
      <c r="U46" s="4">
        <f>prevalence_v3_9596_9900_out!K106</f>
        <v>26.2256</v>
      </c>
      <c r="V46" s="4">
        <f>prevalence_v3_9596_9900_out!L106</f>
        <v>7.8826153237</v>
      </c>
      <c r="W46" s="4">
        <f>prevalence_v3_9596_9900_out!M106</f>
        <v>0.0049912248</v>
      </c>
      <c r="X46" s="2" t="str">
        <f>prevalence_v3_9596_9900_out!N106</f>
        <v>*</v>
      </c>
      <c r="Y46" s="12">
        <f>prevalence_v3_9596_9900_out!O106</f>
      </c>
      <c r="Z46">
        <f>prevalence_v3_9596_9900_out!P106</f>
        <v>4.381799999999998</v>
      </c>
    </row>
    <row r="47" spans="1:25" ht="12.75">
      <c r="Q47" s="6"/>
      <c r="Y47" s="12"/>
    </row>
    <row r="48" spans="1:26" ht="12.75">
      <c r="A48" t="s">
        <v>195</v>
      </c>
      <c r="B48" s="4">
        <f>C$19</f>
        <v>20.5018</v>
      </c>
      <c r="C48" s="8">
        <f>prevalence_v3_9596_9900_out!H41</f>
        <v>17.3834</v>
      </c>
      <c r="D48" s="8">
        <f>prevalence_v3_9596_9900_out!H107</f>
        <v>23.8932</v>
      </c>
      <c r="E48" s="4">
        <f t="shared" si="1"/>
        <v>25.4974</v>
      </c>
      <c r="F48" s="6">
        <f>prevalence_v3_9596_9900_out!F41</f>
        <v>12522</v>
      </c>
      <c r="G48" s="4">
        <f>prevalence_v3_9596_9900_out!G41</f>
        <v>14.9925</v>
      </c>
      <c r="H48" s="4">
        <f>prevalence_v3_9596_9900_out!I41</f>
        <v>20.1556</v>
      </c>
      <c r="I48" s="6">
        <f>prevalence_v3_9596_9900_out!J41</f>
        <v>334</v>
      </c>
      <c r="J48" s="4">
        <f>prevalence_v3_9596_9900_out!K41</f>
        <v>26.6731</v>
      </c>
      <c r="K48" s="4">
        <f>prevalence_v3_9596_9900_out!L41</f>
        <v>16.009291929</v>
      </c>
      <c r="L48" s="4">
        <f>prevalence_v3_9596_9900_out!M41</f>
        <v>6.30324E-05</v>
      </c>
      <c r="M48" s="2" t="str">
        <f>prevalence_v3_9596_9900_out!N41</f>
        <v>*</v>
      </c>
      <c r="N48" s="12">
        <f>prevalence_v3_9596_9900_out!O41</f>
      </c>
      <c r="O48" s="4">
        <f>prevalence_v3_9596_9900_out!P41</f>
        <v>0.3461999999999996</v>
      </c>
      <c r="Q48" s="6">
        <f>prevalence_v3_9596_9900_out!F107</f>
        <v>12047</v>
      </c>
      <c r="R48" s="4">
        <f>prevalence_v3_9596_9900_out!G107</f>
        <v>21.159</v>
      </c>
      <c r="S48" s="4">
        <f>prevalence_v3_9596_9900_out!I107</f>
        <v>26.9807</v>
      </c>
      <c r="T48" s="6">
        <f>prevalence_v3_9596_9900_out!J107</f>
        <v>489</v>
      </c>
      <c r="U48" s="4">
        <f>prevalence_v3_9596_9900_out!K107</f>
        <v>40.591</v>
      </c>
      <c r="V48" s="4">
        <f>prevalence_v3_9596_9900_out!L107</f>
        <v>16.009291929</v>
      </c>
      <c r="W48" s="4">
        <f>prevalence_v3_9596_9900_out!M107</f>
        <v>6.30324E-05</v>
      </c>
      <c r="X48" s="2" t="str">
        <f>prevalence_v3_9596_9900_out!N107</f>
        <v>*</v>
      </c>
      <c r="Y48" s="12">
        <f>prevalence_v3_9596_9900_out!O107</f>
      </c>
      <c r="Z48">
        <f>prevalence_v3_9596_9900_out!P107</f>
      </c>
    </row>
    <row r="49" spans="1:26" ht="12.75">
      <c r="A49" t="s">
        <v>196</v>
      </c>
      <c r="B49" s="4">
        <f>C$19</f>
        <v>20.5018</v>
      </c>
      <c r="C49" s="8">
        <f>prevalence_v3_9596_9900_out!H42</f>
        <v>22.327</v>
      </c>
      <c r="D49" s="8">
        <f>prevalence_v3_9596_9900_out!H108</f>
        <v>31.4697</v>
      </c>
      <c r="E49" s="4">
        <f t="shared" si="1"/>
        <v>25.4974</v>
      </c>
      <c r="F49" s="6">
        <f>prevalence_v3_9596_9900_out!F42</f>
        <v>30802</v>
      </c>
      <c r="G49" s="4">
        <f>prevalence_v3_9596_9900_out!G42</f>
        <v>20.6107</v>
      </c>
      <c r="H49" s="4">
        <f>prevalence_v3_9596_9900_out!I42</f>
        <v>24.1861</v>
      </c>
      <c r="I49" s="6">
        <f>prevalence_v3_9596_9900_out!J42</f>
        <v>1114</v>
      </c>
      <c r="J49" s="4">
        <f>prevalence_v3_9596_9900_out!K42</f>
        <v>36.1665</v>
      </c>
      <c r="K49" s="4">
        <f>prevalence_v3_9596_9900_out!L42</f>
        <v>57.254695464</v>
      </c>
      <c r="L49" s="4">
        <f>prevalence_v3_9596_9900_out!M42</f>
        <v>3.830269E-14</v>
      </c>
      <c r="M49" s="2" t="str">
        <f>prevalence_v3_9596_9900_out!N42</f>
        <v>*</v>
      </c>
      <c r="N49" s="12">
        <f>prevalence_v3_9596_9900_out!O42</f>
        <v>0.108900000000002</v>
      </c>
      <c r="O49" s="4">
        <f>prevalence_v3_9596_9900_out!P42</f>
      </c>
      <c r="Q49" s="6">
        <f>prevalence_v3_9596_9900_out!F108</f>
        <v>29170</v>
      </c>
      <c r="R49" s="4">
        <f>prevalence_v3_9596_9900_out!G108</f>
        <v>29.3337</v>
      </c>
      <c r="S49" s="4">
        <f>prevalence_v3_9596_9900_out!I108</f>
        <v>33.7612</v>
      </c>
      <c r="T49" s="6">
        <f>prevalence_v3_9596_9900_out!J108</f>
        <v>1508</v>
      </c>
      <c r="U49" s="4">
        <f>prevalence_v3_9596_9900_out!K108</f>
        <v>51.6969</v>
      </c>
      <c r="V49" s="4">
        <f>prevalence_v3_9596_9900_out!L108</f>
        <v>57.254695464</v>
      </c>
      <c r="W49" s="4">
        <f>prevalence_v3_9596_9900_out!M108</f>
        <v>3.830269E-14</v>
      </c>
      <c r="X49" s="2" t="str">
        <f>prevalence_v3_9596_9900_out!N108</f>
        <v>*</v>
      </c>
      <c r="Y49" s="12">
        <f>prevalence_v3_9596_9900_out!O108</f>
        <v>3.8363000000000014</v>
      </c>
      <c r="Z49">
        <f>prevalence_v3_9596_9900_out!P108</f>
      </c>
    </row>
    <row r="50" spans="1:26" ht="12.75">
      <c r="A50" t="s">
        <v>197</v>
      </c>
      <c r="B50" s="4">
        <f>C$19</f>
        <v>20.5018</v>
      </c>
      <c r="C50" s="8">
        <f>prevalence_v3_9596_9900_out!H43</f>
        <v>28.876</v>
      </c>
      <c r="D50" s="8">
        <f>prevalence_v3_9596_9900_out!H109</f>
        <v>32.8483</v>
      </c>
      <c r="E50" s="4">
        <f t="shared" si="1"/>
        <v>25.4974</v>
      </c>
      <c r="F50" s="6">
        <f>prevalence_v3_9596_9900_out!F43</f>
        <v>13735</v>
      </c>
      <c r="G50" s="4">
        <f>prevalence_v3_9596_9900_out!G43</f>
        <v>25.7036</v>
      </c>
      <c r="H50" s="4">
        <f>prevalence_v3_9596_9900_out!I43</f>
        <v>32.44</v>
      </c>
      <c r="I50" s="6">
        <f>prevalence_v3_9596_9900_out!J43</f>
        <v>446</v>
      </c>
      <c r="J50" s="4">
        <f>prevalence_v3_9596_9900_out!K43</f>
        <v>32.4718</v>
      </c>
      <c r="K50" s="4">
        <f>prevalence_v3_9596_9900_out!L43</f>
        <v>4.5828358479</v>
      </c>
      <c r="L50" s="4">
        <f>prevalence_v3_9596_9900_out!M43</f>
        <v>0.0322937275</v>
      </c>
      <c r="M50" s="2" t="str">
        <f>prevalence_v3_9596_9900_out!N43</f>
        <v>*</v>
      </c>
      <c r="N50" s="12">
        <f>prevalence_v3_9596_9900_out!O43</f>
        <v>5.201800000000002</v>
      </c>
      <c r="O50" s="4">
        <f>prevalence_v3_9596_9900_out!P43</f>
      </c>
      <c r="Q50" s="6">
        <f>prevalence_v3_9596_9900_out!F109</f>
        <v>13888</v>
      </c>
      <c r="R50" s="4">
        <f>prevalence_v3_9596_9900_out!G109</f>
        <v>29.4936</v>
      </c>
      <c r="S50" s="4">
        <f>prevalence_v3_9596_9900_out!I109</f>
        <v>36.5845</v>
      </c>
      <c r="T50" s="6">
        <f>prevalence_v3_9596_9900_out!J109</f>
        <v>538</v>
      </c>
      <c r="U50" s="4">
        <f>prevalence_v3_9596_9900_out!K109</f>
        <v>38.7385</v>
      </c>
      <c r="V50" s="4">
        <f>prevalence_v3_9596_9900_out!L109</f>
        <v>4.5828358479</v>
      </c>
      <c r="W50" s="4">
        <f>prevalence_v3_9596_9900_out!M109</f>
        <v>0.0322937275</v>
      </c>
      <c r="X50" s="2" t="str">
        <f>prevalence_v3_9596_9900_out!N109</f>
        <v>*</v>
      </c>
      <c r="Y50" s="12">
        <f>prevalence_v3_9596_9900_out!O109</f>
        <v>3.9962000000000018</v>
      </c>
      <c r="Z50">
        <f>prevalence_v3_9596_9900_out!P109</f>
      </c>
    </row>
    <row r="51" spans="1:26" ht="12.75">
      <c r="A51" t="s">
        <v>198</v>
      </c>
      <c r="B51" s="4">
        <f>C$19</f>
        <v>20.5018</v>
      </c>
      <c r="C51" s="8">
        <f>prevalence_v3_9596_9900_out!H44</f>
        <v>21.2356</v>
      </c>
      <c r="D51" s="8">
        <f>prevalence_v3_9596_9900_out!H110</f>
        <v>31.49</v>
      </c>
      <c r="E51" s="4">
        <f t="shared" si="1"/>
        <v>25.4974</v>
      </c>
      <c r="F51" s="6">
        <f>prevalence_v3_9596_9900_out!F44</f>
        <v>31373</v>
      </c>
      <c r="G51" s="4">
        <f>prevalence_v3_9596_9900_out!G44</f>
        <v>19.4139</v>
      </c>
      <c r="H51" s="4">
        <f>prevalence_v3_9596_9900_out!I44</f>
        <v>23.2283</v>
      </c>
      <c r="I51" s="6">
        <f>prevalence_v3_9596_9900_out!J44</f>
        <v>826</v>
      </c>
      <c r="J51" s="4">
        <f>prevalence_v3_9596_9900_out!K44</f>
        <v>26.3284</v>
      </c>
      <c r="K51" s="4">
        <f>prevalence_v3_9596_9900_out!L44</f>
        <v>60.901069472</v>
      </c>
      <c r="L51" s="4">
        <f>prevalence_v3_9596_9900_out!M44</f>
        <v>5.995204E-15</v>
      </c>
      <c r="M51" s="2" t="str">
        <f>prevalence_v3_9596_9900_out!N44</f>
        <v>*</v>
      </c>
      <c r="N51" s="12">
        <f>prevalence_v3_9596_9900_out!O44</f>
      </c>
      <c r="O51" s="4">
        <f>prevalence_v3_9596_9900_out!P44</f>
      </c>
      <c r="Q51" s="6">
        <f>prevalence_v3_9596_9900_out!F110</f>
        <v>31174</v>
      </c>
      <c r="R51" s="4">
        <f>prevalence_v3_9596_9900_out!G110</f>
        <v>29.2441</v>
      </c>
      <c r="S51" s="4">
        <f>prevalence_v3_9596_9900_out!I110</f>
        <v>33.9084</v>
      </c>
      <c r="T51" s="6">
        <f>prevalence_v3_9596_9900_out!J110</f>
        <v>1151</v>
      </c>
      <c r="U51" s="4">
        <f>prevalence_v3_9596_9900_out!K110</f>
        <v>36.9218</v>
      </c>
      <c r="V51" s="4">
        <f>prevalence_v3_9596_9900_out!L110</f>
        <v>60.901069472</v>
      </c>
      <c r="W51" s="4">
        <f>prevalence_v3_9596_9900_out!M110</f>
        <v>5.995204E-15</v>
      </c>
      <c r="X51" s="2" t="str">
        <f>prevalence_v3_9596_9900_out!N110</f>
        <v>*</v>
      </c>
      <c r="Y51" s="12">
        <f>prevalence_v3_9596_9900_out!O110</f>
        <v>3.7467000000000006</v>
      </c>
      <c r="Z51">
        <f>prevalence_v3_9596_9900_out!P110</f>
      </c>
    </row>
    <row r="52" spans="1:25" ht="12.75">
      <c r="Q52" s="6"/>
      <c r="Y52" s="12"/>
    </row>
    <row r="53" spans="1:26" ht="12.75">
      <c r="A53" t="s">
        <v>199</v>
      </c>
      <c r="B53" s="4">
        <f>C$19</f>
        <v>20.5018</v>
      </c>
      <c r="C53" s="8">
        <f>prevalence_v3_9596_9900_out!H45</f>
        <v>25.6143</v>
      </c>
      <c r="D53" s="8">
        <f>prevalence_v3_9596_9900_out!H111</f>
        <v>27.842</v>
      </c>
      <c r="E53" s="4">
        <f t="shared" si="1"/>
        <v>25.4974</v>
      </c>
      <c r="F53" s="6">
        <f>prevalence_v3_9596_9900_out!F45</f>
        <v>36374</v>
      </c>
      <c r="G53" s="4">
        <f>prevalence_v3_9596_9900_out!G45</f>
        <v>23.5272</v>
      </c>
      <c r="H53" s="4">
        <f>prevalence_v3_9596_9900_out!I45</f>
        <v>27.8867</v>
      </c>
      <c r="I53" s="6">
        <f>prevalence_v3_9596_9900_out!J45</f>
        <v>795</v>
      </c>
      <c r="J53" s="4">
        <f>prevalence_v3_9596_9900_out!K45</f>
        <v>21.8563</v>
      </c>
      <c r="K53" s="4">
        <f>prevalence_v3_9596_9900_out!L45</f>
        <v>3.7825885678</v>
      </c>
      <c r="L53" s="4">
        <f>prevalence_v3_9596_9900_out!M45</f>
        <v>0.0517884833</v>
      </c>
      <c r="M53" s="2" t="str">
        <f>prevalence_v3_9596_9900_out!N45</f>
        <v> </v>
      </c>
      <c r="N53" s="12">
        <f>prevalence_v3_9596_9900_out!O45</f>
        <v>3.025400000000001</v>
      </c>
      <c r="O53" s="4">
        <f>prevalence_v3_9596_9900_out!P45</f>
      </c>
      <c r="Q53" s="6">
        <f>prevalence_v3_9596_9900_out!F111</f>
        <v>37730</v>
      </c>
      <c r="R53" s="4">
        <f>prevalence_v3_9596_9900_out!G111</f>
        <v>25.7426</v>
      </c>
      <c r="S53" s="4">
        <f>prevalence_v3_9596_9900_out!I111</f>
        <v>30.1126</v>
      </c>
      <c r="T53" s="6">
        <f>prevalence_v3_9596_9900_out!J111</f>
        <v>1013</v>
      </c>
      <c r="U53" s="4">
        <f>prevalence_v3_9596_9900_out!K111</f>
        <v>26.8487</v>
      </c>
      <c r="V53" s="4">
        <f>prevalence_v3_9596_9900_out!L111</f>
        <v>3.7825885678</v>
      </c>
      <c r="W53" s="4">
        <f>prevalence_v3_9596_9900_out!M111</f>
        <v>0.0517884833</v>
      </c>
      <c r="X53" s="2" t="str">
        <f>prevalence_v3_9596_9900_out!N111</f>
        <v> </v>
      </c>
      <c r="Y53" s="12">
        <f>prevalence_v3_9596_9900_out!O111</f>
        <v>0.24520000000000053</v>
      </c>
      <c r="Z53">
        <f>prevalence_v3_9596_9900_out!P111</f>
      </c>
    </row>
    <row r="54" spans="1:26" ht="12.75">
      <c r="A54" t="s">
        <v>200</v>
      </c>
      <c r="B54" s="4">
        <f>C$19</f>
        <v>20.5018</v>
      </c>
      <c r="C54" s="8">
        <f>prevalence_v3_9596_9900_out!H46</f>
        <v>26.912</v>
      </c>
      <c r="D54" s="8">
        <f>prevalence_v3_9596_9900_out!H112</f>
        <v>31.9568</v>
      </c>
      <c r="E54" s="4">
        <f t="shared" si="1"/>
        <v>25.4974</v>
      </c>
      <c r="F54" s="6">
        <f>prevalence_v3_9596_9900_out!F46</f>
        <v>58254</v>
      </c>
      <c r="G54" s="4">
        <f>prevalence_v3_9596_9900_out!G46</f>
        <v>25.1727</v>
      </c>
      <c r="H54" s="4">
        <f>prevalence_v3_9596_9900_out!I46</f>
        <v>28.7715</v>
      </c>
      <c r="I54" s="6">
        <f>prevalence_v3_9596_9900_out!J46</f>
        <v>1425</v>
      </c>
      <c r="J54" s="4">
        <f>prevalence_v3_9596_9900_out!K46</f>
        <v>24.4618</v>
      </c>
      <c r="K54" s="4">
        <f>prevalence_v3_9596_9900_out!L46</f>
        <v>24.430000977</v>
      </c>
      <c r="L54" s="4">
        <f>prevalence_v3_9596_9900_out!M46</f>
        <v>7.7059289E-07</v>
      </c>
      <c r="M54" s="2" t="str">
        <f>prevalence_v3_9596_9900_out!N46</f>
        <v>*</v>
      </c>
      <c r="N54" s="12">
        <f>prevalence_v3_9596_9900_out!O46</f>
        <v>4.6709</v>
      </c>
      <c r="O54" s="4">
        <f>prevalence_v3_9596_9900_out!P46</f>
      </c>
      <c r="Q54" s="6">
        <f>prevalence_v3_9596_9900_out!F112</f>
        <v>57596</v>
      </c>
      <c r="R54" s="4">
        <f>prevalence_v3_9596_9900_out!G112</f>
        <v>30.0992</v>
      </c>
      <c r="S54" s="4">
        <f>prevalence_v3_9596_9900_out!I112</f>
        <v>33.9289</v>
      </c>
      <c r="T54" s="6">
        <f>prevalence_v3_9596_9900_out!J112</f>
        <v>1696</v>
      </c>
      <c r="U54" s="4">
        <f>prevalence_v3_9596_9900_out!K112</f>
        <v>29.4465</v>
      </c>
      <c r="V54" s="4">
        <f>prevalence_v3_9596_9900_out!L112</f>
        <v>24.430000977</v>
      </c>
      <c r="W54" s="4">
        <f>prevalence_v3_9596_9900_out!M112</f>
        <v>7.7059289E-07</v>
      </c>
      <c r="X54" s="2" t="str">
        <f>prevalence_v3_9596_9900_out!N112</f>
        <v>*</v>
      </c>
      <c r="Y54" s="12">
        <f>prevalence_v3_9596_9900_out!O112</f>
        <v>4.601800000000001</v>
      </c>
      <c r="Z54">
        <f>prevalence_v3_9596_9900_out!P112</f>
      </c>
    </row>
    <row r="55" spans="1:26" ht="12.75">
      <c r="A55" t="s">
        <v>201</v>
      </c>
      <c r="B55" s="4">
        <f>C$19</f>
        <v>20.5018</v>
      </c>
      <c r="C55" s="8">
        <f>prevalence_v3_9596_9900_out!H47</f>
        <v>21.6918</v>
      </c>
      <c r="D55" s="8">
        <f>prevalence_v3_9596_9900_out!H113</f>
        <v>22.8991</v>
      </c>
      <c r="E55" s="4">
        <f t="shared" si="1"/>
        <v>25.4974</v>
      </c>
      <c r="F55" s="6">
        <f>prevalence_v3_9596_9900_out!F47</f>
        <v>32827</v>
      </c>
      <c r="G55" s="4">
        <f>prevalence_v3_9596_9900_out!G47</f>
        <v>19.7693</v>
      </c>
      <c r="H55" s="4">
        <f>prevalence_v3_9596_9900_out!I47</f>
        <v>23.8012</v>
      </c>
      <c r="I55" s="6">
        <f>prevalence_v3_9596_9900_out!J47</f>
        <v>789</v>
      </c>
      <c r="J55" s="4">
        <f>prevalence_v3_9596_9900_out!K47</f>
        <v>24.0351</v>
      </c>
      <c r="K55" s="4">
        <f>prevalence_v3_9596_9900_out!L47</f>
        <v>1.4059468588</v>
      </c>
      <c r="L55" s="4">
        <f>prevalence_v3_9596_9900_out!M47</f>
        <v>0.2357304048</v>
      </c>
      <c r="M55" s="2" t="str">
        <f>prevalence_v3_9596_9900_out!N47</f>
        <v> </v>
      </c>
      <c r="N55" s="12">
        <f>prevalence_v3_9596_9900_out!O47</f>
      </c>
      <c r="O55" s="4">
        <f>prevalence_v3_9596_9900_out!P47</f>
      </c>
      <c r="Q55" s="6">
        <f>prevalence_v3_9596_9900_out!F113</f>
        <v>35294</v>
      </c>
      <c r="R55" s="4">
        <f>prevalence_v3_9596_9900_out!G113</f>
        <v>21.0581</v>
      </c>
      <c r="S55" s="4">
        <f>prevalence_v3_9596_9900_out!I113</f>
        <v>24.901</v>
      </c>
      <c r="T55" s="6">
        <f>prevalence_v3_9596_9900_out!J113</f>
        <v>942</v>
      </c>
      <c r="U55" s="4">
        <f>prevalence_v3_9596_9900_out!K113</f>
        <v>26.6901</v>
      </c>
      <c r="V55" s="4">
        <f>prevalence_v3_9596_9900_out!L113</f>
        <v>1.4059468588</v>
      </c>
      <c r="W55" s="4">
        <f>prevalence_v3_9596_9900_out!M113</f>
        <v>0.2357304048</v>
      </c>
      <c r="X55" s="2" t="str">
        <f>prevalence_v3_9596_9900_out!N113</f>
        <v> </v>
      </c>
      <c r="Y55" s="12">
        <f>prevalence_v3_9596_9900_out!O113</f>
      </c>
      <c r="Z55">
        <f>prevalence_v3_9596_9900_out!P113</f>
        <v>0.5963999999999992</v>
      </c>
    </row>
    <row r="56" spans="1:26" ht="12.75">
      <c r="A56" t="s">
        <v>202</v>
      </c>
      <c r="B56" s="4">
        <f>C$19</f>
        <v>20.5018</v>
      </c>
      <c r="C56" s="8">
        <f>prevalence_v3_9596_9900_out!H48</f>
        <v>22.7478</v>
      </c>
      <c r="D56" s="8">
        <f>prevalence_v3_9596_9900_out!H114</f>
        <v>29.2058</v>
      </c>
      <c r="E56" s="4">
        <f t="shared" si="1"/>
        <v>25.4974</v>
      </c>
      <c r="F56" s="6">
        <f>prevalence_v3_9596_9900_out!F48</f>
        <v>18962</v>
      </c>
      <c r="G56" s="4">
        <f>prevalence_v3_9596_9900_out!G48</f>
        <v>20.073</v>
      </c>
      <c r="H56" s="4">
        <f>prevalence_v3_9596_9900_out!I48</f>
        <v>25.7791</v>
      </c>
      <c r="I56" s="6">
        <f>prevalence_v3_9596_9900_out!J48</f>
        <v>397</v>
      </c>
      <c r="J56" s="4">
        <f>prevalence_v3_9596_9900_out!K48</f>
        <v>20.9366</v>
      </c>
      <c r="K56" s="4">
        <f>prevalence_v3_9596_9900_out!L48</f>
        <v>14.125641573</v>
      </c>
      <c r="L56" s="4">
        <f>prevalence_v3_9596_9900_out!M48</f>
        <v>0.0001709969</v>
      </c>
      <c r="M56" s="2" t="str">
        <f>prevalence_v3_9596_9900_out!N48</f>
        <v>*</v>
      </c>
      <c r="N56" s="12">
        <f>prevalence_v3_9596_9900_out!O48</f>
      </c>
      <c r="O56" s="4">
        <f>prevalence_v3_9596_9900_out!P48</f>
      </c>
      <c r="Q56" s="6">
        <f>prevalence_v3_9596_9900_out!F114</f>
        <v>18988</v>
      </c>
      <c r="R56" s="4">
        <f>prevalence_v3_9596_9900_out!G114</f>
        <v>26.2189</v>
      </c>
      <c r="S56" s="4">
        <f>prevalence_v3_9596_9900_out!I114</f>
        <v>32.5329</v>
      </c>
      <c r="T56" s="6">
        <f>prevalence_v3_9596_9900_out!J114</f>
        <v>547</v>
      </c>
      <c r="U56" s="4">
        <f>prevalence_v3_9596_9900_out!K114</f>
        <v>28.8077</v>
      </c>
      <c r="V56" s="4">
        <f>prevalence_v3_9596_9900_out!L114</f>
        <v>14.125641573</v>
      </c>
      <c r="W56" s="4">
        <f>prevalence_v3_9596_9900_out!M114</f>
        <v>0.0001709969</v>
      </c>
      <c r="X56" s="2" t="str">
        <f>prevalence_v3_9596_9900_out!N114</f>
        <v>*</v>
      </c>
      <c r="Y56" s="12">
        <f>prevalence_v3_9596_9900_out!O114</f>
        <v>0.7215000000000025</v>
      </c>
      <c r="Z56">
        <f>prevalence_v3_9596_9900_out!P114</f>
      </c>
    </row>
    <row r="57" spans="1:25" ht="12.75">
      <c r="Q57" s="6"/>
      <c r="Y57" s="12"/>
    </row>
    <row r="58" spans="1:26" ht="12.75">
      <c r="A58" t="s">
        <v>203</v>
      </c>
      <c r="B58" s="4">
        <f aca="true" t="shared" si="3" ref="B58:B63">C$19</f>
        <v>20.5018</v>
      </c>
      <c r="C58" s="8">
        <f>prevalence_v3_9596_9900_out!H49</f>
        <v>20.6273</v>
      </c>
      <c r="D58" s="8">
        <f>prevalence_v3_9596_9900_out!H115</f>
        <v>24.7403</v>
      </c>
      <c r="E58" s="4">
        <f t="shared" si="1"/>
        <v>25.4974</v>
      </c>
      <c r="F58" s="6">
        <f>prevalence_v3_9596_9900_out!F49</f>
        <v>23170</v>
      </c>
      <c r="G58" s="4">
        <f>prevalence_v3_9596_9900_out!G49</f>
        <v>17.724</v>
      </c>
      <c r="H58" s="4">
        <f>prevalence_v3_9596_9900_out!I49</f>
        <v>24.0062</v>
      </c>
      <c r="I58" s="6">
        <f>prevalence_v3_9596_9900_out!J49</f>
        <v>287</v>
      </c>
      <c r="J58" s="4">
        <f>prevalence_v3_9596_9900_out!K49</f>
        <v>12.3867</v>
      </c>
      <c r="K58" s="4">
        <f>prevalence_v3_9596_9900_out!L49</f>
        <v>5.5444089127</v>
      </c>
      <c r="L58" s="4">
        <f>prevalence_v3_9596_9900_out!M49</f>
        <v>0.0185398172</v>
      </c>
      <c r="M58" s="2" t="str">
        <f>prevalence_v3_9596_9900_out!N49</f>
        <v>*</v>
      </c>
      <c r="N58" s="12">
        <f>prevalence_v3_9596_9900_out!O49</f>
      </c>
      <c r="O58" s="4">
        <f>prevalence_v3_9596_9900_out!P49</f>
      </c>
      <c r="Q58" s="6">
        <f>prevalence_v3_9596_9900_out!F115</f>
        <v>23984</v>
      </c>
      <c r="R58" s="4">
        <f>prevalence_v3_9596_9900_out!G115</f>
        <v>21.7443</v>
      </c>
      <c r="S58" s="4">
        <f>prevalence_v3_9596_9900_out!I115</f>
        <v>28.149</v>
      </c>
      <c r="T58" s="6">
        <f>prevalence_v3_9596_9900_out!J115</f>
        <v>393</v>
      </c>
      <c r="U58" s="4">
        <f>prevalence_v3_9596_9900_out!K115</f>
        <v>16.3859</v>
      </c>
      <c r="V58" s="4">
        <f>prevalence_v3_9596_9900_out!L115</f>
        <v>5.5444089127</v>
      </c>
      <c r="W58" s="4">
        <f>prevalence_v3_9596_9900_out!M115</f>
        <v>0.0185398172</v>
      </c>
      <c r="X58" s="2" t="str">
        <f>prevalence_v3_9596_9900_out!N115</f>
        <v>*</v>
      </c>
      <c r="Y58" s="12">
        <f>prevalence_v3_9596_9900_out!O115</f>
      </c>
      <c r="Z58">
        <f>prevalence_v3_9596_9900_out!P115</f>
      </c>
    </row>
    <row r="59" spans="1:26" ht="12.75">
      <c r="A59" t="s">
        <v>204</v>
      </c>
      <c r="B59" s="4">
        <f t="shared" si="3"/>
        <v>20.5018</v>
      </c>
      <c r="C59" s="8">
        <f>prevalence_v3_9596_9900_out!H50</f>
        <v>7.1725</v>
      </c>
      <c r="D59" s="8">
        <f>prevalence_v3_9596_9900_out!H116</f>
        <v>28.3505</v>
      </c>
      <c r="E59" s="4">
        <f t="shared" si="1"/>
        <v>25.4974</v>
      </c>
      <c r="F59" s="6">
        <f>prevalence_v3_9596_9900_out!F50</f>
        <v>11689</v>
      </c>
      <c r="G59" s="4">
        <f>prevalence_v3_9596_9900_out!G50</f>
        <v>5.1354</v>
      </c>
      <c r="H59" s="4">
        <f>prevalence_v3_9596_9900_out!I50</f>
        <v>10.0177</v>
      </c>
      <c r="I59" s="6">
        <f>prevalence_v3_9596_9900_out!J50</f>
        <v>71</v>
      </c>
      <c r="J59" s="4">
        <f>prevalence_v3_9596_9900_out!K50</f>
        <v>6.0741</v>
      </c>
      <c r="K59" s="4">
        <f>prevalence_v3_9596_9900_out!L50</f>
        <v>37.510007195</v>
      </c>
      <c r="L59" s="4">
        <f>prevalence_v3_9596_9900_out!M50</f>
        <v>9.094517E-10</v>
      </c>
      <c r="M59" s="2" t="str">
        <f>prevalence_v3_9596_9900_out!N50</f>
        <v>*</v>
      </c>
      <c r="N59" s="12">
        <f>prevalence_v3_9596_9900_out!O50</f>
      </c>
      <c r="O59" s="4">
        <f>prevalence_v3_9596_9900_out!P50</f>
        <v>10.4841</v>
      </c>
      <c r="Q59" s="6">
        <f>prevalence_v3_9596_9900_out!F116</f>
        <v>11111</v>
      </c>
      <c r="R59" s="4">
        <f>prevalence_v3_9596_9900_out!G116</f>
        <v>24.7677</v>
      </c>
      <c r="S59" s="4">
        <f>prevalence_v3_9596_9900_out!I116</f>
        <v>32.4515</v>
      </c>
      <c r="T59" s="6">
        <f>prevalence_v3_9596_9900_out!J116</f>
        <v>333</v>
      </c>
      <c r="U59" s="4">
        <f>prevalence_v3_9596_9900_out!K116</f>
        <v>29.9703</v>
      </c>
      <c r="V59" s="4">
        <f>prevalence_v3_9596_9900_out!L116</f>
        <v>37.510007195</v>
      </c>
      <c r="W59" s="4">
        <f>prevalence_v3_9596_9900_out!M116</f>
        <v>9.094517E-10</v>
      </c>
      <c r="X59" s="2" t="str">
        <f>prevalence_v3_9596_9900_out!N116</f>
        <v>*</v>
      </c>
      <c r="Y59" s="12">
        <f>prevalence_v3_9596_9900_out!O116</f>
      </c>
      <c r="Z59">
        <f>prevalence_v3_9596_9900_out!P116</f>
      </c>
    </row>
    <row r="60" spans="1:26" ht="12.75">
      <c r="A60" t="s">
        <v>205</v>
      </c>
      <c r="B60" s="4">
        <f t="shared" si="3"/>
        <v>20.5018</v>
      </c>
      <c r="C60" s="8">
        <f>prevalence_v3_9596_9900_out!H51</f>
        <v>29.801</v>
      </c>
      <c r="D60" s="8">
        <f>prevalence_v3_9596_9900_out!H117</f>
        <v>28.3059</v>
      </c>
      <c r="E60" s="4">
        <f t="shared" si="1"/>
        <v>25.4974</v>
      </c>
      <c r="F60" s="6">
        <f>prevalence_v3_9596_9900_out!F51</f>
        <v>13423</v>
      </c>
      <c r="G60" s="4">
        <f>prevalence_v3_9596_9900_out!G51</f>
        <v>26.5918</v>
      </c>
      <c r="H60" s="4">
        <f>prevalence_v3_9596_9900_out!I51</f>
        <v>33.3975</v>
      </c>
      <c r="I60" s="6">
        <f>prevalence_v3_9596_9900_out!J51</f>
        <v>476</v>
      </c>
      <c r="J60" s="4">
        <f>prevalence_v3_9596_9900_out!K51</f>
        <v>35.4615</v>
      </c>
      <c r="K60" s="4">
        <f>prevalence_v3_9596_9900_out!L51</f>
        <v>0.8568422162</v>
      </c>
      <c r="L60" s="4">
        <f>prevalence_v3_9596_9900_out!M51</f>
        <v>0.3546238863</v>
      </c>
      <c r="M60" s="2" t="str">
        <f>prevalence_v3_9596_9900_out!N51</f>
        <v> </v>
      </c>
      <c r="N60" s="12">
        <f>prevalence_v3_9596_9900_out!O51</f>
        <v>6.09</v>
      </c>
      <c r="O60" s="4">
        <f>prevalence_v3_9596_9900_out!P51</f>
      </c>
      <c r="Q60" s="6">
        <f>prevalence_v3_9596_9900_out!F117</f>
        <v>14033</v>
      </c>
      <c r="R60" s="4">
        <f>prevalence_v3_9596_9900_out!G117</f>
        <v>25.2987</v>
      </c>
      <c r="S60" s="4">
        <f>prevalence_v3_9596_9900_out!I117</f>
        <v>31.6706</v>
      </c>
      <c r="T60" s="6">
        <f>prevalence_v3_9596_9900_out!J117</f>
        <v>494</v>
      </c>
      <c r="U60" s="4">
        <f>prevalence_v3_9596_9900_out!K117</f>
        <v>35.2027</v>
      </c>
      <c r="V60" s="4">
        <f>prevalence_v3_9596_9900_out!L117</f>
        <v>0.8568422162</v>
      </c>
      <c r="W60" s="4">
        <f>prevalence_v3_9596_9900_out!M117</f>
        <v>0.3546238863</v>
      </c>
      <c r="X60" s="2" t="str">
        <f>prevalence_v3_9596_9900_out!N117</f>
        <v> </v>
      </c>
      <c r="Y60" s="12">
        <f>prevalence_v3_9596_9900_out!O117</f>
      </c>
      <c r="Z60">
        <f>prevalence_v3_9596_9900_out!P117</f>
      </c>
    </row>
    <row r="61" spans="1:26" ht="12.75">
      <c r="A61" t="s">
        <v>206</v>
      </c>
      <c r="B61" s="4">
        <f t="shared" si="3"/>
        <v>20.5018</v>
      </c>
      <c r="C61" s="8">
        <f>prevalence_v3_9596_9900_out!H52</f>
        <v>20.7459</v>
      </c>
      <c r="D61" s="8">
        <f>prevalence_v3_9596_9900_out!H118</f>
        <v>27.2034</v>
      </c>
      <c r="E61" s="4">
        <f t="shared" si="1"/>
        <v>25.4974</v>
      </c>
      <c r="F61" s="6">
        <f>prevalence_v3_9596_9900_out!F52</f>
        <v>5951</v>
      </c>
      <c r="G61" s="4">
        <f>prevalence_v3_9596_9900_out!G52</f>
        <v>16.6987</v>
      </c>
      <c r="H61" s="4">
        <f>prevalence_v3_9596_9900_out!I52</f>
        <v>25.7739</v>
      </c>
      <c r="I61" s="6">
        <f>prevalence_v3_9596_9900_out!J52</f>
        <v>136</v>
      </c>
      <c r="J61" s="4">
        <f>prevalence_v3_9596_9900_out!K52</f>
        <v>22.8533</v>
      </c>
      <c r="K61" s="4">
        <f>prevalence_v3_9596_9900_out!L52</f>
        <v>5.8175696151</v>
      </c>
      <c r="L61" s="4">
        <f>prevalence_v3_9596_9900_out!M52</f>
        <v>0.0158668546</v>
      </c>
      <c r="M61" s="2" t="str">
        <f>prevalence_v3_9596_9900_out!N52</f>
        <v>*</v>
      </c>
      <c r="N61" s="12">
        <f>prevalence_v3_9596_9900_out!O52</f>
      </c>
      <c r="O61" s="4">
        <f>prevalence_v3_9596_9900_out!P52</f>
      </c>
      <c r="Q61" s="6">
        <f>prevalence_v3_9596_9900_out!F118</f>
        <v>6911</v>
      </c>
      <c r="R61" s="4">
        <f>prevalence_v3_9596_9900_out!G118</f>
        <v>22.847</v>
      </c>
      <c r="S61" s="4">
        <f>prevalence_v3_9596_9900_out!I118</f>
        <v>32.3905</v>
      </c>
      <c r="T61" s="6">
        <f>prevalence_v3_9596_9900_out!J118</f>
        <v>204</v>
      </c>
      <c r="U61" s="4">
        <f>prevalence_v3_9596_9900_out!K118</f>
        <v>29.5182</v>
      </c>
      <c r="V61" s="4">
        <f>prevalence_v3_9596_9900_out!L118</f>
        <v>5.8175696151</v>
      </c>
      <c r="W61" s="4">
        <f>prevalence_v3_9596_9900_out!M118</f>
        <v>0.0158668546</v>
      </c>
      <c r="X61" s="2" t="str">
        <f>prevalence_v3_9596_9900_out!N118</f>
        <v>*</v>
      </c>
      <c r="Y61" s="12">
        <f>prevalence_v3_9596_9900_out!O118</f>
      </c>
      <c r="Z61">
        <f>prevalence_v3_9596_9900_out!P118</f>
      </c>
    </row>
    <row r="62" spans="1:26" ht="12.75">
      <c r="A62" t="s">
        <v>106</v>
      </c>
      <c r="B62" s="4">
        <f t="shared" si="3"/>
        <v>20.5018</v>
      </c>
      <c r="C62" s="8">
        <f>prevalence_v3_9596_9900_out!H53</f>
        <v>22.1931</v>
      </c>
      <c r="D62" s="8">
        <f>prevalence_v3_9596_9900_out!H119</f>
        <v>25.257</v>
      </c>
      <c r="E62" s="4">
        <f t="shared" si="1"/>
        <v>25.4974</v>
      </c>
      <c r="F62" s="6">
        <f>prevalence_v3_9596_9900_out!F53</f>
        <v>14851</v>
      </c>
      <c r="G62" s="4">
        <f>prevalence_v3_9596_9900_out!G53</f>
        <v>18.695</v>
      </c>
      <c r="H62" s="4">
        <f>prevalence_v3_9596_9900_out!I53</f>
        <v>26.3457</v>
      </c>
      <c r="I62" s="6">
        <f>prevalence_v3_9596_9900_out!J53</f>
        <v>225</v>
      </c>
      <c r="J62" s="4">
        <f>prevalence_v3_9596_9900_out!K53</f>
        <v>15.1505</v>
      </c>
      <c r="K62" s="4">
        <f>prevalence_v3_9596_9900_out!L53</f>
        <v>2.4403058089</v>
      </c>
      <c r="L62" s="4">
        <f>prevalence_v3_9596_9900_out!M53</f>
        <v>0.1182531699</v>
      </c>
      <c r="M62" s="2" t="str">
        <f>prevalence_v3_9596_9900_out!N53</f>
        <v> </v>
      </c>
      <c r="N62" s="12">
        <f>prevalence_v3_9596_9900_out!O53</f>
      </c>
      <c r="O62" s="4">
        <f>prevalence_v3_9596_9900_out!P53</f>
      </c>
      <c r="Q62" s="6">
        <f>prevalence_v3_9596_9900_out!F119</f>
        <v>16041</v>
      </c>
      <c r="R62" s="4">
        <f>prevalence_v3_9596_9900_out!G119</f>
        <v>22.0066</v>
      </c>
      <c r="S62" s="4">
        <f>prevalence_v3_9596_9900_out!I119</f>
        <v>28.9876</v>
      </c>
      <c r="T62" s="6">
        <f>prevalence_v3_9596_9900_out!J119</f>
        <v>314</v>
      </c>
      <c r="U62" s="4">
        <f>prevalence_v3_9596_9900_out!K119</f>
        <v>19.5748</v>
      </c>
      <c r="V62" s="4">
        <f>prevalence_v3_9596_9900_out!L119</f>
        <v>2.4403058089</v>
      </c>
      <c r="W62" s="4">
        <f>prevalence_v3_9596_9900_out!M119</f>
        <v>0.1182531699</v>
      </c>
      <c r="X62" s="2" t="str">
        <f>prevalence_v3_9596_9900_out!N119</f>
        <v> </v>
      </c>
      <c r="Y62" s="12">
        <f>prevalence_v3_9596_9900_out!O119</f>
      </c>
      <c r="Z62">
        <f>prevalence_v3_9596_9900_out!P119</f>
      </c>
    </row>
    <row r="63" spans="1:26" ht="12.75">
      <c r="A63" t="s">
        <v>143</v>
      </c>
      <c r="B63" s="4">
        <f t="shared" si="3"/>
        <v>20.5018</v>
      </c>
      <c r="C63" s="8">
        <f>prevalence_v3_9596_9900_out!H54</f>
        <v>4.3556</v>
      </c>
      <c r="D63" s="8">
        <f>prevalence_v3_9596_9900_out!H120</f>
        <v>7.7106</v>
      </c>
      <c r="E63" s="4">
        <f t="shared" si="1"/>
        <v>25.4974</v>
      </c>
      <c r="F63" s="6">
        <f>prevalence_v3_9596_9900_out!F54</f>
        <v>6015</v>
      </c>
      <c r="G63" s="4">
        <f>prevalence_v3_9596_9900_out!G54</f>
        <v>1.1879</v>
      </c>
      <c r="H63" s="4">
        <f>prevalence_v3_9596_9900_out!I54</f>
        <v>15.9701</v>
      </c>
      <c r="I63" s="6">
        <f>prevalence_v3_9596_9900_out!J54</f>
        <v>19</v>
      </c>
      <c r="J63" s="4">
        <f>prevalence_v3_9596_9900_out!K54</f>
        <v>3.1588</v>
      </c>
      <c r="K63" s="4">
        <f>prevalence_v3_9596_9900_out!L54</f>
        <v>0.6895986868</v>
      </c>
      <c r="L63" s="4">
        <f>prevalence_v3_9596_9900_out!M54</f>
        <v>0.4063009158</v>
      </c>
      <c r="M63" s="2" t="str">
        <f>prevalence_v3_9596_9900_out!N54</f>
        <v> </v>
      </c>
      <c r="N63" s="12">
        <f>prevalence_v3_9596_9900_out!O54</f>
      </c>
      <c r="O63" s="4">
        <f>prevalence_v3_9596_9900_out!P54</f>
        <v>4.531699999999999</v>
      </c>
      <c r="Q63" s="6">
        <f>prevalence_v3_9596_9900_out!F120</f>
        <v>6476</v>
      </c>
      <c r="R63" s="4">
        <f>prevalence_v3_9596_9900_out!G120</f>
        <v>3.4417</v>
      </c>
      <c r="S63" s="4">
        <f>prevalence_v3_9596_9900_out!I120</f>
        <v>17.2742</v>
      </c>
      <c r="T63" s="6">
        <f>prevalence_v3_9596_9900_out!J120</f>
        <v>26</v>
      </c>
      <c r="U63" s="4">
        <f>prevalence_v3_9596_9900_out!K120</f>
        <v>4.0148</v>
      </c>
      <c r="V63" s="4">
        <f>prevalence_v3_9596_9900_out!L120</f>
        <v>0.6895986868</v>
      </c>
      <c r="W63" s="4">
        <f>prevalence_v3_9596_9900_out!M120</f>
        <v>0.4063009158</v>
      </c>
      <c r="X63" s="2" t="str">
        <f>prevalence_v3_9596_9900_out!N120</f>
        <v> </v>
      </c>
      <c r="Y63" s="12">
        <f>prevalence_v3_9596_9900_out!O120</f>
      </c>
      <c r="Z63">
        <f>prevalence_v3_9596_9900_out!P120</f>
        <v>8.223199999999999</v>
      </c>
    </row>
    <row r="64" spans="1:25" ht="12.75">
      <c r="Q64" s="6"/>
      <c r="Y64" s="12"/>
    </row>
    <row r="65" spans="1:26" ht="12.75">
      <c r="A65" t="s">
        <v>207</v>
      </c>
      <c r="B65" s="4">
        <f aca="true" t="shared" si="4" ref="B65:B75">C$19</f>
        <v>20.5018</v>
      </c>
      <c r="C65" s="8">
        <f>prevalence_v3_9596_9900_out!H55</f>
        <v>27.2896</v>
      </c>
      <c r="D65" s="8">
        <f>prevalence_v3_9596_9900_out!H121</f>
        <v>34.0415</v>
      </c>
      <c r="E65" s="4">
        <f t="shared" si="1"/>
        <v>25.4974</v>
      </c>
      <c r="F65" s="6">
        <f>prevalence_v3_9596_9900_out!F55</f>
        <v>29970</v>
      </c>
      <c r="G65" s="4">
        <f>prevalence_v3_9596_9900_out!G55</f>
        <v>21.2363</v>
      </c>
      <c r="H65" s="4">
        <f>prevalence_v3_9596_9900_out!I55</f>
        <v>35.0683</v>
      </c>
      <c r="I65" s="6">
        <f>prevalence_v3_9596_9900_out!J55</f>
        <v>209</v>
      </c>
      <c r="J65" s="4">
        <f>prevalence_v3_9596_9900_out!K55</f>
        <v>6.9736</v>
      </c>
      <c r="K65" s="4">
        <f>prevalence_v3_9596_9900_out!L55</f>
        <v>3.2156653602</v>
      </c>
      <c r="L65" s="4">
        <f>prevalence_v3_9596_9900_out!M55</f>
        <v>0.0729365326</v>
      </c>
      <c r="M65" s="2" t="str">
        <f>prevalence_v3_9596_9900_out!N55</f>
        <v> </v>
      </c>
      <c r="N65" s="12">
        <f>prevalence_v3_9596_9900_out!O55</f>
        <v>0.7345000000000006</v>
      </c>
      <c r="O65" s="4">
        <f>prevalence_v3_9596_9900_out!P55</f>
      </c>
      <c r="Q65" s="6">
        <f>prevalence_v3_9596_9900_out!F121</f>
        <v>28482</v>
      </c>
      <c r="R65" s="4">
        <f>prevalence_v3_9596_9900_out!G121</f>
        <v>28.1184</v>
      </c>
      <c r="S65" s="4">
        <f>prevalence_v3_9596_9900_out!I121</f>
        <v>41.2123</v>
      </c>
      <c r="T65" s="6">
        <f>prevalence_v3_9596_9900_out!J121</f>
        <v>352</v>
      </c>
      <c r="U65" s="4">
        <f>prevalence_v3_9596_9900_out!K121</f>
        <v>12.3587</v>
      </c>
      <c r="V65" s="4">
        <f>prevalence_v3_9596_9900_out!L121</f>
        <v>3.2156653602</v>
      </c>
      <c r="W65" s="4">
        <f>prevalence_v3_9596_9900_out!M121</f>
        <v>0.0729365326</v>
      </c>
      <c r="X65" s="2" t="str">
        <f>prevalence_v3_9596_9900_out!N121</f>
        <v> </v>
      </c>
      <c r="Y65" s="12">
        <f>prevalence_v3_9596_9900_out!O121</f>
        <v>2.621000000000002</v>
      </c>
      <c r="Z65">
        <f>prevalence_v3_9596_9900_out!P121</f>
      </c>
    </row>
    <row r="66" spans="1:26" ht="12.75">
      <c r="A66" t="s">
        <v>208</v>
      </c>
      <c r="B66" s="4">
        <f t="shared" si="4"/>
        <v>20.5018</v>
      </c>
      <c r="C66" s="8">
        <f>prevalence_v3_9596_9900_out!H56</f>
        <v>2.8425</v>
      </c>
      <c r="D66" s="8">
        <f>prevalence_v3_9596_9900_out!H122</f>
        <v>5.5928</v>
      </c>
      <c r="E66" s="4">
        <f t="shared" si="1"/>
        <v>25.4974</v>
      </c>
      <c r="F66" s="6">
        <f>prevalence_v3_9596_9900_out!F56</f>
        <v>5984</v>
      </c>
      <c r="G66" s="4">
        <f>prevalence_v3_9596_9900_out!G56</f>
        <v>0.5657</v>
      </c>
      <c r="H66" s="4">
        <f>prevalence_v3_9596_9900_out!I56</f>
        <v>14.2842</v>
      </c>
      <c r="I66" s="6">
        <f>prevalence_v3_9596_9900_out!J56</f>
        <v>14</v>
      </c>
      <c r="J66" s="4">
        <f>prevalence_v3_9596_9900_out!K56</f>
        <v>2.3396</v>
      </c>
      <c r="K66" s="4">
        <f>prevalence_v3_9596_9900_out!L56</f>
        <v>0.5918062419</v>
      </c>
      <c r="L66" s="4">
        <f>prevalence_v3_9596_9900_out!M56</f>
        <v>0.441721505</v>
      </c>
      <c r="M66" s="2" t="str">
        <f>prevalence_v3_9596_9900_out!N56</f>
        <v> </v>
      </c>
      <c r="N66" s="12">
        <f>prevalence_v3_9596_9900_out!O56</f>
      </c>
      <c r="O66" s="4">
        <f>prevalence_v3_9596_9900_out!P56</f>
        <v>6.217599999999999</v>
      </c>
      <c r="Q66" s="6">
        <f>prevalence_v3_9596_9900_out!F122</f>
        <v>6816</v>
      </c>
      <c r="R66" s="4">
        <f>prevalence_v3_9596_9900_out!G122</f>
        <v>2.1635</v>
      </c>
      <c r="S66" s="4">
        <f>prevalence_v3_9596_9900_out!I122</f>
        <v>14.4577</v>
      </c>
      <c r="T66" s="6">
        <f>prevalence_v3_9596_9900_out!J122</f>
        <v>21</v>
      </c>
      <c r="U66" s="4">
        <f>prevalence_v3_9596_9900_out!K122</f>
        <v>3.081</v>
      </c>
      <c r="V66" s="4">
        <f>prevalence_v3_9596_9900_out!L122</f>
        <v>0.5918062419</v>
      </c>
      <c r="W66" s="4">
        <f>prevalence_v3_9596_9900_out!M122</f>
        <v>0.441721505</v>
      </c>
      <c r="X66" s="2" t="str">
        <f>prevalence_v3_9596_9900_out!N122</f>
        <v> </v>
      </c>
      <c r="Y66" s="12">
        <f>prevalence_v3_9596_9900_out!O122</f>
      </c>
      <c r="Z66">
        <f>prevalence_v3_9596_9900_out!P122</f>
        <v>11.039699999999998</v>
      </c>
    </row>
    <row r="67" spans="1:26" ht="12.75">
      <c r="A67" t="s">
        <v>209</v>
      </c>
      <c r="B67" s="4">
        <f t="shared" si="4"/>
        <v>20.5018</v>
      </c>
      <c r="C67" s="8">
        <f>prevalence_v3_9596_9900_out!H57</f>
        <v>5.2297</v>
      </c>
      <c r="D67" s="8">
        <f>prevalence_v3_9596_9900_out!H123</f>
        <v>5.3851</v>
      </c>
      <c r="E67" s="4">
        <f t="shared" si="1"/>
        <v>25.4974</v>
      </c>
      <c r="F67" s="6">
        <f>prevalence_v3_9596_9900_out!F57</f>
        <v>6757</v>
      </c>
      <c r="G67" s="4">
        <f>prevalence_v3_9596_9900_out!G57</f>
        <v>2.208</v>
      </c>
      <c r="H67" s="4">
        <f>prevalence_v3_9596_9900_out!I57</f>
        <v>12.3871</v>
      </c>
      <c r="I67" s="6">
        <f>prevalence_v3_9596_9900_out!J57</f>
        <v>18</v>
      </c>
      <c r="J67" s="4">
        <f>prevalence_v3_9596_9900_out!K57</f>
        <v>2.6639</v>
      </c>
      <c r="K67" s="4">
        <f>prevalence_v3_9596_9900_out!L57</f>
        <v>0.0046506953</v>
      </c>
      <c r="L67" s="4">
        <f>prevalence_v3_9596_9900_out!M57</f>
        <v>0.945629606</v>
      </c>
      <c r="M67" s="2" t="str">
        <f>prevalence_v3_9596_9900_out!N57</f>
        <v> </v>
      </c>
      <c r="N67" s="12">
        <f>prevalence_v3_9596_9900_out!O57</f>
      </c>
      <c r="O67" s="4">
        <f>prevalence_v3_9596_9900_out!P57</f>
        <v>8.1147</v>
      </c>
      <c r="Q67" s="6">
        <f>prevalence_v3_9596_9900_out!F123</f>
        <v>7774</v>
      </c>
      <c r="R67" s="4">
        <f>prevalence_v3_9596_9900_out!G123</f>
        <v>2.3774</v>
      </c>
      <c r="S67" s="4">
        <f>prevalence_v3_9596_9900_out!I123</f>
        <v>12.1979</v>
      </c>
      <c r="T67" s="6">
        <f>prevalence_v3_9596_9900_out!J123</f>
        <v>16</v>
      </c>
      <c r="U67" s="4">
        <f>prevalence_v3_9596_9900_out!K123</f>
        <v>2.0581</v>
      </c>
      <c r="V67" s="4">
        <f>prevalence_v3_9596_9900_out!L123</f>
        <v>0.0046506953</v>
      </c>
      <c r="W67" s="4">
        <f>prevalence_v3_9596_9900_out!M123</f>
        <v>0.945629606</v>
      </c>
      <c r="X67" s="2" t="str">
        <f>prevalence_v3_9596_9900_out!N123</f>
        <v> </v>
      </c>
      <c r="Y67" s="12">
        <f>prevalence_v3_9596_9900_out!O123</f>
      </c>
      <c r="Z67">
        <f>prevalence_v3_9596_9900_out!P123</f>
        <v>13.299499999999998</v>
      </c>
    </row>
    <row r="68" spans="1:26" ht="12.75">
      <c r="A68" t="s">
        <v>210</v>
      </c>
      <c r="B68" s="4">
        <f t="shared" si="4"/>
        <v>20.5018</v>
      </c>
      <c r="C68" s="8">
        <f>prevalence_v3_9596_9900_out!H58</f>
        <v>30.5644</v>
      </c>
      <c r="D68" s="8">
        <f>prevalence_v3_9596_9900_out!H124</f>
        <v>36.1491</v>
      </c>
      <c r="E68" s="4">
        <f t="shared" si="1"/>
        <v>25.4974</v>
      </c>
      <c r="F68" s="6">
        <f>prevalence_v3_9596_9900_out!F58</f>
        <v>7283</v>
      </c>
      <c r="G68" s="4">
        <f>prevalence_v3_9596_9900_out!G58</f>
        <v>20.8371</v>
      </c>
      <c r="H68" s="4">
        <f>prevalence_v3_9596_9900_out!I58</f>
        <v>44.8325</v>
      </c>
      <c r="I68" s="6">
        <f>prevalence_v3_9596_9900_out!J58</f>
        <v>64</v>
      </c>
      <c r="J68" s="4">
        <f>prevalence_v3_9596_9900_out!K58</f>
        <v>8.7876</v>
      </c>
      <c r="K68" s="4">
        <f>prevalence_v3_9596_9900_out!L58</f>
        <v>0.7859802658</v>
      </c>
      <c r="L68" s="4">
        <f>prevalence_v3_9596_9900_out!M58</f>
        <v>0.3753183792</v>
      </c>
      <c r="M68" s="2" t="str">
        <f>prevalence_v3_9596_9900_out!N58</f>
        <v> </v>
      </c>
      <c r="N68" s="12">
        <f>prevalence_v3_9596_9900_out!O58</f>
        <v>0.33530000000000015</v>
      </c>
      <c r="O68" s="4">
        <f>prevalence_v3_9596_9900_out!P58</f>
      </c>
      <c r="Q68" s="6">
        <f>prevalence_v3_9596_9900_out!F124</f>
        <v>6563</v>
      </c>
      <c r="R68" s="4">
        <f>prevalence_v3_9596_9900_out!G124</f>
        <v>26.4789</v>
      </c>
      <c r="S68" s="4">
        <f>prevalence_v3_9596_9900_out!I124</f>
        <v>49.3509</v>
      </c>
      <c r="T68" s="6">
        <f>prevalence_v3_9596_9900_out!J124</f>
        <v>90</v>
      </c>
      <c r="U68" s="4">
        <f>prevalence_v3_9596_9900_out!K124</f>
        <v>13.7132</v>
      </c>
      <c r="V68" s="4">
        <f>prevalence_v3_9596_9900_out!L124</f>
        <v>0.7859802658</v>
      </c>
      <c r="W68" s="4">
        <f>prevalence_v3_9596_9900_out!M124</f>
        <v>0.3753183792</v>
      </c>
      <c r="X68" s="2" t="str">
        <f>prevalence_v3_9596_9900_out!N124</f>
        <v> </v>
      </c>
      <c r="Y68" s="12">
        <f>prevalence_v3_9596_9900_out!O124</f>
        <v>0.9815000000000005</v>
      </c>
      <c r="Z68">
        <f>prevalence_v3_9596_9900_out!P124</f>
      </c>
    </row>
    <row r="69" spans="1:26" ht="12.75">
      <c r="A69" t="s">
        <v>211</v>
      </c>
      <c r="B69" s="4">
        <f t="shared" si="4"/>
        <v>20.5018</v>
      </c>
      <c r="C69" s="8">
        <f>prevalence_v3_9596_9900_out!H59</f>
        <v>3.663</v>
      </c>
      <c r="D69" s="8">
        <f>prevalence_v3_9596_9900_out!H125</f>
        <v>5.7438</v>
      </c>
      <c r="E69" s="4">
        <f t="shared" si="1"/>
        <v>25.4974</v>
      </c>
      <c r="F69" s="6">
        <f>prevalence_v3_9596_9900_out!F59</f>
        <v>11869</v>
      </c>
      <c r="G69" s="4">
        <f>prevalence_v3_9596_9900_out!G59</f>
        <v>1.3079</v>
      </c>
      <c r="H69" s="4">
        <f>prevalence_v3_9596_9900_out!I59</f>
        <v>10.2586</v>
      </c>
      <c r="I69" s="6">
        <f>prevalence_v3_9596_9900_out!J59</f>
        <v>18</v>
      </c>
      <c r="J69" s="4">
        <f>prevalence_v3_9596_9900_out!K59</f>
        <v>1.5166</v>
      </c>
      <c r="K69" s="4">
        <f>prevalence_v3_9596_9900_out!L59</f>
        <v>0.7587881578</v>
      </c>
      <c r="L69" s="4">
        <f>prevalence_v3_9596_9900_out!M59</f>
        <v>0.3837080318</v>
      </c>
      <c r="M69" s="2" t="str">
        <f>prevalence_v3_9596_9900_out!N59</f>
        <v> </v>
      </c>
      <c r="N69" s="12">
        <f>prevalence_v3_9596_9900_out!O59</f>
      </c>
      <c r="O69" s="4">
        <f>prevalence_v3_9596_9900_out!P59</f>
        <v>10.2432</v>
      </c>
      <c r="Q69" s="6">
        <f>prevalence_v3_9596_9900_out!F125</f>
        <v>13541</v>
      </c>
      <c r="R69" s="4">
        <f>prevalence_v3_9596_9900_out!G125</f>
        <v>2.9967</v>
      </c>
      <c r="S69" s="4">
        <f>prevalence_v3_9596_9900_out!I125</f>
        <v>11.0093</v>
      </c>
      <c r="T69" s="6">
        <f>prevalence_v3_9596_9900_out!J125</f>
        <v>49</v>
      </c>
      <c r="U69" s="4">
        <f>prevalence_v3_9596_9900_out!K125</f>
        <v>3.6186</v>
      </c>
      <c r="V69" s="4">
        <f>prevalence_v3_9596_9900_out!L125</f>
        <v>0.7587881578</v>
      </c>
      <c r="W69" s="4">
        <f>prevalence_v3_9596_9900_out!M125</f>
        <v>0.3837080318</v>
      </c>
      <c r="X69" s="2" t="str">
        <f>prevalence_v3_9596_9900_out!N125</f>
        <v> </v>
      </c>
      <c r="Y69" s="12">
        <f>prevalence_v3_9596_9900_out!O125</f>
      </c>
      <c r="Z69">
        <f>prevalence_v3_9596_9900_out!P125</f>
        <v>14.4881</v>
      </c>
    </row>
    <row r="70" spans="1:26" ht="12.75">
      <c r="A70" t="s">
        <v>120</v>
      </c>
      <c r="B70" s="4">
        <f t="shared" si="4"/>
        <v>20.5018</v>
      </c>
      <c r="C70" s="8">
        <f>prevalence_v3_9596_9900_out!H60</f>
        <v>5.7062</v>
      </c>
      <c r="D70" s="8">
        <f>prevalence_v3_9596_9900_out!H126</f>
        <v>3.4452</v>
      </c>
      <c r="E70" s="4">
        <f t="shared" si="1"/>
        <v>25.4974</v>
      </c>
      <c r="F70" s="6">
        <f>prevalence_v3_9596_9900_out!F60</f>
        <v>3188</v>
      </c>
      <c r="G70" s="4">
        <f>prevalence_v3_9596_9900_out!G60</f>
        <v>0.6454</v>
      </c>
      <c r="H70" s="4">
        <f>prevalence_v3_9596_9900_out!I60</f>
        <v>50.4513</v>
      </c>
      <c r="I70" s="6">
        <f>prevalence_v3_9596_9900_out!J60</f>
        <v>9</v>
      </c>
      <c r="J70" s="4">
        <f>prevalence_v3_9596_9900_out!K60</f>
        <v>2.8231</v>
      </c>
      <c r="K70" s="4">
        <f>prevalence_v3_9596_9900_out!L60</f>
        <v>0.2703484566</v>
      </c>
      <c r="L70" s="4">
        <f>prevalence_v3_9596_9900_out!M60</f>
        <v>0.6030981204</v>
      </c>
      <c r="M70" s="2" t="str">
        <f>prevalence_v3_9596_9900_out!N60</f>
        <v> </v>
      </c>
      <c r="N70" s="12">
        <f>prevalence_v3_9596_9900_out!O60</f>
      </c>
      <c r="O70" s="4">
        <f>prevalence_v3_9596_9900_out!P60</f>
      </c>
      <c r="Q70" s="6">
        <f>prevalence_v3_9596_9900_out!F126</f>
        <v>3155</v>
      </c>
      <c r="R70" s="4">
        <f>prevalence_v3_9596_9900_out!G126</f>
        <v>0.23</v>
      </c>
      <c r="S70" s="4">
        <f>prevalence_v3_9596_9900_out!I126</f>
        <v>51.596</v>
      </c>
      <c r="T70" s="6">
        <f>prevalence_v3_9596_9900_out!J126</f>
        <v>9</v>
      </c>
      <c r="U70" s="4">
        <f>prevalence_v3_9596_9900_out!K126</f>
        <v>2.8526</v>
      </c>
      <c r="V70" s="4">
        <f>prevalence_v3_9596_9900_out!L126</f>
        <v>0.2703484566</v>
      </c>
      <c r="W70" s="4">
        <f>prevalence_v3_9596_9900_out!M126</f>
        <v>0.6030981204</v>
      </c>
      <c r="X70" s="2" t="str">
        <f>prevalence_v3_9596_9900_out!N126</f>
        <v> </v>
      </c>
      <c r="Y70" s="12">
        <f>prevalence_v3_9596_9900_out!O126</f>
      </c>
      <c r="Z70">
        <f>prevalence_v3_9596_9900_out!P126</f>
      </c>
    </row>
    <row r="71" spans="1:26" ht="12.75">
      <c r="A71" t="s">
        <v>122</v>
      </c>
      <c r="B71" s="4">
        <f t="shared" si="4"/>
        <v>20.5018</v>
      </c>
      <c r="C71" s="8">
        <f>prevalence_v3_9596_9900_out!H61</f>
        <v>19.6582</v>
      </c>
      <c r="D71" s="8">
        <f>prevalence_v3_9596_9900_out!H127</f>
        <v>18.5934</v>
      </c>
      <c r="E71" s="4">
        <f t="shared" si="1"/>
        <v>25.4974</v>
      </c>
      <c r="F71" s="6">
        <f>prevalence_v3_9596_9900_out!F61</f>
        <v>3539</v>
      </c>
      <c r="G71" s="4">
        <f>prevalence_v3_9596_9900_out!G61</f>
        <v>5.8728</v>
      </c>
      <c r="H71" s="4">
        <f>prevalence_v3_9596_9900_out!I61</f>
        <v>65.8029</v>
      </c>
      <c r="I71" s="6">
        <f>prevalence_v3_9596_9900_out!J61</f>
        <v>11</v>
      </c>
      <c r="J71" s="4">
        <f>prevalence_v3_9596_9900_out!K61</f>
        <v>3.1082</v>
      </c>
      <c r="K71" s="4">
        <f>prevalence_v3_9596_9900_out!L61</f>
        <v>0.0115633846</v>
      </c>
      <c r="L71" s="4">
        <f>prevalence_v3_9596_9900_out!M61</f>
        <v>0.9143660047</v>
      </c>
      <c r="M71" s="2" t="str">
        <f>prevalence_v3_9596_9900_out!N61</f>
        <v> </v>
      </c>
      <c r="N71" s="12">
        <f>prevalence_v3_9596_9900_out!O61</f>
      </c>
      <c r="O71" s="4">
        <f>prevalence_v3_9596_9900_out!P61</f>
      </c>
      <c r="Q71" s="6">
        <f>prevalence_v3_9596_9900_out!F127</f>
        <v>3012</v>
      </c>
      <c r="R71" s="4">
        <f>prevalence_v3_9596_9900_out!G127</f>
        <v>7.9106</v>
      </c>
      <c r="S71" s="4">
        <f>prevalence_v3_9596_9900_out!I127</f>
        <v>43.703</v>
      </c>
      <c r="T71" s="6">
        <f>prevalence_v3_9596_9900_out!J127</f>
        <v>20</v>
      </c>
      <c r="U71" s="4">
        <f>prevalence_v3_9596_9900_out!K127</f>
        <v>6.6401</v>
      </c>
      <c r="V71" s="4">
        <f>prevalence_v3_9596_9900_out!L127</f>
        <v>0.0115633846</v>
      </c>
      <c r="W71" s="4">
        <f>prevalence_v3_9596_9900_out!M127</f>
        <v>0.9143660047</v>
      </c>
      <c r="X71" s="2" t="str">
        <f>prevalence_v3_9596_9900_out!N127</f>
        <v> </v>
      </c>
      <c r="Y71" s="12">
        <f>prevalence_v3_9596_9900_out!O127</f>
      </c>
      <c r="Z71">
        <f>prevalence_v3_9596_9900_out!P127</f>
      </c>
    </row>
    <row r="72" spans="1:26" ht="12.75">
      <c r="A72" t="s">
        <v>124</v>
      </c>
      <c r="B72" s="4">
        <f t="shared" si="4"/>
        <v>20.5018</v>
      </c>
      <c r="C72" s="8">
        <f>prevalence_v3_9596_9900_out!H62</f>
        <v>32.2713</v>
      </c>
      <c r="D72" s="8">
        <f>prevalence_v3_9596_9900_out!H128</f>
        <v>39.774</v>
      </c>
      <c r="E72" s="4">
        <f t="shared" si="1"/>
        <v>25.4974</v>
      </c>
      <c r="F72" s="6">
        <f>prevalence_v3_9596_9900_out!F62</f>
        <v>1999</v>
      </c>
      <c r="G72" s="4">
        <f>prevalence_v3_9596_9900_out!G62</f>
        <v>18.3559</v>
      </c>
      <c r="H72" s="4">
        <f>prevalence_v3_9596_9900_out!I62</f>
        <v>56.7358</v>
      </c>
      <c r="I72" s="6">
        <f>prevalence_v3_9596_9900_out!J62</f>
        <v>30</v>
      </c>
      <c r="J72" s="4">
        <f>prevalence_v3_9596_9900_out!K62</f>
        <v>15.0075</v>
      </c>
      <c r="K72" s="4">
        <f>prevalence_v3_9596_9900_out!L62</f>
        <v>0.4636339781</v>
      </c>
      <c r="L72" s="4">
        <f>prevalence_v3_9596_9900_out!M62</f>
        <v>0.4959305079</v>
      </c>
      <c r="M72" s="2" t="str">
        <f>prevalence_v3_9596_9900_out!N62</f>
        <v> </v>
      </c>
      <c r="N72" s="12">
        <f>prevalence_v3_9596_9900_out!O62</f>
      </c>
      <c r="O72" s="4">
        <f>prevalence_v3_9596_9900_out!P62</f>
      </c>
      <c r="Q72" s="6">
        <f>prevalence_v3_9596_9900_out!F128</f>
        <v>2009</v>
      </c>
      <c r="R72" s="4">
        <f>prevalence_v3_9596_9900_out!G128</f>
        <v>23.4468</v>
      </c>
      <c r="S72" s="4">
        <f>prevalence_v3_9596_9900_out!I128</f>
        <v>67.4705</v>
      </c>
      <c r="T72" s="6">
        <f>prevalence_v3_9596_9900_out!J128</f>
        <v>40</v>
      </c>
      <c r="U72" s="4">
        <f>prevalence_v3_9596_9900_out!K128</f>
        <v>19.9104</v>
      </c>
      <c r="V72" s="4">
        <f>prevalence_v3_9596_9900_out!L128</f>
        <v>0.4636339781</v>
      </c>
      <c r="W72" s="4">
        <f>prevalence_v3_9596_9900_out!M128</f>
        <v>0.4959305079</v>
      </c>
      <c r="X72" s="2" t="str">
        <f>prevalence_v3_9596_9900_out!N128</f>
        <v> </v>
      </c>
      <c r="Y72" s="12">
        <f>prevalence_v3_9596_9900_out!O128</f>
      </c>
      <c r="Z72">
        <f>prevalence_v3_9596_9900_out!P128</f>
      </c>
    </row>
    <row r="73" spans="1:26" ht="12.75">
      <c r="A73" t="s">
        <v>212</v>
      </c>
      <c r="B73" s="4">
        <f t="shared" si="4"/>
        <v>20.5018</v>
      </c>
      <c r="C73" s="8">
        <f>prevalence_v3_9596_9900_out!H63</f>
        <v>3.8598</v>
      </c>
      <c r="D73" s="8">
        <f>prevalence_v3_9596_9900_out!H129</f>
        <v>10.4854</v>
      </c>
      <c r="E73" s="4">
        <f t="shared" si="1"/>
        <v>25.4974</v>
      </c>
      <c r="F73" s="6">
        <f>prevalence_v3_9596_9900_out!F63</f>
        <v>7859</v>
      </c>
      <c r="G73" s="4">
        <f>prevalence_v3_9596_9900_out!G63</f>
        <v>1.3294</v>
      </c>
      <c r="H73" s="4">
        <f>prevalence_v3_9596_9900_out!I63</f>
        <v>11.2066</v>
      </c>
      <c r="I73" s="6">
        <f>prevalence_v3_9596_9900_out!J63</f>
        <v>14</v>
      </c>
      <c r="J73" s="4">
        <f>prevalence_v3_9596_9900_out!K63</f>
        <v>1.7814</v>
      </c>
      <c r="K73" s="4">
        <f>prevalence_v3_9596_9900_out!L63</f>
        <v>2.2920174728</v>
      </c>
      <c r="L73" s="4">
        <f>prevalence_v3_9596_9900_out!M63</f>
        <v>0.130040794</v>
      </c>
      <c r="M73" s="2" t="str">
        <f>prevalence_v3_9596_9900_out!N63</f>
        <v> </v>
      </c>
      <c r="N73" s="12">
        <f>prevalence_v3_9596_9900_out!O63</f>
      </c>
      <c r="O73" s="4">
        <f>prevalence_v3_9596_9900_out!P63</f>
        <v>9.2952</v>
      </c>
      <c r="Q73" s="6">
        <f>prevalence_v3_9596_9900_out!F129</f>
        <v>8735</v>
      </c>
      <c r="R73" s="4">
        <f>prevalence_v3_9596_9900_out!G129</f>
        <v>6.0017</v>
      </c>
      <c r="S73" s="4">
        <f>prevalence_v3_9596_9900_out!I129</f>
        <v>18.3188</v>
      </c>
      <c r="T73" s="6">
        <f>prevalence_v3_9596_9900_out!J129</f>
        <v>33</v>
      </c>
      <c r="U73" s="4">
        <f>prevalence_v3_9596_9900_out!K129</f>
        <v>3.7779</v>
      </c>
      <c r="V73" s="4">
        <f>prevalence_v3_9596_9900_out!L129</f>
        <v>2.2920174728</v>
      </c>
      <c r="W73" s="4">
        <f>prevalence_v3_9596_9900_out!M129</f>
        <v>0.130040794</v>
      </c>
      <c r="X73" s="2" t="str">
        <f>prevalence_v3_9596_9900_out!N129</f>
        <v> </v>
      </c>
      <c r="Y73" s="12">
        <f>prevalence_v3_9596_9900_out!O129</f>
      </c>
      <c r="Z73">
        <f>prevalence_v3_9596_9900_out!P129</f>
        <v>7.178599999999999</v>
      </c>
    </row>
    <row r="74" spans="1:26" ht="12.75">
      <c r="A74" t="s">
        <v>213</v>
      </c>
      <c r="B74" s="4">
        <f t="shared" si="4"/>
        <v>20.5018</v>
      </c>
      <c r="C74" s="8">
        <f>prevalence_v3_9596_9900_out!H64</f>
        <v>4.1534</v>
      </c>
      <c r="D74" s="8">
        <f>prevalence_v3_9596_9900_out!H130</f>
        <v>5.309</v>
      </c>
      <c r="E74" s="4">
        <f t="shared" si="1"/>
        <v>25.4974</v>
      </c>
      <c r="F74" s="6">
        <f>prevalence_v3_9596_9900_out!F64</f>
        <v>5254</v>
      </c>
      <c r="G74" s="4">
        <f>prevalence_v3_9596_9900_out!G64</f>
        <v>0.7301</v>
      </c>
      <c r="H74" s="4">
        <f>prevalence_v3_9596_9900_out!I64</f>
        <v>23.6281</v>
      </c>
      <c r="I74" s="6">
        <f>prevalence_v3_9596_9900_out!J64</f>
        <v>12</v>
      </c>
      <c r="J74" s="4">
        <f>prevalence_v3_9596_9900_out!K64</f>
        <v>2.284</v>
      </c>
      <c r="K74" s="4">
        <f>prevalence_v3_9596_9900_out!L64</f>
        <v>0.0270619544</v>
      </c>
      <c r="L74" s="4">
        <f>prevalence_v3_9596_9900_out!M64</f>
        <v>0.8693334688</v>
      </c>
      <c r="M74" s="2" t="str">
        <f>prevalence_v3_9596_9900_out!N64</f>
        <v> </v>
      </c>
      <c r="N74" s="12">
        <f>prevalence_v3_9596_9900_out!O64</f>
      </c>
      <c r="O74" s="4">
        <f>prevalence_v3_9596_9900_out!P64</f>
      </c>
      <c r="Q74" s="6">
        <f>prevalence_v3_9596_9900_out!F130</f>
        <v>5942</v>
      </c>
      <c r="R74" s="4">
        <f>prevalence_v3_9596_9900_out!G130</f>
        <v>0.2693</v>
      </c>
      <c r="S74" s="4">
        <f>prevalence_v3_9596_9900_out!I130</f>
        <v>104.6466</v>
      </c>
      <c r="T74" s="6">
        <f>prevalence_v3_9596_9900_out!J130</f>
        <v>18</v>
      </c>
      <c r="U74" s="4">
        <f>prevalence_v3_9596_9900_out!K130</f>
        <v>3.0293</v>
      </c>
      <c r="V74" s="4">
        <f>prevalence_v3_9596_9900_out!L130</f>
        <v>0.0270619544</v>
      </c>
      <c r="W74" s="4">
        <f>prevalence_v3_9596_9900_out!M130</f>
        <v>0.8693334688</v>
      </c>
      <c r="X74" s="2" t="str">
        <f>prevalence_v3_9596_9900_out!N130</f>
        <v> </v>
      </c>
      <c r="Y74" s="12">
        <f>prevalence_v3_9596_9900_out!O130</f>
      </c>
      <c r="Z74">
        <f>prevalence_v3_9596_9900_out!P130</f>
      </c>
    </row>
    <row r="75" spans="1:26" ht="12.75">
      <c r="A75" t="s">
        <v>153</v>
      </c>
      <c r="B75" s="4">
        <f t="shared" si="4"/>
        <v>20.5018</v>
      </c>
      <c r="D75" s="8">
        <f>prevalence_v3_9596_9900_out!H131</f>
        <v>2.4246</v>
      </c>
      <c r="E75" s="4">
        <f t="shared" si="1"/>
        <v>25.4974</v>
      </c>
      <c r="F75" s="6">
        <f>prevalence_v3_9596_9900_out!F65</f>
        <v>3574</v>
      </c>
      <c r="M75" s="2" t="str">
        <f>prevalence_v3_9596_9900_out!N65</f>
        <v> </v>
      </c>
      <c r="N75" s="12">
        <f>prevalence_v3_9596_9900_out!O65</f>
      </c>
      <c r="O75" s="4">
        <f>prevalence_v3_9596_9900_out!P65</f>
        <v>20.5018</v>
      </c>
      <c r="Q75" s="6">
        <f>prevalence_v3_9596_9900_out!F131</f>
        <v>4080</v>
      </c>
      <c r="R75" s="4">
        <f>prevalence_v3_9596_9900_out!G131</f>
        <v>0.0805</v>
      </c>
      <c r="S75" s="4">
        <f>prevalence_v3_9596_9900_out!I131</f>
        <v>73.0533</v>
      </c>
      <c r="T75" s="6">
        <f>prevalence_v3_9596_9900_out!J131</f>
        <v>8</v>
      </c>
      <c r="U75" s="4">
        <f>prevalence_v3_9596_9900_out!K131</f>
        <v>1.9608</v>
      </c>
      <c r="V75" s="4">
        <f>prevalence_v3_9596_9900_out!L131</f>
        <v>0.0456366827</v>
      </c>
      <c r="W75" s="4">
        <f>prevalence_v3_9596_9900_out!M131</f>
        <v>0.8308376001</v>
      </c>
      <c r="X75" s="2" t="str">
        <f>prevalence_v3_9596_9900_out!N131</f>
        <v> </v>
      </c>
      <c r="Y75" s="12">
        <f>prevalence_v3_9596_9900_out!O131</f>
      </c>
      <c r="Z75">
        <f>prevalence_v3_9596_9900_out!P131</f>
      </c>
    </row>
    <row r="76" spans="1:25" ht="12.75">
      <c r="Q76" s="6"/>
      <c r="Y76" s="12"/>
    </row>
    <row r="77" spans="1:26" ht="12.75">
      <c r="A77" t="s">
        <v>169</v>
      </c>
      <c r="B77" s="4">
        <f>C$19</f>
        <v>20.5018</v>
      </c>
      <c r="C77" s="8">
        <f>prevalence_v3_9596_9900_out!H66</f>
        <v>15.8219</v>
      </c>
      <c r="D77" s="8">
        <f>prevalence_v3_9596_9900_out!H132</f>
        <v>28.9417</v>
      </c>
      <c r="E77" s="4">
        <f t="shared" si="1"/>
        <v>25.4974</v>
      </c>
      <c r="F77" s="6">
        <f>prevalence_v3_9596_9900_out!F66</f>
        <v>2226</v>
      </c>
      <c r="G77" s="4">
        <f>prevalence_v3_9596_9900_out!G66</f>
        <v>6.3569</v>
      </c>
      <c r="H77" s="4">
        <f>prevalence_v3_9596_9900_out!I66</f>
        <v>39.3797</v>
      </c>
      <c r="I77" s="6">
        <f>prevalence_v3_9596_9900_out!J66</f>
        <v>15</v>
      </c>
      <c r="J77" s="4">
        <f>prevalence_v3_9596_9900_out!K66</f>
        <v>6.7385</v>
      </c>
      <c r="K77" s="4">
        <f>prevalence_v3_9596_9900_out!L66</f>
        <v>1.1042892126</v>
      </c>
      <c r="L77" s="4">
        <f>prevalence_v3_9596_9900_out!M66</f>
        <v>0.2933267247</v>
      </c>
      <c r="M77" s="2" t="str">
        <f>prevalence_v3_9596_9900_out!N66</f>
        <v> </v>
      </c>
      <c r="N77" s="12">
        <f>prevalence_v3_9596_9900_out!O66</f>
      </c>
      <c r="O77" s="4">
        <f>prevalence_v3_9596_9900_out!P66</f>
      </c>
      <c r="Q77" s="6">
        <f>prevalence_v3_9596_9900_out!F132</f>
        <v>2045</v>
      </c>
      <c r="R77" s="4">
        <f>prevalence_v3_9596_9900_out!G132</f>
        <v>13.983</v>
      </c>
      <c r="S77" s="4">
        <f>prevalence_v3_9596_9900_out!I132</f>
        <v>59.903</v>
      </c>
      <c r="T77" s="6">
        <f>prevalence_v3_9596_9900_out!J132</f>
        <v>38</v>
      </c>
      <c r="U77" s="4">
        <f>prevalence_v3_9596_9900_out!K132</f>
        <v>18.5819</v>
      </c>
      <c r="V77" s="4">
        <f>prevalence_v3_9596_9900_out!L132</f>
        <v>1.1042892126</v>
      </c>
      <c r="W77" s="4">
        <f>prevalence_v3_9596_9900_out!M132</f>
        <v>0.2933267247</v>
      </c>
      <c r="X77" s="2" t="str">
        <f>prevalence_v3_9596_9900_out!N132</f>
        <v> </v>
      </c>
      <c r="Y77" s="12">
        <f>prevalence_v3_9596_9900_out!O132</f>
      </c>
      <c r="Z77">
        <f>prevalence_v3_9596_9900_out!P132</f>
      </c>
    </row>
    <row r="78" spans="1:25" ht="12.75">
      <c r="Q78" s="6"/>
      <c r="Y78" s="12"/>
    </row>
    <row r="79" spans="1:26" ht="12.75">
      <c r="A79" t="s">
        <v>214</v>
      </c>
      <c r="B79" s="4">
        <f>C$19</f>
        <v>20.5018</v>
      </c>
      <c r="C79" s="8">
        <f>prevalence_v3_9596_9900_out!H67</f>
        <v>24.3914</v>
      </c>
      <c r="D79" s="8">
        <f>prevalence_v3_9596_9900_out!H133</f>
        <v>32.4815</v>
      </c>
      <c r="E79" s="4">
        <f t="shared" si="1"/>
        <v>25.4974</v>
      </c>
      <c r="F79" s="6">
        <f>prevalence_v3_9596_9900_out!F67</f>
        <v>18565</v>
      </c>
      <c r="G79" s="4">
        <f>prevalence_v3_9596_9900_out!G67</f>
        <v>21.3596</v>
      </c>
      <c r="H79" s="4">
        <f>prevalence_v3_9596_9900_out!I67</f>
        <v>27.8536</v>
      </c>
      <c r="I79" s="6">
        <f>prevalence_v3_9596_9900_out!J67</f>
        <v>372</v>
      </c>
      <c r="J79" s="4">
        <f>prevalence_v3_9596_9900_out!K67</f>
        <v>20.0377</v>
      </c>
      <c r="K79" s="4">
        <f>prevalence_v3_9596_9900_out!L67</f>
        <v>16.529310916</v>
      </c>
      <c r="L79" s="4">
        <f>prevalence_v3_9596_9900_out!M67</f>
        <v>4.79038E-05</v>
      </c>
      <c r="M79" s="2" t="str">
        <f>prevalence_v3_9596_9900_out!N67</f>
        <v>*</v>
      </c>
      <c r="N79" s="12">
        <f>prevalence_v3_9596_9900_out!O67</f>
        <v>0.857800000000001</v>
      </c>
      <c r="O79" s="4">
        <f>prevalence_v3_9596_9900_out!P67</f>
      </c>
      <c r="Q79" s="6">
        <f>prevalence_v3_9596_9900_out!F133</f>
        <v>17386</v>
      </c>
      <c r="R79" s="4">
        <f>prevalence_v3_9596_9900_out!G133</f>
        <v>29.0954</v>
      </c>
      <c r="S79" s="4">
        <f>prevalence_v3_9596_9900_out!I133</f>
        <v>36.2618</v>
      </c>
      <c r="T79" s="6">
        <f>prevalence_v3_9596_9900_out!J133</f>
        <v>510</v>
      </c>
      <c r="U79" s="4">
        <f>prevalence_v3_9596_9900_out!K133</f>
        <v>29.3339</v>
      </c>
      <c r="V79" s="4">
        <f>prevalence_v3_9596_9900_out!L133</f>
        <v>16.529310916</v>
      </c>
      <c r="W79" s="4">
        <f>prevalence_v3_9596_9900_out!M133</f>
        <v>4.79038E-05</v>
      </c>
      <c r="X79" s="2" t="str">
        <f>prevalence_v3_9596_9900_out!N133</f>
        <v>*</v>
      </c>
      <c r="Y79" s="12">
        <f>prevalence_v3_9596_9900_out!O133</f>
        <v>3.5980000000000025</v>
      </c>
      <c r="Z79">
        <f>prevalence_v3_9596_9900_out!P133</f>
      </c>
    </row>
    <row r="80" spans="1:26" ht="12.75">
      <c r="A80" t="s">
        <v>215</v>
      </c>
      <c r="B80" s="4">
        <f>C$19</f>
        <v>20.5018</v>
      </c>
      <c r="C80" s="8">
        <f>prevalence_v3_9596_9900_out!H68</f>
        <v>23.3497</v>
      </c>
      <c r="D80" s="8">
        <f>prevalence_v3_9596_9900_out!H134</f>
        <v>32.4796</v>
      </c>
      <c r="E80" s="4">
        <f t="shared" si="1"/>
        <v>25.4974</v>
      </c>
      <c r="F80" s="6">
        <f>prevalence_v3_9596_9900_out!F68</f>
        <v>22072</v>
      </c>
      <c r="G80" s="4">
        <f>prevalence_v3_9596_9900_out!G68</f>
        <v>19.8565</v>
      </c>
      <c r="H80" s="4">
        <f>prevalence_v3_9596_9900_out!I68</f>
        <v>27.4573</v>
      </c>
      <c r="I80" s="6">
        <f>prevalence_v3_9596_9900_out!J68</f>
        <v>274</v>
      </c>
      <c r="J80" s="4">
        <f>prevalence_v3_9596_9900_out!K68</f>
        <v>12.4139</v>
      </c>
      <c r="K80" s="4">
        <f>prevalence_v3_9596_9900_out!L68</f>
        <v>15.383355909</v>
      </c>
      <c r="L80" s="4">
        <f>prevalence_v3_9596_9900_out!M68</f>
        <v>8.77579E-05</v>
      </c>
      <c r="M80" s="2" t="str">
        <f>prevalence_v3_9596_9900_out!N68</f>
        <v>*</v>
      </c>
      <c r="N80" s="12">
        <f>prevalence_v3_9596_9900_out!O68</f>
      </c>
      <c r="O80" s="4">
        <f>prevalence_v3_9596_9900_out!P68</f>
      </c>
      <c r="Q80" s="6">
        <f>prevalence_v3_9596_9900_out!F134</f>
        <v>22310</v>
      </c>
      <c r="R80" s="4">
        <f>prevalence_v3_9596_9900_out!G134</f>
        <v>28.7051</v>
      </c>
      <c r="S80" s="4">
        <f>prevalence_v3_9596_9900_out!I134</f>
        <v>36.7503</v>
      </c>
      <c r="T80" s="6">
        <f>prevalence_v3_9596_9900_out!J134</f>
        <v>423</v>
      </c>
      <c r="U80" s="4">
        <f>prevalence_v3_9596_9900_out!K134</f>
        <v>18.9601</v>
      </c>
      <c r="V80" s="4">
        <f>prevalence_v3_9596_9900_out!L134</f>
        <v>15.383355909</v>
      </c>
      <c r="W80" s="4">
        <f>prevalence_v3_9596_9900_out!M134</f>
        <v>8.77579E-05</v>
      </c>
      <c r="X80" s="2" t="str">
        <f>prevalence_v3_9596_9900_out!N134</f>
        <v>*</v>
      </c>
      <c r="Y80" s="12">
        <f>prevalence_v3_9596_9900_out!O134</f>
        <v>3.2077000000000027</v>
      </c>
      <c r="Z80">
        <f>prevalence_v3_9596_9900_out!P134</f>
      </c>
    </row>
    <row r="81" spans="1:26" ht="12.75">
      <c r="A81" t="s">
        <v>216</v>
      </c>
      <c r="B81" s="4">
        <f>C$19</f>
        <v>20.5018</v>
      </c>
      <c r="C81" s="8">
        <f>prevalence_v3_9596_9900_out!H69</f>
        <v>11.7854</v>
      </c>
      <c r="D81" s="8">
        <f>prevalence_v3_9596_9900_out!H135</f>
        <v>16.3193</v>
      </c>
      <c r="E81" s="4">
        <f>D$19</f>
        <v>25.4974</v>
      </c>
      <c r="F81" s="6">
        <f>prevalence_v3_9596_9900_out!F69</f>
        <v>9624</v>
      </c>
      <c r="G81" s="4">
        <f>prevalence_v3_9596_9900_out!G69</f>
        <v>6.7628</v>
      </c>
      <c r="H81" s="4">
        <f>prevalence_v3_9596_9900_out!I69</f>
        <v>20.5383</v>
      </c>
      <c r="I81" s="6">
        <f>prevalence_v3_9596_9900_out!J69</f>
        <v>46</v>
      </c>
      <c r="J81" s="4">
        <f>prevalence_v3_9596_9900_out!K69</f>
        <v>4.7797</v>
      </c>
      <c r="K81" s="4">
        <f>prevalence_v3_9596_9900_out!L69</f>
        <v>1.5389167785</v>
      </c>
      <c r="L81" s="4">
        <f>prevalence_v3_9596_9900_out!M69</f>
        <v>0.2147791125</v>
      </c>
      <c r="M81" s="2" t="str">
        <f>prevalence_v3_9596_9900_out!N69</f>
        <v> </v>
      </c>
      <c r="N81" s="12">
        <f>prevalence_v3_9596_9900_out!O69</f>
      </c>
      <c r="O81" s="4">
        <f>prevalence_v3_9596_9900_out!P69</f>
      </c>
      <c r="Q81" s="6">
        <f>prevalence_v3_9596_9900_out!F135</f>
        <v>10805</v>
      </c>
      <c r="R81" s="4">
        <f>prevalence_v3_9596_9900_out!G135</f>
        <v>11.5082</v>
      </c>
      <c r="S81" s="4">
        <f>prevalence_v3_9596_9900_out!I135</f>
        <v>23.1418</v>
      </c>
      <c r="T81" s="6">
        <f>prevalence_v3_9596_9900_out!J135</f>
        <v>77</v>
      </c>
      <c r="U81" s="4">
        <f>prevalence_v3_9596_9900_out!K135</f>
        <v>7.1263</v>
      </c>
      <c r="V81" s="4">
        <f>prevalence_v3_9596_9900_out!L135</f>
        <v>1.5389167785</v>
      </c>
      <c r="W81" s="4">
        <f>prevalence_v3_9596_9900_out!M135</f>
        <v>0.2147791125</v>
      </c>
      <c r="X81" s="2" t="str">
        <f>prevalence_v3_9596_9900_out!N135</f>
        <v> </v>
      </c>
      <c r="Y81" s="12">
        <f>prevalence_v3_9596_9900_out!O135</f>
      </c>
      <c r="Z81">
        <f>prevalence_v3_9596_9900_out!P135</f>
        <v>2.355599999999999</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35"/>
  <sheetViews>
    <sheetView tabSelected="1" workbookViewId="0" topLeftCell="A1">
      <pane xSplit="4" ySplit="3" topLeftCell="E4" activePane="bottomRight" state="frozen"/>
      <selection pane="topLeft" activeCell="A1" sqref="A1"/>
      <selection pane="topRight" activeCell="E1" sqref="E1"/>
      <selection pane="bottomLeft" activeCell="A4" sqref="A4"/>
      <selection pane="bottomRight" activeCell="C2" sqref="C2"/>
    </sheetView>
  </sheetViews>
  <sheetFormatPr defaultColWidth="9.140625" defaultRowHeight="12.75"/>
  <cols>
    <col min="1" max="1" width="7.140625" style="0" customWidth="1"/>
    <col min="2" max="2" width="5.421875" style="0" customWidth="1"/>
    <col min="3" max="3" width="7.421875" style="0" customWidth="1"/>
    <col min="14" max="14" width="9.140625" style="2" customWidth="1"/>
    <col min="15" max="16" width="9.140625" style="4" customWidth="1"/>
  </cols>
  <sheetData>
    <row r="1" spans="1:3" ht="12.75">
      <c r="A1" t="s">
        <v>0</v>
      </c>
      <c r="B1" t="s">
        <v>1</v>
      </c>
      <c r="C1">
        <v>1996</v>
      </c>
    </row>
    <row r="2" spans="1:16" ht="12.75">
      <c r="A2" t="s">
        <v>2</v>
      </c>
      <c r="B2" t="s">
        <v>3</v>
      </c>
      <c r="C2" t="s">
        <v>4</v>
      </c>
      <c r="D2" t="s">
        <v>5</v>
      </c>
      <c r="E2" t="s">
        <v>6</v>
      </c>
      <c r="F2" t="s">
        <v>7</v>
      </c>
      <c r="G2" t="s">
        <v>148</v>
      </c>
      <c r="H2" s="14" t="s">
        <v>149</v>
      </c>
      <c r="I2" t="s">
        <v>150</v>
      </c>
      <c r="J2" t="s">
        <v>151</v>
      </c>
      <c r="K2" t="s">
        <v>152</v>
      </c>
      <c r="L2" t="s">
        <v>8</v>
      </c>
      <c r="M2" t="s">
        <v>9</v>
      </c>
      <c r="N2" t="s">
        <v>10</v>
      </c>
      <c r="O2" s="4" t="s">
        <v>138</v>
      </c>
      <c r="P2" s="4" t="s">
        <v>139</v>
      </c>
    </row>
    <row r="4" spans="1:16" ht="12.75">
      <c r="A4" t="s">
        <v>11</v>
      </c>
      <c r="B4" t="s">
        <v>12</v>
      </c>
      <c r="C4" t="s">
        <v>12</v>
      </c>
      <c r="D4" t="s">
        <v>13</v>
      </c>
      <c r="E4" t="s">
        <v>145</v>
      </c>
      <c r="F4">
        <v>102298</v>
      </c>
      <c r="G4">
        <v>22.2403</v>
      </c>
      <c r="H4" s="14">
        <v>23.4466</v>
      </c>
      <c r="I4">
        <v>24.7184</v>
      </c>
      <c r="J4">
        <v>1927</v>
      </c>
      <c r="K4">
        <v>18.8371</v>
      </c>
      <c r="L4">
        <v>35.250744806</v>
      </c>
      <c r="M4" s="1">
        <v>2.8987122E-09</v>
      </c>
      <c r="N4" t="s">
        <v>146</v>
      </c>
      <c r="O4" s="4">
        <f>IF(G4&gt;H$18,G4-H$18,"")</f>
        <v>1.738500000000002</v>
      </c>
      <c r="P4" s="4">
        <f>IF(I4&lt;H$18,H$18-I4,"")</f>
      </c>
    </row>
    <row r="5" spans="1:16" ht="12.75">
      <c r="A5" t="s">
        <v>14</v>
      </c>
      <c r="B5" t="s">
        <v>12</v>
      </c>
      <c r="C5" t="s">
        <v>12</v>
      </c>
      <c r="D5" t="s">
        <v>15</v>
      </c>
      <c r="E5" t="s">
        <v>145</v>
      </c>
      <c r="F5">
        <v>70952</v>
      </c>
      <c r="G5">
        <v>16.5169</v>
      </c>
      <c r="H5" s="14">
        <v>17.4894</v>
      </c>
      <c r="I5">
        <v>18.5192</v>
      </c>
      <c r="J5">
        <v>1829</v>
      </c>
      <c r="K5">
        <v>25.778</v>
      </c>
      <c r="L5">
        <v>15.041775325</v>
      </c>
      <c r="M5">
        <v>0.0001051575</v>
      </c>
      <c r="N5" t="s">
        <v>146</v>
      </c>
      <c r="O5" s="4">
        <f aca="true" t="shared" si="0" ref="O5:O68">IF(G5&gt;H$18,G5-H$18,"")</f>
      </c>
      <c r="P5" s="4">
        <f aca="true" t="shared" si="1" ref="P5:P68">IF(I5&lt;H$18,H$18-I5,"")</f>
        <v>1.982599999999998</v>
      </c>
    </row>
    <row r="6" spans="1:16" ht="12.75">
      <c r="A6" t="s">
        <v>16</v>
      </c>
      <c r="B6" t="s">
        <v>12</v>
      </c>
      <c r="C6" t="s">
        <v>12</v>
      </c>
      <c r="D6" t="s">
        <v>17</v>
      </c>
      <c r="E6" t="s">
        <v>145</v>
      </c>
      <c r="F6">
        <v>93841</v>
      </c>
      <c r="G6">
        <v>14.7654</v>
      </c>
      <c r="H6" s="14">
        <v>15.7069</v>
      </c>
      <c r="I6">
        <v>16.7084</v>
      </c>
      <c r="J6">
        <v>1520</v>
      </c>
      <c r="K6">
        <v>16.1976</v>
      </c>
      <c r="L6">
        <v>105.01051962</v>
      </c>
      <c r="M6">
        <v>0</v>
      </c>
      <c r="N6" t="s">
        <v>146</v>
      </c>
      <c r="O6" s="4">
        <f t="shared" si="0"/>
      </c>
      <c r="P6" s="4">
        <f t="shared" si="1"/>
        <v>3.7933999999999983</v>
      </c>
    </row>
    <row r="7" spans="1:16" ht="12.75">
      <c r="A7" t="s">
        <v>18</v>
      </c>
      <c r="B7" t="s">
        <v>12</v>
      </c>
      <c r="C7" t="s">
        <v>12</v>
      </c>
      <c r="D7" t="s">
        <v>19</v>
      </c>
      <c r="E7" t="s">
        <v>145</v>
      </c>
      <c r="F7">
        <v>191386</v>
      </c>
      <c r="G7">
        <v>15.9126</v>
      </c>
      <c r="H7" s="14">
        <v>16.5773</v>
      </c>
      <c r="I7">
        <v>17.2699</v>
      </c>
      <c r="J7">
        <v>3363</v>
      </c>
      <c r="K7">
        <v>17.5718</v>
      </c>
      <c r="L7">
        <v>139.86694886</v>
      </c>
      <c r="M7">
        <v>0</v>
      </c>
      <c r="N7" t="s">
        <v>146</v>
      </c>
      <c r="O7" s="4">
        <f t="shared" si="0"/>
      </c>
      <c r="P7" s="4">
        <f t="shared" si="1"/>
        <v>3.2318999999999996</v>
      </c>
    </row>
    <row r="8" spans="1:16" ht="12.75">
      <c r="A8" t="s">
        <v>20</v>
      </c>
      <c r="B8" t="s">
        <v>12</v>
      </c>
      <c r="C8" t="s">
        <v>12</v>
      </c>
      <c r="D8" t="s">
        <v>21</v>
      </c>
      <c r="E8" t="s">
        <v>145</v>
      </c>
      <c r="F8">
        <v>76042</v>
      </c>
      <c r="G8">
        <v>15.1964</v>
      </c>
      <c r="H8" s="14">
        <v>16.1041</v>
      </c>
      <c r="I8">
        <v>17.0661</v>
      </c>
      <c r="J8">
        <v>1775</v>
      </c>
      <c r="K8">
        <v>23.3424</v>
      </c>
      <c r="L8">
        <v>59.851347326</v>
      </c>
      <c r="M8" s="1">
        <v>1.021405E-14</v>
      </c>
      <c r="N8" t="s">
        <v>146</v>
      </c>
      <c r="O8" s="4">
        <f t="shared" si="0"/>
      </c>
      <c r="P8" s="4">
        <f t="shared" si="1"/>
        <v>3.4357000000000006</v>
      </c>
    </row>
    <row r="9" spans="1:16" ht="12.75">
      <c r="A9" t="s">
        <v>22</v>
      </c>
      <c r="B9" t="s">
        <v>12</v>
      </c>
      <c r="C9" t="s">
        <v>12</v>
      </c>
      <c r="D9" t="s">
        <v>23</v>
      </c>
      <c r="E9" t="s">
        <v>145</v>
      </c>
      <c r="F9">
        <v>88432</v>
      </c>
      <c r="G9">
        <v>20.9396</v>
      </c>
      <c r="H9" s="14">
        <v>21.9218</v>
      </c>
      <c r="I9">
        <v>22.95</v>
      </c>
      <c r="J9">
        <v>2720</v>
      </c>
      <c r="K9">
        <v>30.7581</v>
      </c>
      <c r="L9">
        <v>138.21456617</v>
      </c>
      <c r="M9">
        <v>0</v>
      </c>
      <c r="N9" t="s">
        <v>146</v>
      </c>
      <c r="O9" s="4">
        <f t="shared" si="0"/>
        <v>0.4377999999999993</v>
      </c>
      <c r="P9" s="4">
        <f t="shared" si="1"/>
      </c>
    </row>
    <row r="10" spans="1:16" ht="12.75">
      <c r="A10" t="s">
        <v>24</v>
      </c>
      <c r="B10" t="s">
        <v>12</v>
      </c>
      <c r="C10" t="s">
        <v>12</v>
      </c>
      <c r="D10" t="s">
        <v>25</v>
      </c>
      <c r="E10" t="s">
        <v>145</v>
      </c>
      <c r="F10">
        <v>146417</v>
      </c>
      <c r="G10">
        <v>23.6687</v>
      </c>
      <c r="H10" s="14">
        <v>24.6219</v>
      </c>
      <c r="I10">
        <v>25.6133</v>
      </c>
      <c r="J10">
        <v>3406</v>
      </c>
      <c r="K10">
        <v>23.2623</v>
      </c>
      <c r="L10">
        <v>36.958038399</v>
      </c>
      <c r="M10" s="1">
        <v>1.2069905E-09</v>
      </c>
      <c r="N10" t="s">
        <v>146</v>
      </c>
      <c r="O10" s="4">
        <f t="shared" si="0"/>
        <v>3.166900000000002</v>
      </c>
      <c r="P10" s="4">
        <f t="shared" si="1"/>
      </c>
    </row>
    <row r="11" spans="1:16" ht="12.75">
      <c r="A11" t="s">
        <v>26</v>
      </c>
      <c r="B11" t="s">
        <v>12</v>
      </c>
      <c r="C11" t="s">
        <v>12</v>
      </c>
      <c r="D11" t="s">
        <v>27</v>
      </c>
      <c r="E11" t="s">
        <v>145</v>
      </c>
      <c r="F11">
        <v>75099</v>
      </c>
      <c r="G11">
        <v>19.2913</v>
      </c>
      <c r="H11" s="14">
        <v>20.6328</v>
      </c>
      <c r="I11">
        <v>22.0675</v>
      </c>
      <c r="J11">
        <v>1214</v>
      </c>
      <c r="K11">
        <v>16.1653</v>
      </c>
      <c r="L11">
        <v>42.203698491</v>
      </c>
      <c r="M11" s="1">
        <v>8.224432E-11</v>
      </c>
      <c r="N11" t="s">
        <v>146</v>
      </c>
      <c r="O11" s="4">
        <f t="shared" si="0"/>
      </c>
      <c r="P11" s="4">
        <f t="shared" si="1"/>
      </c>
    </row>
    <row r="12" spans="1:16" ht="12.75">
      <c r="A12" t="s">
        <v>28</v>
      </c>
      <c r="B12" t="s">
        <v>12</v>
      </c>
      <c r="C12" t="s">
        <v>12</v>
      </c>
      <c r="D12" t="s">
        <v>29</v>
      </c>
      <c r="E12" t="s">
        <v>145</v>
      </c>
      <c r="F12">
        <v>87276</v>
      </c>
      <c r="G12">
        <v>9.9139</v>
      </c>
      <c r="H12" s="14">
        <v>11.7215</v>
      </c>
      <c r="I12">
        <v>13.8587</v>
      </c>
      <c r="J12">
        <v>402</v>
      </c>
      <c r="K12">
        <v>4.6061</v>
      </c>
      <c r="L12">
        <v>13.198518852</v>
      </c>
      <c r="M12">
        <v>0.0002801705</v>
      </c>
      <c r="N12" t="s">
        <v>146</v>
      </c>
      <c r="O12" s="4">
        <f t="shared" si="0"/>
      </c>
      <c r="P12" s="4">
        <f t="shared" si="1"/>
        <v>6.643099999999999</v>
      </c>
    </row>
    <row r="13" spans="1:16" ht="12.75">
      <c r="A13" t="s">
        <v>30</v>
      </c>
      <c r="B13" t="s">
        <v>12</v>
      </c>
      <c r="C13" t="s">
        <v>12</v>
      </c>
      <c r="D13" t="s">
        <v>31</v>
      </c>
      <c r="E13" t="s">
        <v>145</v>
      </c>
      <c r="F13">
        <v>2226</v>
      </c>
      <c r="G13">
        <v>6.8527</v>
      </c>
      <c r="H13" s="14">
        <v>15.8219</v>
      </c>
      <c r="I13">
        <v>36.5304</v>
      </c>
      <c r="J13">
        <v>15</v>
      </c>
      <c r="K13">
        <v>6.7385</v>
      </c>
      <c r="L13">
        <v>1.1042892126</v>
      </c>
      <c r="M13">
        <v>0.2933267247</v>
      </c>
      <c r="N13" t="s">
        <v>12</v>
      </c>
      <c r="O13" s="4">
        <f t="shared" si="0"/>
      </c>
      <c r="P13" s="4">
        <f t="shared" si="1"/>
      </c>
    </row>
    <row r="14" spans="1:16" ht="12.75">
      <c r="A14" t="s">
        <v>32</v>
      </c>
      <c r="B14" t="s">
        <v>12</v>
      </c>
      <c r="C14" t="s">
        <v>12</v>
      </c>
      <c r="D14" t="s">
        <v>33</v>
      </c>
      <c r="E14" t="s">
        <v>145</v>
      </c>
      <c r="F14">
        <v>50261</v>
      </c>
      <c r="G14">
        <v>20.6321</v>
      </c>
      <c r="H14" s="14">
        <v>22.6089</v>
      </c>
      <c r="I14">
        <v>24.7751</v>
      </c>
      <c r="J14">
        <v>692</v>
      </c>
      <c r="K14">
        <v>13.7681</v>
      </c>
      <c r="L14">
        <v>32.654171692</v>
      </c>
      <c r="M14" s="1">
        <v>1.1010285E-08</v>
      </c>
      <c r="N14" t="s">
        <v>146</v>
      </c>
      <c r="O14" s="4">
        <f t="shared" si="0"/>
        <v>0.13030000000000186</v>
      </c>
      <c r="P14" s="4">
        <f t="shared" si="1"/>
      </c>
    </row>
    <row r="15" spans="1:16" ht="12.75">
      <c r="A15" t="s">
        <v>12</v>
      </c>
      <c r="B15" t="s">
        <v>34</v>
      </c>
      <c r="C15" t="s">
        <v>12</v>
      </c>
      <c r="D15" t="s">
        <v>35</v>
      </c>
      <c r="E15" t="s">
        <v>145</v>
      </c>
      <c r="F15">
        <v>750626</v>
      </c>
      <c r="G15">
        <v>19.4473</v>
      </c>
      <c r="H15" s="14">
        <v>19.8103</v>
      </c>
      <c r="I15">
        <v>20.18</v>
      </c>
      <c r="J15">
        <v>16234</v>
      </c>
      <c r="K15">
        <v>21.6273</v>
      </c>
      <c r="L15">
        <v>452.44318738</v>
      </c>
      <c r="M15">
        <v>0</v>
      </c>
      <c r="N15" t="s">
        <v>146</v>
      </c>
      <c r="O15" s="4">
        <f t="shared" si="0"/>
      </c>
      <c r="P15" s="4">
        <f t="shared" si="1"/>
        <v>0.32179999999999964</v>
      </c>
    </row>
    <row r="16" spans="1:16" ht="12.75">
      <c r="A16" t="s">
        <v>12</v>
      </c>
      <c r="B16" t="s">
        <v>36</v>
      </c>
      <c r="C16" t="s">
        <v>12</v>
      </c>
      <c r="D16" t="s">
        <v>37</v>
      </c>
      <c r="E16" t="s">
        <v>145</v>
      </c>
      <c r="F16">
        <v>139763</v>
      </c>
      <c r="G16">
        <v>17.0796</v>
      </c>
      <c r="H16" s="14">
        <v>18.4976</v>
      </c>
      <c r="I16">
        <v>20.0332</v>
      </c>
      <c r="J16">
        <v>1109</v>
      </c>
      <c r="K16">
        <v>7.9349</v>
      </c>
      <c r="L16">
        <v>47.666662467</v>
      </c>
      <c r="M16" s="1">
        <v>5.05207E-12</v>
      </c>
      <c r="N16" t="s">
        <v>146</v>
      </c>
      <c r="O16" s="4">
        <f t="shared" si="0"/>
      </c>
      <c r="P16" s="4">
        <f t="shared" si="1"/>
        <v>0.4685999999999986</v>
      </c>
    </row>
    <row r="17" spans="1:16" ht="12.75">
      <c r="A17" t="s">
        <v>12</v>
      </c>
      <c r="B17" t="s">
        <v>38</v>
      </c>
      <c r="C17" t="s">
        <v>12</v>
      </c>
      <c r="D17" t="s">
        <v>39</v>
      </c>
      <c r="E17" t="s">
        <v>145</v>
      </c>
      <c r="F17">
        <v>1296712</v>
      </c>
      <c r="G17">
        <v>21.152</v>
      </c>
      <c r="H17" s="14">
        <v>21.455</v>
      </c>
      <c r="I17">
        <v>21.7623</v>
      </c>
      <c r="J17">
        <v>27033</v>
      </c>
      <c r="K17">
        <v>20.8473</v>
      </c>
      <c r="L17">
        <v>605.97419581</v>
      </c>
      <c r="M17">
        <v>0</v>
      </c>
      <c r="N17" t="s">
        <v>146</v>
      </c>
      <c r="O17" s="4">
        <f t="shared" si="0"/>
        <v>0.6502000000000017</v>
      </c>
      <c r="P17" s="4">
        <f t="shared" si="1"/>
      </c>
    </row>
    <row r="18" spans="1:16" ht="12.75">
      <c r="A18" t="s">
        <v>12</v>
      </c>
      <c r="B18" t="s">
        <v>40</v>
      </c>
      <c r="C18" t="s">
        <v>12</v>
      </c>
      <c r="D18" t="s">
        <v>41</v>
      </c>
      <c r="E18" t="s">
        <v>145</v>
      </c>
      <c r="F18">
        <v>2280942</v>
      </c>
      <c r="G18">
        <v>20.2788</v>
      </c>
      <c r="H18" s="14">
        <v>20.5018</v>
      </c>
      <c r="I18">
        <v>20.7271</v>
      </c>
      <c r="J18">
        <v>45896</v>
      </c>
      <c r="K18">
        <v>20.1215</v>
      </c>
      <c r="L18">
        <v>1225.7153954</v>
      </c>
      <c r="M18">
        <v>0</v>
      </c>
      <c r="N18" t="s">
        <v>146</v>
      </c>
      <c r="O18" s="4">
        <f t="shared" si="0"/>
      </c>
      <c r="P18" s="4">
        <f t="shared" si="1"/>
      </c>
    </row>
    <row r="19" spans="1:16" ht="12.75">
      <c r="A19" t="s">
        <v>12</v>
      </c>
      <c r="B19" t="s">
        <v>12</v>
      </c>
      <c r="C19" t="s">
        <v>42</v>
      </c>
      <c r="D19" t="s">
        <v>43</v>
      </c>
      <c r="E19" t="s">
        <v>145</v>
      </c>
      <c r="F19">
        <v>30597</v>
      </c>
      <c r="G19">
        <v>19.8286</v>
      </c>
      <c r="H19" s="14">
        <v>22.5982</v>
      </c>
      <c r="I19">
        <v>25.7546</v>
      </c>
      <c r="J19">
        <v>410</v>
      </c>
      <c r="K19">
        <v>13.4</v>
      </c>
      <c r="L19">
        <v>14.005675039</v>
      </c>
      <c r="M19">
        <v>0.0001822597</v>
      </c>
      <c r="N19" t="s">
        <v>146</v>
      </c>
      <c r="O19" s="4">
        <f t="shared" si="0"/>
      </c>
      <c r="P19" s="4">
        <f t="shared" si="1"/>
      </c>
    </row>
    <row r="20" spans="1:16" ht="12.75">
      <c r="A20" t="s">
        <v>12</v>
      </c>
      <c r="B20" t="s">
        <v>12</v>
      </c>
      <c r="C20" t="s">
        <v>44</v>
      </c>
      <c r="D20" t="s">
        <v>45</v>
      </c>
      <c r="E20" t="s">
        <v>145</v>
      </c>
      <c r="F20">
        <v>39533</v>
      </c>
      <c r="G20">
        <v>21.2539</v>
      </c>
      <c r="H20" s="14">
        <v>23.2723</v>
      </c>
      <c r="I20">
        <v>25.4823</v>
      </c>
      <c r="J20">
        <v>786</v>
      </c>
      <c r="K20">
        <v>19.8821</v>
      </c>
      <c r="L20">
        <v>10.738970282</v>
      </c>
      <c r="M20">
        <v>0.0010490269</v>
      </c>
      <c r="N20" t="s">
        <v>146</v>
      </c>
      <c r="O20" s="4">
        <f t="shared" si="0"/>
        <v>0.7521000000000022</v>
      </c>
      <c r="P20" s="4">
        <f t="shared" si="1"/>
      </c>
    </row>
    <row r="21" spans="1:16" ht="12.75">
      <c r="A21" t="s">
        <v>12</v>
      </c>
      <c r="B21" t="s">
        <v>12</v>
      </c>
      <c r="C21" t="s">
        <v>46</v>
      </c>
      <c r="D21" t="s">
        <v>47</v>
      </c>
      <c r="E21" t="s">
        <v>145</v>
      </c>
      <c r="F21">
        <v>21259</v>
      </c>
      <c r="G21">
        <v>18.6588</v>
      </c>
      <c r="H21" s="14">
        <v>21.4877</v>
      </c>
      <c r="I21">
        <v>24.7456</v>
      </c>
      <c r="J21">
        <v>327</v>
      </c>
      <c r="K21">
        <v>15.3817</v>
      </c>
      <c r="L21">
        <v>9.6478683194</v>
      </c>
      <c r="M21">
        <v>0.0018957145</v>
      </c>
      <c r="N21" t="s">
        <v>146</v>
      </c>
      <c r="O21" s="4">
        <f t="shared" si="0"/>
      </c>
      <c r="P21" s="4">
        <f t="shared" si="1"/>
      </c>
    </row>
    <row r="22" spans="1:16" ht="12.75">
      <c r="A22" t="s">
        <v>12</v>
      </c>
      <c r="B22" t="s">
        <v>12</v>
      </c>
      <c r="C22" t="s">
        <v>48</v>
      </c>
      <c r="D22" t="s">
        <v>49</v>
      </c>
      <c r="E22" t="s">
        <v>145</v>
      </c>
      <c r="F22">
        <v>10909</v>
      </c>
      <c r="G22">
        <v>24.1654</v>
      </c>
      <c r="H22" s="14">
        <v>27.4534</v>
      </c>
      <c r="I22">
        <v>31.1887</v>
      </c>
      <c r="J22">
        <v>404</v>
      </c>
      <c r="K22">
        <v>37.0336</v>
      </c>
      <c r="L22">
        <v>3.4336408223</v>
      </c>
      <c r="M22">
        <v>0.0638811279</v>
      </c>
      <c r="N22" t="s">
        <v>12</v>
      </c>
      <c r="O22" s="4">
        <f t="shared" si="0"/>
        <v>3.6636000000000024</v>
      </c>
      <c r="P22" s="4">
        <f t="shared" si="1"/>
      </c>
    </row>
    <row r="23" spans="1:16" ht="12.75">
      <c r="A23" t="s">
        <v>12</v>
      </c>
      <c r="B23" t="s">
        <v>12</v>
      </c>
      <c r="C23" t="s">
        <v>50</v>
      </c>
      <c r="D23" t="s">
        <v>51</v>
      </c>
      <c r="E23" t="s">
        <v>145</v>
      </c>
      <c r="F23">
        <v>16418</v>
      </c>
      <c r="G23">
        <v>17.6659</v>
      </c>
      <c r="H23" s="14">
        <v>19.9214</v>
      </c>
      <c r="I23">
        <v>22.4648</v>
      </c>
      <c r="J23">
        <v>467</v>
      </c>
      <c r="K23">
        <v>28.4444</v>
      </c>
      <c r="L23">
        <v>0.9041888004</v>
      </c>
      <c r="M23">
        <v>0.3416610173</v>
      </c>
      <c r="N23" t="s">
        <v>12</v>
      </c>
      <c r="O23" s="4">
        <f t="shared" si="0"/>
      </c>
      <c r="P23" s="4">
        <f t="shared" si="1"/>
      </c>
    </row>
    <row r="24" spans="1:16" ht="12.75">
      <c r="A24" t="s">
        <v>12</v>
      </c>
      <c r="B24" t="s">
        <v>12</v>
      </c>
      <c r="C24" t="s">
        <v>52</v>
      </c>
      <c r="D24" t="s">
        <v>53</v>
      </c>
      <c r="E24" t="s">
        <v>145</v>
      </c>
      <c r="F24">
        <v>30294</v>
      </c>
      <c r="G24">
        <v>15.2833</v>
      </c>
      <c r="H24" s="14">
        <v>16.8615</v>
      </c>
      <c r="I24">
        <v>18.6027</v>
      </c>
      <c r="J24">
        <v>756</v>
      </c>
      <c r="K24">
        <v>24.9554</v>
      </c>
      <c r="L24">
        <v>6.9583349565</v>
      </c>
      <c r="M24">
        <v>0.0083429639</v>
      </c>
      <c r="N24" t="s">
        <v>146</v>
      </c>
      <c r="O24" s="4">
        <f t="shared" si="0"/>
      </c>
      <c r="P24" s="4">
        <f t="shared" si="1"/>
        <v>1.8991000000000007</v>
      </c>
    </row>
    <row r="25" spans="1:16" ht="12.75">
      <c r="A25" t="s">
        <v>12</v>
      </c>
      <c r="B25" t="s">
        <v>12</v>
      </c>
      <c r="C25" t="s">
        <v>54</v>
      </c>
      <c r="D25" t="s">
        <v>55</v>
      </c>
      <c r="E25" t="s">
        <v>145</v>
      </c>
      <c r="F25">
        <v>24240</v>
      </c>
      <c r="G25">
        <v>15.0568</v>
      </c>
      <c r="H25" s="14">
        <v>16.7771</v>
      </c>
      <c r="I25">
        <v>18.6939</v>
      </c>
      <c r="J25">
        <v>606</v>
      </c>
      <c r="K25">
        <v>25</v>
      </c>
      <c r="L25">
        <v>7.8873134483</v>
      </c>
      <c r="M25">
        <v>0.0049782758</v>
      </c>
      <c r="N25" t="s">
        <v>146</v>
      </c>
      <c r="O25" s="4">
        <f t="shared" si="0"/>
      </c>
      <c r="P25" s="4">
        <f t="shared" si="1"/>
        <v>1.8079</v>
      </c>
    </row>
    <row r="26" spans="1:16" ht="12.75">
      <c r="A26" t="s">
        <v>12</v>
      </c>
      <c r="B26" t="s">
        <v>12</v>
      </c>
      <c r="C26" t="s">
        <v>56</v>
      </c>
      <c r="D26" t="s">
        <v>57</v>
      </c>
      <c r="E26" t="s">
        <v>145</v>
      </c>
      <c r="F26">
        <v>40376</v>
      </c>
      <c r="G26">
        <v>12.2139</v>
      </c>
      <c r="H26" s="14">
        <v>13.659</v>
      </c>
      <c r="I26">
        <v>15.2751</v>
      </c>
      <c r="J26">
        <v>544</v>
      </c>
      <c r="K26">
        <v>13.4734</v>
      </c>
      <c r="L26">
        <v>37.900741901</v>
      </c>
      <c r="M26" s="1">
        <v>7.443692E-10</v>
      </c>
      <c r="N26" t="s">
        <v>146</v>
      </c>
      <c r="O26" s="4">
        <f t="shared" si="0"/>
      </c>
      <c r="P26" s="4">
        <f t="shared" si="1"/>
        <v>5.226699999999999</v>
      </c>
    </row>
    <row r="27" spans="1:16" ht="12.75">
      <c r="A27" t="s">
        <v>12</v>
      </c>
      <c r="B27" t="s">
        <v>12</v>
      </c>
      <c r="C27" t="s">
        <v>58</v>
      </c>
      <c r="D27" t="s">
        <v>59</v>
      </c>
      <c r="E27" t="s">
        <v>145</v>
      </c>
      <c r="F27">
        <v>12102</v>
      </c>
      <c r="G27">
        <v>9.5196</v>
      </c>
      <c r="H27" s="14">
        <v>13.3182</v>
      </c>
      <c r="I27">
        <v>18.6325</v>
      </c>
      <c r="J27">
        <v>79</v>
      </c>
      <c r="K27">
        <v>6.5278</v>
      </c>
      <c r="L27">
        <v>2.7499935129</v>
      </c>
      <c r="M27">
        <v>0.097254823</v>
      </c>
      <c r="N27" t="s">
        <v>12</v>
      </c>
      <c r="O27" s="4">
        <f t="shared" si="0"/>
      </c>
      <c r="P27" s="4">
        <f t="shared" si="1"/>
        <v>1.869299999999999</v>
      </c>
    </row>
    <row r="28" spans="1:16" ht="12.75">
      <c r="A28" t="s">
        <v>12</v>
      </c>
      <c r="B28" t="s">
        <v>12</v>
      </c>
      <c r="C28" t="s">
        <v>60</v>
      </c>
      <c r="D28" t="s">
        <v>61</v>
      </c>
      <c r="E28" t="s">
        <v>145</v>
      </c>
      <c r="F28">
        <v>41363</v>
      </c>
      <c r="G28">
        <v>16.8406</v>
      </c>
      <c r="H28" s="14">
        <v>18.4149</v>
      </c>
      <c r="I28">
        <v>20.1363</v>
      </c>
      <c r="J28">
        <v>897</v>
      </c>
      <c r="K28">
        <v>21.686</v>
      </c>
      <c r="L28">
        <v>61.585467</v>
      </c>
      <c r="M28" s="1">
        <v>4.218847E-15</v>
      </c>
      <c r="N28" t="s">
        <v>146</v>
      </c>
      <c r="O28" s="4">
        <f t="shared" si="0"/>
      </c>
      <c r="P28" s="4">
        <f t="shared" si="1"/>
        <v>0.3655000000000008</v>
      </c>
    </row>
    <row r="29" spans="1:16" ht="12.75">
      <c r="A29" t="s">
        <v>12</v>
      </c>
      <c r="B29" t="s">
        <v>12</v>
      </c>
      <c r="C29" t="s">
        <v>62</v>
      </c>
      <c r="D29" t="s">
        <v>63</v>
      </c>
      <c r="E29" t="s">
        <v>145</v>
      </c>
      <c r="F29">
        <v>21477</v>
      </c>
      <c r="G29">
        <v>11.2139</v>
      </c>
      <c r="H29" s="14">
        <v>14.2124</v>
      </c>
      <c r="I29">
        <v>18.0126</v>
      </c>
      <c r="J29">
        <v>146</v>
      </c>
      <c r="K29">
        <v>6.798</v>
      </c>
      <c r="L29">
        <v>17.236071184</v>
      </c>
      <c r="M29">
        <v>3.30109E-05</v>
      </c>
      <c r="N29" t="s">
        <v>146</v>
      </c>
      <c r="O29" s="4">
        <f t="shared" si="0"/>
      </c>
      <c r="P29" s="4">
        <f t="shared" si="1"/>
        <v>2.4892000000000003</v>
      </c>
    </row>
    <row r="30" spans="1:16" ht="12.75">
      <c r="A30" t="s">
        <v>12</v>
      </c>
      <c r="B30" t="s">
        <v>12</v>
      </c>
      <c r="C30" t="s">
        <v>64</v>
      </c>
      <c r="D30" t="s">
        <v>65</v>
      </c>
      <c r="E30" t="s">
        <v>145</v>
      </c>
      <c r="F30">
        <v>39160</v>
      </c>
      <c r="G30">
        <v>16.7756</v>
      </c>
      <c r="H30" s="14">
        <v>18.3579</v>
      </c>
      <c r="I30">
        <v>20.0894</v>
      </c>
      <c r="J30">
        <v>818</v>
      </c>
      <c r="K30">
        <v>20.8887</v>
      </c>
      <c r="L30">
        <v>18.12751364</v>
      </c>
      <c r="M30">
        <v>2.06595E-05</v>
      </c>
      <c r="N30" t="s">
        <v>146</v>
      </c>
      <c r="O30" s="4">
        <f t="shared" si="0"/>
      </c>
      <c r="P30" s="4">
        <f t="shared" si="1"/>
        <v>0.4123999999999981</v>
      </c>
    </row>
    <row r="31" spans="1:16" ht="12.75">
      <c r="A31" t="s">
        <v>12</v>
      </c>
      <c r="B31" t="s">
        <v>12</v>
      </c>
      <c r="C31" t="s">
        <v>66</v>
      </c>
      <c r="D31" t="s">
        <v>67</v>
      </c>
      <c r="E31" t="s">
        <v>145</v>
      </c>
      <c r="F31">
        <v>14287</v>
      </c>
      <c r="G31">
        <v>10.9991</v>
      </c>
      <c r="H31" s="14">
        <v>13.1926</v>
      </c>
      <c r="I31">
        <v>15.8235</v>
      </c>
      <c r="J31">
        <v>203</v>
      </c>
      <c r="K31">
        <v>14.2087</v>
      </c>
      <c r="L31">
        <v>2.6152059063</v>
      </c>
      <c r="M31">
        <v>0.1058437855</v>
      </c>
      <c r="N31" t="s">
        <v>12</v>
      </c>
      <c r="O31" s="4">
        <f t="shared" si="0"/>
      </c>
      <c r="P31" s="4">
        <f t="shared" si="1"/>
        <v>4.6783</v>
      </c>
    </row>
    <row r="32" spans="1:16" ht="12.75">
      <c r="A32" t="s">
        <v>12</v>
      </c>
      <c r="B32" t="s">
        <v>12</v>
      </c>
      <c r="C32" t="s">
        <v>68</v>
      </c>
      <c r="D32" t="s">
        <v>69</v>
      </c>
      <c r="E32" t="s">
        <v>145</v>
      </c>
      <c r="F32">
        <v>21935</v>
      </c>
      <c r="G32">
        <v>15.4403</v>
      </c>
      <c r="H32" s="14">
        <v>17.3448</v>
      </c>
      <c r="I32">
        <v>19.4843</v>
      </c>
      <c r="J32">
        <v>514</v>
      </c>
      <c r="K32">
        <v>23.4329</v>
      </c>
      <c r="L32">
        <v>33.519064196</v>
      </c>
      <c r="M32" s="1">
        <v>7.0568897E-09</v>
      </c>
      <c r="N32" t="s">
        <v>146</v>
      </c>
      <c r="O32" s="4">
        <f t="shared" si="0"/>
      </c>
      <c r="P32" s="4">
        <f t="shared" si="1"/>
        <v>1.0174999999999983</v>
      </c>
    </row>
    <row r="33" spans="1:16" ht="12.75">
      <c r="A33" t="s">
        <v>12</v>
      </c>
      <c r="B33" t="s">
        <v>12</v>
      </c>
      <c r="C33" t="s">
        <v>70</v>
      </c>
      <c r="D33" t="s">
        <v>71</v>
      </c>
      <c r="E33" t="s">
        <v>145</v>
      </c>
      <c r="F33">
        <v>14872</v>
      </c>
      <c r="G33">
        <v>14.5935</v>
      </c>
      <c r="H33" s="14">
        <v>17.0391</v>
      </c>
      <c r="I33">
        <v>19.8945</v>
      </c>
      <c r="J33">
        <v>276</v>
      </c>
      <c r="K33">
        <v>18.5584</v>
      </c>
      <c r="L33">
        <v>17.994322107</v>
      </c>
      <c r="M33">
        <v>2.21565E-05</v>
      </c>
      <c r="N33" t="s">
        <v>146</v>
      </c>
      <c r="O33" s="4">
        <f t="shared" si="0"/>
      </c>
      <c r="P33" s="4">
        <f t="shared" si="1"/>
        <v>0.6072999999999986</v>
      </c>
    </row>
    <row r="34" spans="1:16" ht="12.75">
      <c r="A34" t="s">
        <v>12</v>
      </c>
      <c r="B34" t="s">
        <v>12</v>
      </c>
      <c r="C34" t="s">
        <v>72</v>
      </c>
      <c r="D34" t="s">
        <v>144</v>
      </c>
      <c r="E34" t="s">
        <v>145</v>
      </c>
      <c r="F34">
        <v>15877</v>
      </c>
      <c r="G34">
        <v>14.7562</v>
      </c>
      <c r="H34" s="14">
        <v>16.9371</v>
      </c>
      <c r="I34">
        <v>19.4402</v>
      </c>
      <c r="J34">
        <v>363</v>
      </c>
      <c r="K34">
        <v>22.8633</v>
      </c>
      <c r="L34">
        <v>20.695155113</v>
      </c>
      <c r="M34" s="1">
        <v>5.3852087E-06</v>
      </c>
      <c r="N34" t="s">
        <v>146</v>
      </c>
      <c r="O34" s="4">
        <f t="shared" si="0"/>
      </c>
      <c r="P34" s="4">
        <f t="shared" si="1"/>
        <v>1.0615999999999985</v>
      </c>
    </row>
    <row r="35" spans="1:16" ht="12.75">
      <c r="A35" t="s">
        <v>12</v>
      </c>
      <c r="B35" t="s">
        <v>12</v>
      </c>
      <c r="C35" t="s">
        <v>73</v>
      </c>
      <c r="D35" t="s">
        <v>74</v>
      </c>
      <c r="E35" t="s">
        <v>145</v>
      </c>
      <c r="F35">
        <v>20178</v>
      </c>
      <c r="G35">
        <v>7.3447</v>
      </c>
      <c r="H35" s="14">
        <v>9.1027</v>
      </c>
      <c r="I35">
        <v>11.2816</v>
      </c>
      <c r="J35">
        <v>159</v>
      </c>
      <c r="K35">
        <v>7.8799</v>
      </c>
      <c r="L35">
        <v>27.58111933</v>
      </c>
      <c r="M35" s="1">
        <v>1.5064207E-07</v>
      </c>
      <c r="N35" t="s">
        <v>146</v>
      </c>
      <c r="O35" s="4">
        <f t="shared" si="0"/>
      </c>
      <c r="P35" s="4">
        <f t="shared" si="1"/>
        <v>9.2202</v>
      </c>
    </row>
    <row r="36" spans="1:16" ht="12.75">
      <c r="A36" t="s">
        <v>12</v>
      </c>
      <c r="B36" t="s">
        <v>12</v>
      </c>
      <c r="C36" t="s">
        <v>75</v>
      </c>
      <c r="D36" t="s">
        <v>76</v>
      </c>
      <c r="E36" t="s">
        <v>145</v>
      </c>
      <c r="F36">
        <v>43600</v>
      </c>
      <c r="G36">
        <v>17.1857</v>
      </c>
      <c r="H36" s="14">
        <v>18.7605</v>
      </c>
      <c r="I36">
        <v>20.4796</v>
      </c>
      <c r="J36">
        <v>884</v>
      </c>
      <c r="K36">
        <v>20.2752</v>
      </c>
      <c r="L36">
        <v>9.6539679514</v>
      </c>
      <c r="M36">
        <v>0.0018894301</v>
      </c>
      <c r="N36" t="s">
        <v>146</v>
      </c>
      <c r="O36" s="4">
        <f t="shared" si="0"/>
      </c>
      <c r="P36" s="4">
        <f t="shared" si="1"/>
        <v>0.022199999999998</v>
      </c>
    </row>
    <row r="37" spans="1:16" ht="12.75">
      <c r="A37" t="s">
        <v>12</v>
      </c>
      <c r="B37" t="s">
        <v>12</v>
      </c>
      <c r="C37" t="s">
        <v>77</v>
      </c>
      <c r="D37" t="s">
        <v>78</v>
      </c>
      <c r="E37" t="s">
        <v>145</v>
      </c>
      <c r="F37">
        <v>21516</v>
      </c>
      <c r="G37">
        <v>15.2839</v>
      </c>
      <c r="H37" s="14">
        <v>17.199</v>
      </c>
      <c r="I37">
        <v>19.3542</v>
      </c>
      <c r="J37">
        <v>542</v>
      </c>
      <c r="K37">
        <v>25.1906</v>
      </c>
      <c r="L37">
        <v>21.636779859</v>
      </c>
      <c r="M37" s="1">
        <v>3.29473E-06</v>
      </c>
      <c r="N37" t="s">
        <v>146</v>
      </c>
      <c r="O37" s="4">
        <f t="shared" si="0"/>
      </c>
      <c r="P37" s="4">
        <f t="shared" si="1"/>
        <v>1.1476000000000006</v>
      </c>
    </row>
    <row r="38" spans="1:16" ht="12.75">
      <c r="A38" t="s">
        <v>12</v>
      </c>
      <c r="B38" t="s">
        <v>12</v>
      </c>
      <c r="C38" t="s">
        <v>79</v>
      </c>
      <c r="D38" t="s">
        <v>80</v>
      </c>
      <c r="E38" t="s">
        <v>145</v>
      </c>
      <c r="F38">
        <v>16053</v>
      </c>
      <c r="G38">
        <v>13.804</v>
      </c>
      <c r="H38" s="14">
        <v>15.7777</v>
      </c>
      <c r="I38">
        <v>18.0336</v>
      </c>
      <c r="J38">
        <v>399</v>
      </c>
      <c r="K38">
        <v>24.8552</v>
      </c>
      <c r="L38">
        <v>13.23209032</v>
      </c>
      <c r="M38">
        <v>0.0002751967</v>
      </c>
      <c r="N38" t="s">
        <v>146</v>
      </c>
      <c r="O38" s="4">
        <f t="shared" si="0"/>
      </c>
      <c r="P38" s="4">
        <f t="shared" si="1"/>
        <v>2.4681999999999995</v>
      </c>
    </row>
    <row r="39" spans="1:16" ht="12.75">
      <c r="A39" t="s">
        <v>12</v>
      </c>
      <c r="B39" t="s">
        <v>12</v>
      </c>
      <c r="C39" t="s">
        <v>81</v>
      </c>
      <c r="D39" t="s">
        <v>82</v>
      </c>
      <c r="E39" t="s">
        <v>145</v>
      </c>
      <c r="F39">
        <v>20465</v>
      </c>
      <c r="G39">
        <v>14.479</v>
      </c>
      <c r="H39" s="14">
        <v>16.3306</v>
      </c>
      <c r="I39">
        <v>18.4189</v>
      </c>
      <c r="J39">
        <v>474</v>
      </c>
      <c r="K39">
        <v>23.1615</v>
      </c>
      <c r="L39">
        <v>14.895157794</v>
      </c>
      <c r="M39">
        <v>0.0001136543</v>
      </c>
      <c r="N39" t="s">
        <v>146</v>
      </c>
      <c r="O39" s="4">
        <f t="shared" si="0"/>
      </c>
      <c r="P39" s="4">
        <f t="shared" si="1"/>
        <v>2.0828999999999986</v>
      </c>
    </row>
    <row r="40" spans="1:16" ht="12.75">
      <c r="A40" t="s">
        <v>12</v>
      </c>
      <c r="B40" t="s">
        <v>12</v>
      </c>
      <c r="C40" t="s">
        <v>83</v>
      </c>
      <c r="D40" t="s">
        <v>84</v>
      </c>
      <c r="E40" t="s">
        <v>145</v>
      </c>
      <c r="F40">
        <v>18008</v>
      </c>
      <c r="G40">
        <v>13.2588</v>
      </c>
      <c r="H40" s="14">
        <v>15.2034</v>
      </c>
      <c r="I40">
        <v>17.4333</v>
      </c>
      <c r="J40">
        <v>360</v>
      </c>
      <c r="K40">
        <v>19.9911</v>
      </c>
      <c r="L40">
        <v>7.8826153237</v>
      </c>
      <c r="M40">
        <v>0.0049912248</v>
      </c>
      <c r="N40" t="s">
        <v>146</v>
      </c>
      <c r="O40" s="4">
        <f t="shared" si="0"/>
      </c>
      <c r="P40" s="4">
        <f t="shared" si="1"/>
        <v>3.0685000000000002</v>
      </c>
    </row>
    <row r="41" spans="1:16" ht="12.75">
      <c r="A41" t="s">
        <v>12</v>
      </c>
      <c r="B41" t="s">
        <v>12</v>
      </c>
      <c r="C41" s="1">
        <v>230000</v>
      </c>
      <c r="D41" t="s">
        <v>85</v>
      </c>
      <c r="E41" t="s">
        <v>145</v>
      </c>
      <c r="F41">
        <v>12522</v>
      </c>
      <c r="G41">
        <v>14.9925</v>
      </c>
      <c r="H41" s="14">
        <v>17.3834</v>
      </c>
      <c r="I41">
        <v>20.1556</v>
      </c>
      <c r="J41">
        <v>334</v>
      </c>
      <c r="K41">
        <v>26.6731</v>
      </c>
      <c r="L41">
        <v>16.009291929</v>
      </c>
      <c r="M41">
        <v>6.30324E-05</v>
      </c>
      <c r="N41" t="s">
        <v>146</v>
      </c>
      <c r="O41" s="4">
        <f t="shared" si="0"/>
      </c>
      <c r="P41" s="4">
        <f t="shared" si="1"/>
        <v>0.3461999999999996</v>
      </c>
    </row>
    <row r="42" spans="1:16" ht="12.75">
      <c r="A42" t="s">
        <v>12</v>
      </c>
      <c r="B42" t="s">
        <v>12</v>
      </c>
      <c r="C42" s="1">
        <v>240</v>
      </c>
      <c r="D42" t="s">
        <v>86</v>
      </c>
      <c r="E42" t="s">
        <v>145</v>
      </c>
      <c r="F42">
        <v>30802</v>
      </c>
      <c r="G42">
        <v>20.6107</v>
      </c>
      <c r="H42" s="14">
        <v>22.327</v>
      </c>
      <c r="I42">
        <v>24.1861</v>
      </c>
      <c r="J42">
        <v>1114</v>
      </c>
      <c r="K42">
        <v>36.1665</v>
      </c>
      <c r="L42">
        <v>57.254695464</v>
      </c>
      <c r="M42" s="1">
        <v>3.830269E-14</v>
      </c>
      <c r="N42" t="s">
        <v>146</v>
      </c>
      <c r="O42" s="4">
        <f t="shared" si="0"/>
        <v>0.108900000000002</v>
      </c>
      <c r="P42" s="4">
        <f t="shared" si="1"/>
      </c>
    </row>
    <row r="43" spans="1:16" ht="12.75">
      <c r="A43" t="s">
        <v>12</v>
      </c>
      <c r="B43" t="s">
        <v>12</v>
      </c>
      <c r="C43" s="1">
        <v>2500</v>
      </c>
      <c r="D43" t="s">
        <v>87</v>
      </c>
      <c r="E43" t="s">
        <v>145</v>
      </c>
      <c r="F43">
        <v>13735</v>
      </c>
      <c r="G43">
        <v>25.7036</v>
      </c>
      <c r="H43" s="14">
        <v>28.876</v>
      </c>
      <c r="I43">
        <v>32.44</v>
      </c>
      <c r="J43">
        <v>446</v>
      </c>
      <c r="K43">
        <v>32.4718</v>
      </c>
      <c r="L43">
        <v>4.5828358479</v>
      </c>
      <c r="M43">
        <v>0.0322937275</v>
      </c>
      <c r="N43" t="s">
        <v>146</v>
      </c>
      <c r="O43" s="4">
        <f t="shared" si="0"/>
        <v>5.201800000000002</v>
      </c>
      <c r="P43" s="4">
        <f t="shared" si="1"/>
      </c>
    </row>
    <row r="44" spans="1:16" ht="12.75">
      <c r="A44" t="s">
        <v>12</v>
      </c>
      <c r="B44" t="s">
        <v>12</v>
      </c>
      <c r="C44" s="1">
        <v>26000</v>
      </c>
      <c r="D44" t="s">
        <v>88</v>
      </c>
      <c r="E44" t="s">
        <v>145</v>
      </c>
      <c r="F44">
        <v>31373</v>
      </c>
      <c r="G44">
        <v>19.4139</v>
      </c>
      <c r="H44" s="14">
        <v>21.2356</v>
      </c>
      <c r="I44">
        <v>23.2283</v>
      </c>
      <c r="J44">
        <v>826</v>
      </c>
      <c r="K44">
        <v>26.3284</v>
      </c>
      <c r="L44">
        <v>60.901069472</v>
      </c>
      <c r="M44" s="1">
        <v>5.995204E-15</v>
      </c>
      <c r="N44" t="s">
        <v>146</v>
      </c>
      <c r="O44" s="4">
        <f t="shared" si="0"/>
      </c>
      <c r="P44" s="4">
        <f t="shared" si="1"/>
      </c>
    </row>
    <row r="45" spans="1:16" ht="12.75">
      <c r="A45" t="s">
        <v>12</v>
      </c>
      <c r="B45" t="s">
        <v>12</v>
      </c>
      <c r="C45" t="s">
        <v>89</v>
      </c>
      <c r="D45" t="s">
        <v>90</v>
      </c>
      <c r="E45" t="s">
        <v>145</v>
      </c>
      <c r="F45">
        <v>36374</v>
      </c>
      <c r="G45">
        <v>23.5272</v>
      </c>
      <c r="H45" s="14">
        <v>25.6143</v>
      </c>
      <c r="I45">
        <v>27.8867</v>
      </c>
      <c r="J45">
        <v>795</v>
      </c>
      <c r="K45">
        <v>21.8563</v>
      </c>
      <c r="L45">
        <v>3.7825885678</v>
      </c>
      <c r="M45">
        <v>0.0517884833</v>
      </c>
      <c r="N45" t="s">
        <v>12</v>
      </c>
      <c r="O45" s="4">
        <f t="shared" si="0"/>
        <v>3.025400000000001</v>
      </c>
      <c r="P45" s="4">
        <f t="shared" si="1"/>
      </c>
    </row>
    <row r="46" spans="1:16" ht="12.75">
      <c r="A46" t="s">
        <v>12</v>
      </c>
      <c r="B46" t="s">
        <v>12</v>
      </c>
      <c r="C46" t="s">
        <v>91</v>
      </c>
      <c r="D46" t="s">
        <v>92</v>
      </c>
      <c r="E46" t="s">
        <v>145</v>
      </c>
      <c r="F46">
        <v>58254</v>
      </c>
      <c r="G46">
        <v>25.1727</v>
      </c>
      <c r="H46" s="14">
        <v>26.912</v>
      </c>
      <c r="I46">
        <v>28.7715</v>
      </c>
      <c r="J46">
        <v>1425</v>
      </c>
      <c r="K46">
        <v>24.4618</v>
      </c>
      <c r="L46">
        <v>24.430000977</v>
      </c>
      <c r="M46" s="1">
        <v>7.7059289E-07</v>
      </c>
      <c r="N46" t="s">
        <v>146</v>
      </c>
      <c r="O46" s="4">
        <f t="shared" si="0"/>
        <v>4.6709</v>
      </c>
      <c r="P46" s="4">
        <f t="shared" si="1"/>
      </c>
    </row>
    <row r="47" spans="1:16" ht="12.75">
      <c r="A47" t="s">
        <v>12</v>
      </c>
      <c r="B47" t="s">
        <v>12</v>
      </c>
      <c r="C47" t="s">
        <v>93</v>
      </c>
      <c r="D47" t="s">
        <v>94</v>
      </c>
      <c r="E47" t="s">
        <v>145</v>
      </c>
      <c r="F47">
        <v>32827</v>
      </c>
      <c r="G47">
        <v>19.7693</v>
      </c>
      <c r="H47" s="14">
        <v>21.6918</v>
      </c>
      <c r="I47">
        <v>23.8012</v>
      </c>
      <c r="J47">
        <v>789</v>
      </c>
      <c r="K47">
        <v>24.0351</v>
      </c>
      <c r="L47">
        <v>1.4059468588</v>
      </c>
      <c r="M47">
        <v>0.2357304048</v>
      </c>
      <c r="N47" t="s">
        <v>12</v>
      </c>
      <c r="O47" s="4">
        <f t="shared" si="0"/>
      </c>
      <c r="P47" s="4">
        <f t="shared" si="1"/>
      </c>
    </row>
    <row r="48" spans="1:16" ht="12.75">
      <c r="A48" t="s">
        <v>12</v>
      </c>
      <c r="B48" t="s">
        <v>12</v>
      </c>
      <c r="C48" t="s">
        <v>95</v>
      </c>
      <c r="D48" t="s">
        <v>96</v>
      </c>
      <c r="E48" t="s">
        <v>145</v>
      </c>
      <c r="F48">
        <v>18962</v>
      </c>
      <c r="G48">
        <v>20.073</v>
      </c>
      <c r="H48" s="14">
        <v>22.7478</v>
      </c>
      <c r="I48">
        <v>25.7791</v>
      </c>
      <c r="J48">
        <v>397</v>
      </c>
      <c r="K48">
        <v>20.9366</v>
      </c>
      <c r="L48">
        <v>14.125641573</v>
      </c>
      <c r="M48">
        <v>0.0001709969</v>
      </c>
      <c r="N48" t="s">
        <v>146</v>
      </c>
      <c r="O48" s="4">
        <f t="shared" si="0"/>
      </c>
      <c r="P48" s="4">
        <f t="shared" si="1"/>
      </c>
    </row>
    <row r="49" spans="1:16" ht="12.75">
      <c r="A49" t="s">
        <v>12</v>
      </c>
      <c r="B49" t="s">
        <v>12</v>
      </c>
      <c r="C49" t="s">
        <v>97</v>
      </c>
      <c r="D49" t="s">
        <v>98</v>
      </c>
      <c r="E49" t="s">
        <v>145</v>
      </c>
      <c r="F49">
        <v>23170</v>
      </c>
      <c r="G49">
        <v>17.724</v>
      </c>
      <c r="H49" s="14">
        <v>20.6273</v>
      </c>
      <c r="I49">
        <v>24.0062</v>
      </c>
      <c r="J49">
        <v>287</v>
      </c>
      <c r="K49">
        <v>12.3867</v>
      </c>
      <c r="L49">
        <v>5.5444089127</v>
      </c>
      <c r="M49">
        <v>0.0185398172</v>
      </c>
      <c r="N49" t="s">
        <v>146</v>
      </c>
      <c r="O49" s="4">
        <f t="shared" si="0"/>
      </c>
      <c r="P49" s="4">
        <f t="shared" si="1"/>
      </c>
    </row>
    <row r="50" spans="1:16" ht="12.75">
      <c r="A50" t="s">
        <v>12</v>
      </c>
      <c r="B50" t="s">
        <v>12</v>
      </c>
      <c r="C50" t="s">
        <v>99</v>
      </c>
      <c r="D50" t="s">
        <v>100</v>
      </c>
      <c r="E50" t="s">
        <v>145</v>
      </c>
      <c r="F50">
        <v>11689</v>
      </c>
      <c r="G50">
        <v>5.1354</v>
      </c>
      <c r="H50" s="14">
        <v>7.1725</v>
      </c>
      <c r="I50">
        <v>10.0177</v>
      </c>
      <c r="J50">
        <v>71</v>
      </c>
      <c r="K50">
        <v>6.0741</v>
      </c>
      <c r="L50">
        <v>37.510007195</v>
      </c>
      <c r="M50" s="1">
        <v>9.094517E-10</v>
      </c>
      <c r="N50" t="s">
        <v>146</v>
      </c>
      <c r="O50" s="4">
        <f t="shared" si="0"/>
      </c>
      <c r="P50" s="4">
        <f t="shared" si="1"/>
        <v>10.4841</v>
      </c>
    </row>
    <row r="51" spans="1:16" ht="12.75">
      <c r="A51" t="s">
        <v>12</v>
      </c>
      <c r="B51" t="s">
        <v>12</v>
      </c>
      <c r="C51" t="s">
        <v>101</v>
      </c>
      <c r="D51" t="s">
        <v>102</v>
      </c>
      <c r="E51" t="s">
        <v>145</v>
      </c>
      <c r="F51">
        <v>13423</v>
      </c>
      <c r="G51">
        <v>26.5918</v>
      </c>
      <c r="H51" s="14">
        <v>29.801</v>
      </c>
      <c r="I51">
        <v>33.3975</v>
      </c>
      <c r="J51">
        <v>476</v>
      </c>
      <c r="K51">
        <v>35.4615</v>
      </c>
      <c r="L51">
        <v>0.8568422162</v>
      </c>
      <c r="M51">
        <v>0.3546238863</v>
      </c>
      <c r="N51" t="s">
        <v>12</v>
      </c>
      <c r="O51" s="4">
        <f t="shared" si="0"/>
        <v>6.09</v>
      </c>
      <c r="P51" s="4">
        <f t="shared" si="1"/>
      </c>
    </row>
    <row r="52" spans="1:16" ht="12.75">
      <c r="A52" t="s">
        <v>12</v>
      </c>
      <c r="B52" t="s">
        <v>12</v>
      </c>
      <c r="C52" t="s">
        <v>103</v>
      </c>
      <c r="D52" t="s">
        <v>104</v>
      </c>
      <c r="E52" t="s">
        <v>145</v>
      </c>
      <c r="F52">
        <v>5951</v>
      </c>
      <c r="G52">
        <v>16.6987</v>
      </c>
      <c r="H52" s="14">
        <v>20.7459</v>
      </c>
      <c r="I52">
        <v>25.7739</v>
      </c>
      <c r="J52">
        <v>136</v>
      </c>
      <c r="K52">
        <v>22.8533</v>
      </c>
      <c r="L52">
        <v>5.8175696151</v>
      </c>
      <c r="M52">
        <v>0.0158668546</v>
      </c>
      <c r="N52" t="s">
        <v>146</v>
      </c>
      <c r="O52" s="4">
        <f t="shared" si="0"/>
      </c>
      <c r="P52" s="4">
        <f t="shared" si="1"/>
      </c>
    </row>
    <row r="53" spans="1:16" ht="12.75">
      <c r="A53" t="s">
        <v>12</v>
      </c>
      <c r="B53" t="s">
        <v>12</v>
      </c>
      <c r="C53" t="s">
        <v>105</v>
      </c>
      <c r="D53" t="s">
        <v>106</v>
      </c>
      <c r="E53" t="s">
        <v>145</v>
      </c>
      <c r="F53">
        <v>14851</v>
      </c>
      <c r="G53">
        <v>18.695</v>
      </c>
      <c r="H53" s="14">
        <v>22.1931</v>
      </c>
      <c r="I53">
        <v>26.3457</v>
      </c>
      <c r="J53">
        <v>225</v>
      </c>
      <c r="K53">
        <v>15.1505</v>
      </c>
      <c r="L53">
        <v>2.4403058089</v>
      </c>
      <c r="M53">
        <v>0.1182531699</v>
      </c>
      <c r="N53" t="s">
        <v>12</v>
      </c>
      <c r="O53" s="4">
        <f t="shared" si="0"/>
      </c>
      <c r="P53" s="4">
        <f t="shared" si="1"/>
      </c>
    </row>
    <row r="54" spans="1:16" ht="12.75">
      <c r="A54" t="s">
        <v>12</v>
      </c>
      <c r="B54" t="s">
        <v>12</v>
      </c>
      <c r="C54" t="s">
        <v>107</v>
      </c>
      <c r="D54" t="s">
        <v>108</v>
      </c>
      <c r="E54" t="s">
        <v>145</v>
      </c>
      <c r="F54">
        <v>6015</v>
      </c>
      <c r="G54">
        <v>1.1879</v>
      </c>
      <c r="H54" s="14">
        <v>4.3556</v>
      </c>
      <c r="I54">
        <v>15.9701</v>
      </c>
      <c r="J54">
        <v>19</v>
      </c>
      <c r="K54">
        <v>3.1588</v>
      </c>
      <c r="L54">
        <v>0.6895986868</v>
      </c>
      <c r="M54">
        <v>0.4063009158</v>
      </c>
      <c r="N54" t="s">
        <v>12</v>
      </c>
      <c r="O54" s="4">
        <f t="shared" si="0"/>
      </c>
      <c r="P54" s="4">
        <f t="shared" si="1"/>
        <v>4.531699999999999</v>
      </c>
    </row>
    <row r="55" spans="1:16" ht="12.75">
      <c r="A55" t="s">
        <v>12</v>
      </c>
      <c r="B55" t="s">
        <v>12</v>
      </c>
      <c r="C55" t="s">
        <v>109</v>
      </c>
      <c r="D55" t="s">
        <v>110</v>
      </c>
      <c r="E55" t="s">
        <v>145</v>
      </c>
      <c r="F55">
        <v>29970</v>
      </c>
      <c r="G55">
        <v>21.2363</v>
      </c>
      <c r="H55" s="14">
        <v>27.2896</v>
      </c>
      <c r="I55">
        <v>35.0683</v>
      </c>
      <c r="J55">
        <v>209</v>
      </c>
      <c r="K55">
        <v>6.9736</v>
      </c>
      <c r="L55">
        <v>3.2156653602</v>
      </c>
      <c r="M55">
        <v>0.0729365326</v>
      </c>
      <c r="N55" t="s">
        <v>12</v>
      </c>
      <c r="O55" s="4">
        <f t="shared" si="0"/>
        <v>0.7345000000000006</v>
      </c>
      <c r="P55" s="4">
        <f t="shared" si="1"/>
      </c>
    </row>
    <row r="56" spans="1:16" ht="12.75">
      <c r="A56" t="s">
        <v>12</v>
      </c>
      <c r="B56" t="s">
        <v>12</v>
      </c>
      <c r="C56" t="s">
        <v>111</v>
      </c>
      <c r="D56" t="s">
        <v>112</v>
      </c>
      <c r="E56" t="s">
        <v>145</v>
      </c>
      <c r="F56">
        <v>5984</v>
      </c>
      <c r="G56">
        <v>0.5657</v>
      </c>
      <c r="H56" s="14">
        <v>2.8425</v>
      </c>
      <c r="I56">
        <v>14.2842</v>
      </c>
      <c r="J56">
        <v>14</v>
      </c>
      <c r="K56">
        <v>2.3396</v>
      </c>
      <c r="L56">
        <v>0.5918062419</v>
      </c>
      <c r="M56">
        <v>0.441721505</v>
      </c>
      <c r="N56" t="s">
        <v>12</v>
      </c>
      <c r="O56" s="4">
        <f t="shared" si="0"/>
      </c>
      <c r="P56" s="4">
        <f t="shared" si="1"/>
        <v>6.217599999999999</v>
      </c>
    </row>
    <row r="57" spans="1:16" ht="12.75">
      <c r="A57" t="s">
        <v>12</v>
      </c>
      <c r="B57" t="s">
        <v>12</v>
      </c>
      <c r="C57" t="s">
        <v>113</v>
      </c>
      <c r="D57" t="s">
        <v>114</v>
      </c>
      <c r="E57" t="s">
        <v>145</v>
      </c>
      <c r="F57">
        <v>6757</v>
      </c>
      <c r="G57">
        <v>2.208</v>
      </c>
      <c r="H57" s="14">
        <v>5.2297</v>
      </c>
      <c r="I57">
        <v>12.3871</v>
      </c>
      <c r="J57">
        <v>18</v>
      </c>
      <c r="K57">
        <v>2.6639</v>
      </c>
      <c r="L57">
        <v>0.0046506953</v>
      </c>
      <c r="M57">
        <v>0.945629606</v>
      </c>
      <c r="N57" t="s">
        <v>12</v>
      </c>
      <c r="O57" s="4">
        <f t="shared" si="0"/>
      </c>
      <c r="P57" s="4">
        <f t="shared" si="1"/>
        <v>8.1147</v>
      </c>
    </row>
    <row r="58" spans="1:16" ht="12.75">
      <c r="A58" t="s">
        <v>12</v>
      </c>
      <c r="B58" t="s">
        <v>12</v>
      </c>
      <c r="C58" t="s">
        <v>115</v>
      </c>
      <c r="D58" t="s">
        <v>116</v>
      </c>
      <c r="E58" t="s">
        <v>145</v>
      </c>
      <c r="F58">
        <v>7283</v>
      </c>
      <c r="G58">
        <v>20.8371</v>
      </c>
      <c r="H58" s="14">
        <v>30.5644</v>
      </c>
      <c r="I58">
        <v>44.8325</v>
      </c>
      <c r="J58">
        <v>64</v>
      </c>
      <c r="K58">
        <v>8.7876</v>
      </c>
      <c r="L58">
        <v>0.7859802658</v>
      </c>
      <c r="M58">
        <v>0.3753183792</v>
      </c>
      <c r="N58" t="s">
        <v>12</v>
      </c>
      <c r="O58" s="4">
        <f t="shared" si="0"/>
        <v>0.33530000000000015</v>
      </c>
      <c r="P58" s="4">
        <f t="shared" si="1"/>
      </c>
    </row>
    <row r="59" spans="1:16" ht="12.75">
      <c r="A59" t="s">
        <v>12</v>
      </c>
      <c r="B59" t="s">
        <v>12</v>
      </c>
      <c r="C59" t="s">
        <v>117</v>
      </c>
      <c r="D59" t="s">
        <v>118</v>
      </c>
      <c r="E59" t="s">
        <v>145</v>
      </c>
      <c r="F59">
        <v>11869</v>
      </c>
      <c r="G59">
        <v>1.3079</v>
      </c>
      <c r="H59" s="14">
        <v>3.663</v>
      </c>
      <c r="I59">
        <v>10.2586</v>
      </c>
      <c r="J59">
        <v>18</v>
      </c>
      <c r="K59">
        <v>1.5166</v>
      </c>
      <c r="L59">
        <v>0.7587881578</v>
      </c>
      <c r="M59">
        <v>0.3837080318</v>
      </c>
      <c r="N59" t="s">
        <v>12</v>
      </c>
      <c r="O59" s="4">
        <f t="shared" si="0"/>
      </c>
      <c r="P59" s="4">
        <f t="shared" si="1"/>
        <v>10.2432</v>
      </c>
    </row>
    <row r="60" spans="1:16" ht="12.75">
      <c r="A60" t="s">
        <v>12</v>
      </c>
      <c r="B60" t="s">
        <v>12</v>
      </c>
      <c r="C60" t="s">
        <v>119</v>
      </c>
      <c r="D60" t="s">
        <v>120</v>
      </c>
      <c r="E60" t="s">
        <v>145</v>
      </c>
      <c r="F60">
        <v>3188</v>
      </c>
      <c r="G60">
        <v>0.6454</v>
      </c>
      <c r="H60" s="14">
        <v>5.7062</v>
      </c>
      <c r="I60">
        <v>50.4513</v>
      </c>
      <c r="J60">
        <v>9</v>
      </c>
      <c r="K60">
        <v>2.8231</v>
      </c>
      <c r="L60">
        <v>0.2703484566</v>
      </c>
      <c r="M60">
        <v>0.6030981204</v>
      </c>
      <c r="N60" t="s">
        <v>12</v>
      </c>
      <c r="O60" s="4">
        <f t="shared" si="0"/>
      </c>
      <c r="P60" s="4">
        <f t="shared" si="1"/>
      </c>
    </row>
    <row r="61" spans="1:16" ht="12.75">
      <c r="A61" t="s">
        <v>12</v>
      </c>
      <c r="B61" t="s">
        <v>12</v>
      </c>
      <c r="C61" t="s">
        <v>121</v>
      </c>
      <c r="D61" t="s">
        <v>122</v>
      </c>
      <c r="E61" t="s">
        <v>145</v>
      </c>
      <c r="F61">
        <v>3539</v>
      </c>
      <c r="G61">
        <v>5.8728</v>
      </c>
      <c r="H61" s="14">
        <v>19.6582</v>
      </c>
      <c r="I61">
        <v>65.8029</v>
      </c>
      <c r="J61">
        <v>11</v>
      </c>
      <c r="K61">
        <v>3.1082</v>
      </c>
      <c r="L61">
        <v>0.0115633846</v>
      </c>
      <c r="M61">
        <v>0.9143660047</v>
      </c>
      <c r="N61" t="s">
        <v>12</v>
      </c>
      <c r="O61" s="4">
        <f t="shared" si="0"/>
      </c>
      <c r="P61" s="4">
        <f t="shared" si="1"/>
      </c>
    </row>
    <row r="62" spans="1:16" ht="12.75">
      <c r="A62" t="s">
        <v>12</v>
      </c>
      <c r="B62" t="s">
        <v>12</v>
      </c>
      <c r="C62" t="s">
        <v>123</v>
      </c>
      <c r="D62" t="s">
        <v>124</v>
      </c>
      <c r="E62" t="s">
        <v>145</v>
      </c>
      <c r="F62">
        <v>1999</v>
      </c>
      <c r="G62">
        <v>18.3559</v>
      </c>
      <c r="H62" s="14">
        <v>32.2713</v>
      </c>
      <c r="I62">
        <v>56.7358</v>
      </c>
      <c r="J62">
        <v>30</v>
      </c>
      <c r="K62">
        <v>15.0075</v>
      </c>
      <c r="L62">
        <v>0.4636339781</v>
      </c>
      <c r="M62">
        <v>0.4959305079</v>
      </c>
      <c r="N62" t="s">
        <v>12</v>
      </c>
      <c r="O62" s="4">
        <f t="shared" si="0"/>
      </c>
      <c r="P62" s="4">
        <f t="shared" si="1"/>
      </c>
    </row>
    <row r="63" spans="1:16" ht="12.75">
      <c r="A63" t="s">
        <v>12</v>
      </c>
      <c r="B63" t="s">
        <v>12</v>
      </c>
      <c r="C63" t="s">
        <v>125</v>
      </c>
      <c r="D63" t="s">
        <v>126</v>
      </c>
      <c r="E63" t="s">
        <v>145</v>
      </c>
      <c r="F63">
        <v>7859</v>
      </c>
      <c r="G63">
        <v>1.3294</v>
      </c>
      <c r="H63" s="14">
        <v>3.8598</v>
      </c>
      <c r="I63">
        <v>11.2066</v>
      </c>
      <c r="J63">
        <v>14</v>
      </c>
      <c r="K63">
        <v>1.7814</v>
      </c>
      <c r="L63">
        <v>2.2920174728</v>
      </c>
      <c r="M63">
        <v>0.130040794</v>
      </c>
      <c r="N63" t="s">
        <v>12</v>
      </c>
      <c r="O63" s="4">
        <f t="shared" si="0"/>
      </c>
      <c r="P63" s="4">
        <f t="shared" si="1"/>
        <v>9.2952</v>
      </c>
    </row>
    <row r="64" spans="1:16" ht="12.75">
      <c r="A64" t="s">
        <v>12</v>
      </c>
      <c r="B64" t="s">
        <v>12</v>
      </c>
      <c r="C64" t="s">
        <v>127</v>
      </c>
      <c r="D64" t="s">
        <v>128</v>
      </c>
      <c r="E64" t="s">
        <v>145</v>
      </c>
      <c r="F64">
        <v>5254</v>
      </c>
      <c r="G64">
        <v>0.7301</v>
      </c>
      <c r="H64" s="14">
        <v>4.1534</v>
      </c>
      <c r="I64">
        <v>23.6281</v>
      </c>
      <c r="J64">
        <v>12</v>
      </c>
      <c r="K64">
        <v>2.284</v>
      </c>
      <c r="L64">
        <v>0.0270619544</v>
      </c>
      <c r="M64">
        <v>0.8693334688</v>
      </c>
      <c r="N64" t="s">
        <v>12</v>
      </c>
      <c r="O64" s="4">
        <f t="shared" si="0"/>
      </c>
      <c r="P64" s="4">
        <f t="shared" si="1"/>
      </c>
    </row>
    <row r="65" spans="1:16" ht="12.75">
      <c r="A65" t="s">
        <v>12</v>
      </c>
      <c r="B65" t="s">
        <v>12</v>
      </c>
      <c r="C65" t="s">
        <v>129</v>
      </c>
      <c r="D65" t="s">
        <v>130</v>
      </c>
      <c r="E65" t="s">
        <v>145</v>
      </c>
      <c r="F65">
        <v>3574</v>
      </c>
      <c r="H65" s="14"/>
      <c r="N65" t="s">
        <v>12</v>
      </c>
      <c r="O65" s="4">
        <f t="shared" si="0"/>
      </c>
      <c r="P65" s="4">
        <f t="shared" si="1"/>
        <v>20.5018</v>
      </c>
    </row>
    <row r="66" spans="1:16" ht="12.75">
      <c r="A66" t="s">
        <v>12</v>
      </c>
      <c r="B66" t="s">
        <v>12</v>
      </c>
      <c r="C66" t="s">
        <v>131</v>
      </c>
      <c r="D66" t="s">
        <v>31</v>
      </c>
      <c r="E66" t="s">
        <v>145</v>
      </c>
      <c r="F66">
        <v>2226</v>
      </c>
      <c r="G66">
        <v>6.3569</v>
      </c>
      <c r="H66" s="14">
        <v>15.8219</v>
      </c>
      <c r="I66">
        <v>39.3797</v>
      </c>
      <c r="J66">
        <v>15</v>
      </c>
      <c r="K66">
        <v>6.7385</v>
      </c>
      <c r="L66">
        <v>1.1042892126</v>
      </c>
      <c r="M66">
        <v>0.2933267247</v>
      </c>
      <c r="N66" t="s">
        <v>12</v>
      </c>
      <c r="O66" s="4">
        <f t="shared" si="0"/>
      </c>
      <c r="P66" s="4">
        <f t="shared" si="1"/>
      </c>
    </row>
    <row r="67" spans="1:16" ht="12.75">
      <c r="A67" t="s">
        <v>12</v>
      </c>
      <c r="B67" t="s">
        <v>12</v>
      </c>
      <c r="C67" t="s">
        <v>132</v>
      </c>
      <c r="D67" t="s">
        <v>133</v>
      </c>
      <c r="E67" t="s">
        <v>145</v>
      </c>
      <c r="F67">
        <v>18565</v>
      </c>
      <c r="G67">
        <v>21.3596</v>
      </c>
      <c r="H67" s="14">
        <v>24.3914</v>
      </c>
      <c r="I67">
        <v>27.8536</v>
      </c>
      <c r="J67">
        <v>372</v>
      </c>
      <c r="K67">
        <v>20.0377</v>
      </c>
      <c r="L67">
        <v>16.529310916</v>
      </c>
      <c r="M67">
        <v>4.79038E-05</v>
      </c>
      <c r="N67" t="s">
        <v>146</v>
      </c>
      <c r="O67" s="4">
        <f t="shared" si="0"/>
        <v>0.857800000000001</v>
      </c>
      <c r="P67" s="4">
        <f t="shared" si="1"/>
      </c>
    </row>
    <row r="68" spans="1:16" ht="12.75">
      <c r="A68" t="s">
        <v>12</v>
      </c>
      <c r="B68" t="s">
        <v>12</v>
      </c>
      <c r="C68" t="s">
        <v>134</v>
      </c>
      <c r="D68" t="s">
        <v>135</v>
      </c>
      <c r="E68" t="s">
        <v>145</v>
      </c>
      <c r="F68">
        <v>22072</v>
      </c>
      <c r="G68">
        <v>19.8565</v>
      </c>
      <c r="H68" s="14">
        <v>23.3497</v>
      </c>
      <c r="I68">
        <v>27.4573</v>
      </c>
      <c r="J68">
        <v>274</v>
      </c>
      <c r="K68">
        <v>12.4139</v>
      </c>
      <c r="L68">
        <v>15.383355909</v>
      </c>
      <c r="M68">
        <v>8.77579E-05</v>
      </c>
      <c r="N68" t="s">
        <v>146</v>
      </c>
      <c r="O68" s="4">
        <f t="shared" si="0"/>
      </c>
      <c r="P68" s="4">
        <f t="shared" si="1"/>
      </c>
    </row>
    <row r="69" spans="1:16" ht="12.75">
      <c r="A69" t="s">
        <v>12</v>
      </c>
      <c r="B69" t="s">
        <v>12</v>
      </c>
      <c r="C69" t="s">
        <v>136</v>
      </c>
      <c r="D69" t="s">
        <v>137</v>
      </c>
      <c r="E69" t="s">
        <v>145</v>
      </c>
      <c r="F69">
        <v>9624</v>
      </c>
      <c r="G69">
        <v>6.7628</v>
      </c>
      <c r="H69" s="14">
        <v>11.7854</v>
      </c>
      <c r="I69">
        <v>20.5383</v>
      </c>
      <c r="J69">
        <v>46</v>
      </c>
      <c r="K69">
        <v>4.7797</v>
      </c>
      <c r="L69">
        <v>1.5389167785</v>
      </c>
      <c r="M69">
        <v>0.2147791125</v>
      </c>
      <c r="N69" t="s">
        <v>12</v>
      </c>
      <c r="O69" s="4">
        <f>IF(G69&gt;H$18,G69-H$18,"")</f>
      </c>
      <c r="P69" s="4">
        <f>IF(I69&lt;H$18,H$18-I69,"")</f>
      </c>
    </row>
    <row r="70" spans="1:16" ht="12.75">
      <c r="A70" t="s">
        <v>11</v>
      </c>
      <c r="B70" t="s">
        <v>12</v>
      </c>
      <c r="C70" t="s">
        <v>12</v>
      </c>
      <c r="D70" t="s">
        <v>13</v>
      </c>
      <c r="E70" t="s">
        <v>147</v>
      </c>
      <c r="F70">
        <v>107935</v>
      </c>
      <c r="G70">
        <v>26.6607</v>
      </c>
      <c r="H70" s="14">
        <v>27.8914</v>
      </c>
      <c r="I70">
        <v>29.1789</v>
      </c>
      <c r="J70">
        <v>2505</v>
      </c>
      <c r="K70">
        <v>23.2084</v>
      </c>
      <c r="L70">
        <v>35.250744806</v>
      </c>
      <c r="M70" s="1">
        <v>2.8987122E-09</v>
      </c>
      <c r="N70" t="s">
        <v>146</v>
      </c>
      <c r="O70" s="4">
        <f>IF(G70&gt;H$84,G70-H$84,"")</f>
        <v>1.1632999999999996</v>
      </c>
      <c r="P70" s="4">
        <f>IF(I70&lt;H$84,H$84-I70,"")</f>
      </c>
    </row>
    <row r="71" spans="1:16" ht="12.75">
      <c r="A71" t="s">
        <v>14</v>
      </c>
      <c r="B71" t="s">
        <v>12</v>
      </c>
      <c r="C71" t="s">
        <v>12</v>
      </c>
      <c r="D71" t="s">
        <v>15</v>
      </c>
      <c r="E71" t="s">
        <v>147</v>
      </c>
      <c r="F71">
        <v>68493</v>
      </c>
      <c r="G71">
        <v>18.8001</v>
      </c>
      <c r="H71" s="14">
        <v>19.8461</v>
      </c>
      <c r="I71">
        <v>20.9503</v>
      </c>
      <c r="J71">
        <v>2106</v>
      </c>
      <c r="K71">
        <v>30.7477</v>
      </c>
      <c r="L71">
        <v>15.041775325</v>
      </c>
      <c r="M71">
        <v>0.0001051575</v>
      </c>
      <c r="N71" t="s">
        <v>146</v>
      </c>
      <c r="O71" s="4">
        <f aca="true" t="shared" si="2" ref="O71:O134">IF(G71&gt;H$84,G71-H$84,"")</f>
      </c>
      <c r="P71" s="4">
        <f aca="true" t="shared" si="3" ref="P71:P134">IF(I71&lt;H$84,H$84-I71,"")</f>
        <v>4.5471</v>
      </c>
    </row>
    <row r="72" spans="1:16" ht="12.75">
      <c r="A72" t="s">
        <v>16</v>
      </c>
      <c r="B72" t="s">
        <v>12</v>
      </c>
      <c r="C72" t="s">
        <v>12</v>
      </c>
      <c r="D72" t="s">
        <v>17</v>
      </c>
      <c r="E72" t="s">
        <v>147</v>
      </c>
      <c r="F72">
        <v>94254</v>
      </c>
      <c r="G72">
        <v>21.8362</v>
      </c>
      <c r="H72" s="14">
        <v>22.9476</v>
      </c>
      <c r="I72">
        <v>24.1155</v>
      </c>
      <c r="J72">
        <v>2330</v>
      </c>
      <c r="K72">
        <v>24.7204</v>
      </c>
      <c r="L72">
        <v>105.01051962</v>
      </c>
      <c r="M72">
        <v>0</v>
      </c>
      <c r="N72" t="s">
        <v>146</v>
      </c>
      <c r="O72" s="4">
        <f t="shared" si="2"/>
      </c>
      <c r="P72" s="4">
        <f t="shared" si="3"/>
        <v>1.3818999999999981</v>
      </c>
    </row>
    <row r="73" spans="1:16" ht="12.75">
      <c r="A73" t="s">
        <v>18</v>
      </c>
      <c r="B73" t="s">
        <v>12</v>
      </c>
      <c r="C73" t="s">
        <v>12</v>
      </c>
      <c r="D73" t="s">
        <v>19</v>
      </c>
      <c r="E73" t="s">
        <v>147</v>
      </c>
      <c r="F73">
        <v>195185</v>
      </c>
      <c r="G73">
        <v>21.2506</v>
      </c>
      <c r="H73" s="14">
        <v>22.002</v>
      </c>
      <c r="I73">
        <v>22.7799</v>
      </c>
      <c r="J73">
        <v>4629</v>
      </c>
      <c r="K73">
        <v>23.716</v>
      </c>
      <c r="L73">
        <v>139.86694886</v>
      </c>
      <c r="M73">
        <v>0</v>
      </c>
      <c r="N73" t="s">
        <v>146</v>
      </c>
      <c r="O73" s="4">
        <f t="shared" si="2"/>
      </c>
      <c r="P73" s="4">
        <f t="shared" si="3"/>
        <v>2.7174999999999976</v>
      </c>
    </row>
    <row r="74" spans="1:16" ht="12.75">
      <c r="A74" t="s">
        <v>20</v>
      </c>
      <c r="B74" t="s">
        <v>12</v>
      </c>
      <c r="C74" t="s">
        <v>12</v>
      </c>
      <c r="D74" t="s">
        <v>21</v>
      </c>
      <c r="E74" t="s">
        <v>147</v>
      </c>
      <c r="F74">
        <v>75058</v>
      </c>
      <c r="G74">
        <v>19.9265</v>
      </c>
      <c r="H74" s="14">
        <v>20.9604</v>
      </c>
      <c r="I74">
        <v>22.0479</v>
      </c>
      <c r="J74">
        <v>2329</v>
      </c>
      <c r="K74">
        <v>31.0293</v>
      </c>
      <c r="L74">
        <v>59.851347326</v>
      </c>
      <c r="M74" s="1">
        <v>1.021405E-14</v>
      </c>
      <c r="N74" t="s">
        <v>146</v>
      </c>
      <c r="O74" s="4">
        <f t="shared" si="2"/>
      </c>
      <c r="P74" s="4">
        <f t="shared" si="3"/>
        <v>3.4495000000000005</v>
      </c>
    </row>
    <row r="75" spans="1:16" ht="12.75">
      <c r="A75" t="s">
        <v>22</v>
      </c>
      <c r="B75" t="s">
        <v>12</v>
      </c>
      <c r="C75" t="s">
        <v>12</v>
      </c>
      <c r="D75" t="s">
        <v>23</v>
      </c>
      <c r="E75" t="s">
        <v>147</v>
      </c>
      <c r="F75">
        <v>86279</v>
      </c>
      <c r="G75">
        <v>29.1586</v>
      </c>
      <c r="H75" s="14">
        <v>30.3273</v>
      </c>
      <c r="I75">
        <v>31.5429</v>
      </c>
      <c r="J75">
        <v>3686</v>
      </c>
      <c r="K75">
        <v>42.7219</v>
      </c>
      <c r="L75">
        <v>138.21456617</v>
      </c>
      <c r="M75">
        <v>0</v>
      </c>
      <c r="N75" t="s">
        <v>146</v>
      </c>
      <c r="O75" s="4">
        <f t="shared" si="2"/>
        <v>3.661200000000001</v>
      </c>
      <c r="P75" s="4">
        <f t="shared" si="3"/>
      </c>
    </row>
    <row r="76" spans="1:16" ht="12.75">
      <c r="A76" t="s">
        <v>24</v>
      </c>
      <c r="B76" t="s">
        <v>12</v>
      </c>
      <c r="C76" t="s">
        <v>12</v>
      </c>
      <c r="D76" t="s">
        <v>25</v>
      </c>
      <c r="E76" t="s">
        <v>147</v>
      </c>
      <c r="F76">
        <v>149608</v>
      </c>
      <c r="G76">
        <v>27.1589</v>
      </c>
      <c r="H76" s="14">
        <v>28.1392</v>
      </c>
      <c r="I76">
        <v>29.155</v>
      </c>
      <c r="J76">
        <v>4198</v>
      </c>
      <c r="K76">
        <v>28.06</v>
      </c>
      <c r="L76">
        <v>36.958038399</v>
      </c>
      <c r="M76" s="1">
        <v>1.2069905E-09</v>
      </c>
      <c r="N76" t="s">
        <v>146</v>
      </c>
      <c r="O76" s="4">
        <f t="shared" si="2"/>
        <v>1.6615000000000002</v>
      </c>
      <c r="P76" s="4">
        <f t="shared" si="3"/>
      </c>
    </row>
    <row r="77" spans="1:16" ht="12.75">
      <c r="A77" t="s">
        <v>26</v>
      </c>
      <c r="B77" t="s">
        <v>12</v>
      </c>
      <c r="C77" t="s">
        <v>12</v>
      </c>
      <c r="D77" t="s">
        <v>27</v>
      </c>
      <c r="E77" t="s">
        <v>147</v>
      </c>
      <c r="F77">
        <v>78556</v>
      </c>
      <c r="G77">
        <v>24.8989</v>
      </c>
      <c r="H77" s="14">
        <v>26.2689</v>
      </c>
      <c r="I77">
        <v>27.7142</v>
      </c>
      <c r="J77">
        <v>1764</v>
      </c>
      <c r="K77">
        <v>22.4553</v>
      </c>
      <c r="L77">
        <v>42.203698491</v>
      </c>
      <c r="M77" s="1">
        <v>8.224432E-11</v>
      </c>
      <c r="N77" t="s">
        <v>146</v>
      </c>
      <c r="O77" s="4">
        <f t="shared" si="2"/>
      </c>
      <c r="P77" s="4">
        <f t="shared" si="3"/>
      </c>
    </row>
    <row r="78" spans="1:16" ht="12.75">
      <c r="A78" t="s">
        <v>28</v>
      </c>
      <c r="B78" t="s">
        <v>12</v>
      </c>
      <c r="C78" t="s">
        <v>12</v>
      </c>
      <c r="D78" t="s">
        <v>29</v>
      </c>
      <c r="E78" t="s">
        <v>147</v>
      </c>
      <c r="F78">
        <v>90109</v>
      </c>
      <c r="G78">
        <v>14.6089</v>
      </c>
      <c r="H78" s="14">
        <v>16.6055</v>
      </c>
      <c r="I78">
        <v>18.875</v>
      </c>
      <c r="J78">
        <v>656</v>
      </c>
      <c r="K78">
        <v>7.2801</v>
      </c>
      <c r="L78">
        <v>13.198518852</v>
      </c>
      <c r="M78">
        <v>0.0002801705</v>
      </c>
      <c r="N78" t="s">
        <v>146</v>
      </c>
      <c r="O78" s="4">
        <f t="shared" si="2"/>
      </c>
      <c r="P78" s="4">
        <f t="shared" si="3"/>
        <v>6.622399999999999</v>
      </c>
    </row>
    <row r="79" spans="1:16" ht="12.75">
      <c r="A79" t="s">
        <v>30</v>
      </c>
      <c r="B79" t="s">
        <v>12</v>
      </c>
      <c r="C79" t="s">
        <v>12</v>
      </c>
      <c r="D79" t="s">
        <v>31</v>
      </c>
      <c r="E79" t="s">
        <v>147</v>
      </c>
      <c r="F79">
        <v>2045</v>
      </c>
      <c r="G79">
        <v>14.8464</v>
      </c>
      <c r="H79" s="14">
        <v>28.9417</v>
      </c>
      <c r="I79">
        <v>56.4192</v>
      </c>
      <c r="J79">
        <v>38</v>
      </c>
      <c r="K79">
        <v>18.5819</v>
      </c>
      <c r="L79">
        <v>1.1042892126</v>
      </c>
      <c r="M79">
        <v>0.2933267247</v>
      </c>
      <c r="N79" t="s">
        <v>12</v>
      </c>
      <c r="O79" s="4">
        <f t="shared" si="2"/>
      </c>
      <c r="P79" s="4">
        <f t="shared" si="3"/>
      </c>
    </row>
    <row r="80" spans="1:16" ht="12.75">
      <c r="A80" t="s">
        <v>32</v>
      </c>
      <c r="B80" t="s">
        <v>12</v>
      </c>
      <c r="C80" t="s">
        <v>12</v>
      </c>
      <c r="D80" t="s">
        <v>33</v>
      </c>
      <c r="E80" t="s">
        <v>147</v>
      </c>
      <c r="F80">
        <v>50501</v>
      </c>
      <c r="G80">
        <v>28.2897</v>
      </c>
      <c r="H80" s="14">
        <v>30.4161</v>
      </c>
      <c r="I80">
        <v>32.7024</v>
      </c>
      <c r="J80">
        <v>1010</v>
      </c>
      <c r="K80">
        <v>19.9996</v>
      </c>
      <c r="L80">
        <v>32.654171692</v>
      </c>
      <c r="M80" s="1">
        <v>1.1010285E-08</v>
      </c>
      <c r="N80" t="s">
        <v>146</v>
      </c>
      <c r="O80" s="4">
        <f t="shared" si="2"/>
        <v>2.792300000000001</v>
      </c>
      <c r="P80" s="4">
        <f t="shared" si="3"/>
      </c>
    </row>
    <row r="81" spans="1:16" ht="12.75">
      <c r="A81" t="s">
        <v>12</v>
      </c>
      <c r="B81" t="s">
        <v>34</v>
      </c>
      <c r="C81" t="s">
        <v>12</v>
      </c>
      <c r="D81" t="s">
        <v>35</v>
      </c>
      <c r="E81" t="s">
        <v>147</v>
      </c>
      <c r="F81">
        <v>761114</v>
      </c>
      <c r="G81">
        <v>24.4308</v>
      </c>
      <c r="H81" s="14">
        <v>24.8264</v>
      </c>
      <c r="I81">
        <v>25.2283</v>
      </c>
      <c r="J81">
        <v>21217</v>
      </c>
      <c r="K81">
        <v>27.8762</v>
      </c>
      <c r="L81">
        <v>452.44318738</v>
      </c>
      <c r="M81">
        <v>0</v>
      </c>
      <c r="N81" t="s">
        <v>146</v>
      </c>
      <c r="O81" s="4">
        <f t="shared" si="2"/>
      </c>
      <c r="P81" s="4">
        <f t="shared" si="3"/>
        <v>0.2690999999999981</v>
      </c>
    </row>
    <row r="82" spans="1:16" ht="12.75">
      <c r="A82" t="s">
        <v>12</v>
      </c>
      <c r="B82" t="s">
        <v>36</v>
      </c>
      <c r="C82" t="s">
        <v>12</v>
      </c>
      <c r="D82" t="s">
        <v>37</v>
      </c>
      <c r="E82" t="s">
        <v>147</v>
      </c>
      <c r="F82">
        <v>142655</v>
      </c>
      <c r="G82">
        <v>23.7471</v>
      </c>
      <c r="H82" s="14">
        <v>25.2663</v>
      </c>
      <c r="I82">
        <v>26.8826</v>
      </c>
      <c r="J82">
        <v>1704</v>
      </c>
      <c r="K82">
        <v>11.9449</v>
      </c>
      <c r="L82">
        <v>47.666662467</v>
      </c>
      <c r="M82" s="1">
        <v>5.05207E-12</v>
      </c>
      <c r="N82" t="s">
        <v>146</v>
      </c>
      <c r="O82" s="4">
        <f t="shared" si="2"/>
      </c>
      <c r="P82" s="4">
        <f t="shared" si="3"/>
      </c>
    </row>
    <row r="83" spans="1:16" ht="12.75">
      <c r="A83" t="s">
        <v>12</v>
      </c>
      <c r="B83" t="s">
        <v>38</v>
      </c>
      <c r="C83" t="s">
        <v>12</v>
      </c>
      <c r="D83" t="s">
        <v>39</v>
      </c>
      <c r="E83" t="s">
        <v>147</v>
      </c>
      <c r="F83">
        <v>1295536</v>
      </c>
      <c r="G83">
        <v>25.8297</v>
      </c>
      <c r="H83" s="14">
        <v>26.1507</v>
      </c>
      <c r="I83">
        <v>26.4756</v>
      </c>
      <c r="J83">
        <v>35685</v>
      </c>
      <c r="K83">
        <v>27.5446</v>
      </c>
      <c r="L83">
        <v>605.97419581</v>
      </c>
      <c r="M83">
        <v>0</v>
      </c>
      <c r="N83" t="s">
        <v>146</v>
      </c>
      <c r="O83" s="4">
        <f t="shared" si="2"/>
        <v>0.33230000000000004</v>
      </c>
      <c r="P83" s="4">
        <f t="shared" si="3"/>
      </c>
    </row>
    <row r="84" spans="1:16" ht="12.75">
      <c r="A84" t="s">
        <v>12</v>
      </c>
      <c r="B84" t="s">
        <v>40</v>
      </c>
      <c r="C84" t="s">
        <v>12</v>
      </c>
      <c r="D84" t="s">
        <v>41</v>
      </c>
      <c r="E84" t="s">
        <v>147</v>
      </c>
      <c r="F84">
        <v>2293559</v>
      </c>
      <c r="G84">
        <v>25.2577</v>
      </c>
      <c r="H84" s="14">
        <v>25.4974</v>
      </c>
      <c r="I84">
        <v>25.7392</v>
      </c>
      <c r="J84">
        <v>60936</v>
      </c>
      <c r="K84">
        <v>26.5683</v>
      </c>
      <c r="L84">
        <v>1225.7153954</v>
      </c>
      <c r="M84">
        <v>0</v>
      </c>
      <c r="N84" t="s">
        <v>146</v>
      </c>
      <c r="O84" s="4">
        <f t="shared" si="2"/>
      </c>
      <c r="P84" s="4">
        <f t="shared" si="3"/>
      </c>
    </row>
    <row r="85" spans="1:16" ht="12.75">
      <c r="A85" t="s">
        <v>12</v>
      </c>
      <c r="B85" t="s">
        <v>12</v>
      </c>
      <c r="C85" t="s">
        <v>42</v>
      </c>
      <c r="D85" t="s">
        <v>43</v>
      </c>
      <c r="E85" t="s">
        <v>147</v>
      </c>
      <c r="F85">
        <v>31406</v>
      </c>
      <c r="G85">
        <v>26.1187</v>
      </c>
      <c r="H85" s="14">
        <v>28.9625</v>
      </c>
      <c r="I85">
        <v>32.116</v>
      </c>
      <c r="J85">
        <v>587</v>
      </c>
      <c r="K85">
        <v>18.6907</v>
      </c>
      <c r="L85">
        <v>14.005675039</v>
      </c>
      <c r="M85">
        <v>0.0001822597</v>
      </c>
      <c r="N85" t="s">
        <v>146</v>
      </c>
      <c r="O85" s="4">
        <f t="shared" si="2"/>
        <v>0.6213000000000015</v>
      </c>
      <c r="P85" s="4">
        <f t="shared" si="3"/>
      </c>
    </row>
    <row r="86" spans="1:16" ht="12.75">
      <c r="A86" t="s">
        <v>12</v>
      </c>
      <c r="B86" t="s">
        <v>12</v>
      </c>
      <c r="C86" t="s">
        <v>44</v>
      </c>
      <c r="D86" t="s">
        <v>45</v>
      </c>
      <c r="E86" t="s">
        <v>147</v>
      </c>
      <c r="F86">
        <v>43663</v>
      </c>
      <c r="G86">
        <v>25.0013</v>
      </c>
      <c r="H86" s="14">
        <v>27.0223</v>
      </c>
      <c r="I86">
        <v>29.2067</v>
      </c>
      <c r="J86">
        <v>1054</v>
      </c>
      <c r="K86">
        <v>24.1394</v>
      </c>
      <c r="L86">
        <v>10.738970282</v>
      </c>
      <c r="M86">
        <v>0.0010490269</v>
      </c>
      <c r="N86" t="s">
        <v>146</v>
      </c>
      <c r="O86" s="4">
        <f t="shared" si="2"/>
      </c>
      <c r="P86" s="4">
        <f t="shared" si="3"/>
      </c>
    </row>
    <row r="87" spans="1:16" ht="12.75">
      <c r="A87" t="s">
        <v>12</v>
      </c>
      <c r="B87" t="s">
        <v>12</v>
      </c>
      <c r="C87" t="s">
        <v>46</v>
      </c>
      <c r="D87" t="s">
        <v>47</v>
      </c>
      <c r="E87" t="s">
        <v>147</v>
      </c>
      <c r="F87">
        <v>21330</v>
      </c>
      <c r="G87">
        <v>23.9508</v>
      </c>
      <c r="H87" s="14">
        <v>26.9927</v>
      </c>
      <c r="I87">
        <v>30.421</v>
      </c>
      <c r="J87">
        <v>404</v>
      </c>
      <c r="K87">
        <v>18.9405</v>
      </c>
      <c r="L87">
        <v>9.6478683194</v>
      </c>
      <c r="M87">
        <v>0.0018957145</v>
      </c>
      <c r="N87" t="s">
        <v>146</v>
      </c>
      <c r="O87" s="4">
        <f t="shared" si="2"/>
      </c>
      <c r="P87" s="4">
        <f t="shared" si="3"/>
      </c>
    </row>
    <row r="88" spans="1:16" ht="12.75">
      <c r="A88" t="s">
        <v>12</v>
      </c>
      <c r="B88" t="s">
        <v>12</v>
      </c>
      <c r="C88" t="s">
        <v>48</v>
      </c>
      <c r="D88" t="s">
        <v>49</v>
      </c>
      <c r="E88" t="s">
        <v>147</v>
      </c>
      <c r="F88">
        <v>11536</v>
      </c>
      <c r="G88">
        <v>27.5653</v>
      </c>
      <c r="H88" s="14">
        <v>30.9974</v>
      </c>
      <c r="I88">
        <v>34.8568</v>
      </c>
      <c r="J88">
        <v>460</v>
      </c>
      <c r="K88">
        <v>39.8752</v>
      </c>
      <c r="L88">
        <v>3.4336408223</v>
      </c>
      <c r="M88">
        <v>0.0638811279</v>
      </c>
      <c r="N88" t="s">
        <v>12</v>
      </c>
      <c r="O88" s="4">
        <f t="shared" si="2"/>
        <v>2.0679000000000016</v>
      </c>
      <c r="P88" s="4">
        <f t="shared" si="3"/>
      </c>
    </row>
    <row r="89" spans="1:16" ht="12.75">
      <c r="A89" t="s">
        <v>12</v>
      </c>
      <c r="B89" t="s">
        <v>12</v>
      </c>
      <c r="C89" t="s">
        <v>50</v>
      </c>
      <c r="D89" t="s">
        <v>51</v>
      </c>
      <c r="E89" t="s">
        <v>147</v>
      </c>
      <c r="F89">
        <v>15722</v>
      </c>
      <c r="G89">
        <v>18.723</v>
      </c>
      <c r="H89" s="14">
        <v>21.1492</v>
      </c>
      <c r="I89">
        <v>23.8899</v>
      </c>
      <c r="J89">
        <v>495</v>
      </c>
      <c r="K89">
        <v>31.4845</v>
      </c>
      <c r="L89">
        <v>0.9041888004</v>
      </c>
      <c r="M89">
        <v>0.3416610173</v>
      </c>
      <c r="N89" t="s">
        <v>12</v>
      </c>
      <c r="O89" s="4">
        <f t="shared" si="2"/>
      </c>
      <c r="P89" s="4">
        <f t="shared" si="3"/>
        <v>1.6074999999999982</v>
      </c>
    </row>
    <row r="90" spans="1:16" ht="12.75">
      <c r="A90" t="s">
        <v>12</v>
      </c>
      <c r="B90" t="s">
        <v>12</v>
      </c>
      <c r="C90" t="s">
        <v>52</v>
      </c>
      <c r="D90" t="s">
        <v>53</v>
      </c>
      <c r="E90" t="s">
        <v>147</v>
      </c>
      <c r="F90">
        <v>29277</v>
      </c>
      <c r="G90">
        <v>17.6104</v>
      </c>
      <c r="H90" s="14">
        <v>19.2976</v>
      </c>
      <c r="I90">
        <v>21.1464</v>
      </c>
      <c r="J90">
        <v>886</v>
      </c>
      <c r="K90">
        <v>30.2627</v>
      </c>
      <c r="L90">
        <v>6.9583349565</v>
      </c>
      <c r="M90">
        <v>0.0083429639</v>
      </c>
      <c r="N90" t="s">
        <v>146</v>
      </c>
      <c r="O90" s="4">
        <f t="shared" si="2"/>
      </c>
      <c r="P90" s="4">
        <f t="shared" si="3"/>
        <v>4.350999999999999</v>
      </c>
    </row>
    <row r="91" spans="1:16" ht="12.75">
      <c r="A91" t="s">
        <v>12</v>
      </c>
      <c r="B91" t="s">
        <v>12</v>
      </c>
      <c r="C91" t="s">
        <v>54</v>
      </c>
      <c r="D91" t="s">
        <v>55</v>
      </c>
      <c r="E91" t="s">
        <v>147</v>
      </c>
      <c r="F91">
        <v>23494</v>
      </c>
      <c r="G91">
        <v>17.8085</v>
      </c>
      <c r="H91" s="14">
        <v>19.6797</v>
      </c>
      <c r="I91">
        <v>21.7476</v>
      </c>
      <c r="J91">
        <v>725</v>
      </c>
      <c r="K91">
        <v>30.8589</v>
      </c>
      <c r="L91">
        <v>7.8873134483</v>
      </c>
      <c r="M91">
        <v>0.0049782758</v>
      </c>
      <c r="N91" t="s">
        <v>146</v>
      </c>
      <c r="O91" s="4">
        <f t="shared" si="2"/>
      </c>
      <c r="P91" s="4">
        <f t="shared" si="3"/>
        <v>3.7498000000000005</v>
      </c>
    </row>
    <row r="92" spans="1:16" ht="12.75">
      <c r="A92" t="s">
        <v>12</v>
      </c>
      <c r="B92" t="s">
        <v>12</v>
      </c>
      <c r="C92" t="s">
        <v>56</v>
      </c>
      <c r="D92" t="s">
        <v>57</v>
      </c>
      <c r="E92" t="s">
        <v>147</v>
      </c>
      <c r="F92">
        <v>42226</v>
      </c>
      <c r="G92">
        <v>18.0852</v>
      </c>
      <c r="H92" s="14">
        <v>19.7136</v>
      </c>
      <c r="I92">
        <v>21.4886</v>
      </c>
      <c r="J92">
        <v>911</v>
      </c>
      <c r="K92">
        <v>21.5744</v>
      </c>
      <c r="L92">
        <v>37.900741901</v>
      </c>
      <c r="M92" s="1">
        <v>7.443692E-10</v>
      </c>
      <c r="N92" t="s">
        <v>146</v>
      </c>
      <c r="O92" s="4">
        <f t="shared" si="2"/>
      </c>
      <c r="P92" s="4">
        <f t="shared" si="3"/>
        <v>4.008799999999997</v>
      </c>
    </row>
    <row r="93" spans="1:16" ht="12.75">
      <c r="A93" t="s">
        <v>12</v>
      </c>
      <c r="B93" t="s">
        <v>12</v>
      </c>
      <c r="C93" t="s">
        <v>58</v>
      </c>
      <c r="D93" t="s">
        <v>59</v>
      </c>
      <c r="E93" t="s">
        <v>147</v>
      </c>
      <c r="F93">
        <v>11043</v>
      </c>
      <c r="G93">
        <v>13.6825</v>
      </c>
      <c r="H93" s="14">
        <v>17.6282</v>
      </c>
      <c r="I93">
        <v>22.7119</v>
      </c>
      <c r="J93">
        <v>129</v>
      </c>
      <c r="K93">
        <v>11.6816</v>
      </c>
      <c r="L93">
        <v>2.7499935129</v>
      </c>
      <c r="M93">
        <v>0.097254823</v>
      </c>
      <c r="N93" t="s">
        <v>12</v>
      </c>
      <c r="O93" s="4">
        <f t="shared" si="2"/>
      </c>
      <c r="P93" s="4">
        <f t="shared" si="3"/>
        <v>2.785499999999999</v>
      </c>
    </row>
    <row r="94" spans="1:16" ht="12.75">
      <c r="A94" t="s">
        <v>12</v>
      </c>
      <c r="B94" t="s">
        <v>12</v>
      </c>
      <c r="C94" t="s">
        <v>60</v>
      </c>
      <c r="D94" t="s">
        <v>61</v>
      </c>
      <c r="E94" t="s">
        <v>147</v>
      </c>
      <c r="F94">
        <v>40985</v>
      </c>
      <c r="G94">
        <v>25.4149</v>
      </c>
      <c r="H94" s="14">
        <v>27.3671</v>
      </c>
      <c r="I94">
        <v>29.4692</v>
      </c>
      <c r="J94">
        <v>1290</v>
      </c>
      <c r="K94">
        <v>31.4749</v>
      </c>
      <c r="L94">
        <v>61.585467</v>
      </c>
      <c r="M94" s="1">
        <v>4.218847E-15</v>
      </c>
      <c r="N94" t="s">
        <v>146</v>
      </c>
      <c r="O94" s="4">
        <f t="shared" si="2"/>
      </c>
      <c r="P94" s="4">
        <f t="shared" si="3"/>
      </c>
    </row>
    <row r="95" spans="1:16" ht="12.75">
      <c r="A95" t="s">
        <v>12</v>
      </c>
      <c r="B95" t="s">
        <v>12</v>
      </c>
      <c r="C95" t="s">
        <v>62</v>
      </c>
      <c r="D95" t="s">
        <v>63</v>
      </c>
      <c r="E95" t="s">
        <v>147</v>
      </c>
      <c r="F95">
        <v>22596</v>
      </c>
      <c r="G95">
        <v>20.2354</v>
      </c>
      <c r="H95" s="14">
        <v>23.4144</v>
      </c>
      <c r="I95">
        <v>27.0928</v>
      </c>
      <c r="J95">
        <v>315</v>
      </c>
      <c r="K95">
        <v>13.9405</v>
      </c>
      <c r="L95">
        <v>17.236071184</v>
      </c>
      <c r="M95">
        <v>3.30109E-05</v>
      </c>
      <c r="N95" t="s">
        <v>146</v>
      </c>
      <c r="O95" s="4">
        <f t="shared" si="2"/>
      </c>
      <c r="P95" s="4">
        <f t="shared" si="3"/>
      </c>
    </row>
    <row r="96" spans="1:16" ht="12.75">
      <c r="A96" t="s">
        <v>12</v>
      </c>
      <c r="B96" t="s">
        <v>12</v>
      </c>
      <c r="C96" t="s">
        <v>64</v>
      </c>
      <c r="D96" t="s">
        <v>65</v>
      </c>
      <c r="E96" t="s">
        <v>147</v>
      </c>
      <c r="F96">
        <v>41324</v>
      </c>
      <c r="G96">
        <v>20.7381</v>
      </c>
      <c r="H96" s="14">
        <v>22.4686</v>
      </c>
      <c r="I96">
        <v>24.3436</v>
      </c>
      <c r="J96">
        <v>1036</v>
      </c>
      <c r="K96">
        <v>25.0702</v>
      </c>
      <c r="L96">
        <v>18.12751364</v>
      </c>
      <c r="M96">
        <v>2.06595E-05</v>
      </c>
      <c r="N96" t="s">
        <v>146</v>
      </c>
      <c r="O96" s="4">
        <f t="shared" si="2"/>
      </c>
      <c r="P96" s="4">
        <f t="shared" si="3"/>
        <v>1.1538000000000004</v>
      </c>
    </row>
    <row r="97" spans="1:16" ht="12.75">
      <c r="A97" t="s">
        <v>12</v>
      </c>
      <c r="B97" t="s">
        <v>12</v>
      </c>
      <c r="C97" t="s">
        <v>66</v>
      </c>
      <c r="D97" t="s">
        <v>67</v>
      </c>
      <c r="E97" t="s">
        <v>147</v>
      </c>
      <c r="F97">
        <v>15378</v>
      </c>
      <c r="G97">
        <v>13.0346</v>
      </c>
      <c r="H97" s="14">
        <v>15.3555</v>
      </c>
      <c r="I97">
        <v>18.0897</v>
      </c>
      <c r="J97">
        <v>255</v>
      </c>
      <c r="K97">
        <v>16.5821</v>
      </c>
      <c r="L97">
        <v>2.6152059063</v>
      </c>
      <c r="M97">
        <v>0.1058437855</v>
      </c>
      <c r="N97" t="s">
        <v>12</v>
      </c>
      <c r="O97" s="4">
        <f t="shared" si="2"/>
      </c>
      <c r="P97" s="4">
        <f t="shared" si="3"/>
        <v>7.407699999999998</v>
      </c>
    </row>
    <row r="98" spans="1:16" ht="12.75">
      <c r="A98" t="s">
        <v>12</v>
      </c>
      <c r="B98" t="s">
        <v>12</v>
      </c>
      <c r="C98" t="s">
        <v>68</v>
      </c>
      <c r="D98" t="s">
        <v>69</v>
      </c>
      <c r="E98" t="s">
        <v>147</v>
      </c>
      <c r="F98">
        <v>22171</v>
      </c>
      <c r="G98">
        <v>22.8791</v>
      </c>
      <c r="H98" s="14">
        <v>25.1591</v>
      </c>
      <c r="I98">
        <v>27.6664</v>
      </c>
      <c r="J98">
        <v>755</v>
      </c>
      <c r="K98">
        <v>34.0535</v>
      </c>
      <c r="L98">
        <v>33.519064196</v>
      </c>
      <c r="M98" s="1">
        <v>7.0568897E-09</v>
      </c>
      <c r="N98" t="s">
        <v>146</v>
      </c>
      <c r="O98" s="4">
        <f t="shared" si="2"/>
      </c>
      <c r="P98" s="4">
        <f t="shared" si="3"/>
      </c>
    </row>
    <row r="99" spans="1:16" ht="12.75">
      <c r="A99" t="s">
        <v>12</v>
      </c>
      <c r="B99" t="s">
        <v>12</v>
      </c>
      <c r="C99" t="s">
        <v>70</v>
      </c>
      <c r="D99" t="s">
        <v>71</v>
      </c>
      <c r="E99" t="s">
        <v>147</v>
      </c>
      <c r="F99">
        <v>14438</v>
      </c>
      <c r="G99">
        <v>21.5788</v>
      </c>
      <c r="H99" s="14">
        <v>24.5373</v>
      </c>
      <c r="I99">
        <v>27.9013</v>
      </c>
      <c r="J99">
        <v>399</v>
      </c>
      <c r="K99">
        <v>27.6354</v>
      </c>
      <c r="L99">
        <v>17.994322107</v>
      </c>
      <c r="M99">
        <v>2.21565E-05</v>
      </c>
      <c r="N99" t="s">
        <v>146</v>
      </c>
      <c r="O99" s="4">
        <f t="shared" si="2"/>
      </c>
      <c r="P99" s="4">
        <f t="shared" si="3"/>
      </c>
    </row>
    <row r="100" spans="1:16" ht="12.75">
      <c r="A100" t="s">
        <v>12</v>
      </c>
      <c r="B100" t="s">
        <v>12</v>
      </c>
      <c r="C100" t="s">
        <v>72</v>
      </c>
      <c r="D100" t="s">
        <v>144</v>
      </c>
      <c r="E100" t="s">
        <v>147</v>
      </c>
      <c r="F100">
        <v>15315</v>
      </c>
      <c r="G100">
        <v>21.3233</v>
      </c>
      <c r="H100" s="14">
        <v>23.9232</v>
      </c>
      <c r="I100">
        <v>26.8402</v>
      </c>
      <c r="J100">
        <v>516</v>
      </c>
      <c r="K100">
        <v>33.6925</v>
      </c>
      <c r="L100">
        <v>20.695155113</v>
      </c>
      <c r="M100" s="1">
        <v>5.3852087E-06</v>
      </c>
      <c r="N100" t="s">
        <v>146</v>
      </c>
      <c r="O100" s="4">
        <f t="shared" si="2"/>
      </c>
      <c r="P100" s="4">
        <f t="shared" si="3"/>
      </c>
    </row>
    <row r="101" spans="1:16" ht="12.75">
      <c r="A101" t="s">
        <v>12</v>
      </c>
      <c r="B101" t="s">
        <v>12</v>
      </c>
      <c r="C101" t="s">
        <v>73</v>
      </c>
      <c r="D101" t="s">
        <v>74</v>
      </c>
      <c r="E101" t="s">
        <v>147</v>
      </c>
      <c r="F101">
        <v>20015</v>
      </c>
      <c r="G101">
        <v>15.3414</v>
      </c>
      <c r="H101" s="14">
        <v>17.7597</v>
      </c>
      <c r="I101">
        <v>20.5592</v>
      </c>
      <c r="J101">
        <v>316</v>
      </c>
      <c r="K101">
        <v>15.7882</v>
      </c>
      <c r="L101">
        <v>27.58111933</v>
      </c>
      <c r="M101" s="1">
        <v>1.5064207E-07</v>
      </c>
      <c r="N101" t="s">
        <v>146</v>
      </c>
      <c r="O101" s="4">
        <f t="shared" si="2"/>
      </c>
      <c r="P101" s="4">
        <f t="shared" si="3"/>
        <v>4.938199999999998</v>
      </c>
    </row>
    <row r="102" spans="1:16" ht="12.75">
      <c r="A102" t="s">
        <v>12</v>
      </c>
      <c r="B102" t="s">
        <v>12</v>
      </c>
      <c r="C102" t="s">
        <v>75</v>
      </c>
      <c r="D102" t="s">
        <v>76</v>
      </c>
      <c r="E102" t="s">
        <v>147</v>
      </c>
      <c r="F102">
        <v>43948</v>
      </c>
      <c r="G102">
        <v>19.9356</v>
      </c>
      <c r="H102" s="14">
        <v>21.6369</v>
      </c>
      <c r="I102">
        <v>23.4835</v>
      </c>
      <c r="J102">
        <v>1037</v>
      </c>
      <c r="K102">
        <v>23.5961</v>
      </c>
      <c r="L102">
        <v>9.6539679514</v>
      </c>
      <c r="M102">
        <v>0.0018894301</v>
      </c>
      <c r="N102" t="s">
        <v>146</v>
      </c>
      <c r="O102" s="4">
        <f t="shared" si="2"/>
      </c>
      <c r="P102" s="4">
        <f t="shared" si="3"/>
        <v>2.0138999999999996</v>
      </c>
    </row>
    <row r="103" spans="1:16" ht="12.75">
      <c r="A103" t="s">
        <v>12</v>
      </c>
      <c r="B103" t="s">
        <v>12</v>
      </c>
      <c r="C103" t="s">
        <v>77</v>
      </c>
      <c r="D103" t="s">
        <v>78</v>
      </c>
      <c r="E103" t="s">
        <v>147</v>
      </c>
      <c r="F103">
        <v>21137</v>
      </c>
      <c r="G103">
        <v>20.9265</v>
      </c>
      <c r="H103" s="14">
        <v>23.1176</v>
      </c>
      <c r="I103">
        <v>25.5381</v>
      </c>
      <c r="J103">
        <v>728</v>
      </c>
      <c r="K103">
        <v>34.442</v>
      </c>
      <c r="L103">
        <v>21.636779859</v>
      </c>
      <c r="M103" s="1">
        <v>3.29473E-06</v>
      </c>
      <c r="N103" t="s">
        <v>146</v>
      </c>
      <c r="O103" s="4">
        <f t="shared" si="2"/>
      </c>
      <c r="P103" s="4">
        <f t="shared" si="3"/>
      </c>
    </row>
    <row r="104" spans="1:16" ht="12.75">
      <c r="A104" t="s">
        <v>12</v>
      </c>
      <c r="B104" t="s">
        <v>12</v>
      </c>
      <c r="C104" t="s">
        <v>79</v>
      </c>
      <c r="D104" t="s">
        <v>80</v>
      </c>
      <c r="E104" t="s">
        <v>147</v>
      </c>
      <c r="F104">
        <v>16248</v>
      </c>
      <c r="G104">
        <v>18.2397</v>
      </c>
      <c r="H104" s="14">
        <v>20.4877</v>
      </c>
      <c r="I104">
        <v>23.0127</v>
      </c>
      <c r="J104">
        <v>522</v>
      </c>
      <c r="K104">
        <v>32.127</v>
      </c>
      <c r="L104">
        <v>13.23209032</v>
      </c>
      <c r="M104">
        <v>0.0002751967</v>
      </c>
      <c r="N104" t="s">
        <v>146</v>
      </c>
      <c r="O104" s="4">
        <f t="shared" si="2"/>
      </c>
      <c r="P104" s="4">
        <f t="shared" si="3"/>
        <v>2.4847</v>
      </c>
    </row>
    <row r="105" spans="1:16" ht="12.75">
      <c r="A105" t="s">
        <v>12</v>
      </c>
      <c r="B105" t="s">
        <v>12</v>
      </c>
      <c r="C105" t="s">
        <v>81</v>
      </c>
      <c r="D105" t="s">
        <v>82</v>
      </c>
      <c r="E105" t="s">
        <v>147</v>
      </c>
      <c r="F105">
        <v>19866</v>
      </c>
      <c r="G105">
        <v>18.8615</v>
      </c>
      <c r="H105" s="14">
        <v>20.9836</v>
      </c>
      <c r="I105">
        <v>23.3443</v>
      </c>
      <c r="J105">
        <v>612</v>
      </c>
      <c r="K105">
        <v>30.8064</v>
      </c>
      <c r="L105">
        <v>14.895157794</v>
      </c>
      <c r="M105">
        <v>0.0001136543</v>
      </c>
      <c r="N105" t="s">
        <v>146</v>
      </c>
      <c r="O105" s="4">
        <f t="shared" si="2"/>
      </c>
      <c r="P105" s="4">
        <f t="shared" si="3"/>
        <v>2.1530999999999985</v>
      </c>
    </row>
    <row r="106" spans="1:16" ht="12.75">
      <c r="A106" t="s">
        <v>12</v>
      </c>
      <c r="B106" t="s">
        <v>12</v>
      </c>
      <c r="C106" t="s">
        <v>83</v>
      </c>
      <c r="D106" t="s">
        <v>84</v>
      </c>
      <c r="E106" t="s">
        <v>147</v>
      </c>
      <c r="F106">
        <v>17807</v>
      </c>
      <c r="G106">
        <v>16.4812</v>
      </c>
      <c r="H106" s="14">
        <v>18.655</v>
      </c>
      <c r="I106">
        <v>21.1156</v>
      </c>
      <c r="J106">
        <v>467</v>
      </c>
      <c r="K106">
        <v>26.2256</v>
      </c>
      <c r="L106">
        <v>7.8826153237</v>
      </c>
      <c r="M106">
        <v>0.0049912248</v>
      </c>
      <c r="N106" t="s">
        <v>146</v>
      </c>
      <c r="O106" s="4">
        <f t="shared" si="2"/>
      </c>
      <c r="P106" s="4">
        <f t="shared" si="3"/>
        <v>4.381799999999998</v>
      </c>
    </row>
    <row r="107" spans="1:16" ht="12.75">
      <c r="A107" t="s">
        <v>12</v>
      </c>
      <c r="B107" t="s">
        <v>12</v>
      </c>
      <c r="C107" s="1">
        <v>230000</v>
      </c>
      <c r="D107" t="s">
        <v>85</v>
      </c>
      <c r="E107" t="s">
        <v>147</v>
      </c>
      <c r="F107">
        <v>12047</v>
      </c>
      <c r="G107">
        <v>21.159</v>
      </c>
      <c r="H107" s="14">
        <v>23.8932</v>
      </c>
      <c r="I107">
        <v>26.9807</v>
      </c>
      <c r="J107">
        <v>489</v>
      </c>
      <c r="K107">
        <v>40.591</v>
      </c>
      <c r="L107">
        <v>16.009291929</v>
      </c>
      <c r="M107">
        <v>6.30324E-05</v>
      </c>
      <c r="N107" t="s">
        <v>146</v>
      </c>
      <c r="O107" s="4">
        <f t="shared" si="2"/>
      </c>
      <c r="P107" s="4">
        <f t="shared" si="3"/>
      </c>
    </row>
    <row r="108" spans="1:16" ht="12.75">
      <c r="A108" t="s">
        <v>12</v>
      </c>
      <c r="B108" t="s">
        <v>12</v>
      </c>
      <c r="C108" s="1">
        <v>240</v>
      </c>
      <c r="D108" t="s">
        <v>86</v>
      </c>
      <c r="E108" t="s">
        <v>147</v>
      </c>
      <c r="F108">
        <v>29170</v>
      </c>
      <c r="G108">
        <v>29.3337</v>
      </c>
      <c r="H108" s="14">
        <v>31.4697</v>
      </c>
      <c r="I108">
        <v>33.7612</v>
      </c>
      <c r="J108">
        <v>1508</v>
      </c>
      <c r="K108">
        <v>51.6969</v>
      </c>
      <c r="L108">
        <v>57.254695464</v>
      </c>
      <c r="M108" s="1">
        <v>3.830269E-14</v>
      </c>
      <c r="N108" t="s">
        <v>146</v>
      </c>
      <c r="O108" s="4">
        <f t="shared" si="2"/>
        <v>3.8363000000000014</v>
      </c>
      <c r="P108" s="4">
        <f t="shared" si="3"/>
      </c>
    </row>
    <row r="109" spans="1:16" ht="12.75">
      <c r="A109" t="s">
        <v>12</v>
      </c>
      <c r="B109" t="s">
        <v>12</v>
      </c>
      <c r="C109" s="1">
        <v>2500</v>
      </c>
      <c r="D109" t="s">
        <v>87</v>
      </c>
      <c r="E109" t="s">
        <v>147</v>
      </c>
      <c r="F109">
        <v>13888</v>
      </c>
      <c r="G109">
        <v>29.4936</v>
      </c>
      <c r="H109" s="14">
        <v>32.8483</v>
      </c>
      <c r="I109">
        <v>36.5845</v>
      </c>
      <c r="J109">
        <v>538</v>
      </c>
      <c r="K109">
        <v>38.7385</v>
      </c>
      <c r="L109">
        <v>4.5828358479</v>
      </c>
      <c r="M109">
        <v>0.0322937275</v>
      </c>
      <c r="N109" t="s">
        <v>146</v>
      </c>
      <c r="O109" s="4">
        <f t="shared" si="2"/>
        <v>3.9962000000000018</v>
      </c>
      <c r="P109" s="4">
        <f t="shared" si="3"/>
      </c>
    </row>
    <row r="110" spans="1:16" ht="12.75">
      <c r="A110" t="s">
        <v>12</v>
      </c>
      <c r="B110" t="s">
        <v>12</v>
      </c>
      <c r="C110" s="1">
        <v>26000</v>
      </c>
      <c r="D110" t="s">
        <v>88</v>
      </c>
      <c r="E110" t="s">
        <v>147</v>
      </c>
      <c r="F110">
        <v>31174</v>
      </c>
      <c r="G110">
        <v>29.2441</v>
      </c>
      <c r="H110" s="14">
        <v>31.49</v>
      </c>
      <c r="I110">
        <v>33.9084</v>
      </c>
      <c r="J110">
        <v>1151</v>
      </c>
      <c r="K110">
        <v>36.9218</v>
      </c>
      <c r="L110">
        <v>60.901069472</v>
      </c>
      <c r="M110" s="1">
        <v>5.995204E-15</v>
      </c>
      <c r="N110" t="s">
        <v>146</v>
      </c>
      <c r="O110" s="4">
        <f t="shared" si="2"/>
        <v>3.7467000000000006</v>
      </c>
      <c r="P110" s="4">
        <f t="shared" si="3"/>
      </c>
    </row>
    <row r="111" spans="1:16" ht="12.75">
      <c r="A111" t="s">
        <v>12</v>
      </c>
      <c r="B111" t="s">
        <v>12</v>
      </c>
      <c r="C111" t="s">
        <v>89</v>
      </c>
      <c r="D111" t="s">
        <v>90</v>
      </c>
      <c r="E111" t="s">
        <v>147</v>
      </c>
      <c r="F111">
        <v>37730</v>
      </c>
      <c r="G111">
        <v>25.7426</v>
      </c>
      <c r="H111" s="14">
        <v>27.842</v>
      </c>
      <c r="I111">
        <v>30.1126</v>
      </c>
      <c r="J111">
        <v>1013</v>
      </c>
      <c r="K111">
        <v>26.8487</v>
      </c>
      <c r="L111">
        <v>3.7825885678</v>
      </c>
      <c r="M111">
        <v>0.0517884833</v>
      </c>
      <c r="N111" t="s">
        <v>12</v>
      </c>
      <c r="O111" s="4">
        <f t="shared" si="2"/>
        <v>0.24520000000000053</v>
      </c>
      <c r="P111" s="4">
        <f t="shared" si="3"/>
      </c>
    </row>
    <row r="112" spans="1:16" ht="12.75">
      <c r="A112" t="s">
        <v>12</v>
      </c>
      <c r="B112" t="s">
        <v>12</v>
      </c>
      <c r="C112" t="s">
        <v>91</v>
      </c>
      <c r="D112" t="s">
        <v>92</v>
      </c>
      <c r="E112" t="s">
        <v>147</v>
      </c>
      <c r="F112">
        <v>57596</v>
      </c>
      <c r="G112">
        <v>30.0992</v>
      </c>
      <c r="H112" s="14">
        <v>31.9568</v>
      </c>
      <c r="I112">
        <v>33.9289</v>
      </c>
      <c r="J112">
        <v>1696</v>
      </c>
      <c r="K112">
        <v>29.4465</v>
      </c>
      <c r="L112">
        <v>24.430000977</v>
      </c>
      <c r="M112" s="1">
        <v>7.7059289E-07</v>
      </c>
      <c r="N112" t="s">
        <v>146</v>
      </c>
      <c r="O112" s="4">
        <f t="shared" si="2"/>
        <v>4.601800000000001</v>
      </c>
      <c r="P112" s="4">
        <f t="shared" si="3"/>
      </c>
    </row>
    <row r="113" spans="1:16" ht="12.75">
      <c r="A113" t="s">
        <v>12</v>
      </c>
      <c r="B113" t="s">
        <v>12</v>
      </c>
      <c r="C113" t="s">
        <v>93</v>
      </c>
      <c r="D113" t="s">
        <v>94</v>
      </c>
      <c r="E113" t="s">
        <v>147</v>
      </c>
      <c r="F113">
        <v>35294</v>
      </c>
      <c r="G113">
        <v>21.0581</v>
      </c>
      <c r="H113" s="14">
        <v>22.8991</v>
      </c>
      <c r="I113">
        <v>24.901</v>
      </c>
      <c r="J113">
        <v>942</v>
      </c>
      <c r="K113">
        <v>26.6901</v>
      </c>
      <c r="L113">
        <v>1.4059468588</v>
      </c>
      <c r="M113">
        <v>0.2357304048</v>
      </c>
      <c r="N113" t="s">
        <v>12</v>
      </c>
      <c r="O113" s="4">
        <f t="shared" si="2"/>
      </c>
      <c r="P113" s="4">
        <f t="shared" si="3"/>
        <v>0.5963999999999992</v>
      </c>
    </row>
    <row r="114" spans="1:16" ht="12.75">
      <c r="A114" t="s">
        <v>12</v>
      </c>
      <c r="B114" t="s">
        <v>12</v>
      </c>
      <c r="C114" t="s">
        <v>95</v>
      </c>
      <c r="D114" t="s">
        <v>96</v>
      </c>
      <c r="E114" t="s">
        <v>147</v>
      </c>
      <c r="F114">
        <v>18988</v>
      </c>
      <c r="G114">
        <v>26.2189</v>
      </c>
      <c r="H114" s="14">
        <v>29.2058</v>
      </c>
      <c r="I114">
        <v>32.5329</v>
      </c>
      <c r="J114">
        <v>547</v>
      </c>
      <c r="K114">
        <v>28.8077</v>
      </c>
      <c r="L114">
        <v>14.125641573</v>
      </c>
      <c r="M114">
        <v>0.0001709969</v>
      </c>
      <c r="N114" t="s">
        <v>146</v>
      </c>
      <c r="O114" s="4">
        <f t="shared" si="2"/>
        <v>0.7215000000000025</v>
      </c>
      <c r="P114" s="4">
        <f t="shared" si="3"/>
      </c>
    </row>
    <row r="115" spans="1:16" ht="12.75">
      <c r="A115" t="s">
        <v>12</v>
      </c>
      <c r="B115" t="s">
        <v>12</v>
      </c>
      <c r="C115" t="s">
        <v>97</v>
      </c>
      <c r="D115" t="s">
        <v>98</v>
      </c>
      <c r="E115" t="s">
        <v>147</v>
      </c>
      <c r="F115">
        <v>23984</v>
      </c>
      <c r="G115">
        <v>21.7443</v>
      </c>
      <c r="H115" s="14">
        <v>24.7403</v>
      </c>
      <c r="I115">
        <v>28.149</v>
      </c>
      <c r="J115">
        <v>393</v>
      </c>
      <c r="K115">
        <v>16.3859</v>
      </c>
      <c r="L115">
        <v>5.5444089127</v>
      </c>
      <c r="M115">
        <v>0.0185398172</v>
      </c>
      <c r="N115" t="s">
        <v>146</v>
      </c>
      <c r="O115" s="4">
        <f t="shared" si="2"/>
      </c>
      <c r="P115" s="4">
        <f t="shared" si="3"/>
      </c>
    </row>
    <row r="116" spans="1:16" ht="12.75">
      <c r="A116" t="s">
        <v>12</v>
      </c>
      <c r="B116" t="s">
        <v>12</v>
      </c>
      <c r="C116" t="s">
        <v>99</v>
      </c>
      <c r="D116" t="s">
        <v>100</v>
      </c>
      <c r="E116" t="s">
        <v>147</v>
      </c>
      <c r="F116">
        <v>11111</v>
      </c>
      <c r="G116">
        <v>24.7677</v>
      </c>
      <c r="H116" s="14">
        <v>28.3505</v>
      </c>
      <c r="I116">
        <v>32.4515</v>
      </c>
      <c r="J116">
        <v>333</v>
      </c>
      <c r="K116">
        <v>29.9703</v>
      </c>
      <c r="L116">
        <v>37.510007195</v>
      </c>
      <c r="M116" s="1">
        <v>9.094517E-10</v>
      </c>
      <c r="N116" t="s">
        <v>146</v>
      </c>
      <c r="O116" s="4">
        <f t="shared" si="2"/>
      </c>
      <c r="P116" s="4">
        <f t="shared" si="3"/>
      </c>
    </row>
    <row r="117" spans="1:16" ht="12.75">
      <c r="A117" t="s">
        <v>12</v>
      </c>
      <c r="B117" t="s">
        <v>12</v>
      </c>
      <c r="C117" t="s">
        <v>101</v>
      </c>
      <c r="D117" t="s">
        <v>102</v>
      </c>
      <c r="E117" t="s">
        <v>147</v>
      </c>
      <c r="F117">
        <v>14033</v>
      </c>
      <c r="G117">
        <v>25.2987</v>
      </c>
      <c r="H117" s="14">
        <v>28.3059</v>
      </c>
      <c r="I117">
        <v>31.6706</v>
      </c>
      <c r="J117">
        <v>494</v>
      </c>
      <c r="K117">
        <v>35.2027</v>
      </c>
      <c r="L117">
        <v>0.8568422162</v>
      </c>
      <c r="M117">
        <v>0.3546238863</v>
      </c>
      <c r="N117" t="s">
        <v>12</v>
      </c>
      <c r="O117" s="4">
        <f t="shared" si="2"/>
      </c>
      <c r="P117" s="4">
        <f t="shared" si="3"/>
      </c>
    </row>
    <row r="118" spans="1:16" ht="12.75">
      <c r="A118" t="s">
        <v>12</v>
      </c>
      <c r="B118" t="s">
        <v>12</v>
      </c>
      <c r="C118" t="s">
        <v>103</v>
      </c>
      <c r="D118" t="s">
        <v>104</v>
      </c>
      <c r="E118" t="s">
        <v>147</v>
      </c>
      <c r="F118">
        <v>6911</v>
      </c>
      <c r="G118">
        <v>22.847</v>
      </c>
      <c r="H118" s="14">
        <v>27.2034</v>
      </c>
      <c r="I118">
        <v>32.3905</v>
      </c>
      <c r="J118">
        <v>204</v>
      </c>
      <c r="K118">
        <v>29.5182</v>
      </c>
      <c r="L118">
        <v>5.8175696151</v>
      </c>
      <c r="M118">
        <v>0.0158668546</v>
      </c>
      <c r="N118" t="s">
        <v>146</v>
      </c>
      <c r="O118" s="4">
        <f t="shared" si="2"/>
      </c>
      <c r="P118" s="4">
        <f t="shared" si="3"/>
      </c>
    </row>
    <row r="119" spans="1:16" ht="12.75">
      <c r="A119" t="s">
        <v>12</v>
      </c>
      <c r="B119" t="s">
        <v>12</v>
      </c>
      <c r="C119" t="s">
        <v>105</v>
      </c>
      <c r="D119" t="s">
        <v>106</v>
      </c>
      <c r="E119" t="s">
        <v>147</v>
      </c>
      <c r="F119">
        <v>16041</v>
      </c>
      <c r="G119">
        <v>22.0066</v>
      </c>
      <c r="H119" s="14">
        <v>25.257</v>
      </c>
      <c r="I119">
        <v>28.9876</v>
      </c>
      <c r="J119">
        <v>314</v>
      </c>
      <c r="K119">
        <v>19.5748</v>
      </c>
      <c r="L119">
        <v>2.4403058089</v>
      </c>
      <c r="M119">
        <v>0.1182531699</v>
      </c>
      <c r="N119" t="s">
        <v>12</v>
      </c>
      <c r="O119" s="4">
        <f t="shared" si="2"/>
      </c>
      <c r="P119" s="4">
        <f t="shared" si="3"/>
      </c>
    </row>
    <row r="120" spans="1:16" ht="12.75">
      <c r="A120" t="s">
        <v>12</v>
      </c>
      <c r="B120" t="s">
        <v>12</v>
      </c>
      <c r="C120" t="s">
        <v>107</v>
      </c>
      <c r="D120" t="s">
        <v>108</v>
      </c>
      <c r="E120" t="s">
        <v>147</v>
      </c>
      <c r="F120">
        <v>6476</v>
      </c>
      <c r="G120">
        <v>3.4417</v>
      </c>
      <c r="H120" s="14">
        <v>7.7106</v>
      </c>
      <c r="I120">
        <v>17.2742</v>
      </c>
      <c r="J120">
        <v>26</v>
      </c>
      <c r="K120">
        <v>4.0148</v>
      </c>
      <c r="L120">
        <v>0.6895986868</v>
      </c>
      <c r="M120">
        <v>0.4063009158</v>
      </c>
      <c r="N120" t="s">
        <v>12</v>
      </c>
      <c r="O120" s="4">
        <f t="shared" si="2"/>
      </c>
      <c r="P120" s="4">
        <f t="shared" si="3"/>
        <v>8.223199999999999</v>
      </c>
    </row>
    <row r="121" spans="1:16" ht="12.75">
      <c r="A121" t="s">
        <v>12</v>
      </c>
      <c r="B121" t="s">
        <v>12</v>
      </c>
      <c r="C121" t="s">
        <v>109</v>
      </c>
      <c r="D121" t="s">
        <v>110</v>
      </c>
      <c r="E121" t="s">
        <v>147</v>
      </c>
      <c r="F121">
        <v>28482</v>
      </c>
      <c r="G121">
        <v>28.1184</v>
      </c>
      <c r="H121" s="14">
        <v>34.0415</v>
      </c>
      <c r="I121">
        <v>41.2123</v>
      </c>
      <c r="J121">
        <v>352</v>
      </c>
      <c r="K121">
        <v>12.3587</v>
      </c>
      <c r="L121">
        <v>3.2156653602</v>
      </c>
      <c r="M121">
        <v>0.0729365326</v>
      </c>
      <c r="N121" t="s">
        <v>12</v>
      </c>
      <c r="O121" s="4">
        <f t="shared" si="2"/>
        <v>2.621000000000002</v>
      </c>
      <c r="P121" s="4">
        <f t="shared" si="3"/>
      </c>
    </row>
    <row r="122" spans="1:16" ht="12.75">
      <c r="A122" t="s">
        <v>12</v>
      </c>
      <c r="B122" t="s">
        <v>12</v>
      </c>
      <c r="C122" t="s">
        <v>111</v>
      </c>
      <c r="D122" t="s">
        <v>112</v>
      </c>
      <c r="E122" t="s">
        <v>147</v>
      </c>
      <c r="F122">
        <v>6816</v>
      </c>
      <c r="G122">
        <v>2.1635</v>
      </c>
      <c r="H122" s="14">
        <v>5.5928</v>
      </c>
      <c r="I122">
        <v>14.4577</v>
      </c>
      <c r="J122">
        <v>21</v>
      </c>
      <c r="K122">
        <v>3.081</v>
      </c>
      <c r="L122">
        <v>0.5918062419</v>
      </c>
      <c r="M122">
        <v>0.441721505</v>
      </c>
      <c r="N122" t="s">
        <v>12</v>
      </c>
      <c r="O122" s="4">
        <f t="shared" si="2"/>
      </c>
      <c r="P122" s="4">
        <f t="shared" si="3"/>
        <v>11.039699999999998</v>
      </c>
    </row>
    <row r="123" spans="1:16" ht="12.75">
      <c r="A123" t="s">
        <v>12</v>
      </c>
      <c r="B123" t="s">
        <v>12</v>
      </c>
      <c r="C123" t="s">
        <v>113</v>
      </c>
      <c r="D123" t="s">
        <v>114</v>
      </c>
      <c r="E123" t="s">
        <v>147</v>
      </c>
      <c r="F123">
        <v>7774</v>
      </c>
      <c r="G123">
        <v>2.3774</v>
      </c>
      <c r="H123" s="14">
        <v>5.3851</v>
      </c>
      <c r="I123">
        <v>12.1979</v>
      </c>
      <c r="J123">
        <v>16</v>
      </c>
      <c r="K123">
        <v>2.0581</v>
      </c>
      <c r="L123">
        <v>0.0046506953</v>
      </c>
      <c r="M123">
        <v>0.945629606</v>
      </c>
      <c r="N123" t="s">
        <v>12</v>
      </c>
      <c r="O123" s="4">
        <f t="shared" si="2"/>
      </c>
      <c r="P123" s="4">
        <f t="shared" si="3"/>
        <v>13.299499999999998</v>
      </c>
    </row>
    <row r="124" spans="1:16" ht="12.75">
      <c r="A124" t="s">
        <v>12</v>
      </c>
      <c r="B124" t="s">
        <v>12</v>
      </c>
      <c r="C124" t="s">
        <v>115</v>
      </c>
      <c r="D124" t="s">
        <v>116</v>
      </c>
      <c r="E124" t="s">
        <v>147</v>
      </c>
      <c r="F124">
        <v>6563</v>
      </c>
      <c r="G124">
        <v>26.4789</v>
      </c>
      <c r="H124" s="14">
        <v>36.1491</v>
      </c>
      <c r="I124">
        <v>49.3509</v>
      </c>
      <c r="J124">
        <v>90</v>
      </c>
      <c r="K124">
        <v>13.7132</v>
      </c>
      <c r="L124">
        <v>0.7859802658</v>
      </c>
      <c r="M124">
        <v>0.3753183792</v>
      </c>
      <c r="N124" t="s">
        <v>12</v>
      </c>
      <c r="O124" s="4">
        <f t="shared" si="2"/>
        <v>0.9815000000000005</v>
      </c>
      <c r="P124" s="4">
        <f t="shared" si="3"/>
      </c>
    </row>
    <row r="125" spans="1:16" ht="12.75">
      <c r="A125" t="s">
        <v>12</v>
      </c>
      <c r="B125" t="s">
        <v>12</v>
      </c>
      <c r="C125" t="s">
        <v>117</v>
      </c>
      <c r="D125" t="s">
        <v>118</v>
      </c>
      <c r="E125" t="s">
        <v>147</v>
      </c>
      <c r="F125">
        <v>13541</v>
      </c>
      <c r="G125">
        <v>2.9967</v>
      </c>
      <c r="H125" s="14">
        <v>5.7438</v>
      </c>
      <c r="I125">
        <v>11.0093</v>
      </c>
      <c r="J125">
        <v>49</v>
      </c>
      <c r="K125">
        <v>3.6186</v>
      </c>
      <c r="L125">
        <v>0.7587881578</v>
      </c>
      <c r="M125">
        <v>0.3837080318</v>
      </c>
      <c r="N125" t="s">
        <v>12</v>
      </c>
      <c r="O125" s="4">
        <f t="shared" si="2"/>
      </c>
      <c r="P125" s="4">
        <f t="shared" si="3"/>
        <v>14.4881</v>
      </c>
    </row>
    <row r="126" spans="1:16" ht="12.75">
      <c r="A126" t="s">
        <v>12</v>
      </c>
      <c r="B126" t="s">
        <v>12</v>
      </c>
      <c r="C126" t="s">
        <v>119</v>
      </c>
      <c r="D126" t="s">
        <v>120</v>
      </c>
      <c r="E126" t="s">
        <v>147</v>
      </c>
      <c r="F126">
        <v>3155</v>
      </c>
      <c r="G126">
        <v>0.23</v>
      </c>
      <c r="H126" s="14">
        <v>3.4452</v>
      </c>
      <c r="I126">
        <v>51.596</v>
      </c>
      <c r="J126">
        <v>9</v>
      </c>
      <c r="K126">
        <v>2.8526</v>
      </c>
      <c r="L126">
        <v>0.2703484566</v>
      </c>
      <c r="M126">
        <v>0.6030981204</v>
      </c>
      <c r="N126" t="s">
        <v>12</v>
      </c>
      <c r="O126" s="4">
        <f t="shared" si="2"/>
      </c>
      <c r="P126" s="4">
        <f t="shared" si="3"/>
      </c>
    </row>
    <row r="127" spans="1:16" ht="12.75">
      <c r="A127" t="s">
        <v>12</v>
      </c>
      <c r="B127" t="s">
        <v>12</v>
      </c>
      <c r="C127" t="s">
        <v>121</v>
      </c>
      <c r="D127" t="s">
        <v>122</v>
      </c>
      <c r="E127" t="s">
        <v>147</v>
      </c>
      <c r="F127">
        <v>3012</v>
      </c>
      <c r="G127">
        <v>7.9106</v>
      </c>
      <c r="H127" s="14">
        <v>18.5934</v>
      </c>
      <c r="I127">
        <v>43.703</v>
      </c>
      <c r="J127">
        <v>20</v>
      </c>
      <c r="K127">
        <v>6.6401</v>
      </c>
      <c r="L127">
        <v>0.0115633846</v>
      </c>
      <c r="M127">
        <v>0.9143660047</v>
      </c>
      <c r="N127" t="s">
        <v>12</v>
      </c>
      <c r="O127" s="4">
        <f t="shared" si="2"/>
      </c>
      <c r="P127" s="4">
        <f t="shared" si="3"/>
      </c>
    </row>
    <row r="128" spans="1:16" ht="12.75">
      <c r="A128" t="s">
        <v>12</v>
      </c>
      <c r="B128" t="s">
        <v>12</v>
      </c>
      <c r="C128" t="s">
        <v>123</v>
      </c>
      <c r="D128" t="s">
        <v>124</v>
      </c>
      <c r="E128" t="s">
        <v>147</v>
      </c>
      <c r="F128">
        <v>2009</v>
      </c>
      <c r="G128">
        <v>23.4468</v>
      </c>
      <c r="H128" s="14">
        <v>39.774</v>
      </c>
      <c r="I128">
        <v>67.4705</v>
      </c>
      <c r="J128">
        <v>40</v>
      </c>
      <c r="K128">
        <v>19.9104</v>
      </c>
      <c r="L128">
        <v>0.4636339781</v>
      </c>
      <c r="M128">
        <v>0.4959305079</v>
      </c>
      <c r="N128" t="s">
        <v>12</v>
      </c>
      <c r="O128" s="4">
        <f t="shared" si="2"/>
      </c>
      <c r="P128" s="4">
        <f t="shared" si="3"/>
      </c>
    </row>
    <row r="129" spans="1:16" ht="12.75">
      <c r="A129" t="s">
        <v>12</v>
      </c>
      <c r="B129" t="s">
        <v>12</v>
      </c>
      <c r="C129" t="s">
        <v>125</v>
      </c>
      <c r="D129" t="s">
        <v>126</v>
      </c>
      <c r="E129" t="s">
        <v>147</v>
      </c>
      <c r="F129">
        <v>8735</v>
      </c>
      <c r="G129">
        <v>6.0017</v>
      </c>
      <c r="H129" s="14">
        <v>10.4854</v>
      </c>
      <c r="I129">
        <v>18.3188</v>
      </c>
      <c r="J129">
        <v>33</v>
      </c>
      <c r="K129">
        <v>3.7779</v>
      </c>
      <c r="L129">
        <v>2.2920174728</v>
      </c>
      <c r="M129">
        <v>0.130040794</v>
      </c>
      <c r="N129" t="s">
        <v>12</v>
      </c>
      <c r="O129" s="4">
        <f t="shared" si="2"/>
      </c>
      <c r="P129" s="4">
        <f t="shared" si="3"/>
        <v>7.178599999999999</v>
      </c>
    </row>
    <row r="130" spans="1:16" ht="12.75">
      <c r="A130" t="s">
        <v>12</v>
      </c>
      <c r="B130" t="s">
        <v>12</v>
      </c>
      <c r="C130" t="s">
        <v>127</v>
      </c>
      <c r="D130" t="s">
        <v>128</v>
      </c>
      <c r="E130" t="s">
        <v>147</v>
      </c>
      <c r="F130">
        <v>5942</v>
      </c>
      <c r="G130">
        <v>0.2693</v>
      </c>
      <c r="H130" s="14">
        <v>5.309</v>
      </c>
      <c r="I130">
        <v>104.6466</v>
      </c>
      <c r="J130">
        <v>18</v>
      </c>
      <c r="K130">
        <v>3.0293</v>
      </c>
      <c r="L130">
        <v>0.0270619544</v>
      </c>
      <c r="M130">
        <v>0.8693334688</v>
      </c>
      <c r="N130" t="s">
        <v>12</v>
      </c>
      <c r="O130" s="4">
        <f t="shared" si="2"/>
      </c>
      <c r="P130" s="4">
        <f t="shared" si="3"/>
      </c>
    </row>
    <row r="131" spans="1:16" ht="12.75">
      <c r="A131" t="s">
        <v>12</v>
      </c>
      <c r="B131" t="s">
        <v>12</v>
      </c>
      <c r="C131" t="s">
        <v>129</v>
      </c>
      <c r="D131" t="s">
        <v>130</v>
      </c>
      <c r="E131" t="s">
        <v>147</v>
      </c>
      <c r="F131">
        <v>4080</v>
      </c>
      <c r="G131">
        <v>0.0805</v>
      </c>
      <c r="H131" s="14">
        <v>2.4246</v>
      </c>
      <c r="I131">
        <v>73.0533</v>
      </c>
      <c r="J131">
        <v>8</v>
      </c>
      <c r="K131">
        <v>1.9608</v>
      </c>
      <c r="L131">
        <v>0.0456366827</v>
      </c>
      <c r="M131">
        <v>0.8308376001</v>
      </c>
      <c r="N131" t="s">
        <v>12</v>
      </c>
      <c r="O131" s="4">
        <f t="shared" si="2"/>
      </c>
      <c r="P131" s="4">
        <f t="shared" si="3"/>
      </c>
    </row>
    <row r="132" spans="1:16" ht="12.75">
      <c r="A132" t="s">
        <v>12</v>
      </c>
      <c r="B132" t="s">
        <v>12</v>
      </c>
      <c r="C132" t="s">
        <v>131</v>
      </c>
      <c r="D132" t="s">
        <v>31</v>
      </c>
      <c r="E132" t="s">
        <v>147</v>
      </c>
      <c r="F132">
        <v>2045</v>
      </c>
      <c r="G132">
        <v>13.983</v>
      </c>
      <c r="H132" s="14">
        <v>28.9417</v>
      </c>
      <c r="I132">
        <v>59.903</v>
      </c>
      <c r="J132">
        <v>38</v>
      </c>
      <c r="K132">
        <v>18.5819</v>
      </c>
      <c r="L132">
        <v>1.1042892126</v>
      </c>
      <c r="M132">
        <v>0.2933267247</v>
      </c>
      <c r="N132" t="s">
        <v>12</v>
      </c>
      <c r="O132" s="4">
        <f t="shared" si="2"/>
      </c>
      <c r="P132" s="4">
        <f t="shared" si="3"/>
      </c>
    </row>
    <row r="133" spans="1:16" ht="12.75">
      <c r="A133" t="s">
        <v>12</v>
      </c>
      <c r="B133" t="s">
        <v>12</v>
      </c>
      <c r="C133" t="s">
        <v>132</v>
      </c>
      <c r="D133" t="s">
        <v>133</v>
      </c>
      <c r="E133" t="s">
        <v>147</v>
      </c>
      <c r="F133">
        <v>17386</v>
      </c>
      <c r="G133">
        <v>29.0954</v>
      </c>
      <c r="H133" s="14">
        <v>32.4815</v>
      </c>
      <c r="I133">
        <v>36.2618</v>
      </c>
      <c r="J133">
        <v>510</v>
      </c>
      <c r="K133">
        <v>29.3339</v>
      </c>
      <c r="L133">
        <v>16.529310916</v>
      </c>
      <c r="M133">
        <v>4.79038E-05</v>
      </c>
      <c r="N133" t="s">
        <v>146</v>
      </c>
      <c r="O133" s="4">
        <f t="shared" si="2"/>
        <v>3.5980000000000025</v>
      </c>
      <c r="P133" s="4">
        <f t="shared" si="3"/>
      </c>
    </row>
    <row r="134" spans="1:16" ht="12.75">
      <c r="A134" t="s">
        <v>12</v>
      </c>
      <c r="B134" t="s">
        <v>12</v>
      </c>
      <c r="C134" t="s">
        <v>134</v>
      </c>
      <c r="D134" t="s">
        <v>135</v>
      </c>
      <c r="E134" t="s">
        <v>147</v>
      </c>
      <c r="F134">
        <v>22310</v>
      </c>
      <c r="G134">
        <v>28.7051</v>
      </c>
      <c r="H134" s="14">
        <v>32.4796</v>
      </c>
      <c r="I134">
        <v>36.7503</v>
      </c>
      <c r="J134">
        <v>423</v>
      </c>
      <c r="K134">
        <v>18.9601</v>
      </c>
      <c r="L134">
        <v>15.383355909</v>
      </c>
      <c r="M134">
        <v>8.77579E-05</v>
      </c>
      <c r="N134" t="s">
        <v>146</v>
      </c>
      <c r="O134" s="4">
        <f t="shared" si="2"/>
        <v>3.2077000000000027</v>
      </c>
      <c r="P134" s="4">
        <f t="shared" si="3"/>
      </c>
    </row>
    <row r="135" spans="1:16" ht="12.75">
      <c r="A135" t="s">
        <v>12</v>
      </c>
      <c r="B135" t="s">
        <v>12</v>
      </c>
      <c r="C135" t="s">
        <v>136</v>
      </c>
      <c r="D135" t="s">
        <v>137</v>
      </c>
      <c r="E135" t="s">
        <v>147</v>
      </c>
      <c r="F135">
        <v>10805</v>
      </c>
      <c r="G135">
        <v>11.5082</v>
      </c>
      <c r="H135" s="14">
        <v>16.3193</v>
      </c>
      <c r="I135">
        <v>23.1418</v>
      </c>
      <c r="J135">
        <v>77</v>
      </c>
      <c r="K135">
        <v>7.1263</v>
      </c>
      <c r="L135">
        <v>1.5389167785</v>
      </c>
      <c r="M135">
        <v>0.2147791125</v>
      </c>
      <c r="N135" t="s">
        <v>12</v>
      </c>
      <c r="O135" s="4">
        <f>IF(G135&gt;H$84,G135-H$84,"")</f>
      </c>
      <c r="P135" s="4">
        <f>IF(I135&lt;H$84,H$84-I135,"")</f>
        <v>2.355599999999999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2003-02-13T16:24:01Z</cp:lastPrinted>
  <dcterms:created xsi:type="dcterms:W3CDTF">2002-03-11T20:47:31Z</dcterms:created>
  <dcterms:modified xsi:type="dcterms:W3CDTF">2004-12-17T16:55:55Z</dcterms:modified>
  <cp:category/>
  <cp:version/>
  <cp:contentType/>
  <cp:contentStatus/>
</cp:coreProperties>
</file>