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65401" windowWidth="15180" windowHeight="8835" activeTab="3"/>
  </bookViews>
  <sheets>
    <sheet name="RHAs" sheetId="1" r:id="rId1"/>
    <sheet name="District " sheetId="2" r:id="rId2"/>
    <sheet name="Ordered data" sheetId="3" r:id="rId3"/>
    <sheet name="imm 7yr.2fivefinal" sheetId="4" r:id="rId4"/>
  </sheets>
  <definedNames/>
  <calcPr fullCalcOnLoad="1"/>
</workbook>
</file>

<file path=xl/sharedStrings.xml><?xml version="1.0" encoding="utf-8"?>
<sst xmlns="http://schemas.openxmlformats.org/spreadsheetml/2006/main" count="905" uniqueCount="219">
  <si>
    <t>region</t>
  </si>
  <si>
    <t>regionl</t>
  </si>
  <si>
    <t>pop</t>
  </si>
  <si>
    <t>t2</t>
  </si>
  <si>
    <t>prob</t>
  </si>
  <si>
    <t>signif</t>
  </si>
  <si>
    <t>01.BS</t>
  </si>
  <si>
    <t xml:space="preserve"> </t>
  </si>
  <si>
    <t>South Eastman</t>
  </si>
  <si>
    <t>02.GS</t>
  </si>
  <si>
    <t>South Westman</t>
  </si>
  <si>
    <t>03.G</t>
  </si>
  <si>
    <t>Brandon</t>
  </si>
  <si>
    <t>04.A</t>
  </si>
  <si>
    <t>Central</t>
  </si>
  <si>
    <t>*</t>
  </si>
  <si>
    <t>05.GM</t>
  </si>
  <si>
    <t>Marquette</t>
  </si>
  <si>
    <t>06.E</t>
  </si>
  <si>
    <t>Parkland</t>
  </si>
  <si>
    <t>07.C</t>
  </si>
  <si>
    <t>Interlake</t>
  </si>
  <si>
    <t>08.BN</t>
  </si>
  <si>
    <t>North Eastman</t>
  </si>
  <si>
    <t>09.FB</t>
  </si>
  <si>
    <t>Burntwood</t>
  </si>
  <si>
    <t>10.FC</t>
  </si>
  <si>
    <t>Churchill</t>
  </si>
  <si>
    <t>11.D</t>
  </si>
  <si>
    <t>Nor-Man</t>
  </si>
  <si>
    <t>1.RS</t>
  </si>
  <si>
    <t>Rural South</t>
  </si>
  <si>
    <t>2.RN</t>
  </si>
  <si>
    <t>North</t>
  </si>
  <si>
    <t>3.WP</t>
  </si>
  <si>
    <t>Winnipeg</t>
  </si>
  <si>
    <t>Z</t>
  </si>
  <si>
    <t>Manitoba</t>
  </si>
  <si>
    <t>01.BS2</t>
  </si>
  <si>
    <t>SE Northern</t>
  </si>
  <si>
    <t>02.BS1</t>
  </si>
  <si>
    <t>SE Central</t>
  </si>
  <si>
    <t>03.BS4</t>
  </si>
  <si>
    <t>SE Western</t>
  </si>
  <si>
    <t>04.BS3</t>
  </si>
  <si>
    <t>SE Southern</t>
  </si>
  <si>
    <t>05.GS3</t>
  </si>
  <si>
    <t>SW District 3</t>
  </si>
  <si>
    <t>06.GS1</t>
  </si>
  <si>
    <t>SW District 1</t>
  </si>
  <si>
    <t>07.GS2</t>
  </si>
  <si>
    <t>SW District 2</t>
  </si>
  <si>
    <t>08.G2W</t>
  </si>
  <si>
    <t>Bdn West</t>
  </si>
  <si>
    <t>09.G1</t>
  </si>
  <si>
    <t>Bdn Rural</t>
  </si>
  <si>
    <t>10.G2E</t>
  </si>
  <si>
    <t>Bdn East</t>
  </si>
  <si>
    <t>11.A4</t>
  </si>
  <si>
    <t>MacDonald/Cartier</t>
  </si>
  <si>
    <t>12.A5</t>
  </si>
  <si>
    <t>Morden/Winkler</t>
  </si>
  <si>
    <t>13.A1</t>
  </si>
  <si>
    <t>Altona</t>
  </si>
  <si>
    <t>14.A2</t>
  </si>
  <si>
    <t>Carman</t>
  </si>
  <si>
    <t>15.A6</t>
  </si>
  <si>
    <t>Morris/Montcalm</t>
  </si>
  <si>
    <t>16.A3</t>
  </si>
  <si>
    <t>17.A8</t>
  </si>
  <si>
    <t>Seven Regions</t>
  </si>
  <si>
    <t>18.A7</t>
  </si>
  <si>
    <t>Portage</t>
  </si>
  <si>
    <t>19.GM4</t>
  </si>
  <si>
    <t>MQ District 4</t>
  </si>
  <si>
    <t>20.GM3</t>
  </si>
  <si>
    <t>MQ District 3</t>
  </si>
  <si>
    <t>21.GM2</t>
  </si>
  <si>
    <t>MQ District 2</t>
  </si>
  <si>
    <t>22.GM1</t>
  </si>
  <si>
    <t>MQ District 1</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</si>
  <si>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</si>
  <si>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</si>
  <si>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</si>
  <si>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</si>
  <si>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</si>
  <si>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</si>
  <si>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</si>
  <si>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</si>
  <si>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</si>
  <si>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</si>
  <si>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</si>
  <si>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</si>
  <si>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</si>
  <si>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</si>
  <si>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</si>
  <si>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</si>
  <si>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</si>
  <si>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</si>
  <si>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</si>
  <si>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</si>
  <si>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</si>
  <si>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</si>
  <si>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</si>
  <si>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</si>
  <si>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</si>
  <si>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</si>
  <si>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</si>
  <si>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</si>
  <si>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</si>
  <si>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</si>
  <si>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</si>
  <si>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</si>
  <si>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</si>
  <si>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</si>
  <si>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</si>
  <si>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</si>
  <si>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</si>
  <si>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</si>
  <si>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</si>
  <si>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</si>
  <si>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</si>
  <si>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</si>
  <si>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</si>
  <si>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</si>
  <si>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</si>
  <si>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</si>
  <si>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</si>
  <si>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</si>
  <si>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</si>
  <si>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</si>
  <si>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</si>
  <si>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</si>
  <si>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</si>
  <si>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</si>
  <si>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</si>
  <si>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Central (1,2,t)</t>
  </si>
  <si>
    <t>North (1,2,t)</t>
  </si>
  <si>
    <t>Manitoba (t)</t>
  </si>
  <si>
    <t>SE Central (2)</t>
  </si>
  <si>
    <t>Morden/Winkler (1,2)</t>
  </si>
  <si>
    <t>Northern Remote (1,2)</t>
  </si>
  <si>
    <t>Norway House (1,2,t)</t>
  </si>
  <si>
    <t>Sha/York/Split/War (1,2)</t>
  </si>
  <si>
    <t>Nelson House (1,2)</t>
  </si>
  <si>
    <t>Nor-Man Other (1,2)</t>
  </si>
  <si>
    <t>MQ District # 2</t>
  </si>
  <si>
    <t>lc_c7y Lower CI (99) Crude Rate</t>
  </si>
  <si>
    <t>c_c7y Crude Rate</t>
  </si>
  <si>
    <t>uc_c7y Upper CI (99) Crude Rate</t>
  </si>
  <si>
    <t>o_c7y Total of observed</t>
  </si>
  <si>
    <t>7-year immunization rates (per 1000): F87-88 compared to F92-93</t>
  </si>
  <si>
    <t>IMM 7YR</t>
  </si>
  <si>
    <t>South Eastman (2)</t>
  </si>
  <si>
    <t>South Westman (1,2,t)</t>
  </si>
  <si>
    <t>Brandon (1,2,t)</t>
  </si>
  <si>
    <t>Marquette (2,t)</t>
  </si>
  <si>
    <t>Parkland (1,2,t)</t>
  </si>
  <si>
    <t>Interlake (1,2,t)</t>
  </si>
  <si>
    <t>North Eastman (1,2,t)</t>
  </si>
  <si>
    <t>Burntwood (1,2,t)</t>
  </si>
  <si>
    <t>Churchill (t)</t>
  </si>
  <si>
    <t>Nor-Man (1,t)</t>
  </si>
  <si>
    <t>Rural South (2,t)</t>
  </si>
  <si>
    <t>Winnipeg (1,2,t)</t>
  </si>
  <si>
    <t>SE Northern (1,2,t)</t>
  </si>
  <si>
    <t>SE Western (1,2,t)</t>
  </si>
  <si>
    <t>SE Southern (2)</t>
  </si>
  <si>
    <t>SW District # 3 (1,2,t)</t>
  </si>
  <si>
    <t>SW District # 1 (1,2,t)</t>
  </si>
  <si>
    <t>SW District # 2 (1,2)</t>
  </si>
  <si>
    <t>Bdn West (1,2,t)</t>
  </si>
  <si>
    <t>Bdn East (t)</t>
  </si>
  <si>
    <t>MacDonald/Cartier (1,t)</t>
  </si>
  <si>
    <t>Altona (1,2,t)</t>
  </si>
  <si>
    <t>Carman (1,2)</t>
  </si>
  <si>
    <t>Morris/Montcalm (t)</t>
  </si>
  <si>
    <t>Seven Regions (1,2,t)</t>
  </si>
  <si>
    <t>Portage (1,2,t)</t>
  </si>
  <si>
    <t>MQ District # 4 (1,t)</t>
  </si>
  <si>
    <t>MQ District # 3 (t)</t>
  </si>
  <si>
    <t>MQ District # 1 (2)</t>
  </si>
  <si>
    <t>PL West (1,t)</t>
  </si>
  <si>
    <t>PL Central (1,2,t)</t>
  </si>
  <si>
    <t>PL East (1,2)</t>
  </si>
  <si>
    <t>PL North (t)</t>
  </si>
  <si>
    <t>IL Southwest (t)</t>
  </si>
  <si>
    <t>IL Southeast (1,t)</t>
  </si>
  <si>
    <t>IL Northeast (1,2)</t>
  </si>
  <si>
    <t>IL Northwest (1,2,t)</t>
  </si>
  <si>
    <t>Springfield (t)</t>
  </si>
  <si>
    <t>Winnipeg River (t)</t>
  </si>
  <si>
    <t>Brokenhead (1,2)</t>
  </si>
  <si>
    <t>Blue Water (1,2)</t>
  </si>
  <si>
    <t>Thompson (1,2,t)</t>
  </si>
  <si>
    <t>Oxford H &amp; Gods (1,2,t)</t>
  </si>
  <si>
    <t>Cross Lake (1,2,t)</t>
  </si>
  <si>
    <t>Lynn/Leaf/SIL (t)</t>
  </si>
  <si>
    <t>Island Lake (1,2)</t>
  </si>
  <si>
    <t>Tad/Broch/Lac Br (1,2)</t>
  </si>
  <si>
    <t>Gillam/Fox Lake (1,2,t)</t>
  </si>
  <si>
    <t>F Flon/Snow L/Cran (t)</t>
  </si>
  <si>
    <t xml:space="preserve">The Pas/OCN/Kelsey </t>
  </si>
  <si>
    <t>period</t>
  </si>
  <si>
    <t>1: F87-88</t>
  </si>
  <si>
    <t>2: F92-93</t>
  </si>
  <si>
    <t>ld_c7y Lower CI (99) Direct Rate</t>
  </si>
  <si>
    <t>ud_c7y Upper CI (99) Direct Rate</t>
  </si>
  <si>
    <t>rha_c7y</t>
  </si>
  <si>
    <t>rhaD_c7y</t>
  </si>
  <si>
    <t>Lorne/Louise/Pem</t>
  </si>
  <si>
    <t>87/88-88/89</t>
  </si>
  <si>
    <t>Mb Avg 87/88-88/89</t>
  </si>
  <si>
    <t>Mb Avg '87/88-88/89</t>
  </si>
  <si>
    <t>92/93-93/94</t>
  </si>
  <si>
    <t>Mb Avg '92/93-93/94</t>
  </si>
  <si>
    <t>'Born 1987/88-1988/89</t>
  </si>
  <si>
    <t>'Born 1992/93-1993/94</t>
  </si>
  <si>
    <t>Lorne/Louise/Pem (1,2,t)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</si>
</sst>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8">
    <font>
      <sz val="10"/>
      <name val="Arial"/>
      <family val="0"/>
    </font>
    <font>
      <b/>
      <sz val="10"/>
      <name val="Arial"/>
      <family val="2"/>
    </font>
    <font>
      <b/>
      <sz val="12"/>
      <name val="Arial"/>
      <family val="2"/>
    </font>
    <font>
      <b/>
      <sz val="5"/>
      <name val="Arial"/>
      <family val="2"/>
    </font>
    <font>
      <sz val="9"/>
      <name val="Arial"/>
      <family val="2"/>
    </font>
    <font>
      <sz val="8"/>
      <name val="Arial"/>
      <family val="2"/>
    </font>
    <font>
      <b/>
      <sz val="8"/>
      <name val="Arial"/>
      <family val="2"/>
    </font>
    <font>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0" fontId="0" fillId="0" borderId="0" xfId="0" applyFont="1" applyAlignment="1" quotePrefix="1">
      <alignment horizontal="center"/>
    </xf>
    <xf numFmtId="1" fontId="0" fillId="0" borderId="0" xfId="0" applyNumberFormat="1" applyFont="1" applyAlignment="1" quotePrefix="1">
      <alignment horizontal="center"/>
    </xf>
    <xf numFmtId="175" fontId="0" fillId="0" borderId="0" xfId="19" applyNumberFormat="1" applyAlignment="1">
      <alignment/>
    </xf>
    <xf numFmtId="175" fontId="0" fillId="0" borderId="0" xfId="19" applyNumberFormat="1" applyAlignment="1" quotePrefix="1">
      <alignment/>
    </xf>
    <xf numFmtId="175" fontId="1" fillId="0" borderId="0" xfId="19" applyNumberFormat="1" applyFont="1" applyAlignment="1">
      <alignment/>
    </xf>
    <xf numFmtId="175" fontId="0" fillId="0" borderId="0" xfId="19" applyNumberFormat="1" applyFont="1" applyAlignment="1" quotePrefix="1">
      <alignment/>
    </xf>
    <xf numFmtId="175" fontId="1" fillId="0" borderId="0" xfId="19" applyNumberFormat="1" applyFont="1" applyAlignment="1" quotePrefix="1">
      <alignment/>
    </xf>
    <xf numFmtId="175" fontId="0" fillId="0" borderId="0" xfId="0" applyNumberFormat="1" applyAlignment="1" quotePrefix="1">
      <alignment/>
    </xf>
    <xf numFmtId="175" fontId="0" fillId="0" borderId="0" xfId="0" applyNumberFormat="1" applyAlignment="1">
      <alignment/>
    </xf>
    <xf numFmtId="175" fontId="0" fillId="0" borderId="0" xfId="0" applyNumberFormat="1" applyFont="1" applyAlignment="1" quotePrefix="1">
      <alignment/>
    </xf>
    <xf numFmtId="175" fontId="0" fillId="0" borderId="0" xfId="0" applyNumberFormat="1" applyFont="1" applyAlignment="1" quotePrefix="1">
      <alignment horizontal="center"/>
    </xf>
    <xf numFmtId="175" fontId="0" fillId="0" borderId="0" xfId="0" applyNumberFormat="1" applyFont="1" applyAlignment="1">
      <alignment horizontal="center"/>
    </xf>
    <xf numFmtId="175" fontId="0" fillId="0" borderId="0" xfId="0" applyNumberFormat="1" applyFont="1" applyAlignment="1">
      <alignment/>
    </xf>
    <xf numFmtId="175" fontId="0" fillId="0" borderId="0" xfId="19" applyNumberFormat="1" applyFont="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6.4.1: Seven-Year Immunization Rates by RHA</a:t>
            </a:r>
          </a:p>
        </c:rich>
      </c:tx>
      <c:layout>
        <c:manualLayout>
          <c:xMode val="factor"/>
          <c:yMode val="factor"/>
          <c:x val="0.00175"/>
          <c:y val="-0.01975"/>
        </c:manualLayout>
      </c:layout>
      <c:spPr>
        <a:noFill/>
        <a:ln>
          <a:noFill/>
        </a:ln>
      </c:spPr>
    </c:title>
    <c:plotArea>
      <c:layout>
        <c:manualLayout>
          <c:xMode val="edge"/>
          <c:yMode val="edge"/>
          <c:x val="0"/>
          <c:y val="0.10875"/>
          <c:w val="0.90275"/>
          <c:h val="0.7845"/>
        </c:manualLayout>
      </c:layout>
      <c:barChart>
        <c:barDir val="bar"/>
        <c:grouping val="clustered"/>
        <c:varyColors val="0"/>
        <c:ser>
          <c:idx val="0"/>
          <c:order val="0"/>
          <c:tx>
            <c:strRef>
              <c:f>'Ordered data'!$B$3</c:f>
              <c:strCache>
                <c:ptCount val="1"/>
                <c:pt idx="0">
                  <c:v>Mb Avg 87/88-88/89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87/88-88/89</c:name>
            <c:spPr>
              <a:ln w="25400">
                <a:solidFill>
                  <a:srgbClr val="C0C0C0"/>
                </a:solidFill>
              </a:ln>
            </c:spPr>
            <c:trendlineType val="linear"/>
            <c:forward val="0.5"/>
            <c:backward val="0.5"/>
            <c:dispEq val="0"/>
            <c:dispRSqr val="0"/>
          </c:trendline>
          <c:cat>
            <c:strRef>
              <c:f>'Ordered data'!$A$4:$A$19</c:f>
              <c:strCache>
                <c:ptCount val="16"/>
                <c:pt idx="0">
                  <c:v>South Eastman (2)</c:v>
                </c:pt>
                <c:pt idx="1">
                  <c:v>South Westman (1,2,t)</c:v>
                </c:pt>
                <c:pt idx="2">
                  <c:v>Brandon (1,2,t)</c:v>
                </c:pt>
                <c:pt idx="3">
                  <c:v>Central (1,2,t)</c:v>
                </c:pt>
                <c:pt idx="4">
                  <c:v>Marquette (2,t)</c:v>
                </c:pt>
                <c:pt idx="5">
                  <c:v>Parkland (1,2,t)</c:v>
                </c:pt>
                <c:pt idx="6">
                  <c:v>Interlake (1,2,t)</c:v>
                </c:pt>
                <c:pt idx="7">
                  <c:v>North Eastman (1,2,t)</c:v>
                </c:pt>
                <c:pt idx="8">
                  <c:v>Burntwood (1,2,t)</c:v>
                </c:pt>
                <c:pt idx="9">
                  <c:v>Churchill (t)</c:v>
                </c:pt>
                <c:pt idx="10">
                  <c:v>Nor-Man (1,t)</c:v>
                </c:pt>
                <c:pt idx="12">
                  <c:v>Rural South (2,t)</c:v>
                </c:pt>
                <c:pt idx="13">
                  <c:v>North (1,2,t)</c:v>
                </c:pt>
                <c:pt idx="14">
                  <c:v>Winnipeg (1,2,t)</c:v>
                </c:pt>
                <c:pt idx="15">
                  <c:v>Manitoba (t)</c:v>
                </c:pt>
              </c:strCache>
            </c:strRef>
          </c:cat>
          <c:val>
            <c:numRef>
              <c:f>'Ordered data'!$B$4:$B$19</c:f>
              <c:numCache>
                <c:ptCount val="16"/>
                <c:pt idx="0">
                  <c:v>0.8256871</c:v>
                </c:pt>
                <c:pt idx="1">
                  <c:v>0.8256871</c:v>
                </c:pt>
                <c:pt idx="2">
                  <c:v>0.8256871</c:v>
                </c:pt>
                <c:pt idx="3">
                  <c:v>0.8256871</c:v>
                </c:pt>
                <c:pt idx="4">
                  <c:v>0.8256871</c:v>
                </c:pt>
                <c:pt idx="5">
                  <c:v>0.8256871</c:v>
                </c:pt>
                <c:pt idx="6">
                  <c:v>0.8256871</c:v>
                </c:pt>
                <c:pt idx="7">
                  <c:v>0.8256871</c:v>
                </c:pt>
                <c:pt idx="8">
                  <c:v>0.8256871</c:v>
                </c:pt>
                <c:pt idx="9">
                  <c:v>0.8256871</c:v>
                </c:pt>
                <c:pt idx="10">
                  <c:v>0.8256871</c:v>
                </c:pt>
                <c:pt idx="12">
                  <c:v>0.8256871</c:v>
                </c:pt>
                <c:pt idx="13">
                  <c:v>0.8256871</c:v>
                </c:pt>
                <c:pt idx="14">
                  <c:v>0.8256871</c:v>
                </c:pt>
                <c:pt idx="15">
                  <c:v>0.8256871</c:v>
                </c:pt>
              </c:numCache>
            </c:numRef>
          </c:val>
        </c:ser>
        <c:ser>
          <c:idx val="1"/>
          <c:order val="1"/>
          <c:tx>
            <c:strRef>
              <c:f>'Ordered data'!$C$3</c:f>
              <c:strCache>
                <c:ptCount val="1"/>
                <c:pt idx="0">
                  <c:v>'Born 1987/88-1988/89</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(2)</c:v>
                </c:pt>
                <c:pt idx="1">
                  <c:v>South Westman (1,2,t)</c:v>
                </c:pt>
                <c:pt idx="2">
                  <c:v>Brandon (1,2,t)</c:v>
                </c:pt>
                <c:pt idx="3">
                  <c:v>Central (1,2,t)</c:v>
                </c:pt>
                <c:pt idx="4">
                  <c:v>Marquette (2,t)</c:v>
                </c:pt>
                <c:pt idx="5">
                  <c:v>Parkland (1,2,t)</c:v>
                </c:pt>
                <c:pt idx="6">
                  <c:v>Interlake (1,2,t)</c:v>
                </c:pt>
                <c:pt idx="7">
                  <c:v>North Eastman (1,2,t)</c:v>
                </c:pt>
                <c:pt idx="8">
                  <c:v>Burntwood (1,2,t)</c:v>
                </c:pt>
                <c:pt idx="9">
                  <c:v>Churchill (t)</c:v>
                </c:pt>
                <c:pt idx="10">
                  <c:v>Nor-Man (1,t)</c:v>
                </c:pt>
                <c:pt idx="12">
                  <c:v>Rural South (2,t)</c:v>
                </c:pt>
                <c:pt idx="13">
                  <c:v>North (1,2,t)</c:v>
                </c:pt>
                <c:pt idx="14">
                  <c:v>Winnipeg (1,2,t)</c:v>
                </c:pt>
                <c:pt idx="15">
                  <c:v>Manitoba (t)</c:v>
                </c:pt>
              </c:strCache>
            </c:strRef>
          </c:cat>
          <c:val>
            <c:numRef>
              <c:f>'Ordered data'!$C$4:$C$19</c:f>
              <c:numCache>
                <c:ptCount val="16"/>
                <c:pt idx="0">
                  <c:v>0.8022642</c:v>
                </c:pt>
                <c:pt idx="1">
                  <c:v>0.9140625</c:v>
                </c:pt>
                <c:pt idx="2">
                  <c:v>0.8658641</c:v>
                </c:pt>
                <c:pt idx="3">
                  <c:v>0.8718901</c:v>
                </c:pt>
                <c:pt idx="4">
                  <c:v>0.8543264</c:v>
                </c:pt>
                <c:pt idx="5">
                  <c:v>0.8950328</c:v>
                </c:pt>
                <c:pt idx="6">
                  <c:v>0.7842709</c:v>
                </c:pt>
                <c:pt idx="7">
                  <c:v>0.7001033999999999</c:v>
                </c:pt>
                <c:pt idx="8">
                  <c:v>0.5196281</c:v>
                </c:pt>
                <c:pt idx="9">
                  <c:v>0.75</c:v>
                </c:pt>
                <c:pt idx="10">
                  <c:v>0.7779221</c:v>
                </c:pt>
                <c:pt idx="12">
                  <c:v>0.8334709</c:v>
                </c:pt>
                <c:pt idx="13">
                  <c:v>0.5954115000000001</c:v>
                </c:pt>
                <c:pt idx="14">
                  <c:v>0.8587442</c:v>
                </c:pt>
                <c:pt idx="15">
                  <c:v>0.8256871</c:v>
                </c:pt>
              </c:numCache>
            </c:numRef>
          </c:val>
        </c:ser>
        <c:ser>
          <c:idx val="2"/>
          <c:order val="2"/>
          <c:tx>
            <c:strRef>
              <c:f>'Ordered data'!$D$3</c:f>
              <c:strCache>
                <c:ptCount val="1"/>
                <c:pt idx="0">
                  <c:v>'Born 1992/93-1993/94</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(2)</c:v>
                </c:pt>
                <c:pt idx="1">
                  <c:v>South Westman (1,2,t)</c:v>
                </c:pt>
                <c:pt idx="2">
                  <c:v>Brandon (1,2,t)</c:v>
                </c:pt>
                <c:pt idx="3">
                  <c:v>Central (1,2,t)</c:v>
                </c:pt>
                <c:pt idx="4">
                  <c:v>Marquette (2,t)</c:v>
                </c:pt>
                <c:pt idx="5">
                  <c:v>Parkland (1,2,t)</c:v>
                </c:pt>
                <c:pt idx="6">
                  <c:v>Interlake (1,2,t)</c:v>
                </c:pt>
                <c:pt idx="7">
                  <c:v>North Eastman (1,2,t)</c:v>
                </c:pt>
                <c:pt idx="8">
                  <c:v>Burntwood (1,2,t)</c:v>
                </c:pt>
                <c:pt idx="9">
                  <c:v>Churchill (t)</c:v>
                </c:pt>
                <c:pt idx="10">
                  <c:v>Nor-Man (1,t)</c:v>
                </c:pt>
                <c:pt idx="12">
                  <c:v>Rural South (2,t)</c:v>
                </c:pt>
                <c:pt idx="13">
                  <c:v>North (1,2,t)</c:v>
                </c:pt>
                <c:pt idx="14">
                  <c:v>Winnipeg (1,2,t)</c:v>
                </c:pt>
                <c:pt idx="15">
                  <c:v>Manitoba (t)</c:v>
                </c:pt>
              </c:strCache>
            </c:strRef>
          </c:cat>
          <c:val>
            <c:numRef>
              <c:f>'Ordered data'!$D$4:$D$19</c:f>
              <c:numCache>
                <c:ptCount val="16"/>
                <c:pt idx="0">
                  <c:v>0.8243440000000001</c:v>
                </c:pt>
                <c:pt idx="1">
                  <c:v>0.8623279</c:v>
                </c:pt>
                <c:pt idx="2">
                  <c:v>0.7702835</c:v>
                </c:pt>
                <c:pt idx="3">
                  <c:v>0.7971351</c:v>
                </c:pt>
                <c:pt idx="4">
                  <c:v>0.7725632</c:v>
                </c:pt>
                <c:pt idx="5">
                  <c:v>0.8061224</c:v>
                </c:pt>
                <c:pt idx="6">
                  <c:v>0.6892202</c:v>
                </c:pt>
                <c:pt idx="7">
                  <c:v>0.6587537</c:v>
                </c:pt>
                <c:pt idx="8">
                  <c:v>0.414751</c:v>
                </c:pt>
                <c:pt idx="9">
                  <c:v>0.5454545000000001</c:v>
                </c:pt>
                <c:pt idx="10">
                  <c:v>0.7244772</c:v>
                </c:pt>
                <c:pt idx="12">
                  <c:v>0.770279</c:v>
                </c:pt>
                <c:pt idx="13">
                  <c:v>0.502045</c:v>
                </c:pt>
                <c:pt idx="14">
                  <c:v>0.751064</c:v>
                </c:pt>
                <c:pt idx="15">
                  <c:v>0.7327359999999999</c:v>
                </c:pt>
              </c:numCache>
            </c:numRef>
          </c:val>
        </c:ser>
        <c:ser>
          <c:idx val="3"/>
          <c:order val="3"/>
          <c:tx>
            <c:strRef>
              <c:f>'Ordered data'!$E$3</c:f>
              <c:strCache>
                <c:ptCount val="1"/>
                <c:pt idx="0">
                  <c:v>Mb Avg '92/93-93/94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92/93-93/94</c:name>
            <c:spPr>
              <a:ln w="25400">
                <a:solidFill>
                  <a:srgbClr val="333333"/>
                </a:solidFill>
              </a:ln>
            </c:spPr>
            <c:trendlineType val="linear"/>
            <c:forward val="0.5"/>
            <c:backward val="0.5"/>
            <c:dispEq val="0"/>
            <c:dispRSqr val="0"/>
          </c:trendline>
          <c:cat>
            <c:strRef>
              <c:f>'Ordered data'!$A$4:$A$19</c:f>
              <c:strCache>
                <c:ptCount val="16"/>
                <c:pt idx="0">
                  <c:v>South Eastman (2)</c:v>
                </c:pt>
                <c:pt idx="1">
                  <c:v>South Westman (1,2,t)</c:v>
                </c:pt>
                <c:pt idx="2">
                  <c:v>Brandon (1,2,t)</c:v>
                </c:pt>
                <c:pt idx="3">
                  <c:v>Central (1,2,t)</c:v>
                </c:pt>
                <c:pt idx="4">
                  <c:v>Marquette (2,t)</c:v>
                </c:pt>
                <c:pt idx="5">
                  <c:v>Parkland (1,2,t)</c:v>
                </c:pt>
                <c:pt idx="6">
                  <c:v>Interlake (1,2,t)</c:v>
                </c:pt>
                <c:pt idx="7">
                  <c:v>North Eastman (1,2,t)</c:v>
                </c:pt>
                <c:pt idx="8">
                  <c:v>Burntwood (1,2,t)</c:v>
                </c:pt>
                <c:pt idx="9">
                  <c:v>Churchill (t)</c:v>
                </c:pt>
                <c:pt idx="10">
                  <c:v>Nor-Man (1,t)</c:v>
                </c:pt>
                <c:pt idx="12">
                  <c:v>Rural South (2,t)</c:v>
                </c:pt>
                <c:pt idx="13">
                  <c:v>North (1,2,t)</c:v>
                </c:pt>
                <c:pt idx="14">
                  <c:v>Winnipeg (1,2,t)</c:v>
                </c:pt>
                <c:pt idx="15">
                  <c:v>Manitoba (t)</c:v>
                </c:pt>
              </c:strCache>
            </c:strRef>
          </c:cat>
          <c:val>
            <c:numRef>
              <c:f>'Ordered data'!$E$4:$E$19</c:f>
              <c:numCache>
                <c:ptCount val="16"/>
                <c:pt idx="0">
                  <c:v>0.7327359999999999</c:v>
                </c:pt>
                <c:pt idx="1">
                  <c:v>0.7327359999999999</c:v>
                </c:pt>
                <c:pt idx="2">
                  <c:v>0.7327359999999999</c:v>
                </c:pt>
                <c:pt idx="3">
                  <c:v>0.7327359999999999</c:v>
                </c:pt>
                <c:pt idx="4">
                  <c:v>0.7327359999999999</c:v>
                </c:pt>
                <c:pt idx="5">
                  <c:v>0.7327359999999999</c:v>
                </c:pt>
                <c:pt idx="6">
                  <c:v>0.7327359999999999</c:v>
                </c:pt>
                <c:pt idx="7">
                  <c:v>0.7327359999999999</c:v>
                </c:pt>
                <c:pt idx="8">
                  <c:v>0.7327359999999999</c:v>
                </c:pt>
                <c:pt idx="9">
                  <c:v>0.7327359999999999</c:v>
                </c:pt>
                <c:pt idx="10">
                  <c:v>0.7327359999999999</c:v>
                </c:pt>
                <c:pt idx="12">
                  <c:v>0.7327359999999999</c:v>
                </c:pt>
                <c:pt idx="13">
                  <c:v>0.7327359999999999</c:v>
                </c:pt>
                <c:pt idx="14">
                  <c:v>0.7327359999999999</c:v>
                </c:pt>
                <c:pt idx="15">
                  <c:v>0.7327359999999999</c:v>
                </c:pt>
              </c:numCache>
            </c:numRef>
          </c:val>
        </c:ser>
        <c:gapWidth val="50"/>
        <c:axId val="32932687"/>
        <c:axId val="27958728"/>
      </c:barChart>
      <c:catAx>
        <c:axId val="32932687"/>
        <c:scaling>
          <c:orientation val="maxMin"/>
        </c:scaling>
        <c:axPos val="l"/>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27958728"/>
        <c:crosses val="autoZero"/>
        <c:auto val="0"/>
        <c:lblOffset val="100"/>
        <c:noMultiLvlLbl val="0"/>
      </c:catAx>
      <c:valAx>
        <c:axId val="27958728"/>
        <c:scaling>
          <c:orientation val="minMax"/>
          <c:max val="1"/>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32932687"/>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6"/>
          <c:y val="0.42225"/>
          <c:w val="0.2225"/>
          <c:h val="0.13"/>
        </c:manualLayout>
      </c:layout>
      <c:overlay val="0"/>
      <c:spPr>
        <a:noFill/>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6.4.2: Seven-Year Immunization Rates by District</a:t>
            </a:r>
          </a:p>
        </c:rich>
      </c:tx>
      <c:layout>
        <c:manualLayout>
          <c:xMode val="factor"/>
          <c:yMode val="factor"/>
          <c:x val="0.00125"/>
          <c:y val="-0.02025"/>
        </c:manualLayout>
      </c:layout>
      <c:spPr>
        <a:noFill/>
        <a:ln>
          <a:noFill/>
        </a:ln>
      </c:spPr>
    </c:title>
    <c:plotArea>
      <c:layout>
        <c:manualLayout>
          <c:xMode val="edge"/>
          <c:yMode val="edge"/>
          <c:x val="0"/>
          <c:y val="0.06575"/>
          <c:w val="0.867"/>
          <c:h val="0.93325"/>
        </c:manualLayout>
      </c:layout>
      <c:barChart>
        <c:barDir val="bar"/>
        <c:grouping val="clustered"/>
        <c:varyColors val="0"/>
        <c:ser>
          <c:idx val="0"/>
          <c:order val="0"/>
          <c:tx>
            <c:strRef>
              <c:f>'Ordered data'!$B$20</c:f>
              <c:strCache>
                <c:ptCount val="1"/>
                <c:pt idx="0">
                  <c:v>Mb Avg '87/88-88/89</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87/88-88/89</c:name>
            <c:spPr>
              <a:ln w="25400">
                <a:solidFill>
                  <a:srgbClr val="C0C0C0"/>
                </a:solidFill>
              </a:ln>
            </c:spPr>
            <c:trendlineType val="linear"/>
            <c:forward val="0.5"/>
            <c:backward val="0.5"/>
            <c:dispEq val="0"/>
            <c:dispRSqr val="0"/>
          </c:trendline>
          <c:cat>
            <c:strRef>
              <c:f>'Ordered data'!$A$21:$A$81</c:f>
              <c:strCache>
                <c:ptCount val="61"/>
                <c:pt idx="0">
                  <c:v>SE Northern (1,2,t)</c:v>
                </c:pt>
                <c:pt idx="1">
                  <c:v>SE Central (2)</c:v>
                </c:pt>
                <c:pt idx="2">
                  <c:v>SE Western (1,2,t)</c:v>
                </c:pt>
                <c:pt idx="3">
                  <c:v>SE Southern (2)</c:v>
                </c:pt>
                <c:pt idx="5">
                  <c:v>SW District # 3 (1,2,t)</c:v>
                </c:pt>
                <c:pt idx="6">
                  <c:v>SW District # 1 (1,2,t)</c:v>
                </c:pt>
                <c:pt idx="7">
                  <c:v>SW District # 2 (1,2)</c:v>
                </c:pt>
                <c:pt idx="9">
                  <c:v>Bdn West (1,2,t)</c:v>
                </c:pt>
                <c:pt idx="10">
                  <c:v>Bdn Rural</c:v>
                </c:pt>
                <c:pt idx="11">
                  <c:v>Bdn East (t)</c:v>
                </c:pt>
                <c:pt idx="13">
                  <c:v>MacDonald/Cartier (1,t)</c:v>
                </c:pt>
                <c:pt idx="14">
                  <c:v>Morden/Winkler (1,2)</c:v>
                </c:pt>
                <c:pt idx="15">
                  <c:v>Altona (1,2,t)</c:v>
                </c:pt>
                <c:pt idx="16">
                  <c:v>Carman (1,2)</c:v>
                </c:pt>
                <c:pt idx="17">
                  <c:v>Morris/Montcalm (t)</c:v>
                </c:pt>
                <c:pt idx="18">
                  <c:v>Lorne/Louise/Pem (1,2,t)</c:v>
                </c:pt>
                <c:pt idx="19">
                  <c:v>Seven Regions (1,2,t)</c:v>
                </c:pt>
                <c:pt idx="20">
                  <c:v>Portage (1,2,t)</c:v>
                </c:pt>
                <c:pt idx="22">
                  <c:v>MQ District # 4 (1,t)</c:v>
                </c:pt>
                <c:pt idx="23">
                  <c:v>MQ District # 3 (t)</c:v>
                </c:pt>
                <c:pt idx="24">
                  <c:v>MQ District # 2</c:v>
                </c:pt>
                <c:pt idx="25">
                  <c:v>MQ District # 1 (2)</c:v>
                </c:pt>
                <c:pt idx="27">
                  <c:v>PL West (1,t)</c:v>
                </c:pt>
                <c:pt idx="28">
                  <c:v>PL Central (1,2,t)</c:v>
                </c:pt>
                <c:pt idx="29">
                  <c:v>PL East (1,2)</c:v>
                </c:pt>
                <c:pt idx="30">
                  <c:v>PL North (t)</c:v>
                </c:pt>
                <c:pt idx="32">
                  <c:v>IL Southwest (t)</c:v>
                </c:pt>
                <c:pt idx="33">
                  <c:v>IL Southeast (1,t)</c:v>
                </c:pt>
                <c:pt idx="34">
                  <c:v>IL Northeast (1,2)</c:v>
                </c:pt>
                <c:pt idx="35">
                  <c:v>IL Northwest (1,2,t)</c:v>
                </c:pt>
                <c:pt idx="37">
                  <c:v>Springfield (t)</c:v>
                </c:pt>
                <c:pt idx="38">
                  <c:v>Winnipeg River (t)</c:v>
                </c:pt>
                <c:pt idx="39">
                  <c:v>Brokenhead (1,2)</c:v>
                </c:pt>
                <c:pt idx="40">
                  <c:v>Iron Rose</c:v>
                </c:pt>
                <c:pt idx="41">
                  <c:v>Blue Water (1,2)</c:v>
                </c:pt>
                <c:pt idx="42">
                  <c:v>Northern Remote (1,2)</c:v>
                </c:pt>
                <c:pt idx="44">
                  <c:v>Thompson (1,2,t)</c:v>
                </c:pt>
                <c:pt idx="45">
                  <c:v>Oxford H &amp; Gods (1,2,t)</c:v>
                </c:pt>
                <c:pt idx="46">
                  <c:v>Cross Lake (1,2,t)</c:v>
                </c:pt>
                <c:pt idx="47">
                  <c:v>Lynn/Leaf/SIL (t)</c:v>
                </c:pt>
                <c:pt idx="48">
                  <c:v>Island Lake (1,2)</c:v>
                </c:pt>
                <c:pt idx="49">
                  <c:v>Tad/Broch/Lac Br (1,2)</c:v>
                </c:pt>
                <c:pt idx="50">
                  <c:v>Gillam/Fox Lake (1,2,t)</c:v>
                </c:pt>
                <c:pt idx="51">
                  <c:v>Thick Por/Pik/Wab</c:v>
                </c:pt>
                <c:pt idx="52">
                  <c:v>Norway House (1,2,t)</c:v>
                </c:pt>
                <c:pt idx="53">
                  <c:v>Sha/York/Split/War (1,2)</c:v>
                </c:pt>
                <c:pt idx="54">
                  <c:v>Nelson House (1,2)</c:v>
                </c:pt>
                <c:pt idx="56">
                  <c:v>Churchill (t)</c:v>
                </c:pt>
                <c:pt idx="58">
                  <c:v>F Flon/Snow L/Cran (t)</c:v>
                </c:pt>
                <c:pt idx="59">
                  <c:v>The Pas/OCN/Kelsey </c:v>
                </c:pt>
                <c:pt idx="60">
                  <c:v>Nor-Man Other (1,2)</c:v>
                </c:pt>
              </c:strCache>
            </c:strRef>
          </c:cat>
          <c:val>
            <c:numRef>
              <c:f>'Ordered data'!$B$21:$B$81</c:f>
              <c:numCache>
                <c:ptCount val="61"/>
                <c:pt idx="0">
                  <c:v>0.8256871</c:v>
                </c:pt>
                <c:pt idx="1">
                  <c:v>0.8256871</c:v>
                </c:pt>
                <c:pt idx="2">
                  <c:v>0.8256871</c:v>
                </c:pt>
                <c:pt idx="3">
                  <c:v>0.8256871</c:v>
                </c:pt>
                <c:pt idx="5">
                  <c:v>0.8256871</c:v>
                </c:pt>
                <c:pt idx="6">
                  <c:v>0.8256871</c:v>
                </c:pt>
                <c:pt idx="7">
                  <c:v>0.8256871</c:v>
                </c:pt>
                <c:pt idx="9">
                  <c:v>0.8256871</c:v>
                </c:pt>
                <c:pt idx="10">
                  <c:v>0.8256871</c:v>
                </c:pt>
                <c:pt idx="11">
                  <c:v>0.8256871</c:v>
                </c:pt>
                <c:pt idx="13">
                  <c:v>0.8256871</c:v>
                </c:pt>
                <c:pt idx="14">
                  <c:v>0.8256871</c:v>
                </c:pt>
                <c:pt idx="15">
                  <c:v>0.8256871</c:v>
                </c:pt>
                <c:pt idx="16">
                  <c:v>0.8256871</c:v>
                </c:pt>
                <c:pt idx="17">
                  <c:v>0.8256871</c:v>
                </c:pt>
                <c:pt idx="18">
                  <c:v>0.8256871</c:v>
                </c:pt>
                <c:pt idx="19">
                  <c:v>0.8256871</c:v>
                </c:pt>
                <c:pt idx="20">
                  <c:v>0.8256871</c:v>
                </c:pt>
                <c:pt idx="22">
                  <c:v>0.8256871</c:v>
                </c:pt>
                <c:pt idx="23">
                  <c:v>0.8256871</c:v>
                </c:pt>
                <c:pt idx="24">
                  <c:v>0.8256871</c:v>
                </c:pt>
                <c:pt idx="25">
                  <c:v>0.8256871</c:v>
                </c:pt>
                <c:pt idx="27">
                  <c:v>0.8256871</c:v>
                </c:pt>
                <c:pt idx="28">
                  <c:v>0.8256871</c:v>
                </c:pt>
                <c:pt idx="29">
                  <c:v>0.8256871</c:v>
                </c:pt>
                <c:pt idx="30">
                  <c:v>0.8256871</c:v>
                </c:pt>
                <c:pt idx="32">
                  <c:v>0.8256871</c:v>
                </c:pt>
                <c:pt idx="33">
                  <c:v>0.8256871</c:v>
                </c:pt>
                <c:pt idx="34">
                  <c:v>0.8256871</c:v>
                </c:pt>
                <c:pt idx="35">
                  <c:v>0.8256871</c:v>
                </c:pt>
                <c:pt idx="37">
                  <c:v>0.8256871</c:v>
                </c:pt>
                <c:pt idx="38">
                  <c:v>0.8256871</c:v>
                </c:pt>
                <c:pt idx="39">
                  <c:v>0.8256871</c:v>
                </c:pt>
                <c:pt idx="40">
                  <c:v>0.8256871</c:v>
                </c:pt>
                <c:pt idx="41">
                  <c:v>0.8256871</c:v>
                </c:pt>
                <c:pt idx="42">
                  <c:v>0.8256871</c:v>
                </c:pt>
                <c:pt idx="44">
                  <c:v>0.8256871</c:v>
                </c:pt>
                <c:pt idx="45">
                  <c:v>0.8256871</c:v>
                </c:pt>
                <c:pt idx="46">
                  <c:v>0.8256871</c:v>
                </c:pt>
                <c:pt idx="47">
                  <c:v>0.8256871</c:v>
                </c:pt>
                <c:pt idx="48">
                  <c:v>0.8256871</c:v>
                </c:pt>
                <c:pt idx="49">
                  <c:v>0.8256871</c:v>
                </c:pt>
                <c:pt idx="50">
                  <c:v>0.8256871</c:v>
                </c:pt>
                <c:pt idx="51">
                  <c:v>0.8256871</c:v>
                </c:pt>
                <c:pt idx="52">
                  <c:v>0.8256871</c:v>
                </c:pt>
                <c:pt idx="53">
                  <c:v>0.8256871</c:v>
                </c:pt>
                <c:pt idx="54">
                  <c:v>0.8256871</c:v>
                </c:pt>
                <c:pt idx="56">
                  <c:v>0.8256871</c:v>
                </c:pt>
                <c:pt idx="58">
                  <c:v>0.8256871</c:v>
                </c:pt>
                <c:pt idx="59">
                  <c:v>0.8256871</c:v>
                </c:pt>
                <c:pt idx="60">
                  <c:v>0.8256871</c:v>
                </c:pt>
              </c:numCache>
            </c:numRef>
          </c:val>
        </c:ser>
        <c:ser>
          <c:idx val="1"/>
          <c:order val="1"/>
          <c:tx>
            <c:strRef>
              <c:f>'Ordered data'!$C$20</c:f>
              <c:strCache>
                <c:ptCount val="1"/>
                <c:pt idx="0">
                  <c:v>'Born 1987/88-1988/89</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data'!$A$21:$A$81</c:f>
              <c:strCache>
                <c:ptCount val="61"/>
                <c:pt idx="0">
                  <c:v>SE Northern (1,2,t)</c:v>
                </c:pt>
                <c:pt idx="1">
                  <c:v>SE Central (2)</c:v>
                </c:pt>
                <c:pt idx="2">
                  <c:v>SE Western (1,2,t)</c:v>
                </c:pt>
                <c:pt idx="3">
                  <c:v>SE Southern (2)</c:v>
                </c:pt>
                <c:pt idx="5">
                  <c:v>SW District # 3 (1,2,t)</c:v>
                </c:pt>
                <c:pt idx="6">
                  <c:v>SW District # 1 (1,2,t)</c:v>
                </c:pt>
                <c:pt idx="7">
                  <c:v>SW District # 2 (1,2)</c:v>
                </c:pt>
                <c:pt idx="9">
                  <c:v>Bdn West (1,2,t)</c:v>
                </c:pt>
                <c:pt idx="10">
                  <c:v>Bdn Rural</c:v>
                </c:pt>
                <c:pt idx="11">
                  <c:v>Bdn East (t)</c:v>
                </c:pt>
                <c:pt idx="13">
                  <c:v>MacDonald/Cartier (1,t)</c:v>
                </c:pt>
                <c:pt idx="14">
                  <c:v>Morden/Winkler (1,2)</c:v>
                </c:pt>
                <c:pt idx="15">
                  <c:v>Altona (1,2,t)</c:v>
                </c:pt>
                <c:pt idx="16">
                  <c:v>Carman (1,2)</c:v>
                </c:pt>
                <c:pt idx="17">
                  <c:v>Morris/Montcalm (t)</c:v>
                </c:pt>
                <c:pt idx="18">
                  <c:v>Lorne/Louise/Pem (1,2,t)</c:v>
                </c:pt>
                <c:pt idx="19">
                  <c:v>Seven Regions (1,2,t)</c:v>
                </c:pt>
                <c:pt idx="20">
                  <c:v>Portage (1,2,t)</c:v>
                </c:pt>
                <c:pt idx="22">
                  <c:v>MQ District # 4 (1,t)</c:v>
                </c:pt>
                <c:pt idx="23">
                  <c:v>MQ District # 3 (t)</c:v>
                </c:pt>
                <c:pt idx="24">
                  <c:v>MQ District # 2</c:v>
                </c:pt>
                <c:pt idx="25">
                  <c:v>MQ District # 1 (2)</c:v>
                </c:pt>
                <c:pt idx="27">
                  <c:v>PL West (1,t)</c:v>
                </c:pt>
                <c:pt idx="28">
                  <c:v>PL Central (1,2,t)</c:v>
                </c:pt>
                <c:pt idx="29">
                  <c:v>PL East (1,2)</c:v>
                </c:pt>
                <c:pt idx="30">
                  <c:v>PL North (t)</c:v>
                </c:pt>
                <c:pt idx="32">
                  <c:v>IL Southwest (t)</c:v>
                </c:pt>
                <c:pt idx="33">
                  <c:v>IL Southeast (1,t)</c:v>
                </c:pt>
                <c:pt idx="34">
                  <c:v>IL Northeast (1,2)</c:v>
                </c:pt>
                <c:pt idx="35">
                  <c:v>IL Northwest (1,2,t)</c:v>
                </c:pt>
                <c:pt idx="37">
                  <c:v>Springfield (t)</c:v>
                </c:pt>
                <c:pt idx="38">
                  <c:v>Winnipeg River (t)</c:v>
                </c:pt>
                <c:pt idx="39">
                  <c:v>Brokenhead (1,2)</c:v>
                </c:pt>
                <c:pt idx="40">
                  <c:v>Iron Rose</c:v>
                </c:pt>
                <c:pt idx="41">
                  <c:v>Blue Water (1,2)</c:v>
                </c:pt>
                <c:pt idx="42">
                  <c:v>Northern Remote (1,2)</c:v>
                </c:pt>
                <c:pt idx="44">
                  <c:v>Thompson (1,2,t)</c:v>
                </c:pt>
                <c:pt idx="45">
                  <c:v>Oxford H &amp; Gods (1,2,t)</c:v>
                </c:pt>
                <c:pt idx="46">
                  <c:v>Cross Lake (1,2,t)</c:v>
                </c:pt>
                <c:pt idx="47">
                  <c:v>Lynn/Leaf/SIL (t)</c:v>
                </c:pt>
                <c:pt idx="48">
                  <c:v>Island Lake (1,2)</c:v>
                </c:pt>
                <c:pt idx="49">
                  <c:v>Tad/Broch/Lac Br (1,2)</c:v>
                </c:pt>
                <c:pt idx="50">
                  <c:v>Gillam/Fox Lake (1,2,t)</c:v>
                </c:pt>
                <c:pt idx="51">
                  <c:v>Thick Por/Pik/Wab</c:v>
                </c:pt>
                <c:pt idx="52">
                  <c:v>Norway House (1,2,t)</c:v>
                </c:pt>
                <c:pt idx="53">
                  <c:v>Sha/York/Split/War (1,2)</c:v>
                </c:pt>
                <c:pt idx="54">
                  <c:v>Nelson House (1,2)</c:v>
                </c:pt>
                <c:pt idx="56">
                  <c:v>Churchill (t)</c:v>
                </c:pt>
                <c:pt idx="58">
                  <c:v>F Flon/Snow L/Cran (t)</c:v>
                </c:pt>
                <c:pt idx="59">
                  <c:v>The Pas/OCN/Kelsey </c:v>
                </c:pt>
                <c:pt idx="60">
                  <c:v>Nor-Man Other (1,2)</c:v>
                </c:pt>
              </c:strCache>
            </c:strRef>
          </c:cat>
          <c:val>
            <c:numRef>
              <c:f>'Ordered data'!$C$21:$C$81</c:f>
              <c:numCache>
                <c:ptCount val="61"/>
                <c:pt idx="0">
                  <c:v>0.7172237</c:v>
                </c:pt>
                <c:pt idx="1">
                  <c:v>0.7866928000000001</c:v>
                </c:pt>
                <c:pt idx="2">
                  <c:v>0.90625</c:v>
                </c:pt>
                <c:pt idx="3">
                  <c:v>0.8761905000000001</c:v>
                </c:pt>
                <c:pt idx="5">
                  <c:v>0.9353234</c:v>
                </c:pt>
                <c:pt idx="6">
                  <c:v>0.9090909</c:v>
                </c:pt>
                <c:pt idx="7">
                  <c:v>0.9064516</c:v>
                </c:pt>
                <c:pt idx="9">
                  <c:v>0.8840909</c:v>
                </c:pt>
                <c:pt idx="10">
                  <c:v>0.8153846</c:v>
                </c:pt>
                <c:pt idx="11">
                  <c:v>0.8634063999999999</c:v>
                </c:pt>
                <c:pt idx="13">
                  <c:v>0.9666667</c:v>
                </c:pt>
                <c:pt idx="14">
                  <c:v>0.8972603</c:v>
                </c:pt>
                <c:pt idx="15">
                  <c:v>0.9357798</c:v>
                </c:pt>
                <c:pt idx="16">
                  <c:v>0.9238411</c:v>
                </c:pt>
                <c:pt idx="17">
                  <c:v>0.8348624</c:v>
                </c:pt>
                <c:pt idx="18">
                  <c:v>0.9324324</c:v>
                </c:pt>
                <c:pt idx="19">
                  <c:v>0.6394366</c:v>
                </c:pt>
                <c:pt idx="20">
                  <c:v>0.8898917000000001</c:v>
                </c:pt>
                <c:pt idx="22">
                  <c:v>0.9426230000000001</c:v>
                </c:pt>
                <c:pt idx="23">
                  <c:v>0.8717949</c:v>
                </c:pt>
                <c:pt idx="24">
                  <c:v>0.7947761000000001</c:v>
                </c:pt>
                <c:pt idx="25">
                  <c:v>0.8204081999999999</c:v>
                </c:pt>
                <c:pt idx="27">
                  <c:v>0.9756098</c:v>
                </c:pt>
                <c:pt idx="28">
                  <c:v>0.9198606</c:v>
                </c:pt>
                <c:pt idx="29">
                  <c:v>0.9057592</c:v>
                </c:pt>
                <c:pt idx="30">
                  <c:v>0.8540773</c:v>
                </c:pt>
                <c:pt idx="32">
                  <c:v>0.8646617</c:v>
                </c:pt>
                <c:pt idx="33">
                  <c:v>0.8873016</c:v>
                </c:pt>
                <c:pt idx="34">
                  <c:v>0.6520788</c:v>
                </c:pt>
                <c:pt idx="35">
                  <c:v>0.6782608999999999</c:v>
                </c:pt>
                <c:pt idx="37">
                  <c:v>0.8565737</c:v>
                </c:pt>
                <c:pt idx="38">
                  <c:v>0.9012346</c:v>
                </c:pt>
                <c:pt idx="39">
                  <c:v>0.9008264</c:v>
                </c:pt>
                <c:pt idx="40">
                  <c:v>0.7692308</c:v>
                </c:pt>
                <c:pt idx="41">
                  <c:v>0.684</c:v>
                </c:pt>
                <c:pt idx="42">
                  <c:v>0.2634409</c:v>
                </c:pt>
                <c:pt idx="44">
                  <c:v>0.7422222</c:v>
                </c:pt>
                <c:pt idx="45">
                  <c:v>0.3121387</c:v>
                </c:pt>
                <c:pt idx="46">
                  <c:v>0.3604651</c:v>
                </c:pt>
                <c:pt idx="47">
                  <c:v>0.7449664</c:v>
                </c:pt>
                <c:pt idx="48">
                  <c:v>0.2782875</c:v>
                </c:pt>
                <c:pt idx="49">
                  <c:v>0.4</c:v>
                </c:pt>
                <c:pt idx="50">
                  <c:v>0.939759</c:v>
                </c:pt>
                <c:pt idx="51">
                  <c:v>0.725</c:v>
                </c:pt>
                <c:pt idx="52">
                  <c:v>0.6533333</c:v>
                </c:pt>
                <c:pt idx="53">
                  <c:v>0.280303</c:v>
                </c:pt>
                <c:pt idx="54">
                  <c:v>0.29</c:v>
                </c:pt>
                <c:pt idx="56">
                  <c:v>0.75</c:v>
                </c:pt>
                <c:pt idx="58">
                  <c:v>0.8679245</c:v>
                </c:pt>
                <c:pt idx="59">
                  <c:v>0.8129031999999999</c:v>
                </c:pt>
                <c:pt idx="60">
                  <c:v>0.6572581000000001</c:v>
                </c:pt>
              </c:numCache>
            </c:numRef>
          </c:val>
        </c:ser>
        <c:ser>
          <c:idx val="2"/>
          <c:order val="2"/>
          <c:tx>
            <c:strRef>
              <c:f>'Ordered data'!$D$20</c:f>
              <c:strCache>
                <c:ptCount val="1"/>
                <c:pt idx="0">
                  <c:v>'Born 1992/93-1993/94</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'Ordered data'!$A$21:$A$81</c:f>
              <c:strCache>
                <c:ptCount val="61"/>
                <c:pt idx="0">
                  <c:v>SE Northern (1,2,t)</c:v>
                </c:pt>
                <c:pt idx="1">
                  <c:v>SE Central (2)</c:v>
                </c:pt>
                <c:pt idx="2">
                  <c:v>SE Western (1,2,t)</c:v>
                </c:pt>
                <c:pt idx="3">
                  <c:v>SE Southern (2)</c:v>
                </c:pt>
                <c:pt idx="5">
                  <c:v>SW District # 3 (1,2,t)</c:v>
                </c:pt>
                <c:pt idx="6">
                  <c:v>SW District # 1 (1,2,t)</c:v>
                </c:pt>
                <c:pt idx="7">
                  <c:v>SW District # 2 (1,2)</c:v>
                </c:pt>
                <c:pt idx="9">
                  <c:v>Bdn West (1,2,t)</c:v>
                </c:pt>
                <c:pt idx="10">
                  <c:v>Bdn Rural</c:v>
                </c:pt>
                <c:pt idx="11">
                  <c:v>Bdn East (t)</c:v>
                </c:pt>
                <c:pt idx="13">
                  <c:v>MacDonald/Cartier (1,t)</c:v>
                </c:pt>
                <c:pt idx="14">
                  <c:v>Morden/Winkler (1,2)</c:v>
                </c:pt>
                <c:pt idx="15">
                  <c:v>Altona (1,2,t)</c:v>
                </c:pt>
                <c:pt idx="16">
                  <c:v>Carman (1,2)</c:v>
                </c:pt>
                <c:pt idx="17">
                  <c:v>Morris/Montcalm (t)</c:v>
                </c:pt>
                <c:pt idx="18">
                  <c:v>Lorne/Louise/Pem (1,2,t)</c:v>
                </c:pt>
                <c:pt idx="19">
                  <c:v>Seven Regions (1,2,t)</c:v>
                </c:pt>
                <c:pt idx="20">
                  <c:v>Portage (1,2,t)</c:v>
                </c:pt>
                <c:pt idx="22">
                  <c:v>MQ District # 4 (1,t)</c:v>
                </c:pt>
                <c:pt idx="23">
                  <c:v>MQ District # 3 (t)</c:v>
                </c:pt>
                <c:pt idx="24">
                  <c:v>MQ District # 2</c:v>
                </c:pt>
                <c:pt idx="25">
                  <c:v>MQ District # 1 (2)</c:v>
                </c:pt>
                <c:pt idx="27">
                  <c:v>PL West (1,t)</c:v>
                </c:pt>
                <c:pt idx="28">
                  <c:v>PL Central (1,2,t)</c:v>
                </c:pt>
                <c:pt idx="29">
                  <c:v>PL East (1,2)</c:v>
                </c:pt>
                <c:pt idx="30">
                  <c:v>PL North (t)</c:v>
                </c:pt>
                <c:pt idx="32">
                  <c:v>IL Southwest (t)</c:v>
                </c:pt>
                <c:pt idx="33">
                  <c:v>IL Southeast (1,t)</c:v>
                </c:pt>
                <c:pt idx="34">
                  <c:v>IL Northeast (1,2)</c:v>
                </c:pt>
                <c:pt idx="35">
                  <c:v>IL Northwest (1,2,t)</c:v>
                </c:pt>
                <c:pt idx="37">
                  <c:v>Springfield (t)</c:v>
                </c:pt>
                <c:pt idx="38">
                  <c:v>Winnipeg River (t)</c:v>
                </c:pt>
                <c:pt idx="39">
                  <c:v>Brokenhead (1,2)</c:v>
                </c:pt>
                <c:pt idx="40">
                  <c:v>Iron Rose</c:v>
                </c:pt>
                <c:pt idx="41">
                  <c:v>Blue Water (1,2)</c:v>
                </c:pt>
                <c:pt idx="42">
                  <c:v>Northern Remote (1,2)</c:v>
                </c:pt>
                <c:pt idx="44">
                  <c:v>Thompson (1,2,t)</c:v>
                </c:pt>
                <c:pt idx="45">
                  <c:v>Oxford H &amp; Gods (1,2,t)</c:v>
                </c:pt>
                <c:pt idx="46">
                  <c:v>Cross Lake (1,2,t)</c:v>
                </c:pt>
                <c:pt idx="47">
                  <c:v>Lynn/Leaf/SIL (t)</c:v>
                </c:pt>
                <c:pt idx="48">
                  <c:v>Island Lake (1,2)</c:v>
                </c:pt>
                <c:pt idx="49">
                  <c:v>Tad/Broch/Lac Br (1,2)</c:v>
                </c:pt>
                <c:pt idx="50">
                  <c:v>Gillam/Fox Lake (1,2,t)</c:v>
                </c:pt>
                <c:pt idx="51">
                  <c:v>Thick Por/Pik/Wab</c:v>
                </c:pt>
                <c:pt idx="52">
                  <c:v>Norway House (1,2,t)</c:v>
                </c:pt>
                <c:pt idx="53">
                  <c:v>Sha/York/Split/War (1,2)</c:v>
                </c:pt>
                <c:pt idx="54">
                  <c:v>Nelson House (1,2)</c:v>
                </c:pt>
                <c:pt idx="56">
                  <c:v>Churchill (t)</c:v>
                </c:pt>
                <c:pt idx="58">
                  <c:v>F Flon/Snow L/Cran (t)</c:v>
                </c:pt>
                <c:pt idx="59">
                  <c:v>The Pas/OCN/Kelsey </c:v>
                </c:pt>
                <c:pt idx="60">
                  <c:v>Nor-Man Other (1,2)</c:v>
                </c:pt>
              </c:strCache>
            </c:strRef>
          </c:cat>
          <c:val>
            <c:numRef>
              <c:f>'Ordered data'!$D$21:$D$81</c:f>
              <c:numCache>
                <c:ptCount val="61"/>
                <c:pt idx="0">
                  <c:v>0.8132992</c:v>
                </c:pt>
                <c:pt idx="1">
                  <c:v>0.8218487</c:v>
                </c:pt>
                <c:pt idx="2">
                  <c:v>0.8339223</c:v>
                </c:pt>
                <c:pt idx="3">
                  <c:v>0.8543689000000001</c:v>
                </c:pt>
                <c:pt idx="5">
                  <c:v>0.8547486</c:v>
                </c:pt>
                <c:pt idx="6">
                  <c:v>0.8525073999999999</c:v>
                </c:pt>
                <c:pt idx="7">
                  <c:v>0.8790036</c:v>
                </c:pt>
                <c:pt idx="9">
                  <c:v>0.8029556999999999</c:v>
                </c:pt>
                <c:pt idx="10">
                  <c:v>0.72</c:v>
                </c:pt>
                <c:pt idx="11">
                  <c:v>0.7560976</c:v>
                </c:pt>
                <c:pt idx="13">
                  <c:v>0.7471264</c:v>
                </c:pt>
                <c:pt idx="14">
                  <c:v>0.8967391</c:v>
                </c:pt>
                <c:pt idx="15">
                  <c:v>0.8229665</c:v>
                </c:pt>
                <c:pt idx="16">
                  <c:v>0.9029851</c:v>
                </c:pt>
                <c:pt idx="17">
                  <c:v>0.7127072</c:v>
                </c:pt>
                <c:pt idx="18">
                  <c:v>0.8557214</c:v>
                </c:pt>
                <c:pt idx="19">
                  <c:v>0.5671233</c:v>
                </c:pt>
                <c:pt idx="20">
                  <c:v>0.8186813</c:v>
                </c:pt>
                <c:pt idx="22">
                  <c:v>0.7181818</c:v>
                </c:pt>
                <c:pt idx="23">
                  <c:v>0.7823129</c:v>
                </c:pt>
                <c:pt idx="24">
                  <c:v>0.7663934</c:v>
                </c:pt>
                <c:pt idx="25">
                  <c:v>0.8272727</c:v>
                </c:pt>
                <c:pt idx="27">
                  <c:v>0.7948718</c:v>
                </c:pt>
                <c:pt idx="28">
                  <c:v>0.8</c:v>
                </c:pt>
                <c:pt idx="29">
                  <c:v>0.8743455</c:v>
                </c:pt>
                <c:pt idx="30">
                  <c:v>0.7815534000000001</c:v>
                </c:pt>
                <c:pt idx="32">
                  <c:v>0.7195767</c:v>
                </c:pt>
                <c:pt idx="33">
                  <c:v>0.7651757</c:v>
                </c:pt>
                <c:pt idx="34">
                  <c:v>0.6541176000000001</c:v>
                </c:pt>
                <c:pt idx="35">
                  <c:v>0.5492063</c:v>
                </c:pt>
                <c:pt idx="37">
                  <c:v>0.7924528000000001</c:v>
                </c:pt>
                <c:pt idx="38">
                  <c:v>0.7349398</c:v>
                </c:pt>
                <c:pt idx="39">
                  <c:v>0.8308823999999999</c:v>
                </c:pt>
                <c:pt idx="40">
                  <c:v>0.7142857</c:v>
                </c:pt>
                <c:pt idx="41">
                  <c:v>0.6244726</c:v>
                </c:pt>
                <c:pt idx="42">
                  <c:v>0.370892</c:v>
                </c:pt>
                <c:pt idx="44">
                  <c:v>0.5625</c:v>
                </c:pt>
                <c:pt idx="45">
                  <c:v>0.1472081</c:v>
                </c:pt>
                <c:pt idx="46">
                  <c:v>0.2358974</c:v>
                </c:pt>
                <c:pt idx="47">
                  <c:v>0.6438356</c:v>
                </c:pt>
                <c:pt idx="48">
                  <c:v>0.2590361</c:v>
                </c:pt>
                <c:pt idx="49">
                  <c:v>0.423913</c:v>
                </c:pt>
                <c:pt idx="50">
                  <c:v>0.8545455</c:v>
                </c:pt>
                <c:pt idx="51">
                  <c:v>0.6041667</c:v>
                </c:pt>
                <c:pt idx="52">
                  <c:v>0.4895833</c:v>
                </c:pt>
                <c:pt idx="53">
                  <c:v>0.2864865</c:v>
                </c:pt>
                <c:pt idx="54">
                  <c:v>0.3228346</c:v>
                </c:pt>
                <c:pt idx="56">
                  <c:v>0.5454545000000001</c:v>
                </c:pt>
                <c:pt idx="58">
                  <c:v>0.7909090999999999</c:v>
                </c:pt>
                <c:pt idx="59">
                  <c:v>0.7739938</c:v>
                </c:pt>
                <c:pt idx="60">
                  <c:v>0.6111111</c:v>
                </c:pt>
              </c:numCache>
            </c:numRef>
          </c:val>
        </c:ser>
        <c:ser>
          <c:idx val="3"/>
          <c:order val="3"/>
          <c:tx>
            <c:strRef>
              <c:f>'Ordered data'!$E$20</c:f>
              <c:strCache>
                <c:ptCount val="1"/>
                <c:pt idx="0">
                  <c:v>Mb Avg '92/93-93/94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92/93-93/94</c:name>
            <c:spPr>
              <a:ln w="25400">
                <a:solidFill>
                  <a:srgbClr val="333333"/>
                </a:solidFill>
              </a:ln>
            </c:spPr>
            <c:trendlineType val="linear"/>
            <c:forward val="0.5"/>
            <c:backward val="0.5"/>
            <c:dispEq val="0"/>
            <c:dispRSqr val="0"/>
          </c:trendline>
          <c:cat>
            <c:strRef>
              <c:f>'Ordered data'!$A$21:$A$81</c:f>
              <c:strCache>
                <c:ptCount val="61"/>
                <c:pt idx="0">
                  <c:v>SE Northern (1,2,t)</c:v>
                </c:pt>
                <c:pt idx="1">
                  <c:v>SE Central (2)</c:v>
                </c:pt>
                <c:pt idx="2">
                  <c:v>SE Western (1,2,t)</c:v>
                </c:pt>
                <c:pt idx="3">
                  <c:v>SE Southern (2)</c:v>
                </c:pt>
                <c:pt idx="5">
                  <c:v>SW District # 3 (1,2,t)</c:v>
                </c:pt>
                <c:pt idx="6">
                  <c:v>SW District # 1 (1,2,t)</c:v>
                </c:pt>
                <c:pt idx="7">
                  <c:v>SW District # 2 (1,2)</c:v>
                </c:pt>
                <c:pt idx="9">
                  <c:v>Bdn West (1,2,t)</c:v>
                </c:pt>
                <c:pt idx="10">
                  <c:v>Bdn Rural</c:v>
                </c:pt>
                <c:pt idx="11">
                  <c:v>Bdn East (t)</c:v>
                </c:pt>
                <c:pt idx="13">
                  <c:v>MacDonald/Cartier (1,t)</c:v>
                </c:pt>
                <c:pt idx="14">
                  <c:v>Morden/Winkler (1,2)</c:v>
                </c:pt>
                <c:pt idx="15">
                  <c:v>Altona (1,2,t)</c:v>
                </c:pt>
                <c:pt idx="16">
                  <c:v>Carman (1,2)</c:v>
                </c:pt>
                <c:pt idx="17">
                  <c:v>Morris/Montcalm (t)</c:v>
                </c:pt>
                <c:pt idx="18">
                  <c:v>Lorne/Louise/Pem (1,2,t)</c:v>
                </c:pt>
                <c:pt idx="19">
                  <c:v>Seven Regions (1,2,t)</c:v>
                </c:pt>
                <c:pt idx="20">
                  <c:v>Portage (1,2,t)</c:v>
                </c:pt>
                <c:pt idx="22">
                  <c:v>MQ District # 4 (1,t)</c:v>
                </c:pt>
                <c:pt idx="23">
                  <c:v>MQ District # 3 (t)</c:v>
                </c:pt>
                <c:pt idx="24">
                  <c:v>MQ District # 2</c:v>
                </c:pt>
                <c:pt idx="25">
                  <c:v>MQ District # 1 (2)</c:v>
                </c:pt>
                <c:pt idx="27">
                  <c:v>PL West (1,t)</c:v>
                </c:pt>
                <c:pt idx="28">
                  <c:v>PL Central (1,2,t)</c:v>
                </c:pt>
                <c:pt idx="29">
                  <c:v>PL East (1,2)</c:v>
                </c:pt>
                <c:pt idx="30">
                  <c:v>PL North (t)</c:v>
                </c:pt>
                <c:pt idx="32">
                  <c:v>IL Southwest (t)</c:v>
                </c:pt>
                <c:pt idx="33">
                  <c:v>IL Southeast (1,t)</c:v>
                </c:pt>
                <c:pt idx="34">
                  <c:v>IL Northeast (1,2)</c:v>
                </c:pt>
                <c:pt idx="35">
                  <c:v>IL Northwest (1,2,t)</c:v>
                </c:pt>
                <c:pt idx="37">
                  <c:v>Springfield (t)</c:v>
                </c:pt>
                <c:pt idx="38">
                  <c:v>Winnipeg River (t)</c:v>
                </c:pt>
                <c:pt idx="39">
                  <c:v>Brokenhead (1,2)</c:v>
                </c:pt>
                <c:pt idx="40">
                  <c:v>Iron Rose</c:v>
                </c:pt>
                <c:pt idx="41">
                  <c:v>Blue Water (1,2)</c:v>
                </c:pt>
                <c:pt idx="42">
                  <c:v>Northern Remote (1,2)</c:v>
                </c:pt>
                <c:pt idx="44">
                  <c:v>Thompson (1,2,t)</c:v>
                </c:pt>
                <c:pt idx="45">
                  <c:v>Oxford H &amp; Gods (1,2,t)</c:v>
                </c:pt>
                <c:pt idx="46">
                  <c:v>Cross Lake (1,2,t)</c:v>
                </c:pt>
                <c:pt idx="47">
                  <c:v>Lynn/Leaf/SIL (t)</c:v>
                </c:pt>
                <c:pt idx="48">
                  <c:v>Island Lake (1,2)</c:v>
                </c:pt>
                <c:pt idx="49">
                  <c:v>Tad/Broch/Lac Br (1,2)</c:v>
                </c:pt>
                <c:pt idx="50">
                  <c:v>Gillam/Fox Lake (1,2,t)</c:v>
                </c:pt>
                <c:pt idx="51">
                  <c:v>Thick Por/Pik/Wab</c:v>
                </c:pt>
                <c:pt idx="52">
                  <c:v>Norway House (1,2,t)</c:v>
                </c:pt>
                <c:pt idx="53">
                  <c:v>Sha/York/Split/War (1,2)</c:v>
                </c:pt>
                <c:pt idx="54">
                  <c:v>Nelson House (1,2)</c:v>
                </c:pt>
                <c:pt idx="56">
                  <c:v>Churchill (t)</c:v>
                </c:pt>
                <c:pt idx="58">
                  <c:v>F Flon/Snow L/Cran (t)</c:v>
                </c:pt>
                <c:pt idx="59">
                  <c:v>The Pas/OCN/Kelsey </c:v>
                </c:pt>
                <c:pt idx="60">
                  <c:v>Nor-Man Other (1,2)</c:v>
                </c:pt>
              </c:strCache>
            </c:strRef>
          </c:cat>
          <c:val>
            <c:numRef>
              <c:f>'Ordered data'!$E$21:$E$81</c:f>
              <c:numCache>
                <c:ptCount val="61"/>
                <c:pt idx="0">
                  <c:v>0.7327359999999999</c:v>
                </c:pt>
                <c:pt idx="1">
                  <c:v>0.7327359999999999</c:v>
                </c:pt>
                <c:pt idx="2">
                  <c:v>0.7327359999999999</c:v>
                </c:pt>
                <c:pt idx="3">
                  <c:v>0.7327359999999999</c:v>
                </c:pt>
                <c:pt idx="5">
                  <c:v>0.7327359999999999</c:v>
                </c:pt>
                <c:pt idx="6">
                  <c:v>0.7327359999999999</c:v>
                </c:pt>
                <c:pt idx="7">
                  <c:v>0.7327359999999999</c:v>
                </c:pt>
                <c:pt idx="9">
                  <c:v>0.7327359999999999</c:v>
                </c:pt>
                <c:pt idx="10">
                  <c:v>0.7327359999999999</c:v>
                </c:pt>
                <c:pt idx="11">
                  <c:v>0.7327359999999999</c:v>
                </c:pt>
                <c:pt idx="13">
                  <c:v>0.7327359999999999</c:v>
                </c:pt>
                <c:pt idx="14">
                  <c:v>0.7327359999999999</c:v>
                </c:pt>
                <c:pt idx="15">
                  <c:v>0.7327359999999999</c:v>
                </c:pt>
                <c:pt idx="16">
                  <c:v>0.7327359999999999</c:v>
                </c:pt>
                <c:pt idx="17">
                  <c:v>0.7327359999999999</c:v>
                </c:pt>
                <c:pt idx="18">
                  <c:v>0.7327359999999999</c:v>
                </c:pt>
                <c:pt idx="19">
                  <c:v>0.7327359999999999</c:v>
                </c:pt>
                <c:pt idx="20">
                  <c:v>0.7327359999999999</c:v>
                </c:pt>
                <c:pt idx="22">
                  <c:v>0.7327359999999999</c:v>
                </c:pt>
                <c:pt idx="23">
                  <c:v>0.7327359999999999</c:v>
                </c:pt>
                <c:pt idx="24">
                  <c:v>0.7327359999999999</c:v>
                </c:pt>
                <c:pt idx="25">
                  <c:v>0.7327359999999999</c:v>
                </c:pt>
                <c:pt idx="27">
                  <c:v>0.7327359999999999</c:v>
                </c:pt>
                <c:pt idx="28">
                  <c:v>0.7327359999999999</c:v>
                </c:pt>
                <c:pt idx="29">
                  <c:v>0.7327359999999999</c:v>
                </c:pt>
                <c:pt idx="30">
                  <c:v>0.7327359999999999</c:v>
                </c:pt>
                <c:pt idx="32">
                  <c:v>0.7327359999999999</c:v>
                </c:pt>
                <c:pt idx="33">
                  <c:v>0.7327359999999999</c:v>
                </c:pt>
                <c:pt idx="34">
                  <c:v>0.7327359999999999</c:v>
                </c:pt>
                <c:pt idx="35">
                  <c:v>0.7327359999999999</c:v>
                </c:pt>
                <c:pt idx="37">
                  <c:v>0.7327359999999999</c:v>
                </c:pt>
                <c:pt idx="38">
                  <c:v>0.7327359999999999</c:v>
                </c:pt>
                <c:pt idx="39">
                  <c:v>0.7327359999999999</c:v>
                </c:pt>
                <c:pt idx="40">
                  <c:v>0.7327359999999999</c:v>
                </c:pt>
                <c:pt idx="41">
                  <c:v>0.7327359999999999</c:v>
                </c:pt>
                <c:pt idx="42">
                  <c:v>0.7327359999999999</c:v>
                </c:pt>
                <c:pt idx="44">
                  <c:v>0.7327359999999999</c:v>
                </c:pt>
                <c:pt idx="45">
                  <c:v>0.7327359999999999</c:v>
                </c:pt>
                <c:pt idx="46">
                  <c:v>0.7327359999999999</c:v>
                </c:pt>
                <c:pt idx="47">
                  <c:v>0.7327359999999999</c:v>
                </c:pt>
                <c:pt idx="48">
                  <c:v>0.7327359999999999</c:v>
                </c:pt>
                <c:pt idx="49">
                  <c:v>0.7327359999999999</c:v>
                </c:pt>
                <c:pt idx="50">
                  <c:v>0.7327359999999999</c:v>
                </c:pt>
                <c:pt idx="51">
                  <c:v>0.7327359999999999</c:v>
                </c:pt>
                <c:pt idx="52">
                  <c:v>0.7327359999999999</c:v>
                </c:pt>
                <c:pt idx="53">
                  <c:v>0.7327359999999999</c:v>
                </c:pt>
                <c:pt idx="54">
                  <c:v>0.7327359999999999</c:v>
                </c:pt>
                <c:pt idx="56">
                  <c:v>0.7327359999999999</c:v>
                </c:pt>
                <c:pt idx="58">
                  <c:v>0.7327359999999999</c:v>
                </c:pt>
                <c:pt idx="59">
                  <c:v>0.7327359999999999</c:v>
                </c:pt>
                <c:pt idx="60">
                  <c:v>0.7327359999999999</c:v>
                </c:pt>
              </c:numCache>
            </c:numRef>
          </c:val>
        </c:ser>
        <c:gapWidth val="30"/>
        <c:axId val="50301961"/>
        <c:axId val="50064466"/>
      </c:barChart>
      <c:catAx>
        <c:axId val="50301961"/>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50064466"/>
        <c:crosses val="autoZero"/>
        <c:auto val="0"/>
        <c:lblOffset val="100"/>
        <c:noMultiLvlLbl val="0"/>
      </c:catAx>
      <c:valAx>
        <c:axId val="50064466"/>
        <c:scaling>
          <c:orientation val="minMax"/>
          <c:max val="1"/>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50301961"/>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425"/>
          <c:y val="0.18175"/>
          <c:w val="0.22575"/>
          <c:h val="0.07375"/>
        </c:manualLayout>
      </c:layout>
      <c:overlay val="0"/>
      <c:spPr>
        <a:noFill/>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0.19875</cdr:x>
      <cdr:y>0.889</cdr:y>
    </cdr:from>
    <cdr:to>
      <cdr:x>0.97925</cdr:x>
      <cdr:y>1</cdr:y>
    </cdr:to>
    <cdr:sp>
      <cdr:nvSpPr>
        <cdr:cNvPr id="1" name="TextBox 2"/>
        <cdr:cNvSpPr txBox="1">
          <a:spLocks noChangeArrowheads="1"/>
        </cdr:cNvSpPr>
      </cdr:nvSpPr>
      <cdr:spPr>
        <a:xfrm>
          <a:off x="1133475" y="4048125"/>
          <a:ext cx="4457700" cy="504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was statistically different from Manitoba average in first time period shown
'2' indicates area's rate was statistically different from Manitoba average in second time period shown
't' indicates change over time was statistically significant
Source: Manitoba Immunization Monitoring System (MIMS)</a:t>
          </a:r>
        </a:p>
      </cdr:txBody>
    </cdr:sp>
  </cdr:relSizeAnchor>
  <cdr:relSizeAnchor xmlns:cdr="http://schemas.openxmlformats.org/drawingml/2006/chartDrawing">
    <cdr:from>
      <cdr:x>0.18175</cdr:x>
      <cdr:y>0.0725</cdr:y>
    </cdr:from>
    <cdr:to>
      <cdr:x>0.9455</cdr:x>
      <cdr:y>0.10625</cdr:y>
    </cdr:to>
    <cdr:sp>
      <cdr:nvSpPr>
        <cdr:cNvPr id="2" name="TextBox 3"/>
        <cdr:cNvSpPr txBox="1">
          <a:spLocks noChangeArrowheads="1"/>
        </cdr:cNvSpPr>
      </cdr:nvSpPr>
      <cdr:spPr>
        <a:xfrm>
          <a:off x="1028700" y="323850"/>
          <a:ext cx="43529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 cent of children with complete immunization schedules at age seven years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cdr:x>
      <cdr:y>0.0445</cdr:y>
    </cdr:from>
    <cdr:to>
      <cdr:x>0.91</cdr:x>
      <cdr:y>0.06325</cdr:y>
    </cdr:to>
    <cdr:sp>
      <cdr:nvSpPr>
        <cdr:cNvPr id="1" name="TextBox 2"/>
        <cdr:cNvSpPr txBox="1">
          <a:spLocks noChangeArrowheads="1"/>
        </cdr:cNvSpPr>
      </cdr:nvSpPr>
      <cdr:spPr>
        <a:xfrm>
          <a:off x="1095375" y="361950"/>
          <a:ext cx="40862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 cent of children with complete immunization schedules at age seven years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1"/>
  <sheetViews>
    <sheetView workbookViewId="0" topLeftCell="A1">
      <pane xSplit="1" ySplit="3" topLeftCell="D4" activePane="bottomRight" state="frozen"/>
      <selection pane="topLeft" activeCell="B1" sqref="B1"/>
      <selection pane="topRight" activeCell="C1" sqref="C1"/>
      <selection pane="bottomLeft" activeCell="B3" sqref="B3"/>
      <selection pane="bottomRight" activeCell="P76" sqref="P76"/>
    </sheetView>
  </sheetViews>
  <sheetFormatPr defaultColWidth="9.140625" defaultRowHeight="12.75"/>
  <cols>
    <col min="1" max="1" width="22.28125" style="0" customWidth="1"/>
    <col min="2" max="2" width="9.140625" style="10" customWidth="1"/>
    <col min="3" max="4" width="9.140625" style="12" customWidth="1"/>
    <col min="5" max="5" width="9.140625" style="10" customWidth="1"/>
    <col min="6" max="6" width="9.57421875" style="7" customWidth="1"/>
    <col min="7" max="8" width="9.140625" style="16" customWidth="1"/>
    <col min="9" max="9" width="6.7109375" style="7" customWidth="1"/>
    <col min="10" max="12" width="9.140625" style="5" customWidth="1"/>
    <col min="13" max="13" width="9.140625" style="3" customWidth="1"/>
    <col min="14" max="14" width="9.140625" style="19" customWidth="1"/>
    <col min="15" max="15" width="9.140625" style="16" customWidth="1"/>
    <col min="16" max="16" width="2.28125" style="5" customWidth="1"/>
    <col min="18" max="18" width="9.140625" style="10" customWidth="1"/>
    <col min="19" max="19" width="6.7109375" style="10" customWidth="1"/>
    <col min="20" max="20" width="9.140625" style="7" customWidth="1"/>
    <col min="21" max="23" width="9.140625" style="5" customWidth="1"/>
    <col min="24" max="24" width="9.140625" style="3" customWidth="1"/>
    <col min="25" max="25" width="9.140625" style="20" customWidth="1"/>
    <col min="26" max="26" width="9.140625" style="16" customWidth="1"/>
  </cols>
  <sheetData>
    <row r="1" spans="2:26" ht="12.75">
      <c r="B1" s="21" t="s">
        <v>211</v>
      </c>
      <c r="C1" s="12" t="s">
        <v>152</v>
      </c>
      <c r="D1" s="12" t="s">
        <v>152</v>
      </c>
      <c r="E1" s="21" t="s">
        <v>214</v>
      </c>
      <c r="F1" s="6" t="s">
        <v>211</v>
      </c>
      <c r="G1" s="15" t="s">
        <v>211</v>
      </c>
      <c r="H1" s="15" t="s">
        <v>211</v>
      </c>
      <c r="I1" s="6" t="s">
        <v>211</v>
      </c>
      <c r="J1" s="4"/>
      <c r="K1" s="4" t="s">
        <v>211</v>
      </c>
      <c r="L1" s="4" t="s">
        <v>211</v>
      </c>
      <c r="M1" s="9" t="s">
        <v>211</v>
      </c>
      <c r="N1" s="17" t="s">
        <v>211</v>
      </c>
      <c r="O1" s="15" t="s">
        <v>211</v>
      </c>
      <c r="Q1" s="6" t="s">
        <v>214</v>
      </c>
      <c r="R1" s="11" t="s">
        <v>214</v>
      </c>
      <c r="S1" s="11" t="s">
        <v>214</v>
      </c>
      <c r="T1" s="6" t="s">
        <v>214</v>
      </c>
      <c r="U1" s="4"/>
      <c r="V1" s="4" t="s">
        <v>214</v>
      </c>
      <c r="W1" s="4" t="s">
        <v>214</v>
      </c>
      <c r="X1" s="9" t="s">
        <v>214</v>
      </c>
      <c r="Y1" s="17" t="s">
        <v>214</v>
      </c>
      <c r="Z1" s="15" t="s">
        <v>214</v>
      </c>
    </row>
    <row r="2" spans="3:26" ht="12.75">
      <c r="C2" s="13"/>
      <c r="D2" s="13"/>
      <c r="F2" s="6" t="str">
        <f>'imm 7yr.2fivefinal'!F2</f>
        <v>pop</v>
      </c>
      <c r="G2" s="15" t="str">
        <f>'imm 7yr.2fivefinal'!G2</f>
        <v>lc_c7y Lower CI (99) Crude Rate</v>
      </c>
      <c r="H2" s="15" t="str">
        <f>'imm 7yr.2fivefinal'!I2</f>
        <v>uc_c7y Upper CI (99) Crude Rate</v>
      </c>
      <c r="I2" s="6" t="str">
        <f>'imm 7yr.2fivefinal'!J2</f>
        <v>o_c7y Total of observed</v>
      </c>
      <c r="J2" s="4"/>
      <c r="K2" s="4" t="str">
        <f>'imm 7yr.2fivefinal'!L2</f>
        <v>t2</v>
      </c>
      <c r="L2" s="4" t="str">
        <f>'imm 7yr.2fivefinal'!M2</f>
        <v>prob</v>
      </c>
      <c r="M2" s="8" t="str">
        <f>'imm 7yr.2fivefinal'!N2</f>
        <v>signif</v>
      </c>
      <c r="N2" s="18" t="str">
        <f>'imm 7yr.2fivefinal'!O2</f>
        <v>sig hi?</v>
      </c>
      <c r="O2" s="15" t="str">
        <f>'imm 7yr.2fivefinal'!P2</f>
        <v>sig lo?</v>
      </c>
      <c r="P2" s="4"/>
      <c r="Q2" s="2" t="s">
        <v>2</v>
      </c>
      <c r="R2" s="21" t="s">
        <v>206</v>
      </c>
      <c r="S2" s="21" t="s">
        <v>207</v>
      </c>
      <c r="T2" s="6" t="s">
        <v>150</v>
      </c>
      <c r="U2" s="4"/>
      <c r="V2" s="4" t="s">
        <v>3</v>
      </c>
      <c r="W2" s="4" t="s">
        <v>4</v>
      </c>
      <c r="X2" s="8" t="s">
        <v>5</v>
      </c>
      <c r="Y2" s="20" t="s">
        <v>134</v>
      </c>
      <c r="Z2" s="16" t="s">
        <v>135</v>
      </c>
    </row>
    <row r="3" spans="2:5" ht="12.75">
      <c r="B3" s="21" t="s">
        <v>212</v>
      </c>
      <c r="C3" s="14" t="s">
        <v>216</v>
      </c>
      <c r="D3" s="14" t="s">
        <v>217</v>
      </c>
      <c r="E3" s="21" t="s">
        <v>215</v>
      </c>
    </row>
    <row r="4" spans="1:26" ht="12.75">
      <c r="A4" t="s">
        <v>153</v>
      </c>
      <c r="B4" s="10">
        <f aca="true" t="shared" si="0" ref="B4:B14">C$19</f>
        <v>0.8256871</v>
      </c>
      <c r="C4" s="12">
        <f>'imm 7yr.2fivefinal'!H3</f>
        <v>0.8022642</v>
      </c>
      <c r="D4" s="12">
        <f>'imm 7yr.2fivefinal'!H69</f>
        <v>0.8243440000000001</v>
      </c>
      <c r="E4" s="10">
        <f>D$19</f>
        <v>0.7327359999999999</v>
      </c>
      <c r="F4" s="7">
        <f>'imm 7yr.2fivefinal'!F3</f>
        <v>1325</v>
      </c>
      <c r="G4" s="16">
        <f>'imm 7yr.2fivefinal'!G3</f>
        <v>0.7745587</v>
      </c>
      <c r="H4" s="16">
        <f>'imm 7yr.2fivefinal'!I3</f>
        <v>0.8309606</v>
      </c>
      <c r="I4" s="7">
        <f>'imm 7yr.2fivefinal'!J3</f>
        <v>1063</v>
      </c>
      <c r="K4" s="5">
        <f>'imm 7yr.2fivefinal'!L3</f>
        <v>2.1045</v>
      </c>
      <c r="L4" s="5">
        <f>'imm 7yr.2fivefinal'!M3</f>
        <v>0.1468622266</v>
      </c>
      <c r="M4" s="3" t="str">
        <f>'imm 7yr.2fivefinal'!N3</f>
        <v> </v>
      </c>
      <c r="N4" s="19">
        <f>'imm 7yr.2fivefinal'!O3</f>
      </c>
      <c r="O4" s="16">
        <f>'imm 7yr.2fivefinal'!P3</f>
      </c>
      <c r="Q4" s="7">
        <f>'imm 7yr.2fivefinal'!F69</f>
        <v>1372</v>
      </c>
      <c r="R4" s="10">
        <f>'imm 7yr.2fivefinal'!G69</f>
        <v>0.7982927</v>
      </c>
      <c r="S4" s="10">
        <f>'imm 7yr.2fivefinal'!I69</f>
        <v>0.8512455</v>
      </c>
      <c r="T4" s="7">
        <f>'imm 7yr.2fivefinal'!J69</f>
        <v>1131</v>
      </c>
      <c r="V4" s="5">
        <f>'imm 7yr.2fivefinal'!L69</f>
        <v>2.1045</v>
      </c>
      <c r="W4" s="5">
        <f>'imm 7yr.2fivefinal'!M69</f>
        <v>0.1468622266</v>
      </c>
      <c r="X4" s="3" t="str">
        <f>'imm 7yr.2fivefinal'!N69</f>
        <v> </v>
      </c>
      <c r="Y4" s="19">
        <f>'imm 7yr.2fivefinal'!O69</f>
        <v>0.06555670000000002</v>
      </c>
      <c r="Z4" s="16">
        <f>'imm 7yr.2fivefinal'!P69</f>
      </c>
    </row>
    <row r="5" spans="1:26" ht="12.75">
      <c r="A5" t="s">
        <v>154</v>
      </c>
      <c r="B5" s="10">
        <f t="shared" si="0"/>
        <v>0.8256871</v>
      </c>
      <c r="C5" s="12">
        <f>'imm 7yr.2fivefinal'!H4</f>
        <v>0.9140625</v>
      </c>
      <c r="D5" s="12">
        <f>'imm 7yr.2fivefinal'!H70</f>
        <v>0.8623279</v>
      </c>
      <c r="E5" s="10">
        <f aca="true" t="shared" si="1" ref="E5:E80">D$19</f>
        <v>0.7327359999999999</v>
      </c>
      <c r="F5" s="7">
        <f>'imm 7yr.2fivefinal'!F4</f>
        <v>896</v>
      </c>
      <c r="G5" s="16">
        <f>'imm 7yr.2fivefinal'!G4</f>
        <v>0.8902467000000001</v>
      </c>
      <c r="H5" s="16">
        <f>'imm 7yr.2fivefinal'!I4</f>
        <v>0.9385154</v>
      </c>
      <c r="I5" s="7">
        <f>'imm 7yr.2fivefinal'!J4</f>
        <v>819</v>
      </c>
      <c r="K5" s="5">
        <f>'imm 7yr.2fivefinal'!L4</f>
        <v>11.9906</v>
      </c>
      <c r="L5" s="5">
        <f>'imm 7yr.2fivefinal'!M4</f>
        <v>0.0005346881</v>
      </c>
      <c r="M5" s="3" t="str">
        <f>'imm 7yr.2fivefinal'!N4</f>
        <v>*</v>
      </c>
      <c r="N5" s="19">
        <f>'imm 7yr.2fivefinal'!O4</f>
        <v>0.06455960000000005</v>
      </c>
      <c r="O5" s="16">
        <f>'imm 7yr.2fivefinal'!P4</f>
      </c>
      <c r="Q5" s="7">
        <f>'imm 7yr.2fivefinal'!F70</f>
        <v>799</v>
      </c>
      <c r="R5" s="10">
        <f>'imm 7yr.2fivefinal'!G70</f>
        <v>0.8314756</v>
      </c>
      <c r="S5" s="10">
        <f>'imm 7yr.2fivefinal'!I70</f>
        <v>0.894325</v>
      </c>
      <c r="T5" s="7">
        <f>'imm 7yr.2fivefinal'!J70</f>
        <v>689</v>
      </c>
      <c r="V5" s="5">
        <f>'imm 7yr.2fivefinal'!L70</f>
        <v>11.9906</v>
      </c>
      <c r="W5" s="5">
        <f>'imm 7yr.2fivefinal'!M70</f>
        <v>0.0005346881</v>
      </c>
      <c r="X5" s="3" t="str">
        <f>'imm 7yr.2fivefinal'!N70</f>
        <v>*</v>
      </c>
      <c r="Y5" s="19">
        <f>'imm 7yr.2fivefinal'!O70</f>
        <v>0.09873960000000004</v>
      </c>
      <c r="Z5" s="16">
        <f>'imm 7yr.2fivefinal'!P70</f>
      </c>
    </row>
    <row r="6" spans="1:26" ht="12.75">
      <c r="A6" t="s">
        <v>155</v>
      </c>
      <c r="B6" s="10">
        <f t="shared" si="0"/>
        <v>0.8256871</v>
      </c>
      <c r="C6" s="12">
        <f>'imm 7yr.2fivefinal'!H5</f>
        <v>0.8658641</v>
      </c>
      <c r="D6" s="12">
        <f>'imm 7yr.2fivefinal'!H71</f>
        <v>0.7702835</v>
      </c>
      <c r="E6" s="10">
        <f t="shared" si="1"/>
        <v>0.7327359999999999</v>
      </c>
      <c r="F6" s="7">
        <f>'imm 7yr.2fivefinal'!F5</f>
        <v>1163</v>
      </c>
      <c r="G6" s="16">
        <f>'imm 7yr.2fivefinal'!G5</f>
        <v>0.8404913</v>
      </c>
      <c r="H6" s="16">
        <f>'imm 7yr.2fivefinal'!I5</f>
        <v>0.8920028999999999</v>
      </c>
      <c r="I6" s="7">
        <f>'imm 7yr.2fivefinal'!J5</f>
        <v>1007</v>
      </c>
      <c r="K6" s="5">
        <f>'imm 7yr.2fivefinal'!L5</f>
        <v>37.5612</v>
      </c>
      <c r="L6" s="5">
        <f>'imm 7yr.2fivefinal'!M5</f>
        <v>8.858811E-10</v>
      </c>
      <c r="M6" s="3" t="str">
        <f>'imm 7yr.2fivefinal'!N5</f>
        <v>*</v>
      </c>
      <c r="N6" s="19">
        <f>'imm 7yr.2fivefinal'!O5</f>
        <v>0.014804200000000045</v>
      </c>
      <c r="O6" s="16">
        <f>'imm 7yr.2fivefinal'!P5</f>
      </c>
      <c r="Q6" s="7">
        <f>'imm 7yr.2fivefinal'!F71</f>
        <v>1023</v>
      </c>
      <c r="R6" s="10">
        <f>'imm 7yr.2fivefinal'!G71</f>
        <v>0.7371251</v>
      </c>
      <c r="S6" s="10">
        <f>'imm 7yr.2fivefinal'!I71</f>
        <v>0.8049334</v>
      </c>
      <c r="T6" s="7">
        <f>'imm 7yr.2fivefinal'!J71</f>
        <v>788</v>
      </c>
      <c r="V6" s="5">
        <f>'imm 7yr.2fivefinal'!L71</f>
        <v>37.5612</v>
      </c>
      <c r="W6" s="5">
        <f>'imm 7yr.2fivefinal'!M71</f>
        <v>8.858811E-10</v>
      </c>
      <c r="X6" s="3" t="str">
        <f>'imm 7yr.2fivefinal'!N71</f>
        <v>*</v>
      </c>
      <c r="Y6" s="19">
        <f>'imm 7yr.2fivefinal'!O71</f>
        <v>0.004389100000000035</v>
      </c>
      <c r="Z6" s="16">
        <f>'imm 7yr.2fivefinal'!P71</f>
      </c>
    </row>
    <row r="7" spans="1:26" ht="12.75">
      <c r="A7" t="s">
        <v>136</v>
      </c>
      <c r="B7" s="10">
        <f t="shared" si="0"/>
        <v>0.8256871</v>
      </c>
      <c r="C7" s="12">
        <f>'imm 7yr.2fivefinal'!H6</f>
        <v>0.8718901</v>
      </c>
      <c r="D7" s="12">
        <f>'imm 7yr.2fivefinal'!H72</f>
        <v>0.7971351</v>
      </c>
      <c r="E7" s="10">
        <f t="shared" si="1"/>
        <v>0.7327359999999999</v>
      </c>
      <c r="F7" s="7">
        <f>'imm 7yr.2fivefinal'!F6</f>
        <v>2693</v>
      </c>
      <c r="G7" s="16">
        <f>'imm 7yr.2fivefinal'!G6</f>
        <v>0.8554548</v>
      </c>
      <c r="H7" s="16">
        <f>'imm 7yr.2fivefinal'!I6</f>
        <v>0.8886411000000001</v>
      </c>
      <c r="I7" s="7">
        <f>'imm 7yr.2fivefinal'!J6</f>
        <v>2348</v>
      </c>
      <c r="K7" s="5">
        <f>'imm 7yr.2fivefinal'!L6</f>
        <v>58.6644</v>
      </c>
      <c r="L7" s="5">
        <f>'imm 7yr.2fivefinal'!M6</f>
        <v>1.865175E-14</v>
      </c>
      <c r="M7" s="3" t="str">
        <f>'imm 7yr.2fivefinal'!N6</f>
        <v>*</v>
      </c>
      <c r="N7" s="19">
        <f>'imm 7yr.2fivefinal'!O6</f>
        <v>0.029767699999999953</v>
      </c>
      <c r="O7" s="16">
        <f>'imm 7yr.2fivefinal'!P6</f>
      </c>
      <c r="Q7" s="7">
        <f>'imm 7yr.2fivefinal'!F72</f>
        <v>2583</v>
      </c>
      <c r="R7" s="10">
        <f>'imm 7yr.2fivefinal'!G72</f>
        <v>0.7770087</v>
      </c>
      <c r="S7" s="10">
        <f>'imm 7yr.2fivefinal'!I72</f>
        <v>0.8177829000000001</v>
      </c>
      <c r="T7" s="7">
        <f>'imm 7yr.2fivefinal'!J72</f>
        <v>2059</v>
      </c>
      <c r="V7" s="5">
        <f>'imm 7yr.2fivefinal'!L72</f>
        <v>58.6644</v>
      </c>
      <c r="W7" s="5">
        <f>'imm 7yr.2fivefinal'!M72</f>
        <v>1.865175E-14</v>
      </c>
      <c r="X7" s="3" t="str">
        <f>'imm 7yr.2fivefinal'!N72</f>
        <v>*</v>
      </c>
      <c r="Y7" s="19">
        <f>'imm 7yr.2fivefinal'!O72</f>
        <v>0.044272700000000054</v>
      </c>
      <c r="Z7" s="16">
        <f>'imm 7yr.2fivefinal'!P72</f>
      </c>
    </row>
    <row r="8" spans="1:26" ht="12.75">
      <c r="A8" t="s">
        <v>156</v>
      </c>
      <c r="B8" s="10">
        <f t="shared" si="0"/>
        <v>0.8256871</v>
      </c>
      <c r="C8" s="12">
        <f>'imm 7yr.2fivefinal'!H7</f>
        <v>0.8543264</v>
      </c>
      <c r="D8" s="12">
        <f>'imm 7yr.2fivefinal'!H73</f>
        <v>0.7725632</v>
      </c>
      <c r="E8" s="10">
        <f t="shared" si="1"/>
        <v>0.7327359999999999</v>
      </c>
      <c r="F8" s="7">
        <f>'imm 7yr.2fivefinal'!F7</f>
        <v>913</v>
      </c>
      <c r="G8" s="16">
        <f>'imm 7yr.2fivefinal'!G7</f>
        <v>0.8247601</v>
      </c>
      <c r="H8" s="16">
        <f>'imm 7yr.2fivefinal'!I7</f>
        <v>0.8849526</v>
      </c>
      <c r="I8" s="7">
        <f>'imm 7yr.2fivefinal'!J7</f>
        <v>780</v>
      </c>
      <c r="K8" s="5">
        <f>'imm 7yr.2fivefinal'!L7</f>
        <v>21.2159</v>
      </c>
      <c r="L8" s="5">
        <f>'imm 7yr.2fivefinal'!M7</f>
        <v>4.1034622E-06</v>
      </c>
      <c r="M8" s="3" t="str">
        <f>'imm 7yr.2fivefinal'!N7</f>
        <v>*</v>
      </c>
      <c r="N8" s="19">
        <f>'imm 7yr.2fivefinal'!O7</f>
      </c>
      <c r="O8" s="16">
        <f>'imm 7yr.2fivefinal'!P7</f>
      </c>
      <c r="Q8" s="7">
        <f>'imm 7yr.2fivefinal'!F73</f>
        <v>831</v>
      </c>
      <c r="R8" s="10">
        <f>'imm 7yr.2fivefinal'!G73</f>
        <v>0.7359798</v>
      </c>
      <c r="S8" s="10">
        <f>'imm 7yr.2fivefinal'!I73</f>
        <v>0.810965</v>
      </c>
      <c r="T8" s="7">
        <f>'imm 7yr.2fivefinal'!J73</f>
        <v>642</v>
      </c>
      <c r="V8" s="5">
        <f>'imm 7yr.2fivefinal'!L73</f>
        <v>21.2159</v>
      </c>
      <c r="W8" s="5">
        <f>'imm 7yr.2fivefinal'!M73</f>
        <v>4.1034622E-06</v>
      </c>
      <c r="X8" s="3" t="str">
        <f>'imm 7yr.2fivefinal'!N73</f>
        <v>*</v>
      </c>
      <c r="Y8" s="19">
        <f>'imm 7yr.2fivefinal'!O73</f>
        <v>0.003243800000000019</v>
      </c>
      <c r="Z8" s="16">
        <f>'imm 7yr.2fivefinal'!P73</f>
      </c>
    </row>
    <row r="9" spans="1:26" ht="12.75">
      <c r="A9" t="s">
        <v>157</v>
      </c>
      <c r="B9" s="10">
        <f t="shared" si="0"/>
        <v>0.8256871</v>
      </c>
      <c r="C9" s="12">
        <f>'imm 7yr.2fivefinal'!H8</f>
        <v>0.8950328</v>
      </c>
      <c r="D9" s="12">
        <f>'imm 7yr.2fivefinal'!H74</f>
        <v>0.8061224</v>
      </c>
      <c r="E9" s="10">
        <f t="shared" si="1"/>
        <v>0.7327359999999999</v>
      </c>
      <c r="F9" s="7">
        <f>'imm 7yr.2fivefinal'!F8</f>
        <v>1067</v>
      </c>
      <c r="G9" s="16">
        <f>'imm 7yr.2fivefinal'!G8</f>
        <v>0.8711749999999999</v>
      </c>
      <c r="H9" s="16">
        <f>'imm 7yr.2fivefinal'!I8</f>
        <v>0.919544</v>
      </c>
      <c r="I9" s="7">
        <f>'imm 7yr.2fivefinal'!J8</f>
        <v>955</v>
      </c>
      <c r="K9" s="5">
        <f>'imm 7yr.2fivefinal'!L8</f>
        <v>35.3908</v>
      </c>
      <c r="L9" s="5">
        <f>'imm 7yr.2fivefinal'!M8</f>
        <v>2.6975128E-09</v>
      </c>
      <c r="M9" s="3" t="str">
        <f>'imm 7yr.2fivefinal'!N8</f>
        <v>*</v>
      </c>
      <c r="N9" s="19">
        <f>'imm 7yr.2fivefinal'!O8</f>
        <v>0.045487899999999915</v>
      </c>
      <c r="O9" s="16">
        <f>'imm 7yr.2fivefinal'!P8</f>
      </c>
      <c r="Q9" s="7">
        <f>'imm 7yr.2fivefinal'!F74</f>
        <v>980</v>
      </c>
      <c r="R9" s="10">
        <f>'imm 7yr.2fivefinal'!G74</f>
        <v>0.7742252</v>
      </c>
      <c r="S9" s="10">
        <f>'imm 7yr.2fivefinal'!I74</f>
        <v>0.8393338</v>
      </c>
      <c r="T9" s="7">
        <f>'imm 7yr.2fivefinal'!J74</f>
        <v>790</v>
      </c>
      <c r="V9" s="5">
        <f>'imm 7yr.2fivefinal'!L74</f>
        <v>35.3908</v>
      </c>
      <c r="W9" s="5">
        <f>'imm 7yr.2fivefinal'!M74</f>
        <v>2.6975128E-09</v>
      </c>
      <c r="X9" s="3" t="str">
        <f>'imm 7yr.2fivefinal'!N74</f>
        <v>*</v>
      </c>
      <c r="Y9" s="19">
        <f>'imm 7yr.2fivefinal'!O74</f>
        <v>0.041489200000000004</v>
      </c>
      <c r="Z9" s="16">
        <f>'imm 7yr.2fivefinal'!P74</f>
      </c>
    </row>
    <row r="10" spans="1:26" ht="12.75">
      <c r="A10" t="s">
        <v>158</v>
      </c>
      <c r="B10" s="10">
        <f t="shared" si="0"/>
        <v>0.8256871</v>
      </c>
      <c r="C10" s="12">
        <f>'imm 7yr.2fivefinal'!H9</f>
        <v>0.7842709</v>
      </c>
      <c r="D10" s="12">
        <f>'imm 7yr.2fivefinal'!H75</f>
        <v>0.6892202</v>
      </c>
      <c r="E10" s="10">
        <f t="shared" si="1"/>
        <v>0.7327359999999999</v>
      </c>
      <c r="F10" s="7">
        <f>'imm 7yr.2fivefinal'!F9</f>
        <v>1831</v>
      </c>
      <c r="G10" s="16">
        <f>'imm 7yr.2fivefinal'!G9</f>
        <v>0.7598906</v>
      </c>
      <c r="H10" s="16">
        <f>'imm 7yr.2fivefinal'!I9</f>
        <v>0.8094334</v>
      </c>
      <c r="I10" s="7">
        <f>'imm 7yr.2fivefinal'!J9</f>
        <v>1436</v>
      </c>
      <c r="K10" s="5">
        <f>'imm 7yr.2fivefinal'!L9</f>
        <v>47.6743</v>
      </c>
      <c r="L10" s="5">
        <f>'imm 7yr.2fivefinal'!M9</f>
        <v>5.032308E-12</v>
      </c>
      <c r="M10" s="3" t="str">
        <f>'imm 7yr.2fivefinal'!N9</f>
        <v>*</v>
      </c>
      <c r="N10" s="19">
        <f>'imm 7yr.2fivefinal'!O9</f>
      </c>
      <c r="O10" s="16">
        <f>'imm 7yr.2fivefinal'!P9</f>
        <v>0.016253700000000038</v>
      </c>
      <c r="Q10" s="7">
        <f>'imm 7yr.2fivefinal'!F75</f>
        <v>1744</v>
      </c>
      <c r="R10" s="10">
        <f>'imm 7yr.2fivefinal'!G75</f>
        <v>0.6612492</v>
      </c>
      <c r="S10" s="10">
        <f>'imm 7yr.2fivefinal'!I75</f>
        <v>0.7183744000000001</v>
      </c>
      <c r="T10" s="7">
        <f>'imm 7yr.2fivefinal'!J75</f>
        <v>1202</v>
      </c>
      <c r="V10" s="5">
        <f>'imm 7yr.2fivefinal'!L75</f>
        <v>47.6743</v>
      </c>
      <c r="W10" s="5">
        <f>'imm 7yr.2fivefinal'!M75</f>
        <v>5.032308E-12</v>
      </c>
      <c r="X10" s="3" t="str">
        <f>'imm 7yr.2fivefinal'!N75</f>
        <v>*</v>
      </c>
      <c r="Y10" s="19">
        <f>'imm 7yr.2fivefinal'!O75</f>
      </c>
      <c r="Z10" s="16">
        <f>'imm 7yr.2fivefinal'!P75</f>
        <v>0.014361599999999863</v>
      </c>
    </row>
    <row r="11" spans="1:26" ht="12.75">
      <c r="A11" t="s">
        <v>159</v>
      </c>
      <c r="B11" s="10">
        <f t="shared" si="0"/>
        <v>0.8256871</v>
      </c>
      <c r="C11" s="12">
        <f>'imm 7yr.2fivefinal'!H10</f>
        <v>0.7001033999999999</v>
      </c>
      <c r="D11" s="12">
        <f>'imm 7yr.2fivefinal'!H76</f>
        <v>0.6587537</v>
      </c>
      <c r="E11" s="10">
        <f t="shared" si="1"/>
        <v>0.7327359999999999</v>
      </c>
      <c r="F11" s="7">
        <f>'imm 7yr.2fivefinal'!F10</f>
        <v>967</v>
      </c>
      <c r="G11" s="16">
        <f>'imm 7yr.2fivefinal'!G10</f>
        <v>0.6631402000000001</v>
      </c>
      <c r="H11" s="16">
        <f>'imm 7yr.2fivefinal'!I10</f>
        <v>0.739127</v>
      </c>
      <c r="I11" s="7">
        <f>'imm 7yr.2fivefinal'!J10</f>
        <v>677</v>
      </c>
      <c r="K11" s="5">
        <f>'imm 7yr.2fivefinal'!L10</f>
        <v>4.1293</v>
      </c>
      <c r="L11" s="5">
        <f>'imm 7yr.2fivefinal'!M10</f>
        <v>0.0421468682</v>
      </c>
      <c r="M11" s="3" t="str">
        <f>'imm 7yr.2fivefinal'!N10</f>
        <v>*</v>
      </c>
      <c r="N11" s="19">
        <f>'imm 7yr.2fivefinal'!O10</f>
      </c>
      <c r="O11" s="16">
        <f>'imm 7yr.2fivefinal'!P10</f>
        <v>0.08656010000000003</v>
      </c>
      <c r="Q11" s="7">
        <f>'imm 7yr.2fivefinal'!F76</f>
        <v>1011</v>
      </c>
      <c r="R11" s="10">
        <f>'imm 7yr.2fivefinal'!G76</f>
        <v>0.6214247</v>
      </c>
      <c r="S11" s="10">
        <f>'imm 7yr.2fivefinal'!I76</f>
        <v>0.6983250000000001</v>
      </c>
      <c r="T11" s="7">
        <f>'imm 7yr.2fivefinal'!J76</f>
        <v>666</v>
      </c>
      <c r="V11" s="5">
        <f>'imm 7yr.2fivefinal'!L76</f>
        <v>4.1293</v>
      </c>
      <c r="W11" s="5">
        <f>'imm 7yr.2fivefinal'!M76</f>
        <v>0.0421468682</v>
      </c>
      <c r="X11" s="3" t="str">
        <f>'imm 7yr.2fivefinal'!N76</f>
        <v>*</v>
      </c>
      <c r="Y11" s="19">
        <f>'imm 7yr.2fivefinal'!O76</f>
      </c>
      <c r="Z11" s="16">
        <f>'imm 7yr.2fivefinal'!P76</f>
        <v>0.03441099999999986</v>
      </c>
    </row>
    <row r="12" spans="1:26" ht="12.75">
      <c r="A12" t="s">
        <v>160</v>
      </c>
      <c r="B12" s="10">
        <f t="shared" si="0"/>
        <v>0.8256871</v>
      </c>
      <c r="C12" s="12">
        <f>'imm 7yr.2fivefinal'!H11</f>
        <v>0.5196281</v>
      </c>
      <c r="D12" s="12">
        <f>'imm 7yr.2fivefinal'!H77</f>
        <v>0.414751</v>
      </c>
      <c r="E12" s="10">
        <f t="shared" si="1"/>
        <v>0.7327359999999999</v>
      </c>
      <c r="F12" s="7">
        <f>'imm 7yr.2fivefinal'!F11</f>
        <v>1936</v>
      </c>
      <c r="G12" s="16">
        <f>'imm 7yr.2fivefinal'!G11</f>
        <v>0.4911806</v>
      </c>
      <c r="H12" s="16">
        <f>'imm 7yr.2fivefinal'!I11</f>
        <v>0.5497231</v>
      </c>
      <c r="I12" s="7">
        <f>'imm 7yr.2fivefinal'!J11</f>
        <v>1006</v>
      </c>
      <c r="K12" s="5">
        <f>'imm 7yr.2fivefinal'!L11</f>
        <v>55.9395</v>
      </c>
      <c r="L12" s="5">
        <f>'imm 7yr.2fivefinal'!M11</f>
        <v>7.471801E-14</v>
      </c>
      <c r="M12" s="3" t="str">
        <f>'imm 7yr.2fivefinal'!N11</f>
        <v>*</v>
      </c>
      <c r="N12" s="19">
        <f>'imm 7yr.2fivefinal'!O11</f>
      </c>
      <c r="O12" s="16">
        <f>'imm 7yr.2fivefinal'!P11</f>
        <v>0.275964</v>
      </c>
      <c r="Q12" s="7">
        <f>'imm 7yr.2fivefinal'!F77</f>
        <v>2088</v>
      </c>
      <c r="R12" s="10">
        <f>'imm 7yr.2fivefinal'!G77</f>
        <v>0.3878816</v>
      </c>
      <c r="S12" s="10">
        <f>'imm 7yr.2fivefinal'!I77</f>
        <v>0.44348160000000003</v>
      </c>
      <c r="T12" s="7">
        <f>'imm 7yr.2fivefinal'!J77</f>
        <v>866</v>
      </c>
      <c r="V12" s="5">
        <f>'imm 7yr.2fivefinal'!L77</f>
        <v>55.9395</v>
      </c>
      <c r="W12" s="5">
        <f>'imm 7yr.2fivefinal'!M77</f>
        <v>7.471801E-14</v>
      </c>
      <c r="X12" s="3" t="str">
        <f>'imm 7yr.2fivefinal'!N77</f>
        <v>*</v>
      </c>
      <c r="Y12" s="19">
        <f>'imm 7yr.2fivefinal'!O77</f>
      </c>
      <c r="Z12" s="16">
        <f>'imm 7yr.2fivefinal'!P77</f>
        <v>0.2892543999999999</v>
      </c>
    </row>
    <row r="13" spans="1:26" ht="12.75">
      <c r="A13" t="s">
        <v>161</v>
      </c>
      <c r="B13" s="10">
        <f t="shared" si="0"/>
        <v>0.8256871</v>
      </c>
      <c r="C13" s="12">
        <f>'imm 7yr.2fivefinal'!H12</f>
        <v>0.75</v>
      </c>
      <c r="D13" s="12">
        <f>'imm 7yr.2fivefinal'!H78</f>
        <v>0.5454545000000001</v>
      </c>
      <c r="E13" s="10">
        <f t="shared" si="1"/>
        <v>0.7327359999999999</v>
      </c>
      <c r="F13" s="7">
        <f>'imm 7yr.2fivefinal'!F12</f>
        <v>40</v>
      </c>
      <c r="G13" s="16">
        <f>'imm 7yr.2fivefinal'!G12</f>
        <v>0.5910719</v>
      </c>
      <c r="H13" s="16">
        <f>'imm 7yr.2fivefinal'!I12</f>
        <v>0.9516608</v>
      </c>
      <c r="I13" s="7">
        <f>'imm 7yr.2fivefinal'!J12</f>
        <v>30</v>
      </c>
      <c r="K13" s="5">
        <f>'imm 7yr.2fivefinal'!L12</f>
        <v>4.5434</v>
      </c>
      <c r="L13" s="5">
        <f>'imm 7yr.2fivefinal'!M12</f>
        <v>0.0330467287</v>
      </c>
      <c r="M13" s="3" t="str">
        <f>'imm 7yr.2fivefinal'!N12</f>
        <v>*</v>
      </c>
      <c r="N13" s="19">
        <f>'imm 7yr.2fivefinal'!O12</f>
      </c>
      <c r="O13" s="16">
        <f>'imm 7yr.2fivefinal'!P12</f>
      </c>
      <c r="Q13" s="7">
        <f>'imm 7yr.2fivefinal'!F78</f>
        <v>33</v>
      </c>
      <c r="R13" s="10">
        <f>'imm 7yr.2fivefinal'!G78</f>
        <v>0.3599434</v>
      </c>
      <c r="S13" s="10">
        <f>'imm 7yr.2fivefinal'!I78</f>
        <v>0.8265762</v>
      </c>
      <c r="T13" s="7">
        <f>'imm 7yr.2fivefinal'!J78</f>
        <v>18</v>
      </c>
      <c r="V13" s="5">
        <f>'imm 7yr.2fivefinal'!L78</f>
        <v>4.5434</v>
      </c>
      <c r="W13" s="5">
        <f>'imm 7yr.2fivefinal'!M78</f>
        <v>0.0330467287</v>
      </c>
      <c r="X13" s="3" t="str">
        <f>'imm 7yr.2fivefinal'!N78</f>
        <v>*</v>
      </c>
      <c r="Y13" s="19">
        <f>'imm 7yr.2fivefinal'!O78</f>
      </c>
      <c r="Z13" s="16">
        <f>'imm 7yr.2fivefinal'!P78</f>
      </c>
    </row>
    <row r="14" spans="1:26" ht="12.75">
      <c r="A14" t="s">
        <v>162</v>
      </c>
      <c r="B14" s="10">
        <f t="shared" si="0"/>
        <v>0.8256871</v>
      </c>
      <c r="C14" s="12">
        <f>'imm 7yr.2fivefinal'!H13</f>
        <v>0.7779221</v>
      </c>
      <c r="D14" s="12">
        <f>'imm 7yr.2fivefinal'!H79</f>
        <v>0.7244772</v>
      </c>
      <c r="E14" s="10">
        <f t="shared" si="1"/>
        <v>0.7327359999999999</v>
      </c>
      <c r="F14" s="7">
        <f>'imm 7yr.2fivefinal'!F13</f>
        <v>770</v>
      </c>
      <c r="G14" s="16">
        <f>'imm 7yr.2fivefinal'!G13</f>
        <v>0.7402567</v>
      </c>
      <c r="H14" s="16">
        <f>'imm 7yr.2fivefinal'!I13</f>
        <v>0.8175039000000001</v>
      </c>
      <c r="I14" s="7">
        <f>'imm 7yr.2fivefinal'!J13</f>
        <v>599</v>
      </c>
      <c r="K14" s="5">
        <f>'imm 7yr.2fivefinal'!L13</f>
        <v>6.5163</v>
      </c>
      <c r="L14" s="5">
        <f>'imm 7yr.2fivefinal'!M13</f>
        <v>0.0106892319</v>
      </c>
      <c r="M14" s="3" t="str">
        <f>'imm 7yr.2fivefinal'!N13</f>
        <v>*</v>
      </c>
      <c r="N14" s="19">
        <f>'imm 7yr.2fivefinal'!O13</f>
      </c>
      <c r="O14" s="16">
        <f>'imm 7yr.2fivefinal'!P13</f>
        <v>0.008183199999999946</v>
      </c>
      <c r="Q14" s="7">
        <f>'imm 7yr.2fivefinal'!F79</f>
        <v>813</v>
      </c>
      <c r="R14" s="10">
        <f>'imm 7yr.2fivefinal'!G79</f>
        <v>0.6851963</v>
      </c>
      <c r="S14" s="10">
        <f>'imm 7yr.2fivefinal'!I79</f>
        <v>0.7660100999999999</v>
      </c>
      <c r="T14" s="7">
        <f>'imm 7yr.2fivefinal'!J79</f>
        <v>589</v>
      </c>
      <c r="V14" s="5">
        <f>'imm 7yr.2fivefinal'!L79</f>
        <v>6.5163</v>
      </c>
      <c r="W14" s="5">
        <f>'imm 7yr.2fivefinal'!M79</f>
        <v>0.0106892319</v>
      </c>
      <c r="X14" s="3" t="str">
        <f>'imm 7yr.2fivefinal'!N79</f>
        <v>*</v>
      </c>
      <c r="Y14" s="19">
        <f>'imm 7yr.2fivefinal'!O79</f>
      </c>
      <c r="Z14" s="16">
        <f>'imm 7yr.2fivefinal'!P79</f>
      </c>
    </row>
    <row r="15" spans="1:25" ht="12.75">
      <c r="Q15" s="7"/>
      <c r="Y15" s="19"/>
    </row>
    <row r="16" spans="1:26" ht="12.75">
      <c r="A16" t="s">
        <v>163</v>
      </c>
      <c r="B16" s="10">
        <f>C$19</f>
        <v>0.8256871</v>
      </c>
      <c r="C16" s="12">
        <f>'imm 7yr.2fivefinal'!H14</f>
        <v>0.8334709</v>
      </c>
      <c r="D16" s="12">
        <f>'imm 7yr.2fivefinal'!H80</f>
        <v>0.770279</v>
      </c>
      <c r="E16" s="10">
        <f t="shared" si="1"/>
        <v>0.7327359999999999</v>
      </c>
      <c r="F16" s="7">
        <f>'imm 7yr.2fivefinal'!F14</f>
        <v>9692</v>
      </c>
      <c r="G16" s="16">
        <f>'imm 7yr.2fivefinal'!G14</f>
        <v>0.8237795</v>
      </c>
      <c r="H16" s="16">
        <f>'imm 7yr.2fivefinal'!I14</f>
        <v>0.8432763</v>
      </c>
      <c r="I16" s="7">
        <f>'imm 7yr.2fivefinal'!J14</f>
        <v>8078</v>
      </c>
      <c r="K16" s="5">
        <f>'imm 7yr.2fivefinal'!L14</f>
        <v>129.647</v>
      </c>
      <c r="L16" s="5">
        <f>'imm 7yr.2fivefinal'!M14</f>
        <v>0</v>
      </c>
      <c r="M16" s="3" t="str">
        <f>'imm 7yr.2fivefinal'!N14</f>
        <v>*</v>
      </c>
      <c r="N16" s="19">
        <f>'imm 7yr.2fivefinal'!O14</f>
      </c>
      <c r="O16" s="16">
        <f>'imm 7yr.2fivefinal'!P14</f>
      </c>
      <c r="Q16" s="7">
        <f>'imm 7yr.2fivefinal'!F80</f>
        <v>9320</v>
      </c>
      <c r="R16" s="10">
        <f>'imm 7yr.2fivefinal'!G80</f>
        <v>0.7591361000000001</v>
      </c>
      <c r="S16" s="10">
        <f>'imm 7yr.2fivefinal'!I80</f>
        <v>0.7815854000000001</v>
      </c>
      <c r="T16" s="7">
        <f>'imm 7yr.2fivefinal'!J80</f>
        <v>7179</v>
      </c>
      <c r="V16" s="5">
        <f>'imm 7yr.2fivefinal'!L80</f>
        <v>129.647</v>
      </c>
      <c r="W16" s="5">
        <f>'imm 7yr.2fivefinal'!M80</f>
        <v>0</v>
      </c>
      <c r="X16" s="3" t="str">
        <f>'imm 7yr.2fivefinal'!N80</f>
        <v>*</v>
      </c>
      <c r="Y16" s="19">
        <f>'imm 7yr.2fivefinal'!O80</f>
        <v>0.02640010000000015</v>
      </c>
      <c r="Z16" s="16">
        <f>'imm 7yr.2fivefinal'!P80</f>
      </c>
    </row>
    <row r="17" spans="1:26" ht="12.75">
      <c r="A17" t="s">
        <v>137</v>
      </c>
      <c r="B17" s="10">
        <f>C$19</f>
        <v>0.8256871</v>
      </c>
      <c r="C17" s="12">
        <f>'imm 7yr.2fivefinal'!H15</f>
        <v>0.5954115000000001</v>
      </c>
      <c r="D17" s="12">
        <f>'imm 7yr.2fivefinal'!H81</f>
        <v>0.502045</v>
      </c>
      <c r="E17" s="10">
        <f t="shared" si="1"/>
        <v>0.7327359999999999</v>
      </c>
      <c r="F17" s="7">
        <f>'imm 7yr.2fivefinal'!F15</f>
        <v>2746</v>
      </c>
      <c r="G17" s="16">
        <f>'imm 7yr.2fivefinal'!G15</f>
        <v>0.5717637</v>
      </c>
      <c r="H17" s="16">
        <f>'imm 7yr.2fivefinal'!I15</f>
        <v>0.6200374000000001</v>
      </c>
      <c r="I17" s="7">
        <f>'imm 7yr.2fivefinal'!J15</f>
        <v>1635</v>
      </c>
      <c r="K17" s="5">
        <f>'imm 7yr.2fivefinal'!L15</f>
        <v>59.6175</v>
      </c>
      <c r="L17" s="5">
        <f>'imm 7yr.2fivefinal'!M15</f>
        <v>1.154632E-14</v>
      </c>
      <c r="M17" s="3" t="str">
        <f>'imm 7yr.2fivefinal'!N15</f>
        <v>*</v>
      </c>
      <c r="N17" s="19">
        <f>'imm 7yr.2fivefinal'!O15</f>
      </c>
      <c r="O17" s="16">
        <f>'imm 7yr.2fivefinal'!P15</f>
        <v>0.20564969999999994</v>
      </c>
      <c r="Q17" s="7">
        <f>'imm 7yr.2fivefinal'!F81</f>
        <v>2934</v>
      </c>
      <c r="R17" s="10">
        <f>'imm 7yr.2fivefinal'!G81</f>
        <v>0.4788186</v>
      </c>
      <c r="S17" s="10">
        <f>'imm 7yr.2fivefinal'!I81</f>
        <v>0.5263981</v>
      </c>
      <c r="T17" s="7">
        <f>'imm 7yr.2fivefinal'!J81</f>
        <v>1473</v>
      </c>
      <c r="V17" s="5">
        <f>'imm 7yr.2fivefinal'!L81</f>
        <v>59.6175</v>
      </c>
      <c r="W17" s="5">
        <f>'imm 7yr.2fivefinal'!M81</f>
        <v>1.154632E-14</v>
      </c>
      <c r="X17" s="3" t="str">
        <f>'imm 7yr.2fivefinal'!N81</f>
        <v>*</v>
      </c>
      <c r="Y17" s="19">
        <f>'imm 7yr.2fivefinal'!O81</f>
      </c>
      <c r="Z17" s="16">
        <f>'imm 7yr.2fivefinal'!P81</f>
        <v>0.20633789999999996</v>
      </c>
    </row>
    <row r="18" spans="1:26" ht="12.75">
      <c r="A18" t="s">
        <v>164</v>
      </c>
      <c r="B18" s="10">
        <f>C$19</f>
        <v>0.8256871</v>
      </c>
      <c r="C18" s="12">
        <f>'imm 7yr.2fivefinal'!H16</f>
        <v>0.8587442</v>
      </c>
      <c r="D18" s="12">
        <f>'imm 7yr.2fivefinal'!H82</f>
        <v>0.751064</v>
      </c>
      <c r="E18" s="10">
        <f t="shared" si="1"/>
        <v>0.7327359999999999</v>
      </c>
      <c r="F18" s="7">
        <f>'imm 7yr.2fivefinal'!F16</f>
        <v>15433</v>
      </c>
      <c r="G18" s="16">
        <f>'imm 7yr.2fivefinal'!G16</f>
        <v>0.8515528</v>
      </c>
      <c r="H18" s="16">
        <f>'imm 7yr.2fivefinal'!I16</f>
        <v>0.8659964</v>
      </c>
      <c r="I18" s="7">
        <f>'imm 7yr.2fivefinal'!J16</f>
        <v>13253</v>
      </c>
      <c r="K18" s="5">
        <f>'imm 7yr.2fivefinal'!L16</f>
        <v>670.6868</v>
      </c>
      <c r="L18" s="5">
        <f>'imm 7yr.2fivefinal'!M16</f>
        <v>0</v>
      </c>
      <c r="M18" s="3" t="str">
        <f>'imm 7yr.2fivefinal'!N16</f>
        <v>*</v>
      </c>
      <c r="N18" s="19">
        <f>'imm 7yr.2fivefinal'!O16</f>
        <v>0.02586569999999999</v>
      </c>
      <c r="O18" s="16">
        <f>'imm 7yr.2fivefinal'!P16</f>
      </c>
      <c r="Q18" s="7">
        <f>'imm 7yr.2fivefinal'!F82</f>
        <v>15743</v>
      </c>
      <c r="R18" s="10">
        <f>'imm 7yr.2fivefinal'!G82</f>
        <v>0.7422392</v>
      </c>
      <c r="S18" s="10">
        <f>'imm 7yr.2fivefinal'!I82</f>
        <v>0.7599937</v>
      </c>
      <c r="T18" s="7">
        <f>'imm 7yr.2fivefinal'!J82</f>
        <v>11824</v>
      </c>
      <c r="V18" s="5">
        <f>'imm 7yr.2fivefinal'!L82</f>
        <v>670.6868</v>
      </c>
      <c r="W18" s="5">
        <f>'imm 7yr.2fivefinal'!M82</f>
        <v>0</v>
      </c>
      <c r="X18" s="3" t="str">
        <f>'imm 7yr.2fivefinal'!N82</f>
        <v>*</v>
      </c>
      <c r="Y18" s="19">
        <f>'imm 7yr.2fivefinal'!O82</f>
        <v>0.009503200000000045</v>
      </c>
      <c r="Z18" s="16">
        <f>'imm 7yr.2fivefinal'!P82</f>
      </c>
    </row>
    <row r="19" spans="1:26" ht="12.75">
      <c r="A19" t="s">
        <v>138</v>
      </c>
      <c r="B19" s="10">
        <f>C$19</f>
        <v>0.8256871</v>
      </c>
      <c r="C19" s="12">
        <f>'imm 7yr.2fivefinal'!H17</f>
        <v>0.8256871</v>
      </c>
      <c r="D19" s="12">
        <f>'imm 7yr.2fivefinal'!H83</f>
        <v>0.7327359999999999</v>
      </c>
      <c r="E19" s="10">
        <f t="shared" si="1"/>
        <v>0.7327359999999999</v>
      </c>
      <c r="F19" s="7">
        <f>'imm 7yr.2fivefinal'!F17</f>
        <v>29034</v>
      </c>
      <c r="G19" s="16">
        <f>'imm 7yr.2fivefinal'!G17</f>
        <v>0.8199719</v>
      </c>
      <c r="H19" s="16">
        <f>'imm 7yr.2fivefinal'!I17</f>
        <v>0.8314421999999999</v>
      </c>
      <c r="I19" s="7">
        <f>'imm 7yr.2fivefinal'!J17</f>
        <v>23973</v>
      </c>
      <c r="K19" s="5">
        <f>'imm 7yr.2fivefinal'!L17</f>
        <v>830.725</v>
      </c>
      <c r="L19" s="5">
        <f>'imm 7yr.2fivefinal'!M17</f>
        <v>0</v>
      </c>
      <c r="M19" s="3" t="str">
        <f>'imm 7yr.2fivefinal'!N17</f>
        <v>*</v>
      </c>
      <c r="N19" s="19">
        <f>'imm 7yr.2fivefinal'!O17</f>
      </c>
      <c r="O19" s="16">
        <f>'imm 7yr.2fivefinal'!P17</f>
      </c>
      <c r="Q19" s="7">
        <f>'imm 7yr.2fivefinal'!F83</f>
        <v>29020</v>
      </c>
      <c r="R19" s="10">
        <f>'imm 7yr.2fivefinal'!G83</f>
        <v>0.7260751</v>
      </c>
      <c r="S19" s="10">
        <f>'imm 7yr.2fivefinal'!I83</f>
        <v>0.7394580999999999</v>
      </c>
      <c r="T19" s="7">
        <f>'imm 7yr.2fivefinal'!J83</f>
        <v>21264</v>
      </c>
      <c r="V19" s="5">
        <f>'imm 7yr.2fivefinal'!L83</f>
        <v>830.725</v>
      </c>
      <c r="W19" s="5">
        <f>'imm 7yr.2fivefinal'!M83</f>
        <v>0</v>
      </c>
      <c r="X19" s="3" t="str">
        <f>'imm 7yr.2fivefinal'!N83</f>
        <v>*</v>
      </c>
      <c r="Y19" s="19">
        <f>'imm 7yr.2fivefinal'!O83</f>
      </c>
      <c r="Z19" s="16">
        <f>'imm 7yr.2fivefinal'!P83</f>
      </c>
    </row>
    <row r="20" spans="2:25" ht="12.75">
      <c r="B20" s="21" t="s">
        <v>213</v>
      </c>
      <c r="C20" s="14" t="s">
        <v>216</v>
      </c>
      <c r="D20" s="14" t="s">
        <v>217</v>
      </c>
      <c r="E20" s="21" t="s">
        <v>215</v>
      </c>
      <c r="Q20" s="7"/>
      <c r="Y20" s="19"/>
    </row>
    <row r="21" spans="1:26" ht="12.75">
      <c r="A21" t="s">
        <v>165</v>
      </c>
      <c r="B21" s="10">
        <f>C$19</f>
        <v>0.8256871</v>
      </c>
      <c r="C21" s="12">
        <f>'imm 7yr.2fivefinal'!H18</f>
        <v>0.7172237</v>
      </c>
      <c r="D21" s="12">
        <f>'imm 7yr.2fivefinal'!H84</f>
        <v>0.8132992</v>
      </c>
      <c r="E21" s="10">
        <f t="shared" si="1"/>
        <v>0.7327359999999999</v>
      </c>
      <c r="F21" s="7">
        <f>'imm 7yr.2fivefinal'!F18</f>
        <v>389</v>
      </c>
      <c r="G21" s="16">
        <f>'imm 7yr.2fivefinal'!G18</f>
        <v>0.6558339999999999</v>
      </c>
      <c r="H21" s="16">
        <f>'imm 7yr.2fivefinal'!I18</f>
        <v>0.7843597</v>
      </c>
      <c r="I21" s="7">
        <f>'imm 7yr.2fivefinal'!J18</f>
        <v>279</v>
      </c>
      <c r="K21" s="5">
        <f>'imm 7yr.2fivefinal'!L18</f>
        <v>8.9132</v>
      </c>
      <c r="L21" s="5">
        <f>'imm 7yr.2fivefinal'!M18</f>
        <v>0.0028311048</v>
      </c>
      <c r="M21" s="3" t="str">
        <f>'imm 7yr.2fivefinal'!N18</f>
        <v>*</v>
      </c>
      <c r="N21" s="19">
        <f>'imm 7yr.2fivefinal'!O18</f>
      </c>
      <c r="O21" s="16">
        <f>'imm 7yr.2fivefinal'!P18</f>
        <v>0.041327400000000014</v>
      </c>
      <c r="Q21" s="7">
        <f>'imm 7yr.2fivefinal'!F84</f>
        <v>391</v>
      </c>
      <c r="R21" s="10">
        <f>'imm 7yr.2fivefinal'!G84</f>
        <v>0.7597554</v>
      </c>
      <c r="S21" s="10">
        <f>'imm 7yr.2fivefinal'!I84</f>
        <v>0.8706165</v>
      </c>
      <c r="T21" s="7">
        <f>'imm 7yr.2fivefinal'!J84</f>
        <v>318</v>
      </c>
      <c r="V21" s="5">
        <f>'imm 7yr.2fivefinal'!L84</f>
        <v>8.9132</v>
      </c>
      <c r="W21" s="5">
        <f>'imm 7yr.2fivefinal'!M84</f>
        <v>0.0028311048</v>
      </c>
      <c r="X21" s="3" t="str">
        <f>'imm 7yr.2fivefinal'!N84</f>
        <v>*</v>
      </c>
      <c r="Y21" s="19">
        <f>'imm 7yr.2fivefinal'!O84</f>
        <v>0.027019400000000027</v>
      </c>
      <c r="Z21" s="16">
        <f>'imm 7yr.2fivefinal'!P84</f>
      </c>
    </row>
    <row r="22" spans="1:26" ht="12.75">
      <c r="A22" t="s">
        <v>139</v>
      </c>
      <c r="B22" s="10">
        <f>C$19</f>
        <v>0.8256871</v>
      </c>
      <c r="C22" s="12">
        <f>'imm 7yr.2fivefinal'!H19</f>
        <v>0.7866928000000001</v>
      </c>
      <c r="D22" s="12">
        <f>'imm 7yr.2fivefinal'!H85</f>
        <v>0.8218487</v>
      </c>
      <c r="E22" s="10">
        <f t="shared" si="1"/>
        <v>0.7327359999999999</v>
      </c>
      <c r="F22" s="7">
        <f>'imm 7yr.2fivefinal'!F19</f>
        <v>511</v>
      </c>
      <c r="G22" s="16">
        <f>'imm 7yr.2fivefinal'!G19</f>
        <v>0.737388</v>
      </c>
      <c r="H22" s="16">
        <f>'imm 7yr.2fivefinal'!I19</f>
        <v>0.8392943</v>
      </c>
      <c r="I22" s="7">
        <f>'imm 7yr.2fivefinal'!J19</f>
        <v>402</v>
      </c>
      <c r="K22" s="5">
        <f>'imm 7yr.2fivefinal'!L19</f>
        <v>2.0553</v>
      </c>
      <c r="L22" s="5">
        <f>'imm 7yr.2fivefinal'!M19</f>
        <v>0.1516745085</v>
      </c>
      <c r="M22" s="3" t="str">
        <f>'imm 7yr.2fivefinal'!N19</f>
        <v> </v>
      </c>
      <c r="N22" s="19">
        <f>'imm 7yr.2fivefinal'!O19</f>
      </c>
      <c r="O22" s="16">
        <f>'imm 7yr.2fivefinal'!P19</f>
      </c>
      <c r="Q22" s="7">
        <f>'imm 7yr.2fivefinal'!F85</f>
        <v>595</v>
      </c>
      <c r="R22" s="10">
        <f>'imm 7yr.2fivefinal'!G85</f>
        <v>0.7789393</v>
      </c>
      <c r="S22" s="10">
        <f>'imm 7yr.2fivefinal'!I85</f>
        <v>0.8671219</v>
      </c>
      <c r="T22" s="7">
        <f>'imm 7yr.2fivefinal'!J85</f>
        <v>489</v>
      </c>
      <c r="V22" s="5">
        <f>'imm 7yr.2fivefinal'!L85</f>
        <v>2.0553</v>
      </c>
      <c r="W22" s="5">
        <f>'imm 7yr.2fivefinal'!M85</f>
        <v>0.1516745085</v>
      </c>
      <c r="X22" s="3" t="str">
        <f>'imm 7yr.2fivefinal'!N85</f>
        <v> </v>
      </c>
      <c r="Y22" s="19">
        <f>'imm 7yr.2fivefinal'!O85</f>
        <v>0.04620330000000006</v>
      </c>
      <c r="Z22" s="16">
        <f>'imm 7yr.2fivefinal'!P85</f>
      </c>
    </row>
    <row r="23" spans="1:26" ht="12.75">
      <c r="A23" t="s">
        <v>166</v>
      </c>
      <c r="B23" s="10">
        <f>C$19</f>
        <v>0.8256871</v>
      </c>
      <c r="C23" s="12">
        <f>'imm 7yr.2fivefinal'!H20</f>
        <v>0.90625</v>
      </c>
      <c r="D23" s="12">
        <f>'imm 7yr.2fivefinal'!H86</f>
        <v>0.8339223</v>
      </c>
      <c r="E23" s="10">
        <f t="shared" si="1"/>
        <v>0.7327359999999999</v>
      </c>
      <c r="F23" s="7">
        <f>'imm 7yr.2fivefinal'!F20</f>
        <v>320</v>
      </c>
      <c r="G23" s="16">
        <f>'imm 7yr.2fivefinal'!G20</f>
        <v>0.8615784</v>
      </c>
      <c r="H23" s="16">
        <f>'imm 7yr.2fivefinal'!I20</f>
        <v>0.9532378</v>
      </c>
      <c r="I23" s="7">
        <f>'imm 7yr.2fivefinal'!J20</f>
        <v>290</v>
      </c>
      <c r="K23" s="5">
        <f>'imm 7yr.2fivefinal'!L20</f>
        <v>7.5011</v>
      </c>
      <c r="L23" s="5">
        <f>'imm 7yr.2fivefinal'!M20</f>
        <v>0.0061661454</v>
      </c>
      <c r="M23" s="3" t="str">
        <f>'imm 7yr.2fivefinal'!N20</f>
        <v>*</v>
      </c>
      <c r="N23" s="19">
        <f>'imm 7yr.2fivefinal'!O20</f>
        <v>0.03589129999999996</v>
      </c>
      <c r="O23" s="16">
        <f>'imm 7yr.2fivefinal'!P20</f>
      </c>
      <c r="Q23" s="7">
        <f>'imm 7yr.2fivefinal'!F86</f>
        <v>283</v>
      </c>
      <c r="R23" s="10">
        <f>'imm 7yr.2fivefinal'!G86</f>
        <v>0.7739785</v>
      </c>
      <c r="S23" s="10">
        <f>'imm 7yr.2fivefinal'!I86</f>
        <v>0.8985086</v>
      </c>
      <c r="T23" s="7">
        <f>'imm 7yr.2fivefinal'!J86</f>
        <v>236</v>
      </c>
      <c r="V23" s="5">
        <f>'imm 7yr.2fivefinal'!L86</f>
        <v>7.5011</v>
      </c>
      <c r="W23" s="5">
        <f>'imm 7yr.2fivefinal'!M86</f>
        <v>0.0061661454</v>
      </c>
      <c r="X23" s="3" t="str">
        <f>'imm 7yr.2fivefinal'!N86</f>
        <v>*</v>
      </c>
      <c r="Y23" s="19">
        <f>'imm 7yr.2fivefinal'!O86</f>
        <v>0.04124250000000007</v>
      </c>
      <c r="Z23" s="16">
        <f>'imm 7yr.2fivefinal'!P86</f>
      </c>
    </row>
    <row r="24" spans="1:26" ht="12.75">
      <c r="A24" t="s">
        <v>167</v>
      </c>
      <c r="B24" s="10">
        <f>C$19</f>
        <v>0.8256871</v>
      </c>
      <c r="C24" s="12">
        <f>'imm 7yr.2fivefinal'!H21</f>
        <v>0.8761905000000001</v>
      </c>
      <c r="D24" s="12">
        <f>'imm 7yr.2fivefinal'!H87</f>
        <v>0.8543689000000001</v>
      </c>
      <c r="E24" s="10">
        <f t="shared" si="1"/>
        <v>0.7327359999999999</v>
      </c>
      <c r="F24" s="7">
        <f>'imm 7yr.2fivefinal'!F21</f>
        <v>105</v>
      </c>
      <c r="G24" s="16">
        <f>'imm 7yr.2fivefinal'!G21</f>
        <v>0.7900647000000001</v>
      </c>
      <c r="H24" s="16">
        <f>'imm 7yr.2fivefinal'!I21</f>
        <v>0.9717049</v>
      </c>
      <c r="I24" s="7">
        <f>'imm 7yr.2fivefinal'!J21</f>
        <v>92</v>
      </c>
      <c r="K24" s="5">
        <f>'imm 7yr.2fivefinal'!L21</f>
        <v>0.2158</v>
      </c>
      <c r="L24" s="5">
        <f>'imm 7yr.2fivefinal'!M21</f>
        <v>0.642265981</v>
      </c>
      <c r="M24" s="3" t="str">
        <f>'imm 7yr.2fivefinal'!N21</f>
        <v> </v>
      </c>
      <c r="N24" s="19">
        <f>'imm 7yr.2fivefinal'!O21</f>
      </c>
      <c r="O24" s="16">
        <f>'imm 7yr.2fivefinal'!P21</f>
      </c>
      <c r="Q24" s="7">
        <f>'imm 7yr.2fivefinal'!F87</f>
        <v>103</v>
      </c>
      <c r="R24" s="10">
        <f>'imm 7yr.2fivefinal'!G87</f>
        <v>0.7617461</v>
      </c>
      <c r="S24" s="10">
        <f>'imm 7yr.2fivefinal'!I87</f>
        <v>0.958254</v>
      </c>
      <c r="T24" s="7">
        <f>'imm 7yr.2fivefinal'!J87</f>
        <v>88</v>
      </c>
      <c r="V24" s="5">
        <f>'imm 7yr.2fivefinal'!L87</f>
        <v>0.2158</v>
      </c>
      <c r="W24" s="5">
        <f>'imm 7yr.2fivefinal'!M87</f>
        <v>0.642265981</v>
      </c>
      <c r="X24" s="3" t="str">
        <f>'imm 7yr.2fivefinal'!N87</f>
        <v> </v>
      </c>
      <c r="Y24" s="19">
        <f>'imm 7yr.2fivefinal'!O87</f>
        <v>0.02901010000000004</v>
      </c>
      <c r="Z24" s="16">
        <f>'imm 7yr.2fivefinal'!P87</f>
      </c>
    </row>
    <row r="25" spans="1:25" ht="12.75">
      <c r="Q25" s="7"/>
      <c r="Y25" s="19"/>
    </row>
    <row r="26" spans="1:26" ht="12.75">
      <c r="A26" t="s">
        <v>168</v>
      </c>
      <c r="B26" s="10">
        <f>C$19</f>
        <v>0.8256871</v>
      </c>
      <c r="C26" s="12">
        <f>'imm 7yr.2fivefinal'!H22</f>
        <v>0.9353234</v>
      </c>
      <c r="D26" s="12">
        <f>'imm 7yr.2fivefinal'!H88</f>
        <v>0.8547486</v>
      </c>
      <c r="E26" s="10">
        <f t="shared" si="1"/>
        <v>0.7327359999999999</v>
      </c>
      <c r="F26" s="7">
        <f>'imm 7yr.2fivefinal'!F22</f>
        <v>201</v>
      </c>
      <c r="G26" s="16">
        <f>'imm 7yr.2fivefinal'!G22</f>
        <v>0.8877567000000001</v>
      </c>
      <c r="H26" s="16">
        <f>'imm 7yr.2fivefinal'!I22</f>
        <v>0.9854387</v>
      </c>
      <c r="I26" s="7">
        <f>'imm 7yr.2fivefinal'!J22</f>
        <v>188</v>
      </c>
      <c r="K26" s="5">
        <f>'imm 7yr.2fivefinal'!L22</f>
        <v>7.0998</v>
      </c>
      <c r="L26" s="5">
        <f>'imm 7yr.2fivefinal'!M22</f>
        <v>0.0077092775</v>
      </c>
      <c r="M26" s="3" t="str">
        <f>'imm 7yr.2fivefinal'!N22</f>
        <v>*</v>
      </c>
      <c r="N26" s="19">
        <f>'imm 7yr.2fivefinal'!O22</f>
        <v>0.06206960000000006</v>
      </c>
      <c r="O26" s="16">
        <f>'imm 7yr.2fivefinal'!P22</f>
      </c>
      <c r="Q26" s="7">
        <f>'imm 7yr.2fivefinal'!F88</f>
        <v>179</v>
      </c>
      <c r="R26" s="10">
        <f>'imm 7yr.2fivefinal'!G88</f>
        <v>0.7837386000000001</v>
      </c>
      <c r="S26" s="10">
        <f>'imm 7yr.2fivefinal'!I88</f>
        <v>0.9321924</v>
      </c>
      <c r="T26" s="7">
        <f>'imm 7yr.2fivefinal'!J88</f>
        <v>153</v>
      </c>
      <c r="V26" s="5">
        <f>'imm 7yr.2fivefinal'!L88</f>
        <v>7.0998</v>
      </c>
      <c r="W26" s="5">
        <f>'imm 7yr.2fivefinal'!M88</f>
        <v>0.0077092775</v>
      </c>
      <c r="X26" s="3" t="str">
        <f>'imm 7yr.2fivefinal'!N88</f>
        <v>*</v>
      </c>
      <c r="Y26" s="19">
        <f>'imm 7yr.2fivefinal'!O88</f>
        <v>0.05100260000000012</v>
      </c>
      <c r="Z26" s="16">
        <f>'imm 7yr.2fivefinal'!P88</f>
      </c>
    </row>
    <row r="27" spans="1:26" ht="12.75">
      <c r="A27" t="s">
        <v>169</v>
      </c>
      <c r="B27" s="10">
        <f>C$19</f>
        <v>0.8256871</v>
      </c>
      <c r="C27" s="12">
        <f>'imm 7yr.2fivefinal'!H23</f>
        <v>0.9090909</v>
      </c>
      <c r="D27" s="12">
        <f>'imm 7yr.2fivefinal'!H89</f>
        <v>0.8525073999999999</v>
      </c>
      <c r="E27" s="10">
        <f t="shared" si="1"/>
        <v>0.7327359999999999</v>
      </c>
      <c r="F27" s="7">
        <f>'imm 7yr.2fivefinal'!F23</f>
        <v>385</v>
      </c>
      <c r="G27" s="16">
        <f>'imm 7yr.2fivefinal'!G23</f>
        <v>0.8688294</v>
      </c>
      <c r="H27" s="16">
        <f>'imm 7yr.2fivefinal'!I23</f>
        <v>0.9512181000000001</v>
      </c>
      <c r="I27" s="7">
        <f>'imm 7yr.2fivefinal'!J23</f>
        <v>350</v>
      </c>
      <c r="K27" s="5">
        <f>'imm 7yr.2fivefinal'!L23</f>
        <v>5.8121</v>
      </c>
      <c r="L27" s="5">
        <f>'imm 7yr.2fivefinal'!M23</f>
        <v>0.0159162679</v>
      </c>
      <c r="M27" s="3" t="str">
        <f>'imm 7yr.2fivefinal'!N23</f>
        <v>*</v>
      </c>
      <c r="N27" s="19">
        <f>'imm 7yr.2fivefinal'!O23</f>
        <v>0.04314229999999997</v>
      </c>
      <c r="O27" s="16">
        <f>'imm 7yr.2fivefinal'!P23</f>
      </c>
      <c r="Q27" s="7">
        <f>'imm 7yr.2fivefinal'!F89</f>
        <v>339</v>
      </c>
      <c r="R27" s="10">
        <f>'imm 7yr.2fivefinal'!G89</f>
        <v>0.8000501000000001</v>
      </c>
      <c r="S27" s="10">
        <f>'imm 7yr.2fivefinal'!I89</f>
        <v>0.9084042</v>
      </c>
      <c r="T27" s="7">
        <f>'imm 7yr.2fivefinal'!J89</f>
        <v>289</v>
      </c>
      <c r="V27" s="5">
        <f>'imm 7yr.2fivefinal'!L89</f>
        <v>5.8121</v>
      </c>
      <c r="W27" s="5">
        <f>'imm 7yr.2fivefinal'!M89</f>
        <v>0.0159162679</v>
      </c>
      <c r="X27" s="3" t="str">
        <f>'imm 7yr.2fivefinal'!N89</f>
        <v>*</v>
      </c>
      <c r="Y27" s="19">
        <f>'imm 7yr.2fivefinal'!O89</f>
        <v>0.06731410000000015</v>
      </c>
      <c r="Z27" s="16">
        <f>'imm 7yr.2fivefinal'!P89</f>
      </c>
    </row>
    <row r="28" spans="1:26" ht="12.75">
      <c r="A28" t="s">
        <v>170</v>
      </c>
      <c r="B28" s="10">
        <f>C$19</f>
        <v>0.8256871</v>
      </c>
      <c r="C28" s="12">
        <f>'imm 7yr.2fivefinal'!H24</f>
        <v>0.9064516</v>
      </c>
      <c r="D28" s="12">
        <f>'imm 7yr.2fivefinal'!H90</f>
        <v>0.8790036</v>
      </c>
      <c r="E28" s="10">
        <f t="shared" si="1"/>
        <v>0.7327359999999999</v>
      </c>
      <c r="F28" s="7">
        <f>'imm 7yr.2fivefinal'!F24</f>
        <v>310</v>
      </c>
      <c r="G28" s="16">
        <f>'imm 7yr.2fivefinal'!G24</f>
        <v>0.8611236</v>
      </c>
      <c r="H28" s="16">
        <f>'imm 7yr.2fivefinal'!I24</f>
        <v>0.9541656000000001</v>
      </c>
      <c r="I28" s="7">
        <f>'imm 7yr.2fivefinal'!J24</f>
        <v>281</v>
      </c>
      <c r="K28" s="5">
        <f>'imm 7yr.2fivefinal'!L24</f>
        <v>1.1874</v>
      </c>
      <c r="L28" s="5">
        <f>'imm 7yr.2fivefinal'!M24</f>
        <v>0.275860127</v>
      </c>
      <c r="M28" s="3" t="str">
        <f>'imm 7yr.2fivefinal'!N24</f>
        <v> </v>
      </c>
      <c r="N28" s="19">
        <f>'imm 7yr.2fivefinal'!O24</f>
        <v>0.03543649999999998</v>
      </c>
      <c r="O28" s="16">
        <f>'imm 7yr.2fivefinal'!P24</f>
      </c>
      <c r="Q28" s="7">
        <f>'imm 7yr.2fivefinal'!F90</f>
        <v>281</v>
      </c>
      <c r="R28" s="10">
        <f>'imm 7yr.2fivefinal'!G90</f>
        <v>0.8259633</v>
      </c>
      <c r="S28" s="10">
        <f>'imm 7yr.2fivefinal'!I90</f>
        <v>0.9354498</v>
      </c>
      <c r="T28" s="7">
        <f>'imm 7yr.2fivefinal'!J90</f>
        <v>247</v>
      </c>
      <c r="V28" s="5">
        <f>'imm 7yr.2fivefinal'!L90</f>
        <v>1.1874</v>
      </c>
      <c r="W28" s="5">
        <f>'imm 7yr.2fivefinal'!M90</f>
        <v>0.275860127</v>
      </c>
      <c r="X28" s="3" t="str">
        <f>'imm 7yr.2fivefinal'!N90</f>
        <v> </v>
      </c>
      <c r="Y28" s="19">
        <f>'imm 7yr.2fivefinal'!O90</f>
        <v>0.09322730000000001</v>
      </c>
      <c r="Z28" s="16">
        <f>'imm 7yr.2fivefinal'!P90</f>
      </c>
    </row>
    <row r="29" spans="1:25" ht="12.75">
      <c r="Q29" s="7"/>
      <c r="Y29" s="19"/>
    </row>
    <row r="30" spans="1:26" ht="12.75">
      <c r="A30" t="s">
        <v>171</v>
      </c>
      <c r="B30" s="10">
        <f>C$19</f>
        <v>0.8256871</v>
      </c>
      <c r="C30" s="12">
        <f>'imm 7yr.2fivefinal'!H25</f>
        <v>0.8840909</v>
      </c>
      <c r="D30" s="12">
        <f>'imm 7yr.2fivefinal'!H91</f>
        <v>0.8029556999999999</v>
      </c>
      <c r="E30" s="10">
        <f t="shared" si="1"/>
        <v>0.7327359999999999</v>
      </c>
      <c r="F30" s="7">
        <f>'imm 7yr.2fivefinal'!F25</f>
        <v>440</v>
      </c>
      <c r="G30" s="16">
        <f>'imm 7yr.2fivefinal'!G25</f>
        <v>0.8422278</v>
      </c>
      <c r="H30" s="16">
        <f>'imm 7yr.2fivefinal'!I25</f>
        <v>0.9280348</v>
      </c>
      <c r="I30" s="7">
        <f>'imm 7yr.2fivefinal'!J25</f>
        <v>389</v>
      </c>
      <c r="K30" s="5">
        <f>'imm 7yr.2fivefinal'!L25</f>
        <v>11.605</v>
      </c>
      <c r="L30" s="5">
        <f>'imm 7yr.2fivefinal'!M25</f>
        <v>0.0006577633</v>
      </c>
      <c r="M30" s="3" t="str">
        <f>'imm 7yr.2fivefinal'!N25</f>
        <v>*</v>
      </c>
      <c r="N30" s="19">
        <f>'imm 7yr.2fivefinal'!O25</f>
        <v>0.016540699999999964</v>
      </c>
      <c r="O30" s="16">
        <f>'imm 7yr.2fivefinal'!P25</f>
      </c>
      <c r="Q30" s="7">
        <f>'imm 7yr.2fivefinal'!F91</f>
        <v>406</v>
      </c>
      <c r="R30" s="10">
        <f>'imm 7yr.2fivefinal'!G91</f>
        <v>0.7493476</v>
      </c>
      <c r="S30" s="10">
        <f>'imm 7yr.2fivefinal'!I91</f>
        <v>0.8603988</v>
      </c>
      <c r="T30" s="7">
        <f>'imm 7yr.2fivefinal'!J91</f>
        <v>326</v>
      </c>
      <c r="V30" s="5">
        <f>'imm 7yr.2fivefinal'!L91</f>
        <v>11.605</v>
      </c>
      <c r="W30" s="5">
        <f>'imm 7yr.2fivefinal'!M91</f>
        <v>0.0006577633</v>
      </c>
      <c r="X30" s="3" t="str">
        <f>'imm 7yr.2fivefinal'!N91</f>
        <v>*</v>
      </c>
      <c r="Y30" s="19">
        <f>'imm 7yr.2fivefinal'!O91</f>
        <v>0.01661160000000006</v>
      </c>
      <c r="Z30" s="16">
        <f>'imm 7yr.2fivefinal'!P91</f>
      </c>
    </row>
    <row r="31" spans="1:26" ht="12.75">
      <c r="A31" t="s">
        <v>55</v>
      </c>
      <c r="B31" s="10">
        <f>C$19</f>
        <v>0.8256871</v>
      </c>
      <c r="C31" s="12">
        <f>'imm 7yr.2fivefinal'!H26</f>
        <v>0.8153846</v>
      </c>
      <c r="D31" s="12">
        <f>'imm 7yr.2fivefinal'!H92</f>
        <v>0.72</v>
      </c>
      <c r="E31" s="10">
        <f t="shared" si="1"/>
        <v>0.7327359999999999</v>
      </c>
      <c r="F31" s="7">
        <f>'imm 7yr.2fivefinal'!F26</f>
        <v>130</v>
      </c>
      <c r="G31" s="16">
        <f>'imm 7yr.2fivefinal'!G26</f>
        <v>0.7249194</v>
      </c>
      <c r="H31" s="16">
        <f>'imm 7yr.2fivefinal'!I26</f>
        <v>0.9171393000000001</v>
      </c>
      <c r="I31" s="7">
        <f>'imm 7yr.2fivefinal'!J26</f>
        <v>106</v>
      </c>
      <c r="K31" s="5">
        <f>'imm 7yr.2fivefinal'!L26</f>
        <v>3.6847</v>
      </c>
      <c r="L31" s="5">
        <f>'imm 7yr.2fivefinal'!M26</f>
        <v>0.0549149015</v>
      </c>
      <c r="M31" s="3" t="str">
        <f>'imm 7yr.2fivefinal'!N26</f>
        <v> </v>
      </c>
      <c r="N31" s="19">
        <f>'imm 7yr.2fivefinal'!O26</f>
      </c>
      <c r="O31" s="16">
        <f>'imm 7yr.2fivefinal'!P26</f>
      </c>
      <c r="Q31" s="7">
        <f>'imm 7yr.2fivefinal'!F92</f>
        <v>125</v>
      </c>
      <c r="R31" s="10">
        <f>'imm 7yr.2fivefinal'!G92</f>
        <v>0.6152645</v>
      </c>
      <c r="S31" s="10">
        <f>'imm 7yr.2fivefinal'!I92</f>
        <v>0.8425644</v>
      </c>
      <c r="T31" s="7">
        <f>'imm 7yr.2fivefinal'!J92</f>
        <v>90</v>
      </c>
      <c r="V31" s="5">
        <f>'imm 7yr.2fivefinal'!L92</f>
        <v>3.6847</v>
      </c>
      <c r="W31" s="5">
        <f>'imm 7yr.2fivefinal'!M92</f>
        <v>0.0549149015</v>
      </c>
      <c r="X31" s="3" t="str">
        <f>'imm 7yr.2fivefinal'!N92</f>
        <v> </v>
      </c>
      <c r="Y31" s="19">
        <f>'imm 7yr.2fivefinal'!O92</f>
      </c>
      <c r="Z31" s="16">
        <f>'imm 7yr.2fivefinal'!P92</f>
      </c>
    </row>
    <row r="32" spans="1:26" ht="12.75">
      <c r="A32" t="s">
        <v>172</v>
      </c>
      <c r="B32" s="10">
        <f>C$19</f>
        <v>0.8256871</v>
      </c>
      <c r="C32" s="12">
        <f>'imm 7yr.2fivefinal'!H27</f>
        <v>0.8634063999999999</v>
      </c>
      <c r="D32" s="12">
        <f>'imm 7yr.2fivefinal'!H93</f>
        <v>0.7560976</v>
      </c>
      <c r="E32" s="10">
        <f t="shared" si="1"/>
        <v>0.7327359999999999</v>
      </c>
      <c r="F32" s="7">
        <f>'imm 7yr.2fivefinal'!F27</f>
        <v>593</v>
      </c>
      <c r="G32" s="16">
        <f>'imm 7yr.2fivefinal'!G27</f>
        <v>0.8246821</v>
      </c>
      <c r="H32" s="16">
        <f>'imm 7yr.2fivefinal'!I27</f>
        <v>0.903949</v>
      </c>
      <c r="I32" s="7">
        <f>'imm 7yr.2fivefinal'!J27</f>
        <v>512</v>
      </c>
      <c r="K32" s="5">
        <f>'imm 7yr.2fivefinal'!L27</f>
        <v>22.8429</v>
      </c>
      <c r="L32" s="5">
        <f>'imm 7yr.2fivefinal'!M27</f>
        <v>1.7579889E-06</v>
      </c>
      <c r="M32" s="3" t="str">
        <f>'imm 7yr.2fivefinal'!N27</f>
        <v>*</v>
      </c>
      <c r="N32" s="19">
        <f>'imm 7yr.2fivefinal'!O27</f>
      </c>
      <c r="O32" s="16">
        <f>'imm 7yr.2fivefinal'!P27</f>
      </c>
      <c r="Q32" s="7">
        <f>'imm 7yr.2fivefinal'!F93</f>
        <v>492</v>
      </c>
      <c r="R32" s="10">
        <f>'imm 7yr.2fivefinal'!G93</f>
        <v>0.7036079</v>
      </c>
      <c r="S32" s="10">
        <f>'imm 7yr.2fivefinal'!I93</f>
        <v>0.8125030000000001</v>
      </c>
      <c r="T32" s="7">
        <f>'imm 7yr.2fivefinal'!J93</f>
        <v>372</v>
      </c>
      <c r="V32" s="5">
        <f>'imm 7yr.2fivefinal'!L93</f>
        <v>22.8429</v>
      </c>
      <c r="W32" s="5">
        <f>'imm 7yr.2fivefinal'!M93</f>
        <v>1.7579889E-06</v>
      </c>
      <c r="X32" s="3" t="str">
        <f>'imm 7yr.2fivefinal'!N93</f>
        <v>*</v>
      </c>
      <c r="Y32" s="19">
        <f>'imm 7yr.2fivefinal'!O93</f>
      </c>
      <c r="Z32" s="16">
        <f>'imm 7yr.2fivefinal'!P93</f>
      </c>
    </row>
    <row r="33" spans="1:25" ht="12.75">
      <c r="Q33" s="7"/>
      <c r="Y33" s="19"/>
    </row>
    <row r="34" spans="1:26" ht="12.75">
      <c r="A34" t="s">
        <v>173</v>
      </c>
      <c r="B34" s="10">
        <f aca="true" t="shared" si="2" ref="B34:B41">C$19</f>
        <v>0.8256871</v>
      </c>
      <c r="C34" s="12">
        <f>'imm 7yr.2fivefinal'!H28</f>
        <v>0.9666667</v>
      </c>
      <c r="D34" s="12">
        <f>'imm 7yr.2fivefinal'!H94</f>
        <v>0.7471264</v>
      </c>
      <c r="E34" s="10">
        <f t="shared" si="1"/>
        <v>0.7327359999999999</v>
      </c>
      <c r="F34" s="7">
        <f>'imm 7yr.2fivefinal'!F28</f>
        <v>240</v>
      </c>
      <c r="G34" s="16">
        <f>'imm 7yr.2fivefinal'!G28</f>
        <v>0.9346169</v>
      </c>
      <c r="H34" s="16">
        <f>'imm 7yr.2fivefinal'!I28</f>
        <v>0.9998155000000001</v>
      </c>
      <c r="I34" s="7">
        <f>'imm 7yr.2fivefinal'!J28</f>
        <v>232</v>
      </c>
      <c r="K34" s="5">
        <f>'imm 7yr.2fivefinal'!L28</f>
        <v>71.9897</v>
      </c>
      <c r="L34" s="5">
        <f>'imm 7yr.2fivefinal'!M28</f>
        <v>0</v>
      </c>
      <c r="M34" s="3" t="str">
        <f>'imm 7yr.2fivefinal'!N28</f>
        <v>*</v>
      </c>
      <c r="N34" s="19">
        <f>'imm 7yr.2fivefinal'!O28</f>
        <v>0.10892979999999997</v>
      </c>
      <c r="O34" s="16">
        <f>'imm 7yr.2fivefinal'!P28</f>
      </c>
      <c r="Q34" s="7">
        <f>'imm 7yr.2fivefinal'!F94</f>
        <v>261</v>
      </c>
      <c r="R34" s="10">
        <f>'imm 7yr.2fivefinal'!G94</f>
        <v>0.6751645</v>
      </c>
      <c r="S34" s="10">
        <f>'imm 7yr.2fivefinal'!I94</f>
        <v>0.8267584</v>
      </c>
      <c r="T34" s="7">
        <f>'imm 7yr.2fivefinal'!J94</f>
        <v>195</v>
      </c>
      <c r="V34" s="5">
        <f>'imm 7yr.2fivefinal'!L94</f>
        <v>71.9897</v>
      </c>
      <c r="W34" s="5">
        <f>'imm 7yr.2fivefinal'!M94</f>
        <v>0</v>
      </c>
      <c r="X34" s="3" t="str">
        <f>'imm 7yr.2fivefinal'!N94</f>
        <v>*</v>
      </c>
      <c r="Y34" s="19">
        <f>'imm 7yr.2fivefinal'!O94</f>
      </c>
      <c r="Z34" s="16">
        <f>'imm 7yr.2fivefinal'!P94</f>
      </c>
    </row>
    <row r="35" spans="1:26" ht="12.75">
      <c r="A35" t="s">
        <v>140</v>
      </c>
      <c r="B35" s="10">
        <f t="shared" si="2"/>
        <v>0.8256871</v>
      </c>
      <c r="C35" s="12">
        <f>'imm 7yr.2fivefinal'!H29</f>
        <v>0.8972603</v>
      </c>
      <c r="D35" s="12">
        <f>'imm 7yr.2fivefinal'!H95</f>
        <v>0.8967391</v>
      </c>
      <c r="E35" s="10">
        <f t="shared" si="1"/>
        <v>0.7327359999999999</v>
      </c>
      <c r="F35" s="7">
        <f>'imm 7yr.2fivefinal'!F29</f>
        <v>584</v>
      </c>
      <c r="G35" s="16">
        <f>'imm 7yr.2fivefinal'!G29</f>
        <v>0.8626482</v>
      </c>
      <c r="H35" s="16">
        <f>'imm 7yr.2fivefinal'!I29</f>
        <v>0.9332611000000001</v>
      </c>
      <c r="I35" s="7">
        <f>'imm 7yr.2fivefinal'!J29</f>
        <v>524</v>
      </c>
      <c r="K35" s="5">
        <f>'imm 7yr.2fivefinal'!L29</f>
        <v>0.0008</v>
      </c>
      <c r="L35" s="5">
        <f>'imm 7yr.2fivefinal'!M29</f>
        <v>0.9769729731</v>
      </c>
      <c r="M35" s="3" t="str">
        <f>'imm 7yr.2fivefinal'!N29</f>
        <v> </v>
      </c>
      <c r="N35" s="19">
        <f>'imm 7yr.2fivefinal'!O29</f>
        <v>0.03696109999999997</v>
      </c>
      <c r="O35" s="16">
        <f>'imm 7yr.2fivefinal'!P29</f>
      </c>
      <c r="Q35" s="7">
        <f>'imm 7yr.2fivefinal'!F95</f>
        <v>552</v>
      </c>
      <c r="R35" s="10">
        <f>'imm 7yr.2fivefinal'!G95</f>
        <v>0.8610783</v>
      </c>
      <c r="S35" s="10">
        <f>'imm 7yr.2fivefinal'!I95</f>
        <v>0.9338768</v>
      </c>
      <c r="T35" s="7">
        <f>'imm 7yr.2fivefinal'!J95</f>
        <v>495</v>
      </c>
      <c r="V35" s="5">
        <f>'imm 7yr.2fivefinal'!L95</f>
        <v>0.0008</v>
      </c>
      <c r="W35" s="5">
        <f>'imm 7yr.2fivefinal'!M95</f>
        <v>0.9769729731</v>
      </c>
      <c r="X35" s="3" t="str">
        <f>'imm 7yr.2fivefinal'!N95</f>
        <v> </v>
      </c>
      <c r="Y35" s="19">
        <f>'imm 7yr.2fivefinal'!O95</f>
        <v>0.12834230000000002</v>
      </c>
      <c r="Z35" s="16">
        <f>'imm 7yr.2fivefinal'!P95</f>
      </c>
    </row>
    <row r="36" spans="1:26" ht="12.75">
      <c r="A36" t="s">
        <v>174</v>
      </c>
      <c r="B36" s="10">
        <f t="shared" si="2"/>
        <v>0.8256871</v>
      </c>
      <c r="C36" s="12">
        <f>'imm 7yr.2fivefinal'!H30</f>
        <v>0.9357798</v>
      </c>
      <c r="D36" s="12">
        <f>'imm 7yr.2fivefinal'!H96</f>
        <v>0.8229665</v>
      </c>
      <c r="E36" s="10">
        <f t="shared" si="1"/>
        <v>0.7327359999999999</v>
      </c>
      <c r="F36" s="7">
        <f>'imm 7yr.2fivefinal'!F30</f>
        <v>218</v>
      </c>
      <c r="G36" s="16">
        <f>'imm 7yr.2fivefinal'!G30</f>
        <v>0.8902133</v>
      </c>
      <c r="H36" s="16">
        <f>'imm 7yr.2fivefinal'!I30</f>
        <v>0.9836787</v>
      </c>
      <c r="I36" s="7">
        <f>'imm 7yr.2fivefinal'!J30</f>
        <v>204</v>
      </c>
      <c r="K36" s="5">
        <f>'imm 7yr.2fivefinal'!L30</f>
        <v>14.7859</v>
      </c>
      <c r="L36" s="5">
        <f>'imm 7yr.2fivefinal'!M30</f>
        <v>0.0001204294</v>
      </c>
      <c r="M36" s="3" t="str">
        <f>'imm 7yr.2fivefinal'!N30</f>
        <v>*</v>
      </c>
      <c r="N36" s="19">
        <f>'imm 7yr.2fivefinal'!O30</f>
        <v>0.06452619999999998</v>
      </c>
      <c r="O36" s="16">
        <f>'imm 7yr.2fivefinal'!P30</f>
      </c>
      <c r="Q36" s="7">
        <f>'imm 7yr.2fivefinal'!F96</f>
        <v>209</v>
      </c>
      <c r="R36" s="10">
        <f>'imm 7yr.2fivefinal'!G96</f>
        <v>0.7519302999999999</v>
      </c>
      <c r="S36" s="10">
        <f>'imm 7yr.2fivefinal'!I96</f>
        <v>0.9007137000000001</v>
      </c>
      <c r="T36" s="7">
        <f>'imm 7yr.2fivefinal'!J96</f>
        <v>172</v>
      </c>
      <c r="V36" s="5">
        <f>'imm 7yr.2fivefinal'!L96</f>
        <v>14.7859</v>
      </c>
      <c r="W36" s="5">
        <f>'imm 7yr.2fivefinal'!M96</f>
        <v>0.0001204294</v>
      </c>
      <c r="X36" s="3" t="str">
        <f>'imm 7yr.2fivefinal'!N96</f>
        <v>*</v>
      </c>
      <c r="Y36" s="19">
        <f>'imm 7yr.2fivefinal'!O96</f>
        <v>0.019194299999999997</v>
      </c>
      <c r="Z36" s="16">
        <f>'imm 7yr.2fivefinal'!P96</f>
      </c>
    </row>
    <row r="37" spans="1:26" ht="12.75">
      <c r="A37" t="s">
        <v>175</v>
      </c>
      <c r="B37" s="10">
        <f t="shared" si="2"/>
        <v>0.8256871</v>
      </c>
      <c r="C37" s="12">
        <f>'imm 7yr.2fivefinal'!H31</f>
        <v>0.9238411</v>
      </c>
      <c r="D37" s="12">
        <f>'imm 7yr.2fivefinal'!H97</f>
        <v>0.9029851</v>
      </c>
      <c r="E37" s="10">
        <f t="shared" si="1"/>
        <v>0.7327359999999999</v>
      </c>
      <c r="F37" s="7">
        <f>'imm 7yr.2fivefinal'!F31</f>
        <v>302</v>
      </c>
      <c r="G37" s="16">
        <f>'imm 7yr.2fivefinal'!G31</f>
        <v>0.8819062</v>
      </c>
      <c r="H37" s="16">
        <f>'imm 7yr.2fivefinal'!I31</f>
        <v>0.9677699</v>
      </c>
      <c r="I37" s="7">
        <f>'imm 7yr.2fivefinal'!J31</f>
        <v>279</v>
      </c>
      <c r="K37" s="5">
        <f>'imm 7yr.2fivefinal'!L31</f>
        <v>0.792</v>
      </c>
      <c r="L37" s="5">
        <f>'imm 7yr.2fivefinal'!M31</f>
        <v>0.3734890707</v>
      </c>
      <c r="M37" s="3" t="str">
        <f>'imm 7yr.2fivefinal'!N31</f>
        <v> </v>
      </c>
      <c r="N37" s="19">
        <f>'imm 7yr.2fivefinal'!O31</f>
        <v>0.056219099999999966</v>
      </c>
      <c r="O37" s="16">
        <f>'imm 7yr.2fivefinal'!P31</f>
      </c>
      <c r="Q37" s="7">
        <f>'imm 7yr.2fivefinal'!F97</f>
        <v>268</v>
      </c>
      <c r="R37" s="10">
        <f>'imm 7yr.2fivefinal'!G97</f>
        <v>0.8535447</v>
      </c>
      <c r="S37" s="10">
        <f>'imm 7yr.2fivefinal'!I97</f>
        <v>0.9552892000000001</v>
      </c>
      <c r="T37" s="7">
        <f>'imm 7yr.2fivefinal'!J97</f>
        <v>242</v>
      </c>
      <c r="V37" s="5">
        <f>'imm 7yr.2fivefinal'!L97</f>
        <v>0.792</v>
      </c>
      <c r="W37" s="5">
        <f>'imm 7yr.2fivefinal'!M97</f>
        <v>0.3734890707</v>
      </c>
      <c r="X37" s="3" t="str">
        <f>'imm 7yr.2fivefinal'!N97</f>
        <v> </v>
      </c>
      <c r="Y37" s="19">
        <f>'imm 7yr.2fivefinal'!O97</f>
        <v>0.1208087000000001</v>
      </c>
      <c r="Z37" s="16">
        <f>'imm 7yr.2fivefinal'!P97</f>
      </c>
    </row>
    <row r="38" spans="1:26" ht="12.75">
      <c r="A38" t="s">
        <v>176</v>
      </c>
      <c r="B38" s="10">
        <f t="shared" si="2"/>
        <v>0.8256871</v>
      </c>
      <c r="C38" s="12">
        <f>'imm 7yr.2fivefinal'!H32</f>
        <v>0.8348624</v>
      </c>
      <c r="D38" s="12">
        <f>'imm 7yr.2fivefinal'!H98</f>
        <v>0.7127072</v>
      </c>
      <c r="E38" s="10">
        <f t="shared" si="1"/>
        <v>0.7327359999999999</v>
      </c>
      <c r="F38" s="7">
        <f>'imm 7yr.2fivefinal'!F32</f>
        <v>218</v>
      </c>
      <c r="G38" s="16">
        <f>'imm 7yr.2fivefinal'!G32</f>
        <v>0.767024</v>
      </c>
      <c r="H38" s="16">
        <f>'imm 7yr.2fivefinal'!I32</f>
        <v>0.9087006</v>
      </c>
      <c r="I38" s="7">
        <f>'imm 7yr.2fivefinal'!J32</f>
        <v>182</v>
      </c>
      <c r="K38" s="5">
        <f>'imm 7yr.2fivefinal'!L32</f>
        <v>9.8389</v>
      </c>
      <c r="L38" s="5">
        <f>'imm 7yr.2fivefinal'!M32</f>
        <v>0.0017085926</v>
      </c>
      <c r="M38" s="3" t="str">
        <f>'imm 7yr.2fivefinal'!N32</f>
        <v>*</v>
      </c>
      <c r="N38" s="19">
        <f>'imm 7yr.2fivefinal'!O32</f>
      </c>
      <c r="O38" s="16">
        <f>'imm 7yr.2fivefinal'!P32</f>
      </c>
      <c r="Q38" s="7">
        <f>'imm 7yr.2fivefinal'!F98</f>
        <v>181</v>
      </c>
      <c r="R38" s="10">
        <f>'imm 7yr.2fivefinal'!G98</f>
        <v>0.6240521</v>
      </c>
      <c r="S38" s="10">
        <f>'imm 7yr.2fivefinal'!I98</f>
        <v>0.8139569</v>
      </c>
      <c r="T38" s="7">
        <f>'imm 7yr.2fivefinal'!J98</f>
        <v>129</v>
      </c>
      <c r="V38" s="5">
        <f>'imm 7yr.2fivefinal'!L98</f>
        <v>9.8389</v>
      </c>
      <c r="W38" s="5">
        <f>'imm 7yr.2fivefinal'!M98</f>
        <v>0.0017085926</v>
      </c>
      <c r="X38" s="3" t="str">
        <f>'imm 7yr.2fivefinal'!N98</f>
        <v>*</v>
      </c>
      <c r="Y38" s="19">
        <f>'imm 7yr.2fivefinal'!O98</f>
      </c>
      <c r="Z38" s="16">
        <f>'imm 7yr.2fivefinal'!P98</f>
      </c>
    </row>
    <row r="39" spans="1:26" ht="12.75">
      <c r="A39" t="s">
        <v>218</v>
      </c>
      <c r="B39" s="10">
        <f t="shared" si="2"/>
        <v>0.8256871</v>
      </c>
      <c r="C39" s="12">
        <f>'imm 7yr.2fivefinal'!H33</f>
        <v>0.9324324</v>
      </c>
      <c r="D39" s="12">
        <f>'imm 7yr.2fivefinal'!H99</f>
        <v>0.8557214</v>
      </c>
      <c r="E39" s="10">
        <f t="shared" si="1"/>
        <v>0.7327359999999999</v>
      </c>
      <c r="F39" s="7">
        <f>'imm 7yr.2fivefinal'!F33</f>
        <v>222</v>
      </c>
      <c r="G39" s="16">
        <f>'imm 7yr.2fivefinal'!G33</f>
        <v>0.8862220999999999</v>
      </c>
      <c r="H39" s="16">
        <f>'imm 7yr.2fivefinal'!I33</f>
        <v>0.9810523</v>
      </c>
      <c r="I39" s="7">
        <f>'imm 7yr.2fivefinal'!J33</f>
        <v>207</v>
      </c>
      <c r="K39" s="5">
        <f>'imm 7yr.2fivefinal'!L33</f>
        <v>7.1013</v>
      </c>
      <c r="L39" s="5">
        <f>'imm 7yr.2fivefinal'!M33</f>
        <v>0.0077026508</v>
      </c>
      <c r="M39" s="3" t="str">
        <f>'imm 7yr.2fivefinal'!N33</f>
        <v>*</v>
      </c>
      <c r="N39" s="19">
        <f>'imm 7yr.2fivefinal'!O33</f>
        <v>0.060534999999999894</v>
      </c>
      <c r="O39" s="16">
        <f>'imm 7yr.2fivefinal'!P33</f>
      </c>
      <c r="Q39" s="7">
        <f>'imm 7yr.2fivefinal'!F99</f>
        <v>201</v>
      </c>
      <c r="R39" s="10">
        <f>'imm 7yr.2fivefinal'!G99</f>
        <v>0.7887449000000001</v>
      </c>
      <c r="S39" s="10">
        <f>'imm 7yr.2fivefinal'!I99</f>
        <v>0.9283852</v>
      </c>
      <c r="T39" s="7">
        <f>'imm 7yr.2fivefinal'!J99</f>
        <v>172</v>
      </c>
      <c r="V39" s="5">
        <f>'imm 7yr.2fivefinal'!L99</f>
        <v>7.1013</v>
      </c>
      <c r="W39" s="5">
        <f>'imm 7yr.2fivefinal'!M99</f>
        <v>0.0077026508</v>
      </c>
      <c r="X39" s="3" t="str">
        <f>'imm 7yr.2fivefinal'!N99</f>
        <v>*</v>
      </c>
      <c r="Y39" s="19">
        <f>'imm 7yr.2fivefinal'!O99</f>
        <v>0.05600890000000014</v>
      </c>
      <c r="Z39" s="16">
        <f>'imm 7yr.2fivefinal'!P99</f>
      </c>
    </row>
    <row r="40" spans="1:26" ht="12.75">
      <c r="A40" t="s">
        <v>177</v>
      </c>
      <c r="B40" s="10">
        <f t="shared" si="2"/>
        <v>0.8256871</v>
      </c>
      <c r="C40" s="12">
        <f>'imm 7yr.2fivefinal'!H34</f>
        <v>0.6394366</v>
      </c>
      <c r="D40" s="12">
        <f>'imm 7yr.2fivefinal'!H100</f>
        <v>0.5671233</v>
      </c>
      <c r="E40" s="10">
        <f t="shared" si="1"/>
        <v>0.7327359999999999</v>
      </c>
      <c r="F40" s="7">
        <f>'imm 7yr.2fivefinal'!F34</f>
        <v>355</v>
      </c>
      <c r="G40" s="16">
        <f>'imm 7yr.2fivefinal'!G34</f>
        <v>0.5716669000000001</v>
      </c>
      <c r="H40" s="16">
        <f>'imm 7yr.2fivefinal'!I34</f>
        <v>0.7152402</v>
      </c>
      <c r="I40" s="7">
        <f>'imm 7yr.2fivefinal'!J34</f>
        <v>227</v>
      </c>
      <c r="K40" s="5">
        <f>'imm 7yr.2fivefinal'!L34</f>
        <v>4.442</v>
      </c>
      <c r="L40" s="5">
        <f>'imm 7yr.2fivefinal'!M34</f>
        <v>0.0350645667</v>
      </c>
      <c r="M40" s="3" t="str">
        <f>'imm 7yr.2fivefinal'!N34</f>
        <v>*</v>
      </c>
      <c r="N40" s="19">
        <f>'imm 7yr.2fivefinal'!O34</f>
      </c>
      <c r="O40" s="16">
        <f>'imm 7yr.2fivefinal'!P34</f>
        <v>0.11044690000000001</v>
      </c>
      <c r="Q40" s="7">
        <f>'imm 7yr.2fivefinal'!F100</f>
        <v>365</v>
      </c>
      <c r="R40" s="10">
        <f>'imm 7yr.2fivefinal'!G100</f>
        <v>0.49871570000000004</v>
      </c>
      <c r="S40" s="10">
        <f>'imm 7yr.2fivefinal'!I100</f>
        <v>0.6449142000000001</v>
      </c>
      <c r="T40" s="7">
        <f>'imm 7yr.2fivefinal'!J100</f>
        <v>207</v>
      </c>
      <c r="V40" s="5">
        <f>'imm 7yr.2fivefinal'!L100</f>
        <v>4.442</v>
      </c>
      <c r="W40" s="5">
        <f>'imm 7yr.2fivefinal'!M100</f>
        <v>0.0350645667</v>
      </c>
      <c r="X40" s="3" t="str">
        <f>'imm 7yr.2fivefinal'!N100</f>
        <v>*</v>
      </c>
      <c r="Y40" s="19">
        <f>'imm 7yr.2fivefinal'!O100</f>
      </c>
      <c r="Z40" s="16">
        <f>'imm 7yr.2fivefinal'!P100</f>
        <v>0.08782179999999984</v>
      </c>
    </row>
    <row r="41" spans="1:26" ht="12.75">
      <c r="A41" t="s">
        <v>178</v>
      </c>
      <c r="B41" s="10">
        <f t="shared" si="2"/>
        <v>0.8256871</v>
      </c>
      <c r="C41" s="12">
        <f>'imm 7yr.2fivefinal'!H35</f>
        <v>0.8898917000000001</v>
      </c>
      <c r="D41" s="12">
        <f>'imm 7yr.2fivefinal'!H101</f>
        <v>0.8186813</v>
      </c>
      <c r="E41" s="10">
        <f t="shared" si="1"/>
        <v>0.7327359999999999</v>
      </c>
      <c r="F41" s="7">
        <f>'imm 7yr.2fivefinal'!F35</f>
        <v>554</v>
      </c>
      <c r="G41" s="16">
        <f>'imm 7yr.2fivefinal'!G35</f>
        <v>0.8533004</v>
      </c>
      <c r="H41" s="16">
        <f>'imm 7yr.2fivefinal'!I35</f>
        <v>0.9280521</v>
      </c>
      <c r="I41" s="7">
        <f>'imm 7yr.2fivefinal'!J35</f>
        <v>493</v>
      </c>
      <c r="K41" s="5">
        <f>'imm 7yr.2fivefinal'!L35</f>
        <v>12.2538</v>
      </c>
      <c r="L41" s="5">
        <f>'imm 7yr.2fivefinal'!M35</f>
        <v>0.0004643084</v>
      </c>
      <c r="M41" s="3" t="str">
        <f>'imm 7yr.2fivefinal'!N35</f>
        <v>*</v>
      </c>
      <c r="N41" s="19">
        <f>'imm 7yr.2fivefinal'!O35</f>
        <v>0.027613299999999952</v>
      </c>
      <c r="O41" s="16">
        <f>'imm 7yr.2fivefinal'!P35</f>
      </c>
      <c r="Q41" s="7">
        <f>'imm 7yr.2fivefinal'!F101</f>
        <v>546</v>
      </c>
      <c r="R41" s="10">
        <f>'imm 7yr.2fivefinal'!G101</f>
        <v>0.7736413</v>
      </c>
      <c r="S41" s="10">
        <f>'imm 7yr.2fivefinal'!I101</f>
        <v>0.8663434999999999</v>
      </c>
      <c r="T41" s="7">
        <f>'imm 7yr.2fivefinal'!J101</f>
        <v>447</v>
      </c>
      <c r="V41" s="5">
        <f>'imm 7yr.2fivefinal'!L101</f>
        <v>12.2538</v>
      </c>
      <c r="W41" s="5">
        <f>'imm 7yr.2fivefinal'!M101</f>
        <v>0.0004643084</v>
      </c>
      <c r="X41" s="3" t="str">
        <f>'imm 7yr.2fivefinal'!N101</f>
        <v>*</v>
      </c>
      <c r="Y41" s="19">
        <f>'imm 7yr.2fivefinal'!O101</f>
        <v>0.04090530000000003</v>
      </c>
      <c r="Z41" s="16">
        <f>'imm 7yr.2fivefinal'!P101</f>
      </c>
    </row>
    <row r="42" spans="1:25" ht="12.75">
      <c r="Q42" s="7"/>
      <c r="Y42" s="19"/>
    </row>
    <row r="43" spans="1:26" ht="12.75">
      <c r="A43" t="s">
        <v>179</v>
      </c>
      <c r="B43" s="10">
        <f>C$19</f>
        <v>0.8256871</v>
      </c>
      <c r="C43" s="12">
        <f>'imm 7yr.2fivefinal'!H36</f>
        <v>0.9426230000000001</v>
      </c>
      <c r="D43" s="12">
        <f>'imm 7yr.2fivefinal'!H102</f>
        <v>0.7181818</v>
      </c>
      <c r="E43" s="10">
        <f t="shared" si="1"/>
        <v>0.7327359999999999</v>
      </c>
      <c r="F43" s="7">
        <f>'imm 7yr.2fivefinal'!F36</f>
        <v>244</v>
      </c>
      <c r="G43" s="16">
        <f>'imm 7yr.2fivefinal'!G36</f>
        <v>0.9016618999999999</v>
      </c>
      <c r="H43" s="16">
        <f>'imm 7yr.2fivefinal'!I36</f>
        <v>0.9854448</v>
      </c>
      <c r="I43" s="7">
        <f>'imm 7yr.2fivefinal'!J36</f>
        <v>230</v>
      </c>
      <c r="K43" s="5">
        <f>'imm 7yr.2fivefinal'!L36</f>
        <v>57.301</v>
      </c>
      <c r="L43" s="5">
        <f>'imm 7yr.2fivefinal'!M36</f>
        <v>3.741452E-14</v>
      </c>
      <c r="M43" s="3" t="str">
        <f>'imm 7yr.2fivefinal'!N36</f>
        <v>*</v>
      </c>
      <c r="N43" s="19">
        <f>'imm 7yr.2fivefinal'!O36</f>
        <v>0.0759747999999999</v>
      </c>
      <c r="O43" s="16">
        <f>'imm 7yr.2fivefinal'!P36</f>
      </c>
      <c r="Q43" s="7">
        <f>'imm 7yr.2fivefinal'!F102</f>
        <v>220</v>
      </c>
      <c r="R43" s="10">
        <f>'imm 7yr.2fivefinal'!G102</f>
        <v>0.6377216</v>
      </c>
      <c r="S43" s="10">
        <f>'imm 7yr.2fivefinal'!I102</f>
        <v>0.8087934999999999</v>
      </c>
      <c r="T43" s="7">
        <f>'imm 7yr.2fivefinal'!J102</f>
        <v>158</v>
      </c>
      <c r="V43" s="5">
        <f>'imm 7yr.2fivefinal'!L102</f>
        <v>57.301</v>
      </c>
      <c r="W43" s="5">
        <f>'imm 7yr.2fivefinal'!M102</f>
        <v>3.741452E-14</v>
      </c>
      <c r="X43" s="3" t="str">
        <f>'imm 7yr.2fivefinal'!N102</f>
        <v>*</v>
      </c>
      <c r="Y43" s="19">
        <f>'imm 7yr.2fivefinal'!O102</f>
      </c>
      <c r="Z43" s="16">
        <f>'imm 7yr.2fivefinal'!P102</f>
      </c>
    </row>
    <row r="44" spans="1:26" ht="12.75">
      <c r="A44" t="s">
        <v>180</v>
      </c>
      <c r="B44" s="10">
        <f>C$19</f>
        <v>0.8256871</v>
      </c>
      <c r="C44" s="12">
        <f>'imm 7yr.2fivefinal'!H37</f>
        <v>0.8717949</v>
      </c>
      <c r="D44" s="12">
        <f>'imm 7yr.2fivefinal'!H103</f>
        <v>0.7823129</v>
      </c>
      <c r="E44" s="10">
        <f t="shared" si="1"/>
        <v>0.7327359999999999</v>
      </c>
      <c r="F44" s="7">
        <f>'imm 7yr.2fivefinal'!F37</f>
        <v>156</v>
      </c>
      <c r="G44" s="16">
        <f>'imm 7yr.2fivefinal'!G37</f>
        <v>0.7995841</v>
      </c>
      <c r="H44" s="16">
        <f>'imm 7yr.2fivefinal'!I37</f>
        <v>0.950527</v>
      </c>
      <c r="I44" s="7">
        <f>'imm 7yr.2fivefinal'!J37</f>
        <v>136</v>
      </c>
      <c r="K44" s="5">
        <f>'imm 7yr.2fivefinal'!L37</f>
        <v>4.7227</v>
      </c>
      <c r="L44" s="5">
        <f>'imm 7yr.2fivefinal'!M37</f>
        <v>0.0297673717</v>
      </c>
      <c r="M44" s="3" t="str">
        <f>'imm 7yr.2fivefinal'!N37</f>
        <v>*</v>
      </c>
      <c r="N44" s="19">
        <f>'imm 7yr.2fivefinal'!O37</f>
      </c>
      <c r="O44" s="16">
        <f>'imm 7yr.2fivefinal'!P37</f>
      </c>
      <c r="Q44" s="7">
        <f>'imm 7yr.2fivefinal'!F103</f>
        <v>147</v>
      </c>
      <c r="R44" s="10">
        <f>'imm 7yr.2fivefinal'!G103</f>
        <v>0.6920854000000001</v>
      </c>
      <c r="S44" s="10">
        <f>'imm 7yr.2fivefinal'!I103</f>
        <v>0.8843035</v>
      </c>
      <c r="T44" s="7">
        <f>'imm 7yr.2fivefinal'!J103</f>
        <v>115</v>
      </c>
      <c r="V44" s="5">
        <f>'imm 7yr.2fivefinal'!L103</f>
        <v>4.7227</v>
      </c>
      <c r="W44" s="5">
        <f>'imm 7yr.2fivefinal'!M103</f>
        <v>0.0297673717</v>
      </c>
      <c r="X44" s="3" t="str">
        <f>'imm 7yr.2fivefinal'!N103</f>
        <v>*</v>
      </c>
      <c r="Y44" s="19">
        <f>'imm 7yr.2fivefinal'!O103</f>
      </c>
      <c r="Z44" s="16">
        <f>'imm 7yr.2fivefinal'!P103</f>
      </c>
    </row>
    <row r="45" spans="1:26" ht="12.75">
      <c r="A45" t="s">
        <v>146</v>
      </c>
      <c r="B45" s="10">
        <f>C$19</f>
        <v>0.8256871</v>
      </c>
      <c r="C45" s="12">
        <f>'imm 7yr.2fivefinal'!H38</f>
        <v>0.7947761000000001</v>
      </c>
      <c r="D45" s="12">
        <f>'imm 7yr.2fivefinal'!H104</f>
        <v>0.7663934</v>
      </c>
      <c r="E45" s="10">
        <f t="shared" si="1"/>
        <v>0.7327359999999999</v>
      </c>
      <c r="F45" s="7">
        <f>'imm 7yr.2fivefinal'!F38</f>
        <v>268</v>
      </c>
      <c r="G45" s="16">
        <f>'imm 7yr.2fivefinal'!G38</f>
        <v>0.7283390000000001</v>
      </c>
      <c r="H45" s="16">
        <f>'imm 7yr.2fivefinal'!I38</f>
        <v>0.8672734000000001</v>
      </c>
      <c r="I45" s="7">
        <f>'imm 7yr.2fivefinal'!J38</f>
        <v>213</v>
      </c>
      <c r="K45" s="5">
        <f>'imm 7yr.2fivefinal'!L38</f>
        <v>0.6198</v>
      </c>
      <c r="L45" s="5">
        <f>'imm 7yr.2fivefinal'!M38</f>
        <v>0.4311102433</v>
      </c>
      <c r="M45" s="3" t="str">
        <f>'imm 7yr.2fivefinal'!N38</f>
        <v> </v>
      </c>
      <c r="N45" s="19">
        <f>'imm 7yr.2fivefinal'!O38</f>
      </c>
      <c r="O45" s="16">
        <f>'imm 7yr.2fivefinal'!P38</f>
      </c>
      <c r="Q45" s="7">
        <f>'imm 7yr.2fivefinal'!F104</f>
        <v>244</v>
      </c>
      <c r="R45" s="10">
        <f>'imm 7yr.2fivefinal'!G104</f>
        <v>0.6938658000000001</v>
      </c>
      <c r="S45" s="10">
        <f>'imm 7yr.2fivefinal'!I104</f>
        <v>0.8465022</v>
      </c>
      <c r="T45" s="7">
        <f>'imm 7yr.2fivefinal'!J104</f>
        <v>187</v>
      </c>
      <c r="V45" s="5">
        <f>'imm 7yr.2fivefinal'!L104</f>
        <v>0.6198</v>
      </c>
      <c r="W45" s="5">
        <f>'imm 7yr.2fivefinal'!M104</f>
        <v>0.4311102433</v>
      </c>
      <c r="X45" s="3" t="str">
        <f>'imm 7yr.2fivefinal'!N104</f>
        <v> </v>
      </c>
      <c r="Y45" s="19">
        <f>'imm 7yr.2fivefinal'!O104</f>
      </c>
      <c r="Z45" s="16">
        <f>'imm 7yr.2fivefinal'!P104</f>
      </c>
    </row>
    <row r="46" spans="1:26" ht="12.75">
      <c r="A46" t="s">
        <v>181</v>
      </c>
      <c r="B46" s="10">
        <f>C$19</f>
        <v>0.8256871</v>
      </c>
      <c r="C46" s="12">
        <f>'imm 7yr.2fivefinal'!H39</f>
        <v>0.8204081999999999</v>
      </c>
      <c r="D46" s="12">
        <f>'imm 7yr.2fivefinal'!H105</f>
        <v>0.8272727</v>
      </c>
      <c r="E46" s="10">
        <f t="shared" si="1"/>
        <v>0.7327359999999999</v>
      </c>
      <c r="F46" s="7">
        <f>'imm 7yr.2fivefinal'!F39</f>
        <v>245</v>
      </c>
      <c r="G46" s="16">
        <f>'imm 7yr.2fivefinal'!G39</f>
        <v>0.7542503</v>
      </c>
      <c r="H46" s="16">
        <f>'imm 7yr.2fivefinal'!I39</f>
        <v>0.8923690000000001</v>
      </c>
      <c r="I46" s="7">
        <f>'imm 7yr.2fivefinal'!J39</f>
        <v>201</v>
      </c>
      <c r="K46" s="5">
        <f>'imm 7yr.2fivefinal'!L39</f>
        <v>0.0372</v>
      </c>
      <c r="L46" s="5">
        <f>'imm 7yr.2fivefinal'!M39</f>
        <v>0.8470653747</v>
      </c>
      <c r="M46" s="3" t="str">
        <f>'imm 7yr.2fivefinal'!N39</f>
        <v> </v>
      </c>
      <c r="N46" s="19">
        <f>'imm 7yr.2fivefinal'!O39</f>
      </c>
      <c r="O46" s="16">
        <f>'imm 7yr.2fivefinal'!P39</f>
      </c>
      <c r="Q46" s="7">
        <f>'imm 7yr.2fivefinal'!F105</f>
        <v>220</v>
      </c>
      <c r="R46" s="10">
        <f>'imm 7yr.2fivefinal'!G105</f>
        <v>0.7585902999999999</v>
      </c>
      <c r="S46" s="10">
        <f>'imm 7yr.2fivefinal'!I105</f>
        <v>0.9021736</v>
      </c>
      <c r="T46" s="7">
        <f>'imm 7yr.2fivefinal'!J105</f>
        <v>182</v>
      </c>
      <c r="V46" s="5">
        <f>'imm 7yr.2fivefinal'!L105</f>
        <v>0.0372</v>
      </c>
      <c r="W46" s="5">
        <f>'imm 7yr.2fivefinal'!M105</f>
        <v>0.8470653747</v>
      </c>
      <c r="X46" s="3" t="str">
        <f>'imm 7yr.2fivefinal'!N105</f>
        <v> </v>
      </c>
      <c r="Y46" s="19">
        <f>'imm 7yr.2fivefinal'!O105</f>
        <v>0.025854299999999997</v>
      </c>
      <c r="Z46" s="16">
        <f>'imm 7yr.2fivefinal'!P105</f>
      </c>
    </row>
    <row r="47" spans="1:25" ht="12.75">
      <c r="Q47" s="7"/>
      <c r="Y47" s="19"/>
    </row>
    <row r="48" spans="1:26" ht="12.75">
      <c r="A48" t="s">
        <v>182</v>
      </c>
      <c r="B48" s="10">
        <f>C$19</f>
        <v>0.8256871</v>
      </c>
      <c r="C48" s="12">
        <f>'imm 7yr.2fivefinal'!H40</f>
        <v>0.9756098</v>
      </c>
      <c r="D48" s="12">
        <f>'imm 7yr.2fivefinal'!H106</f>
        <v>0.7948718</v>
      </c>
      <c r="E48" s="10">
        <f t="shared" si="1"/>
        <v>0.7327359999999999</v>
      </c>
      <c r="F48" s="7">
        <f>'imm 7yr.2fivefinal'!F40</f>
        <v>123</v>
      </c>
      <c r="G48" s="16">
        <f>'imm 7yr.2fivefinal'!G40</f>
        <v>0.9371844</v>
      </c>
      <c r="H48" s="16">
        <f>'imm 7yr.2fivefinal'!I40</f>
        <v>1.0156106</v>
      </c>
      <c r="I48" s="7">
        <f>'imm 7yr.2fivefinal'!J40</f>
        <v>120</v>
      </c>
      <c r="K48" s="5">
        <f>'imm 7yr.2fivefinal'!L40</f>
        <v>24.961</v>
      </c>
      <c r="L48" s="5">
        <f>'imm 7yr.2fivefinal'!M40</f>
        <v>5.8501717E-07</v>
      </c>
      <c r="M48" s="3" t="str">
        <f>'imm 7yr.2fivefinal'!N40</f>
        <v>*</v>
      </c>
      <c r="N48" s="19">
        <f>'imm 7yr.2fivefinal'!O40</f>
        <v>0.11149730000000002</v>
      </c>
      <c r="O48" s="16">
        <f>'imm 7yr.2fivefinal'!P40</f>
      </c>
      <c r="Q48" s="7">
        <f>'imm 7yr.2fivefinal'!F106</f>
        <v>117</v>
      </c>
      <c r="R48" s="10">
        <f>'imm 7yr.2fivefinal'!G106</f>
        <v>0.6963013</v>
      </c>
      <c r="S48" s="10">
        <f>'imm 7yr.2fivefinal'!I106</f>
        <v>0.9073963</v>
      </c>
      <c r="T48" s="7">
        <f>'imm 7yr.2fivefinal'!J106</f>
        <v>93</v>
      </c>
      <c r="V48" s="5">
        <f>'imm 7yr.2fivefinal'!L106</f>
        <v>24.961</v>
      </c>
      <c r="W48" s="5">
        <f>'imm 7yr.2fivefinal'!M106</f>
        <v>5.8501717E-07</v>
      </c>
      <c r="X48" s="3" t="str">
        <f>'imm 7yr.2fivefinal'!N106</f>
        <v>*</v>
      </c>
      <c r="Y48" s="19">
        <f>'imm 7yr.2fivefinal'!O106</f>
      </c>
      <c r="Z48" s="16">
        <f>'imm 7yr.2fivefinal'!P106</f>
      </c>
    </row>
    <row r="49" spans="1:26" ht="12.75">
      <c r="A49" t="s">
        <v>183</v>
      </c>
      <c r="B49" s="10">
        <f>C$19</f>
        <v>0.8256871</v>
      </c>
      <c r="C49" s="12">
        <f>'imm 7yr.2fivefinal'!H41</f>
        <v>0.9198606</v>
      </c>
      <c r="D49" s="12">
        <f>'imm 7yr.2fivefinal'!H107</f>
        <v>0.8</v>
      </c>
      <c r="E49" s="10">
        <f t="shared" si="1"/>
        <v>0.7327359999999999</v>
      </c>
      <c r="F49" s="7">
        <f>'imm 7yr.2fivefinal'!F41</f>
        <v>287</v>
      </c>
      <c r="G49" s="16">
        <f>'imm 7yr.2fivefinal'!G41</f>
        <v>0.8758808</v>
      </c>
      <c r="H49" s="16">
        <f>'imm 7yr.2fivefinal'!I41</f>
        <v>0.9660488</v>
      </c>
      <c r="I49" s="7">
        <f>'imm 7yr.2fivefinal'!J41</f>
        <v>264</v>
      </c>
      <c r="K49" s="5">
        <f>'imm 7yr.2fivefinal'!L41</f>
        <v>18.8372</v>
      </c>
      <c r="L49" s="5">
        <f>'imm 7yr.2fivefinal'!M41</f>
        <v>1.4236E-05</v>
      </c>
      <c r="M49" s="3" t="str">
        <f>'imm 7yr.2fivefinal'!N41</f>
        <v>*</v>
      </c>
      <c r="N49" s="19">
        <f>'imm 7yr.2fivefinal'!O41</f>
        <v>0.05019370000000001</v>
      </c>
      <c r="O49" s="16">
        <f>'imm 7yr.2fivefinal'!P41</f>
      </c>
      <c r="Q49" s="7">
        <f>'imm 7yr.2fivefinal'!F107</f>
        <v>260</v>
      </c>
      <c r="R49" s="10">
        <f>'imm 7yr.2fivefinal'!G107</f>
        <v>0.7331875</v>
      </c>
      <c r="S49" s="10">
        <f>'imm 7yr.2fivefinal'!I107</f>
        <v>0.8729009</v>
      </c>
      <c r="T49" s="7">
        <f>'imm 7yr.2fivefinal'!J107</f>
        <v>208</v>
      </c>
      <c r="V49" s="5">
        <f>'imm 7yr.2fivefinal'!L107</f>
        <v>18.8372</v>
      </c>
      <c r="W49" s="5">
        <f>'imm 7yr.2fivefinal'!M107</f>
        <v>1.4236E-05</v>
      </c>
      <c r="X49" s="3" t="str">
        <f>'imm 7yr.2fivefinal'!N107</f>
        <v>*</v>
      </c>
      <c r="Y49" s="19">
        <f>'imm 7yr.2fivefinal'!O107</f>
        <v>0.0004515000000000491</v>
      </c>
      <c r="Z49" s="16">
        <f>'imm 7yr.2fivefinal'!P107</f>
      </c>
    </row>
    <row r="50" spans="1:26" ht="12.75">
      <c r="A50" t="s">
        <v>184</v>
      </c>
      <c r="B50" s="10">
        <f>C$19</f>
        <v>0.8256871</v>
      </c>
      <c r="C50" s="12">
        <f>'imm 7yr.2fivefinal'!H42</f>
        <v>0.9057592</v>
      </c>
      <c r="D50" s="12">
        <f>'imm 7yr.2fivefinal'!H108</f>
        <v>0.8743455</v>
      </c>
      <c r="E50" s="10">
        <f t="shared" si="1"/>
        <v>0.7327359999999999</v>
      </c>
      <c r="F50" s="7">
        <f>'imm 7yr.2fivefinal'!F42</f>
        <v>191</v>
      </c>
      <c r="G50" s="16">
        <f>'imm 7yr.2fivefinal'!G42</f>
        <v>0.848174</v>
      </c>
      <c r="H50" s="16">
        <f>'imm 7yr.2fivefinal'!I42</f>
        <v>0.9672540000000001</v>
      </c>
      <c r="I50" s="7">
        <f>'imm 7yr.2fivefinal'!J42</f>
        <v>173</v>
      </c>
      <c r="K50" s="5">
        <f>'imm 7yr.2fivefinal'!L42</f>
        <v>0.9948</v>
      </c>
      <c r="L50" s="5">
        <f>'imm 7yr.2fivefinal'!M42</f>
        <v>0.3185704219</v>
      </c>
      <c r="M50" s="3" t="str">
        <f>'imm 7yr.2fivefinal'!N42</f>
        <v> </v>
      </c>
      <c r="N50" s="19">
        <f>'imm 7yr.2fivefinal'!O42</f>
        <v>0.022486899999999976</v>
      </c>
      <c r="O50" s="16">
        <f>'imm 7yr.2fivefinal'!P42</f>
      </c>
      <c r="Q50" s="7">
        <f>'imm 7yr.2fivefinal'!F108</f>
        <v>191</v>
      </c>
      <c r="R50" s="10">
        <f>'imm 7yr.2fivefinal'!G108</f>
        <v>0.8093855999999999</v>
      </c>
      <c r="S50" s="10">
        <f>'imm 7yr.2fivefinal'!I108</f>
        <v>0.944519</v>
      </c>
      <c r="T50" s="7">
        <f>'imm 7yr.2fivefinal'!J108</f>
        <v>167</v>
      </c>
      <c r="V50" s="5">
        <f>'imm 7yr.2fivefinal'!L108</f>
        <v>0.9948</v>
      </c>
      <c r="W50" s="5">
        <f>'imm 7yr.2fivefinal'!M108</f>
        <v>0.3185704219</v>
      </c>
      <c r="X50" s="3" t="str">
        <f>'imm 7yr.2fivefinal'!N108</f>
        <v> </v>
      </c>
      <c r="Y50" s="19">
        <f>'imm 7yr.2fivefinal'!O108</f>
        <v>0.07664959999999998</v>
      </c>
      <c r="Z50" s="16">
        <f>'imm 7yr.2fivefinal'!P108</f>
      </c>
    </row>
    <row r="51" spans="1:26" ht="12.75">
      <c r="A51" t="s">
        <v>185</v>
      </c>
      <c r="B51" s="10">
        <f>C$19</f>
        <v>0.8256871</v>
      </c>
      <c r="C51" s="12">
        <f>'imm 7yr.2fivefinal'!H43</f>
        <v>0.8540773</v>
      </c>
      <c r="D51" s="12">
        <f>'imm 7yr.2fivefinal'!H109</f>
        <v>0.7815534000000001</v>
      </c>
      <c r="E51" s="10">
        <f t="shared" si="1"/>
        <v>0.7327359999999999</v>
      </c>
      <c r="F51" s="7">
        <f>'imm 7yr.2fivefinal'!F43</f>
        <v>466</v>
      </c>
      <c r="G51" s="16">
        <f>'imm 7yr.2fivefinal'!G43</f>
        <v>0.8093369</v>
      </c>
      <c r="H51" s="16">
        <f>'imm 7yr.2fivefinal'!I43</f>
        <v>0.9012909</v>
      </c>
      <c r="I51" s="7">
        <f>'imm 7yr.2fivefinal'!J43</f>
        <v>398</v>
      </c>
      <c r="K51" s="5">
        <f>'imm 7yr.2fivefinal'!L43</f>
        <v>8.4049</v>
      </c>
      <c r="L51" s="5">
        <f>'imm 7yr.2fivefinal'!M43</f>
        <v>0.0037422008</v>
      </c>
      <c r="M51" s="3" t="str">
        <f>'imm 7yr.2fivefinal'!N43</f>
        <v>*</v>
      </c>
      <c r="N51" s="19">
        <f>'imm 7yr.2fivefinal'!O43</f>
      </c>
      <c r="O51" s="16">
        <f>'imm 7yr.2fivefinal'!P43</f>
      </c>
      <c r="Q51" s="7">
        <f>'imm 7yr.2fivefinal'!F109</f>
        <v>412</v>
      </c>
      <c r="R51" s="10">
        <f>'imm 7yr.2fivefinal'!G109</f>
        <v>0.7263863</v>
      </c>
      <c r="S51" s="10">
        <f>'imm 7yr.2fivefinal'!I109</f>
        <v>0.8409103</v>
      </c>
      <c r="T51" s="7">
        <f>'imm 7yr.2fivefinal'!J109</f>
        <v>322</v>
      </c>
      <c r="V51" s="5">
        <f>'imm 7yr.2fivefinal'!L109</f>
        <v>8.4049</v>
      </c>
      <c r="W51" s="5">
        <f>'imm 7yr.2fivefinal'!M109</f>
        <v>0.0037422008</v>
      </c>
      <c r="X51" s="3" t="str">
        <f>'imm 7yr.2fivefinal'!N109</f>
        <v>*</v>
      </c>
      <c r="Y51" s="19">
        <f>'imm 7yr.2fivefinal'!O109</f>
      </c>
      <c r="Z51" s="16">
        <f>'imm 7yr.2fivefinal'!P109</f>
      </c>
    </row>
    <row r="52" spans="1:25" ht="12.75">
      <c r="Q52" s="7"/>
      <c r="Y52" s="19"/>
    </row>
    <row r="53" spans="1:26" ht="12.75">
      <c r="A53" t="s">
        <v>186</v>
      </c>
      <c r="B53" s="10">
        <f>C$19</f>
        <v>0.8256871</v>
      </c>
      <c r="C53" s="12">
        <f>'imm 7yr.2fivefinal'!H44</f>
        <v>0.8646617</v>
      </c>
      <c r="D53" s="12">
        <f>'imm 7yr.2fivefinal'!H110</f>
        <v>0.7195767</v>
      </c>
      <c r="E53" s="10">
        <f t="shared" si="1"/>
        <v>0.7327359999999999</v>
      </c>
      <c r="F53" s="7">
        <f>'imm 7yr.2fivefinal'!F44</f>
        <v>399</v>
      </c>
      <c r="G53" s="16">
        <f>'imm 7yr.2fivefinal'!G44</f>
        <v>0.8178442</v>
      </c>
      <c r="H53" s="16">
        <f>'imm 7yr.2fivefinal'!I44</f>
        <v>0.9141592000000001</v>
      </c>
      <c r="I53" s="7">
        <f>'imm 7yr.2fivefinal'!J44</f>
        <v>345</v>
      </c>
      <c r="K53" s="5">
        <f>'imm 7yr.2fivefinal'!L44</f>
        <v>30.4158</v>
      </c>
      <c r="L53" s="5">
        <f>'imm 7yr.2fivefinal'!M44</f>
        <v>3.4867896E-08</v>
      </c>
      <c r="M53" s="3" t="str">
        <f>'imm 7yr.2fivefinal'!N44</f>
        <v>*</v>
      </c>
      <c r="N53" s="19">
        <f>'imm 7yr.2fivefinal'!O44</f>
      </c>
      <c r="O53" s="16">
        <f>'imm 7yr.2fivefinal'!P44</f>
      </c>
      <c r="Q53" s="7">
        <f>'imm 7yr.2fivefinal'!F110</f>
        <v>378</v>
      </c>
      <c r="R53" s="10">
        <f>'imm 7yr.2fivefinal'!G110</f>
        <v>0.6574795</v>
      </c>
      <c r="S53" s="10">
        <f>'imm 7yr.2fivefinal'!I110</f>
        <v>0.7875389</v>
      </c>
      <c r="T53" s="7">
        <f>'imm 7yr.2fivefinal'!J110</f>
        <v>272</v>
      </c>
      <c r="V53" s="5">
        <f>'imm 7yr.2fivefinal'!L110</f>
        <v>30.4158</v>
      </c>
      <c r="W53" s="5">
        <f>'imm 7yr.2fivefinal'!M110</f>
        <v>3.4867896E-08</v>
      </c>
      <c r="X53" s="3" t="str">
        <f>'imm 7yr.2fivefinal'!N110</f>
        <v>*</v>
      </c>
      <c r="Y53" s="19">
        <f>'imm 7yr.2fivefinal'!O110</f>
      </c>
      <c r="Z53" s="16">
        <f>'imm 7yr.2fivefinal'!P110</f>
      </c>
    </row>
    <row r="54" spans="1:26" ht="12.75">
      <c r="A54" t="s">
        <v>187</v>
      </c>
      <c r="B54" s="10">
        <f>C$19</f>
        <v>0.8256871</v>
      </c>
      <c r="C54" s="12">
        <f>'imm 7yr.2fivefinal'!H45</f>
        <v>0.8873016</v>
      </c>
      <c r="D54" s="12">
        <f>'imm 7yr.2fivefinal'!H111</f>
        <v>0.7651757</v>
      </c>
      <c r="E54" s="10">
        <f t="shared" si="1"/>
        <v>0.7327359999999999</v>
      </c>
      <c r="F54" s="7">
        <f>'imm 7yr.2fivefinal'!F45</f>
        <v>630</v>
      </c>
      <c r="G54" s="16">
        <f>'imm 7yr.2fivefinal'!G45</f>
        <v>0.8526052</v>
      </c>
      <c r="H54" s="16">
        <f>'imm 7yr.2fivefinal'!I45</f>
        <v>0.9234099</v>
      </c>
      <c r="I54" s="7">
        <f>'imm 7yr.2fivefinal'!J45</f>
        <v>559</v>
      </c>
      <c r="K54" s="5">
        <f>'imm 7yr.2fivefinal'!L45</f>
        <v>38.667</v>
      </c>
      <c r="L54" s="5">
        <f>'imm 7yr.2fivefinal'!M45</f>
        <v>5.026415E-10</v>
      </c>
      <c r="M54" s="3" t="str">
        <f>'imm 7yr.2fivefinal'!N45</f>
        <v>*</v>
      </c>
      <c r="N54" s="19">
        <f>'imm 7yr.2fivefinal'!O45</f>
        <v>0.026918099999999945</v>
      </c>
      <c r="O54" s="16">
        <f>'imm 7yr.2fivefinal'!P45</f>
      </c>
      <c r="Q54" s="7">
        <f>'imm 7yr.2fivefinal'!F111</f>
        <v>626</v>
      </c>
      <c r="R54" s="10">
        <f>'imm 7yr.2fivefinal'!G111</f>
        <v>0.7190309</v>
      </c>
      <c r="S54" s="10">
        <f>'imm 7yr.2fivefinal'!I111</f>
        <v>0.8142819</v>
      </c>
      <c r="T54" s="7">
        <f>'imm 7yr.2fivefinal'!J111</f>
        <v>479</v>
      </c>
      <c r="V54" s="5">
        <f>'imm 7yr.2fivefinal'!L111</f>
        <v>38.667</v>
      </c>
      <c r="W54" s="5">
        <f>'imm 7yr.2fivefinal'!M111</f>
        <v>5.026415E-10</v>
      </c>
      <c r="X54" s="3" t="str">
        <f>'imm 7yr.2fivefinal'!N111</f>
        <v>*</v>
      </c>
      <c r="Y54" s="19">
        <f>'imm 7yr.2fivefinal'!O111</f>
      </c>
      <c r="Z54" s="16">
        <f>'imm 7yr.2fivefinal'!P111</f>
      </c>
    </row>
    <row r="55" spans="1:26" ht="12.75">
      <c r="A55" t="s">
        <v>188</v>
      </c>
      <c r="B55" s="10">
        <f>C$19</f>
        <v>0.8256871</v>
      </c>
      <c r="C55" s="12">
        <f>'imm 7yr.2fivefinal'!H46</f>
        <v>0.6520788</v>
      </c>
      <c r="D55" s="12">
        <f>'imm 7yr.2fivefinal'!H112</f>
        <v>0.6541176000000001</v>
      </c>
      <c r="E55" s="10">
        <f t="shared" si="1"/>
        <v>0.7327359999999999</v>
      </c>
      <c r="F55" s="7">
        <f>'imm 7yr.2fivefinal'!F46</f>
        <v>457</v>
      </c>
      <c r="G55" s="16">
        <f>'imm 7yr.2fivefinal'!G46</f>
        <v>0.592379</v>
      </c>
      <c r="H55" s="16">
        <f>'imm 7yr.2fivefinal'!I46</f>
        <v>0.717795</v>
      </c>
      <c r="I55" s="7">
        <f>'imm 7yr.2fivefinal'!J46</f>
        <v>298</v>
      </c>
      <c r="K55" s="5">
        <f>'imm 7yr.2fivefinal'!L46</f>
        <v>0.004</v>
      </c>
      <c r="L55" s="5">
        <f>'imm 7yr.2fivefinal'!M46</f>
        <v>0.9494519286</v>
      </c>
      <c r="M55" s="3" t="str">
        <f>'imm 7yr.2fivefinal'!N46</f>
        <v> </v>
      </c>
      <c r="N55" s="19">
        <f>'imm 7yr.2fivefinal'!O46</f>
      </c>
      <c r="O55" s="16">
        <f>'imm 7yr.2fivefinal'!P46</f>
        <v>0.10789210000000005</v>
      </c>
      <c r="Q55" s="7">
        <f>'imm 7yr.2fivefinal'!F112</f>
        <v>425</v>
      </c>
      <c r="R55" s="10">
        <f>'imm 7yr.2fivefinal'!G112</f>
        <v>0.5923858</v>
      </c>
      <c r="S55" s="10">
        <f>'imm 7yr.2fivefinal'!I112</f>
        <v>0.7222825</v>
      </c>
      <c r="T55" s="7">
        <f>'imm 7yr.2fivefinal'!J112</f>
        <v>278</v>
      </c>
      <c r="V55" s="5">
        <f>'imm 7yr.2fivefinal'!L112</f>
        <v>0.004</v>
      </c>
      <c r="W55" s="5">
        <f>'imm 7yr.2fivefinal'!M112</f>
        <v>0.9494519286</v>
      </c>
      <c r="X55" s="3" t="str">
        <f>'imm 7yr.2fivefinal'!N112</f>
        <v> </v>
      </c>
      <c r="Y55" s="19">
        <f>'imm 7yr.2fivefinal'!O112</f>
      </c>
      <c r="Z55" s="16">
        <f>'imm 7yr.2fivefinal'!P112</f>
        <v>0.010453499999999893</v>
      </c>
    </row>
    <row r="56" spans="1:26" ht="12.75">
      <c r="A56" t="s">
        <v>189</v>
      </c>
      <c r="B56" s="10">
        <f>C$19</f>
        <v>0.8256871</v>
      </c>
      <c r="C56" s="12">
        <f>'imm 7yr.2fivefinal'!H47</f>
        <v>0.6782608999999999</v>
      </c>
      <c r="D56" s="12">
        <f>'imm 7yr.2fivefinal'!H113</f>
        <v>0.5492063</v>
      </c>
      <c r="E56" s="10">
        <f t="shared" si="1"/>
        <v>0.7327359999999999</v>
      </c>
      <c r="F56" s="7">
        <f>'imm 7yr.2fivefinal'!F47</f>
        <v>345</v>
      </c>
      <c r="G56" s="16">
        <f>'imm 7yr.2fivefinal'!G47</f>
        <v>0.611121</v>
      </c>
      <c r="H56" s="16">
        <f>'imm 7yr.2fivefinal'!I47</f>
        <v>0.752777</v>
      </c>
      <c r="I56" s="7">
        <f>'imm 7yr.2fivefinal'!J47</f>
        <v>234</v>
      </c>
      <c r="K56" s="5">
        <f>'imm 7yr.2fivefinal'!L47</f>
        <v>14.4026</v>
      </c>
      <c r="L56" s="5">
        <f>'imm 7yr.2fivefinal'!M47</f>
        <v>0.000147598</v>
      </c>
      <c r="M56" s="3" t="str">
        <f>'imm 7yr.2fivefinal'!N47</f>
        <v>*</v>
      </c>
      <c r="N56" s="19">
        <f>'imm 7yr.2fivefinal'!O47</f>
      </c>
      <c r="O56" s="16">
        <f>'imm 7yr.2fivefinal'!P47</f>
        <v>0.07291009999999998</v>
      </c>
      <c r="Q56" s="7">
        <f>'imm 7yr.2fivefinal'!F113</f>
        <v>315</v>
      </c>
      <c r="R56" s="10">
        <f>'imm 7yr.2fivefinal'!G113</f>
        <v>0.4757807</v>
      </c>
      <c r="S56" s="10">
        <f>'imm 7yr.2fivefinal'!I113</f>
        <v>0.6339634999999999</v>
      </c>
      <c r="T56" s="7">
        <f>'imm 7yr.2fivefinal'!J113</f>
        <v>173</v>
      </c>
      <c r="V56" s="5">
        <f>'imm 7yr.2fivefinal'!L113</f>
        <v>14.4026</v>
      </c>
      <c r="W56" s="5">
        <f>'imm 7yr.2fivefinal'!M113</f>
        <v>0.000147598</v>
      </c>
      <c r="X56" s="3" t="str">
        <f>'imm 7yr.2fivefinal'!N113</f>
        <v>*</v>
      </c>
      <c r="Y56" s="19">
        <f>'imm 7yr.2fivefinal'!O113</f>
      </c>
      <c r="Z56" s="16">
        <f>'imm 7yr.2fivefinal'!P113</f>
        <v>0.09877250000000004</v>
      </c>
    </row>
    <row r="57" spans="1:25" ht="12.75">
      <c r="Q57" s="7"/>
      <c r="Y57" s="19"/>
    </row>
    <row r="58" spans="1:26" ht="12.75">
      <c r="A58" t="s">
        <v>190</v>
      </c>
      <c r="B58" s="10">
        <f aca="true" t="shared" si="3" ref="B58:B63">C$19</f>
        <v>0.8256871</v>
      </c>
      <c r="C58" s="12">
        <f>'imm 7yr.2fivefinal'!H48</f>
        <v>0.8565737</v>
      </c>
      <c r="D58" s="12">
        <f>'imm 7yr.2fivefinal'!H114</f>
        <v>0.7924528000000001</v>
      </c>
      <c r="E58" s="10">
        <f t="shared" si="1"/>
        <v>0.7327359999999999</v>
      </c>
      <c r="F58" s="7">
        <f>'imm 7yr.2fivefinal'!F48</f>
        <v>251</v>
      </c>
      <c r="G58" s="16">
        <f>'imm 7yr.2fivefinal'!G48</f>
        <v>0.7965538</v>
      </c>
      <c r="H58" s="16">
        <f>'imm 7yr.2fivefinal'!I48</f>
        <v>0.9211159999999999</v>
      </c>
      <c r="I58" s="7">
        <f>'imm 7yr.2fivefinal'!J48</f>
        <v>215</v>
      </c>
      <c r="K58" s="5">
        <f>'imm 7yr.2fivefinal'!L48</f>
        <v>3.9859</v>
      </c>
      <c r="L58" s="5">
        <f>'imm 7yr.2fivefinal'!M48</f>
        <v>0.0458834621</v>
      </c>
      <c r="M58" s="3" t="str">
        <f>'imm 7yr.2fivefinal'!N48</f>
        <v>*</v>
      </c>
      <c r="N58" s="19">
        <f>'imm 7yr.2fivefinal'!O48</f>
      </c>
      <c r="O58" s="16">
        <f>'imm 7yr.2fivefinal'!P48</f>
      </c>
      <c r="Q58" s="7">
        <f>'imm 7yr.2fivefinal'!F114</f>
        <v>265</v>
      </c>
      <c r="R58" s="10">
        <f>'imm 7yr.2fivefinal'!G114</f>
        <v>0.7253975</v>
      </c>
      <c r="S58" s="10">
        <f>'imm 7yr.2fivefinal'!I114</f>
        <v>0.8657068</v>
      </c>
      <c r="T58" s="7">
        <f>'imm 7yr.2fivefinal'!J114</f>
        <v>210</v>
      </c>
      <c r="V58" s="5">
        <f>'imm 7yr.2fivefinal'!L114</f>
        <v>3.9859</v>
      </c>
      <c r="W58" s="5">
        <f>'imm 7yr.2fivefinal'!M114</f>
        <v>0.0458834621</v>
      </c>
      <c r="X58" s="3" t="str">
        <f>'imm 7yr.2fivefinal'!N114</f>
        <v>*</v>
      </c>
      <c r="Y58" s="19">
        <f>'imm 7yr.2fivefinal'!O114</f>
      </c>
      <c r="Z58" s="16">
        <f>'imm 7yr.2fivefinal'!P114</f>
      </c>
    </row>
    <row r="59" spans="1:26" ht="12.75">
      <c r="A59" t="s">
        <v>191</v>
      </c>
      <c r="B59" s="10">
        <f t="shared" si="3"/>
        <v>0.8256871</v>
      </c>
      <c r="C59" s="12">
        <f>'imm 7yr.2fivefinal'!H49</f>
        <v>0.9012346</v>
      </c>
      <c r="D59" s="12">
        <f>'imm 7yr.2fivefinal'!H115</f>
        <v>0.7349398</v>
      </c>
      <c r="E59" s="10">
        <f t="shared" si="1"/>
        <v>0.7327359999999999</v>
      </c>
      <c r="F59" s="7">
        <f>'imm 7yr.2fivefinal'!F49</f>
        <v>81</v>
      </c>
      <c r="G59" s="16">
        <f>'imm 7yr.2fivefinal'!G49</f>
        <v>0.8123022999999999</v>
      </c>
      <c r="H59" s="16">
        <f>'imm 7yr.2fivefinal'!I49</f>
        <v>0.9999032999999999</v>
      </c>
      <c r="I59" s="7">
        <f>'imm 7yr.2fivefinal'!J49</f>
        <v>73</v>
      </c>
      <c r="K59" s="5">
        <f>'imm 7yr.2fivefinal'!L49</f>
        <v>9.6878</v>
      </c>
      <c r="L59" s="5">
        <f>'imm 7yr.2fivefinal'!M49</f>
        <v>0.0018549316</v>
      </c>
      <c r="M59" s="3" t="str">
        <f>'imm 7yr.2fivefinal'!N49</f>
        <v>*</v>
      </c>
      <c r="N59" s="19">
        <f>'imm 7yr.2fivefinal'!O49</f>
      </c>
      <c r="O59" s="16">
        <f>'imm 7yr.2fivefinal'!P49</f>
      </c>
      <c r="Q59" s="7">
        <f>'imm 7yr.2fivefinal'!F115</f>
        <v>83</v>
      </c>
      <c r="R59" s="10">
        <f>'imm 7yr.2fivefinal'!G115</f>
        <v>0.6101033</v>
      </c>
      <c r="S59" s="10">
        <f>'imm 7yr.2fivefinal'!I115</f>
        <v>0.8853197</v>
      </c>
      <c r="T59" s="7">
        <f>'imm 7yr.2fivefinal'!J115</f>
        <v>61</v>
      </c>
      <c r="V59" s="5">
        <f>'imm 7yr.2fivefinal'!L115</f>
        <v>9.6878</v>
      </c>
      <c r="W59" s="5">
        <f>'imm 7yr.2fivefinal'!M115</f>
        <v>0.0018549316</v>
      </c>
      <c r="X59" s="3" t="str">
        <f>'imm 7yr.2fivefinal'!N115</f>
        <v>*</v>
      </c>
      <c r="Y59" s="19">
        <f>'imm 7yr.2fivefinal'!O115</f>
      </c>
      <c r="Z59" s="16">
        <f>'imm 7yr.2fivefinal'!P115</f>
      </c>
    </row>
    <row r="60" spans="1:26" ht="12.75">
      <c r="A60" t="s">
        <v>192</v>
      </c>
      <c r="B60" s="10">
        <f t="shared" si="3"/>
        <v>0.8256871</v>
      </c>
      <c r="C60" s="12">
        <f>'imm 7yr.2fivefinal'!H50</f>
        <v>0.9008264</v>
      </c>
      <c r="D60" s="12">
        <f>'imm 7yr.2fivefinal'!H116</f>
        <v>0.8308823999999999</v>
      </c>
      <c r="E60" s="10">
        <f t="shared" si="1"/>
        <v>0.7327359999999999</v>
      </c>
      <c r="F60" s="7">
        <f>'imm 7yr.2fivefinal'!F50</f>
        <v>121</v>
      </c>
      <c r="G60" s="16">
        <f>'imm 7yr.2fivefinal'!G50</f>
        <v>0.8274015</v>
      </c>
      <c r="H60" s="16">
        <f>'imm 7yr.2fivefinal'!I50</f>
        <v>0.9807673</v>
      </c>
      <c r="I60" s="7">
        <f>'imm 7yr.2fivefinal'!J50</f>
        <v>109</v>
      </c>
      <c r="K60" s="5">
        <f>'imm 7yr.2fivefinal'!L50</f>
        <v>2.9692</v>
      </c>
      <c r="L60" s="5">
        <f>'imm 7yr.2fivefinal'!M50</f>
        <v>0.084862246</v>
      </c>
      <c r="M60" s="3" t="str">
        <f>'imm 7yr.2fivefinal'!N50</f>
        <v> </v>
      </c>
      <c r="N60" s="19">
        <f>'imm 7yr.2fivefinal'!O50</f>
        <v>0.0017144000000000048</v>
      </c>
      <c r="O60" s="16">
        <f>'imm 7yr.2fivefinal'!P50</f>
      </c>
      <c r="Q60" s="7">
        <f>'imm 7yr.2fivefinal'!F116</f>
        <v>136</v>
      </c>
      <c r="R60" s="10">
        <f>'imm 7yr.2fivefinal'!G116</f>
        <v>0.7450814</v>
      </c>
      <c r="S60" s="10">
        <f>'imm 7yr.2fivefinal'!I116</f>
        <v>0.9265638</v>
      </c>
      <c r="T60" s="7">
        <f>'imm 7yr.2fivefinal'!J116</f>
        <v>113</v>
      </c>
      <c r="V60" s="5">
        <f>'imm 7yr.2fivefinal'!L116</f>
        <v>2.9692</v>
      </c>
      <c r="W60" s="5">
        <f>'imm 7yr.2fivefinal'!M116</f>
        <v>0.084862246</v>
      </c>
      <c r="X60" s="3" t="str">
        <f>'imm 7yr.2fivefinal'!N116</f>
        <v> </v>
      </c>
      <c r="Y60" s="19">
        <f>'imm 7yr.2fivefinal'!O116</f>
        <v>0.012345400000000062</v>
      </c>
      <c r="Z60" s="16">
        <f>'imm 7yr.2fivefinal'!P116</f>
      </c>
    </row>
    <row r="61" spans="1:26" ht="12.75">
      <c r="A61" t="s">
        <v>100</v>
      </c>
      <c r="B61" s="10">
        <f t="shared" si="3"/>
        <v>0.8256871</v>
      </c>
      <c r="C61" s="12">
        <f>'imm 7yr.2fivefinal'!H51</f>
        <v>0.7692308</v>
      </c>
      <c r="D61" s="12">
        <f>'imm 7yr.2fivefinal'!H117</f>
        <v>0.7142857</v>
      </c>
      <c r="E61" s="10">
        <f t="shared" si="1"/>
        <v>0.7327359999999999</v>
      </c>
      <c r="F61" s="7">
        <f>'imm 7yr.2fivefinal'!F51</f>
        <v>78</v>
      </c>
      <c r="G61" s="16">
        <f>'imm 7yr.2fivefinal'!G51</f>
        <v>0.6455995</v>
      </c>
      <c r="H61" s="16">
        <f>'imm 7yr.2fivefinal'!I51</f>
        <v>0.9165371999999999</v>
      </c>
      <c r="I61" s="7">
        <f>'imm 7yr.2fivefinal'!J51</f>
        <v>60</v>
      </c>
      <c r="K61" s="5">
        <f>'imm 7yr.2fivefinal'!L51</f>
        <v>0.6512</v>
      </c>
      <c r="L61" s="5">
        <f>'imm 7yr.2fivefinal'!M51</f>
        <v>0.4197001543</v>
      </c>
      <c r="M61" s="3" t="str">
        <f>'imm 7yr.2fivefinal'!N51</f>
        <v> </v>
      </c>
      <c r="N61" s="19">
        <f>'imm 7yr.2fivefinal'!O51</f>
      </c>
      <c r="O61" s="16">
        <f>'imm 7yr.2fivefinal'!P51</f>
      </c>
      <c r="Q61" s="7">
        <f>'imm 7yr.2fivefinal'!F117</f>
        <v>77</v>
      </c>
      <c r="R61" s="10">
        <f>'imm 7yr.2fivefinal'!G117</f>
        <v>0.5826807</v>
      </c>
      <c r="S61" s="10">
        <f>'imm 7yr.2fivefinal'!I117</f>
        <v>0.8756151999999999</v>
      </c>
      <c r="T61" s="7">
        <f>'imm 7yr.2fivefinal'!J117</f>
        <v>55</v>
      </c>
      <c r="V61" s="5">
        <f>'imm 7yr.2fivefinal'!L117</f>
        <v>0.6512</v>
      </c>
      <c r="W61" s="5">
        <f>'imm 7yr.2fivefinal'!M117</f>
        <v>0.4197001543</v>
      </c>
      <c r="X61" s="3" t="str">
        <f>'imm 7yr.2fivefinal'!N117</f>
        <v> </v>
      </c>
      <c r="Y61" s="19">
        <f>'imm 7yr.2fivefinal'!O117</f>
      </c>
      <c r="Z61" s="16">
        <f>'imm 7yr.2fivefinal'!P117</f>
      </c>
    </row>
    <row r="62" spans="1:26" ht="12.75">
      <c r="A62" t="s">
        <v>193</v>
      </c>
      <c r="B62" s="10">
        <f t="shared" si="3"/>
        <v>0.8256871</v>
      </c>
      <c r="C62" s="12">
        <f>'imm 7yr.2fivefinal'!H52</f>
        <v>0.684</v>
      </c>
      <c r="D62" s="12">
        <f>'imm 7yr.2fivefinal'!H118</f>
        <v>0.6244726</v>
      </c>
      <c r="E62" s="10">
        <f t="shared" si="1"/>
        <v>0.7327359999999999</v>
      </c>
      <c r="F62" s="7">
        <f>'imm 7yr.2fivefinal'!F52</f>
        <v>250</v>
      </c>
      <c r="G62" s="16">
        <f>'imm 7yr.2fivefinal'!G52</f>
        <v>0.6061015999999999</v>
      </c>
      <c r="H62" s="16">
        <f>'imm 7yr.2fivefinal'!I52</f>
        <v>0.7719102</v>
      </c>
      <c r="I62" s="7">
        <f>'imm 7yr.2fivefinal'!J52</f>
        <v>171</v>
      </c>
      <c r="K62" s="5">
        <f>'imm 7yr.2fivefinal'!L52</f>
        <v>2.0834</v>
      </c>
      <c r="L62" s="5">
        <f>'imm 7yr.2fivefinal'!M52</f>
        <v>0.1489129082</v>
      </c>
      <c r="M62" s="3" t="str">
        <f>'imm 7yr.2fivefinal'!N52</f>
        <v> </v>
      </c>
      <c r="N62" s="19">
        <f>'imm 7yr.2fivefinal'!O52</f>
      </c>
      <c r="O62" s="16">
        <f>'imm 7yr.2fivefinal'!P52</f>
        <v>0.053776900000000016</v>
      </c>
      <c r="Q62" s="7">
        <f>'imm 7yr.2fivefinal'!F118</f>
        <v>237</v>
      </c>
      <c r="R62" s="10">
        <f>'imm 7yr.2fivefinal'!G118</f>
        <v>0.5419706999999999</v>
      </c>
      <c r="S62" s="10">
        <f>'imm 7yr.2fivefinal'!I118</f>
        <v>0.7195333</v>
      </c>
      <c r="T62" s="7">
        <f>'imm 7yr.2fivefinal'!J118</f>
        <v>148</v>
      </c>
      <c r="V62" s="5">
        <f>'imm 7yr.2fivefinal'!L118</f>
        <v>2.0834</v>
      </c>
      <c r="W62" s="5">
        <f>'imm 7yr.2fivefinal'!M118</f>
        <v>0.1489129082</v>
      </c>
      <c r="X62" s="3" t="str">
        <f>'imm 7yr.2fivefinal'!N118</f>
        <v> </v>
      </c>
      <c r="Y62" s="19">
        <f>'imm 7yr.2fivefinal'!O118</f>
      </c>
      <c r="Z62" s="16">
        <f>'imm 7yr.2fivefinal'!P118</f>
        <v>0.0132026999999999</v>
      </c>
    </row>
    <row r="63" spans="1:26" ht="12.75">
      <c r="A63" t="s">
        <v>141</v>
      </c>
      <c r="B63" s="10">
        <f t="shared" si="3"/>
        <v>0.8256871</v>
      </c>
      <c r="C63" s="12">
        <f>'imm 7yr.2fivefinal'!H53</f>
        <v>0.2634409</v>
      </c>
      <c r="D63" s="12">
        <f>'imm 7yr.2fivefinal'!H119</f>
        <v>0.370892</v>
      </c>
      <c r="E63" s="10">
        <f t="shared" si="1"/>
        <v>0.7327359999999999</v>
      </c>
      <c r="F63" s="7">
        <f>'imm 7yr.2fivefinal'!F53</f>
        <v>186</v>
      </c>
      <c r="G63" s="16">
        <f>'imm 7yr.2fivefinal'!G53</f>
        <v>0.18655860000000002</v>
      </c>
      <c r="H63" s="16">
        <f>'imm 7yr.2fivefinal'!I53</f>
        <v>0.37200679999999997</v>
      </c>
      <c r="I63" s="7">
        <f>'imm 7yr.2fivefinal'!J53</f>
        <v>49</v>
      </c>
      <c r="K63" s="5">
        <f>'imm 7yr.2fivefinal'!L53</f>
        <v>3.7783</v>
      </c>
      <c r="L63" s="5">
        <f>'imm 7yr.2fivefinal'!M53</f>
        <v>0.0519223081</v>
      </c>
      <c r="M63" s="3" t="str">
        <f>'imm 7yr.2fivefinal'!N53</f>
        <v> </v>
      </c>
      <c r="N63" s="19">
        <f>'imm 7yr.2fivefinal'!O53</f>
      </c>
      <c r="O63" s="16">
        <f>'imm 7yr.2fivefinal'!P53</f>
        <v>0.45368030000000004</v>
      </c>
      <c r="Q63" s="7">
        <f>'imm 7yr.2fivefinal'!F119</f>
        <v>213</v>
      </c>
      <c r="R63" s="10">
        <f>'imm 7yr.2fivefinal'!G119</f>
        <v>0.28853809999999996</v>
      </c>
      <c r="S63" s="10">
        <f>'imm 7yr.2fivefinal'!I119</f>
        <v>0.4767512</v>
      </c>
      <c r="T63" s="7">
        <f>'imm 7yr.2fivefinal'!J119</f>
        <v>79</v>
      </c>
      <c r="V63" s="5">
        <f>'imm 7yr.2fivefinal'!L119</f>
        <v>3.7783</v>
      </c>
      <c r="W63" s="5">
        <f>'imm 7yr.2fivefinal'!M119</f>
        <v>0.0519223081</v>
      </c>
      <c r="X63" s="3" t="str">
        <f>'imm 7yr.2fivefinal'!N119</f>
        <v> </v>
      </c>
      <c r="Y63" s="19">
        <f>'imm 7yr.2fivefinal'!O119</f>
      </c>
      <c r="Z63" s="16">
        <f>'imm 7yr.2fivefinal'!P119</f>
        <v>0.25598479999999996</v>
      </c>
    </row>
    <row r="64" spans="1:25" ht="12.75">
      <c r="Q64" s="7"/>
      <c r="Y64" s="19"/>
    </row>
    <row r="65" spans="1:26" ht="12.75">
      <c r="A65" t="s">
        <v>194</v>
      </c>
      <c r="B65" s="10">
        <f aca="true" t="shared" si="4" ref="B65:B75">C$19</f>
        <v>0.8256871</v>
      </c>
      <c r="C65" s="12">
        <f>'imm 7yr.2fivefinal'!H54</f>
        <v>0.7422222</v>
      </c>
      <c r="D65" s="12">
        <f>'imm 7yr.2fivefinal'!H120</f>
        <v>0.5625</v>
      </c>
      <c r="E65" s="10">
        <f t="shared" si="1"/>
        <v>0.7327359999999999</v>
      </c>
      <c r="F65" s="7">
        <f>'imm 7yr.2fivefinal'!F54</f>
        <v>450</v>
      </c>
      <c r="G65" s="16">
        <f>'imm 7yr.2fivefinal'!G54</f>
        <v>0.6864815999999999</v>
      </c>
      <c r="H65" s="16">
        <f>'imm 7yr.2fivefinal'!I54</f>
        <v>0.8024889</v>
      </c>
      <c r="I65" s="7">
        <f>'imm 7yr.2fivefinal'!J54</f>
        <v>334</v>
      </c>
      <c r="K65" s="5">
        <f>'imm 7yr.2fivefinal'!L54</f>
        <v>44.2213</v>
      </c>
      <c r="L65" s="5">
        <f>'imm 7yr.2fivefinal'!M54</f>
        <v>2.932665E-11</v>
      </c>
      <c r="M65" s="3" t="str">
        <f>'imm 7yr.2fivefinal'!N54</f>
        <v>*</v>
      </c>
      <c r="N65" s="19">
        <f>'imm 7yr.2fivefinal'!O54</f>
      </c>
      <c r="O65" s="16">
        <f>'imm 7yr.2fivefinal'!P54</f>
        <v>0.023198200000000058</v>
      </c>
      <c r="Q65" s="7">
        <f>'imm 7yr.2fivefinal'!F120</f>
        <v>464</v>
      </c>
      <c r="R65" s="10">
        <f>'imm 7yr.2fivefinal'!G120</f>
        <v>0.5013686</v>
      </c>
      <c r="S65" s="10">
        <f>'imm 7yr.2fivefinal'!I120</f>
        <v>0.6310851000000001</v>
      </c>
      <c r="T65" s="7">
        <f>'imm 7yr.2fivefinal'!J120</f>
        <v>261</v>
      </c>
      <c r="V65" s="5">
        <f>'imm 7yr.2fivefinal'!L120</f>
        <v>44.2213</v>
      </c>
      <c r="W65" s="5">
        <f>'imm 7yr.2fivefinal'!M120</f>
        <v>2.932665E-11</v>
      </c>
      <c r="X65" s="3" t="str">
        <f>'imm 7yr.2fivefinal'!N120</f>
        <v>*</v>
      </c>
      <c r="Y65" s="19">
        <f>'imm 7yr.2fivefinal'!O120</f>
      </c>
      <c r="Z65" s="16">
        <f>'imm 7yr.2fivefinal'!P120</f>
        <v>0.10165089999999988</v>
      </c>
    </row>
    <row r="66" spans="1:26" ht="12.75">
      <c r="A66" t="s">
        <v>195</v>
      </c>
      <c r="B66" s="10">
        <f t="shared" si="4"/>
        <v>0.8256871</v>
      </c>
      <c r="C66" s="12">
        <f>'imm 7yr.2fivefinal'!H55</f>
        <v>0.3121387</v>
      </c>
      <c r="D66" s="12">
        <f>'imm 7yr.2fivefinal'!H121</f>
        <v>0.1472081</v>
      </c>
      <c r="E66" s="10">
        <f t="shared" si="1"/>
        <v>0.7327359999999999</v>
      </c>
      <c r="F66" s="7">
        <f>'imm 7yr.2fivefinal'!F55</f>
        <v>173</v>
      </c>
      <c r="G66" s="16">
        <f>'imm 7yr.2fivefinal'!G55</f>
        <v>0.22717400000000001</v>
      </c>
      <c r="H66" s="16">
        <f>'imm 7yr.2fivefinal'!I55</f>
        <v>0.4288808</v>
      </c>
      <c r="I66" s="7">
        <f>'imm 7yr.2fivefinal'!J55</f>
        <v>54</v>
      </c>
      <c r="K66" s="5">
        <f>'imm 7yr.2fivefinal'!L55</f>
        <v>29.1395</v>
      </c>
      <c r="L66" s="5">
        <f>'imm 7yr.2fivefinal'!M55</f>
        <v>6.734837E-08</v>
      </c>
      <c r="M66" s="3" t="str">
        <f>'imm 7yr.2fivefinal'!N55</f>
        <v>*</v>
      </c>
      <c r="N66" s="19">
        <f>'imm 7yr.2fivefinal'!O55</f>
      </c>
      <c r="O66" s="16">
        <f>'imm 7yr.2fivefinal'!P55</f>
        <v>0.3968063</v>
      </c>
      <c r="Q66" s="7">
        <f>'imm 7yr.2fivefinal'!F121</f>
        <v>197</v>
      </c>
      <c r="R66" s="10">
        <f>'imm 7yr.2fivefinal'!G121</f>
        <v>0.09085460000000001</v>
      </c>
      <c r="S66" s="10">
        <f>'imm 7yr.2fivefinal'!I121</f>
        <v>0.2385154</v>
      </c>
      <c r="T66" s="7">
        <f>'imm 7yr.2fivefinal'!J121</f>
        <v>29</v>
      </c>
      <c r="V66" s="5">
        <f>'imm 7yr.2fivefinal'!L121</f>
        <v>29.1395</v>
      </c>
      <c r="W66" s="5">
        <f>'imm 7yr.2fivefinal'!M121</f>
        <v>6.734837E-08</v>
      </c>
      <c r="X66" s="3" t="str">
        <f>'imm 7yr.2fivefinal'!N121</f>
        <v>*</v>
      </c>
      <c r="Y66" s="19">
        <f>'imm 7yr.2fivefinal'!O121</f>
      </c>
      <c r="Z66" s="16">
        <f>'imm 7yr.2fivefinal'!P121</f>
        <v>0.49422059999999995</v>
      </c>
    </row>
    <row r="67" spans="1:26" ht="12.75">
      <c r="A67" t="s">
        <v>196</v>
      </c>
      <c r="B67" s="10">
        <f t="shared" si="4"/>
        <v>0.8256871</v>
      </c>
      <c r="C67" s="12">
        <f>'imm 7yr.2fivefinal'!H56</f>
        <v>0.3604651</v>
      </c>
      <c r="D67" s="12">
        <f>'imm 7yr.2fivefinal'!H122</f>
        <v>0.2358974</v>
      </c>
      <c r="E67" s="10">
        <f t="shared" si="1"/>
        <v>0.7327359999999999</v>
      </c>
      <c r="F67" s="7">
        <f>'imm 7yr.2fivefinal'!F56</f>
        <v>172</v>
      </c>
      <c r="G67" s="16">
        <f>'imm 7yr.2fivefinal'!G56</f>
        <v>0.27082459999999997</v>
      </c>
      <c r="H67" s="16">
        <f>'imm 7yr.2fivefinal'!I56</f>
        <v>0.47977580000000003</v>
      </c>
      <c r="I67" s="7">
        <f>'imm 7yr.2fivefinal'!J56</f>
        <v>62</v>
      </c>
      <c r="K67" s="5">
        <f>'imm 7yr.2fivefinal'!L56</f>
        <v>10.2575</v>
      </c>
      <c r="L67" s="5">
        <f>'imm 7yr.2fivefinal'!M56</f>
        <v>0.0013612707</v>
      </c>
      <c r="M67" s="3" t="str">
        <f>'imm 7yr.2fivefinal'!N56</f>
        <v>*</v>
      </c>
      <c r="N67" s="19">
        <f>'imm 7yr.2fivefinal'!O56</f>
      </c>
      <c r="O67" s="16">
        <f>'imm 7yr.2fivefinal'!P56</f>
        <v>0.3459113</v>
      </c>
      <c r="Q67" s="7">
        <f>'imm 7yr.2fivefinal'!F122</f>
        <v>195</v>
      </c>
      <c r="R67" s="10">
        <f>'imm 7yr.2fivefinal'!G122</f>
        <v>0.16413439999999999</v>
      </c>
      <c r="S67" s="10">
        <f>'imm 7yr.2fivefinal'!I122</f>
        <v>0.33903669999999997</v>
      </c>
      <c r="T67" s="7">
        <f>'imm 7yr.2fivefinal'!J122</f>
        <v>46</v>
      </c>
      <c r="V67" s="5">
        <f>'imm 7yr.2fivefinal'!L122</f>
        <v>10.2575</v>
      </c>
      <c r="W67" s="5">
        <f>'imm 7yr.2fivefinal'!M122</f>
        <v>0.0013612707</v>
      </c>
      <c r="X67" s="3" t="str">
        <f>'imm 7yr.2fivefinal'!N122</f>
        <v>*</v>
      </c>
      <c r="Y67" s="19">
        <f>'imm 7yr.2fivefinal'!O122</f>
      </c>
      <c r="Z67" s="16">
        <f>'imm 7yr.2fivefinal'!P122</f>
        <v>0.3936993</v>
      </c>
    </row>
    <row r="68" spans="1:26" ht="12.75">
      <c r="A68" t="s">
        <v>197</v>
      </c>
      <c r="B68" s="10">
        <f t="shared" si="4"/>
        <v>0.8256871</v>
      </c>
      <c r="C68" s="12">
        <f>'imm 7yr.2fivefinal'!H57</f>
        <v>0.7449664</v>
      </c>
      <c r="D68" s="12">
        <f>'imm 7yr.2fivefinal'!H123</f>
        <v>0.6438356</v>
      </c>
      <c r="E68" s="10">
        <f t="shared" si="1"/>
        <v>0.7327359999999999</v>
      </c>
      <c r="F68" s="7">
        <f>'imm 7yr.2fivefinal'!F57</f>
        <v>149</v>
      </c>
      <c r="G68" s="16">
        <f>'imm 7yr.2fivefinal'!G57</f>
        <v>0.6508863</v>
      </c>
      <c r="H68" s="16">
        <f>'imm 7yr.2fivefinal'!I57</f>
        <v>0.852645</v>
      </c>
      <c r="I68" s="7">
        <f>'imm 7yr.2fivefinal'!J57</f>
        <v>111</v>
      </c>
      <c r="K68" s="5">
        <f>'imm 7yr.2fivefinal'!L57</f>
        <v>4.1229</v>
      </c>
      <c r="L68" s="5">
        <f>'imm 7yr.2fivefinal'!M57</f>
        <v>0.0423056908</v>
      </c>
      <c r="M68" s="3" t="str">
        <f>'imm 7yr.2fivefinal'!N57</f>
        <v>*</v>
      </c>
      <c r="N68" s="19">
        <f>'imm 7yr.2fivefinal'!O57</f>
      </c>
      <c r="O68" s="16">
        <f>'imm 7yr.2fivefinal'!P57</f>
      </c>
      <c r="Q68" s="7">
        <f>'imm 7yr.2fivefinal'!F123</f>
        <v>146</v>
      </c>
      <c r="R68" s="10">
        <f>'imm 7yr.2fivefinal'!G123</f>
        <v>0.5413481</v>
      </c>
      <c r="S68" s="10">
        <f>'imm 7yr.2fivefinal'!I123</f>
        <v>0.765726</v>
      </c>
      <c r="T68" s="7">
        <f>'imm 7yr.2fivefinal'!J123</f>
        <v>94</v>
      </c>
      <c r="V68" s="5">
        <f>'imm 7yr.2fivefinal'!L123</f>
        <v>4.1229</v>
      </c>
      <c r="W68" s="5">
        <f>'imm 7yr.2fivefinal'!M123</f>
        <v>0.0423056908</v>
      </c>
      <c r="X68" s="3" t="str">
        <f>'imm 7yr.2fivefinal'!N123</f>
        <v>*</v>
      </c>
      <c r="Y68" s="19">
        <f>'imm 7yr.2fivefinal'!O123</f>
      </c>
      <c r="Z68" s="16">
        <f>'imm 7yr.2fivefinal'!P123</f>
      </c>
    </row>
    <row r="69" spans="1:26" ht="12.75">
      <c r="A69" t="s">
        <v>198</v>
      </c>
      <c r="B69" s="10">
        <f t="shared" si="4"/>
        <v>0.8256871</v>
      </c>
      <c r="C69" s="12">
        <f>'imm 7yr.2fivefinal'!H58</f>
        <v>0.2782875</v>
      </c>
      <c r="D69" s="12">
        <f>'imm 7yr.2fivefinal'!H124</f>
        <v>0.2590361</v>
      </c>
      <c r="E69" s="10">
        <f t="shared" si="1"/>
        <v>0.7327359999999999</v>
      </c>
      <c r="F69" s="7">
        <f>'imm 7yr.2fivefinal'!F58</f>
        <v>327</v>
      </c>
      <c r="G69" s="16">
        <f>'imm 7yr.2fivefinal'!G58</f>
        <v>0.2166513</v>
      </c>
      <c r="H69" s="16">
        <f>'imm 7yr.2fivefinal'!I58</f>
        <v>0.3574587</v>
      </c>
      <c r="I69" s="7">
        <f>'imm 7yr.2fivefinal'!J58</f>
        <v>91</v>
      </c>
      <c r="K69" s="5">
        <f>'imm 7yr.2fivefinal'!L58</f>
        <v>0.3328</v>
      </c>
      <c r="L69" s="5">
        <f>'imm 7yr.2fivefinal'!M58</f>
        <v>0.564028074</v>
      </c>
      <c r="M69" s="3" t="str">
        <f>'imm 7yr.2fivefinal'!N58</f>
        <v> </v>
      </c>
      <c r="N69" s="19">
        <f>'imm 7yr.2fivefinal'!O58</f>
      </c>
      <c r="O69" s="16">
        <f>'imm 7yr.2fivefinal'!P58</f>
        <v>0.4682284</v>
      </c>
      <c r="Q69" s="7">
        <f>'imm 7yr.2fivefinal'!F124</f>
        <v>332</v>
      </c>
      <c r="R69" s="10">
        <f>'imm 7yr.2fivefinal'!G124</f>
        <v>0.1995412</v>
      </c>
      <c r="S69" s="10">
        <f>'imm 7yr.2fivefinal'!I124</f>
        <v>0.33626999999999996</v>
      </c>
      <c r="T69" s="7">
        <f>'imm 7yr.2fivefinal'!J124</f>
        <v>86</v>
      </c>
      <c r="V69" s="5">
        <f>'imm 7yr.2fivefinal'!L124</f>
        <v>0.3328</v>
      </c>
      <c r="W69" s="5">
        <f>'imm 7yr.2fivefinal'!M124</f>
        <v>0.564028074</v>
      </c>
      <c r="X69" s="3" t="str">
        <f>'imm 7yr.2fivefinal'!N124</f>
        <v> </v>
      </c>
      <c r="Y69" s="19">
        <f>'imm 7yr.2fivefinal'!O124</f>
      </c>
      <c r="Z69" s="16">
        <f>'imm 7yr.2fivefinal'!P124</f>
        <v>0.396466</v>
      </c>
    </row>
    <row r="70" spans="1:26" ht="12.75">
      <c r="A70" t="s">
        <v>199</v>
      </c>
      <c r="B70" s="10">
        <f t="shared" si="4"/>
        <v>0.8256871</v>
      </c>
      <c r="C70" s="12">
        <f>'imm 7yr.2fivefinal'!H59</f>
        <v>0.4</v>
      </c>
      <c r="D70" s="12">
        <f>'imm 7yr.2fivefinal'!H125</f>
        <v>0.423913</v>
      </c>
      <c r="E70" s="10">
        <f t="shared" si="1"/>
        <v>0.7327359999999999</v>
      </c>
      <c r="F70" s="7">
        <f>'imm 7yr.2fivefinal'!F59</f>
        <v>85</v>
      </c>
      <c r="G70" s="16">
        <f>'imm 7yr.2fivefinal'!G59</f>
        <v>0.27488670000000004</v>
      </c>
      <c r="H70" s="16">
        <f>'imm 7yr.2fivefinal'!I59</f>
        <v>0.5820581</v>
      </c>
      <c r="I70" s="7">
        <f>'imm 7yr.2fivefinal'!J59</f>
        <v>34</v>
      </c>
      <c r="K70" s="5">
        <f>'imm 7yr.2fivefinal'!L59</f>
        <v>0.0974</v>
      </c>
      <c r="L70" s="5">
        <f>'imm 7yr.2fivefinal'!M59</f>
        <v>0.7550266037</v>
      </c>
      <c r="M70" s="3" t="str">
        <f>'imm 7yr.2fivefinal'!N59</f>
        <v> </v>
      </c>
      <c r="N70" s="19">
        <f>'imm 7yr.2fivefinal'!O59</f>
      </c>
      <c r="O70" s="16">
        <f>'imm 7yr.2fivefinal'!P59</f>
        <v>0.24362899999999998</v>
      </c>
      <c r="Q70" s="7">
        <f>'imm 7yr.2fivefinal'!F125</f>
        <v>92</v>
      </c>
      <c r="R70" s="10">
        <f>'imm 7yr.2fivefinal'!G125</f>
        <v>0.3008158</v>
      </c>
      <c r="S70" s="10">
        <f>'imm 7yr.2fivefinal'!I125</f>
        <v>0.5973832</v>
      </c>
      <c r="T70" s="7">
        <f>'imm 7yr.2fivefinal'!J125</f>
        <v>39</v>
      </c>
      <c r="V70" s="5">
        <f>'imm 7yr.2fivefinal'!L125</f>
        <v>0.0974</v>
      </c>
      <c r="W70" s="5">
        <f>'imm 7yr.2fivefinal'!M125</f>
        <v>0.7550266037</v>
      </c>
      <c r="X70" s="3" t="str">
        <f>'imm 7yr.2fivefinal'!N125</f>
        <v> </v>
      </c>
      <c r="Y70" s="19">
        <f>'imm 7yr.2fivefinal'!O125</f>
      </c>
      <c r="Z70" s="16">
        <f>'imm 7yr.2fivefinal'!P125</f>
        <v>0.13535279999999994</v>
      </c>
    </row>
    <row r="71" spans="1:26" ht="12.75">
      <c r="A71" t="s">
        <v>200</v>
      </c>
      <c r="B71" s="10">
        <f t="shared" si="4"/>
        <v>0.8256871</v>
      </c>
      <c r="C71" s="12">
        <f>'imm 7yr.2fivefinal'!H60</f>
        <v>0.939759</v>
      </c>
      <c r="D71" s="12">
        <f>'imm 7yr.2fivefinal'!H126</f>
        <v>0.8545455</v>
      </c>
      <c r="E71" s="10">
        <f t="shared" si="1"/>
        <v>0.7327359999999999</v>
      </c>
      <c r="F71" s="7">
        <f>'imm 7yr.2fivefinal'!F60</f>
        <v>83</v>
      </c>
      <c r="G71" s="16">
        <f>'imm 7yr.2fivefinal'!G60</f>
        <v>0.8688235</v>
      </c>
      <c r="H71" s="16">
        <f>'imm 7yr.2fivefinal'!I60</f>
        <v>1.0164861</v>
      </c>
      <c r="I71" s="7">
        <f>'imm 7yr.2fivefinal'!J60</f>
        <v>78</v>
      </c>
      <c r="K71" s="5">
        <f>'imm 7yr.2fivefinal'!L60</f>
        <v>4.3586</v>
      </c>
      <c r="L71" s="5">
        <f>'imm 7yr.2fivefinal'!M60</f>
        <v>0.0368226276</v>
      </c>
      <c r="M71" s="3" t="str">
        <f>'imm 7yr.2fivefinal'!N60</f>
        <v>*</v>
      </c>
      <c r="N71" s="19">
        <f>'imm 7yr.2fivefinal'!O60</f>
        <v>0.043136399999999964</v>
      </c>
      <c r="O71" s="16">
        <f>'imm 7yr.2fivefinal'!P60</f>
      </c>
      <c r="Q71" s="7">
        <f>'imm 7yr.2fivefinal'!F126</f>
        <v>110</v>
      </c>
      <c r="R71" s="10">
        <f>'imm 7yr.2fivefinal'!G126</f>
        <v>0.764823</v>
      </c>
      <c r="S71" s="10">
        <f>'imm 7yr.2fivefinal'!I126</f>
        <v>0.9547934</v>
      </c>
      <c r="T71" s="7">
        <f>'imm 7yr.2fivefinal'!J126</f>
        <v>94</v>
      </c>
      <c r="V71" s="5">
        <f>'imm 7yr.2fivefinal'!L126</f>
        <v>4.3586</v>
      </c>
      <c r="W71" s="5">
        <f>'imm 7yr.2fivefinal'!M126</f>
        <v>0.0368226276</v>
      </c>
      <c r="X71" s="3" t="str">
        <f>'imm 7yr.2fivefinal'!N126</f>
        <v>*</v>
      </c>
      <c r="Y71" s="19">
        <f>'imm 7yr.2fivefinal'!O126</f>
        <v>0.03208700000000009</v>
      </c>
      <c r="Z71" s="16">
        <f>'imm 7yr.2fivefinal'!P126</f>
      </c>
    </row>
    <row r="72" spans="1:26" ht="12.75">
      <c r="A72" t="s">
        <v>120</v>
      </c>
      <c r="B72" s="10">
        <f t="shared" si="4"/>
        <v>0.8256871</v>
      </c>
      <c r="C72" s="12">
        <f>'imm 7yr.2fivefinal'!H61</f>
        <v>0.725</v>
      </c>
      <c r="D72" s="12">
        <f>'imm 7yr.2fivefinal'!H127</f>
        <v>0.6041667</v>
      </c>
      <c r="E72" s="10">
        <f t="shared" si="1"/>
        <v>0.7327359999999999</v>
      </c>
      <c r="F72" s="7">
        <f>'imm 7yr.2fivefinal'!F61</f>
        <v>40</v>
      </c>
      <c r="G72" s="16">
        <f>'imm 7yr.2fivefinal'!G61</f>
        <v>0.5496831</v>
      </c>
      <c r="H72" s="16">
        <f>'imm 7yr.2fivefinal'!I61</f>
        <v>0.9562328</v>
      </c>
      <c r="I72" s="7">
        <f>'imm 7yr.2fivefinal'!J61</f>
        <v>29</v>
      </c>
      <c r="K72" s="5">
        <f>'imm 7yr.2fivefinal'!L61</f>
        <v>1.7129</v>
      </c>
      <c r="L72" s="5">
        <f>'imm 7yr.2fivefinal'!M61</f>
        <v>0.1906094516</v>
      </c>
      <c r="M72" s="3" t="str">
        <f>'imm 7yr.2fivefinal'!N61</f>
        <v> </v>
      </c>
      <c r="N72" s="19">
        <f>'imm 7yr.2fivefinal'!O61</f>
      </c>
      <c r="O72" s="16">
        <f>'imm 7yr.2fivefinal'!P61</f>
      </c>
      <c r="Q72" s="7">
        <f>'imm 7yr.2fivefinal'!F127</f>
        <v>48</v>
      </c>
      <c r="R72" s="10">
        <f>'imm 7yr.2fivefinal'!G127</f>
        <v>0.4337341</v>
      </c>
      <c r="S72" s="10">
        <f>'imm 7yr.2fivefinal'!I127</f>
        <v>0.8415693</v>
      </c>
      <c r="T72" s="7">
        <f>'imm 7yr.2fivefinal'!J127</f>
        <v>29</v>
      </c>
      <c r="V72" s="5">
        <f>'imm 7yr.2fivefinal'!L127</f>
        <v>1.7129</v>
      </c>
      <c r="W72" s="5">
        <f>'imm 7yr.2fivefinal'!M127</f>
        <v>0.1906094516</v>
      </c>
      <c r="X72" s="3" t="str">
        <f>'imm 7yr.2fivefinal'!N127</f>
        <v> </v>
      </c>
      <c r="Y72" s="19">
        <f>'imm 7yr.2fivefinal'!O127</f>
      </c>
      <c r="Z72" s="16">
        <f>'imm 7yr.2fivefinal'!P127</f>
      </c>
    </row>
    <row r="73" spans="1:26" ht="12.75">
      <c r="A73" t="s">
        <v>142</v>
      </c>
      <c r="B73" s="10">
        <f t="shared" si="4"/>
        <v>0.8256871</v>
      </c>
      <c r="C73" s="12">
        <f>'imm 7yr.2fivefinal'!H62</f>
        <v>0.6533333</v>
      </c>
      <c r="D73" s="12">
        <f>'imm 7yr.2fivefinal'!H128</f>
        <v>0.4895833</v>
      </c>
      <c r="E73" s="10">
        <f t="shared" si="1"/>
        <v>0.7327359999999999</v>
      </c>
      <c r="F73" s="7">
        <f>'imm 7yr.2fivefinal'!F62</f>
        <v>225</v>
      </c>
      <c r="G73" s="16">
        <f>'imm 7yr.2fivefinal'!G62</f>
        <v>0.5699041</v>
      </c>
      <c r="H73" s="16">
        <f>'imm 7yr.2fivefinal'!I62</f>
        <v>0.7489759</v>
      </c>
      <c r="I73" s="7">
        <f>'imm 7yr.2fivefinal'!J62</f>
        <v>147</v>
      </c>
      <c r="K73" s="5">
        <f>'imm 7yr.2fivefinal'!L62</f>
        <v>15.3206</v>
      </c>
      <c r="L73" s="5">
        <f>'imm 7yr.2fivefinal'!M62</f>
        <v>9.07212E-05</v>
      </c>
      <c r="M73" s="3" t="str">
        <f>'imm 7yr.2fivefinal'!N62</f>
        <v>*</v>
      </c>
      <c r="N73" s="19">
        <f>'imm 7yr.2fivefinal'!O62</f>
      </c>
      <c r="O73" s="16">
        <f>'imm 7yr.2fivefinal'!P62</f>
        <v>0.07671119999999998</v>
      </c>
      <c r="Q73" s="7">
        <f>'imm 7yr.2fivefinal'!F128</f>
        <v>192</v>
      </c>
      <c r="R73" s="10">
        <f>'imm 7yr.2fivefinal'!G128</f>
        <v>0.3978871</v>
      </c>
      <c r="S73" s="10">
        <f>'imm 7yr.2fivefinal'!I128</f>
        <v>0.6024116</v>
      </c>
      <c r="T73" s="7">
        <f>'imm 7yr.2fivefinal'!J128</f>
        <v>94</v>
      </c>
      <c r="V73" s="5">
        <f>'imm 7yr.2fivefinal'!L128</f>
        <v>15.3206</v>
      </c>
      <c r="W73" s="5">
        <f>'imm 7yr.2fivefinal'!M128</f>
        <v>9.07212E-05</v>
      </c>
      <c r="X73" s="3" t="str">
        <f>'imm 7yr.2fivefinal'!N128</f>
        <v>*</v>
      </c>
      <c r="Y73" s="19">
        <f>'imm 7yr.2fivefinal'!O128</f>
      </c>
      <c r="Z73" s="16">
        <f>'imm 7yr.2fivefinal'!P128</f>
        <v>0.1303243999999999</v>
      </c>
    </row>
    <row r="74" spans="1:26" ht="12.75">
      <c r="A74" t="s">
        <v>143</v>
      </c>
      <c r="B74" s="10">
        <f t="shared" si="4"/>
        <v>0.8256871</v>
      </c>
      <c r="C74" s="12">
        <f>'imm 7yr.2fivefinal'!H63</f>
        <v>0.280303</v>
      </c>
      <c r="D74" s="12">
        <f>'imm 7yr.2fivefinal'!H129</f>
        <v>0.2864865</v>
      </c>
      <c r="E74" s="10">
        <f t="shared" si="1"/>
        <v>0.7327359999999999</v>
      </c>
      <c r="F74" s="7">
        <f>'imm 7yr.2fivefinal'!F63</f>
        <v>132</v>
      </c>
      <c r="G74" s="16">
        <f>'imm 7yr.2fivefinal'!G63</f>
        <v>0.189216</v>
      </c>
      <c r="H74" s="16">
        <f>'imm 7yr.2fivefinal'!I63</f>
        <v>0.4152387</v>
      </c>
      <c r="I74" s="7">
        <f>'imm 7yr.2fivefinal'!J63</f>
        <v>37</v>
      </c>
      <c r="K74" s="5">
        <f>'imm 7yr.2fivefinal'!L63</f>
        <v>0.0141</v>
      </c>
      <c r="L74" s="5">
        <f>'imm 7yr.2fivefinal'!M63</f>
        <v>0.9054397097</v>
      </c>
      <c r="M74" s="3" t="str">
        <f>'imm 7yr.2fivefinal'!N63</f>
        <v> </v>
      </c>
      <c r="N74" s="19">
        <f>'imm 7yr.2fivefinal'!O63</f>
      </c>
      <c r="O74" s="16">
        <f>'imm 7yr.2fivefinal'!P63</f>
        <v>0.4104484</v>
      </c>
      <c r="Q74" s="7">
        <f>'imm 7yr.2fivefinal'!F129</f>
        <v>185</v>
      </c>
      <c r="R74" s="10">
        <f>'imm 7yr.2fivefinal'!G129</f>
        <v>0.2066678</v>
      </c>
      <c r="S74" s="10">
        <f>'imm 7yr.2fivefinal'!I129</f>
        <v>0.3971325</v>
      </c>
      <c r="T74" s="7">
        <f>'imm 7yr.2fivefinal'!J129</f>
        <v>53</v>
      </c>
      <c r="V74" s="5">
        <f>'imm 7yr.2fivefinal'!L129</f>
        <v>0.0141</v>
      </c>
      <c r="W74" s="5">
        <f>'imm 7yr.2fivefinal'!M129</f>
        <v>0.9054397097</v>
      </c>
      <c r="X74" s="3" t="str">
        <f>'imm 7yr.2fivefinal'!N129</f>
        <v> </v>
      </c>
      <c r="Y74" s="19">
        <f>'imm 7yr.2fivefinal'!O129</f>
      </c>
      <c r="Z74" s="16">
        <f>'imm 7yr.2fivefinal'!P129</f>
        <v>0.33560349999999994</v>
      </c>
    </row>
    <row r="75" spans="1:26" ht="12.75">
      <c r="A75" t="s">
        <v>144</v>
      </c>
      <c r="B75" s="10">
        <f t="shared" si="4"/>
        <v>0.8256871</v>
      </c>
      <c r="C75" s="12">
        <f>'imm 7yr.2fivefinal'!H64</f>
        <v>0.29</v>
      </c>
      <c r="D75" s="12">
        <f>'imm 7yr.2fivefinal'!H130</f>
        <v>0.3228346</v>
      </c>
      <c r="E75" s="10">
        <f t="shared" si="1"/>
        <v>0.7327359999999999</v>
      </c>
      <c r="F75" s="7">
        <f>'imm 7yr.2fivefinal'!F64</f>
        <v>100</v>
      </c>
      <c r="G75" s="16">
        <f>'imm 7yr.2fivefinal'!G64</f>
        <v>0.186504</v>
      </c>
      <c r="H75" s="16">
        <f>'imm 7yr.2fivefinal'!I64</f>
        <v>0.4509287</v>
      </c>
      <c r="I75" s="7">
        <f>'imm 7yr.2fivefinal'!J64</f>
        <v>29</v>
      </c>
      <c r="K75" s="5">
        <f>'imm 7yr.2fivefinal'!L64</f>
        <v>0.2536</v>
      </c>
      <c r="L75" s="5">
        <f>'imm 7yr.2fivefinal'!M64</f>
        <v>0.6145339278</v>
      </c>
      <c r="M75" s="3" t="str">
        <f>'imm 7yr.2fivefinal'!N64</f>
        <v> </v>
      </c>
      <c r="N75" s="19">
        <f>'imm 7yr.2fivefinal'!O64</f>
      </c>
      <c r="O75" s="16">
        <f>'imm 7yr.2fivefinal'!P64</f>
        <v>0.3747584</v>
      </c>
      <c r="Q75" s="7">
        <f>'imm 7yr.2fivefinal'!F130</f>
        <v>127</v>
      </c>
      <c r="R75" s="10">
        <f>'imm 7yr.2fivefinal'!G130</f>
        <v>0.22474449999999999</v>
      </c>
      <c r="S75" s="10">
        <f>'imm 7yr.2fivefinal'!I130</f>
        <v>0.4637364</v>
      </c>
      <c r="T75" s="7">
        <f>'imm 7yr.2fivefinal'!J130</f>
        <v>41</v>
      </c>
      <c r="V75" s="5">
        <f>'imm 7yr.2fivefinal'!L130</f>
        <v>0.2536</v>
      </c>
      <c r="W75" s="5">
        <f>'imm 7yr.2fivefinal'!M130</f>
        <v>0.6145339278</v>
      </c>
      <c r="X75" s="3" t="str">
        <f>'imm 7yr.2fivefinal'!N130</f>
        <v> </v>
      </c>
      <c r="Y75" s="19">
        <f>'imm 7yr.2fivefinal'!O130</f>
      </c>
      <c r="Z75" s="16">
        <f>'imm 7yr.2fivefinal'!P130</f>
        <v>0.26899959999999995</v>
      </c>
    </row>
    <row r="76" spans="1:25" ht="12.75">
      <c r="Q76" s="7"/>
      <c r="Y76" s="19"/>
    </row>
    <row r="77" spans="1:26" ht="12.75">
      <c r="A77" t="s">
        <v>161</v>
      </c>
      <c r="B77" s="10">
        <f>C$19</f>
        <v>0.8256871</v>
      </c>
      <c r="C77" s="12">
        <f>'imm 7yr.2fivefinal'!H65</f>
        <v>0.75</v>
      </c>
      <c r="D77" s="12">
        <f>'imm 7yr.2fivefinal'!H131</f>
        <v>0.5454545000000001</v>
      </c>
      <c r="E77" s="10">
        <f t="shared" si="1"/>
        <v>0.7327359999999999</v>
      </c>
      <c r="F77" s="7">
        <f>'imm 7yr.2fivefinal'!F65</f>
        <v>40</v>
      </c>
      <c r="G77" s="16">
        <f>'imm 7yr.2fivefinal'!G65</f>
        <v>0.5785719</v>
      </c>
      <c r="H77" s="16">
        <f>'imm 7yr.2fivefinal'!I65</f>
        <v>0.9722214</v>
      </c>
      <c r="I77" s="7">
        <f>'imm 7yr.2fivefinal'!J65</f>
        <v>30</v>
      </c>
      <c r="K77" s="5">
        <f>'imm 7yr.2fivefinal'!L65</f>
        <v>4.5434</v>
      </c>
      <c r="L77" s="5">
        <f>'imm 7yr.2fivefinal'!M65</f>
        <v>0.0330467287</v>
      </c>
      <c r="M77" s="3" t="str">
        <f>'imm 7yr.2fivefinal'!N65</f>
        <v>*</v>
      </c>
      <c r="N77" s="19">
        <f>'imm 7yr.2fivefinal'!O65</f>
      </c>
      <c r="O77" s="16">
        <f>'imm 7yr.2fivefinal'!P65</f>
      </c>
      <c r="Q77" s="7">
        <f>'imm 7yr.2fivefinal'!F131</f>
        <v>33</v>
      </c>
      <c r="R77" s="10">
        <f>'imm 7yr.2fivefinal'!G131</f>
        <v>0.3467612</v>
      </c>
      <c r="S77" s="10">
        <f>'imm 7yr.2fivefinal'!I131</f>
        <v>0.8579987</v>
      </c>
      <c r="T77" s="7">
        <f>'imm 7yr.2fivefinal'!J131</f>
        <v>18</v>
      </c>
      <c r="V77" s="5">
        <f>'imm 7yr.2fivefinal'!L131</f>
        <v>4.5434</v>
      </c>
      <c r="W77" s="5">
        <f>'imm 7yr.2fivefinal'!M131</f>
        <v>0.0330467287</v>
      </c>
      <c r="X77" s="3" t="str">
        <f>'imm 7yr.2fivefinal'!N131</f>
        <v>*</v>
      </c>
      <c r="Y77" s="19">
        <f>'imm 7yr.2fivefinal'!O131</f>
      </c>
      <c r="Z77" s="16">
        <f>'imm 7yr.2fivefinal'!P131</f>
      </c>
    </row>
    <row r="78" spans="1:25" ht="12.75">
      <c r="Q78" s="7"/>
      <c r="Y78" s="19"/>
    </row>
    <row r="79" spans="1:26" ht="12.75">
      <c r="A79" t="s">
        <v>201</v>
      </c>
      <c r="B79" s="10">
        <f>C$19</f>
        <v>0.8256871</v>
      </c>
      <c r="C79" s="12">
        <f>'imm 7yr.2fivefinal'!H66</f>
        <v>0.8679245</v>
      </c>
      <c r="D79" s="12">
        <f>'imm 7yr.2fivefinal'!H132</f>
        <v>0.7909090999999999</v>
      </c>
      <c r="E79" s="10">
        <f t="shared" si="1"/>
        <v>0.7327359999999999</v>
      </c>
      <c r="F79" s="7">
        <f>'imm 7yr.2fivefinal'!F66</f>
        <v>212</v>
      </c>
      <c r="G79" s="16">
        <f>'imm 7yr.2fivefinal'!G66</f>
        <v>0.8049026</v>
      </c>
      <c r="H79" s="16">
        <f>'imm 7yr.2fivefinal'!I66</f>
        <v>0.935881</v>
      </c>
      <c r="I79" s="7">
        <f>'imm 7yr.2fivefinal'!J66</f>
        <v>184</v>
      </c>
      <c r="K79" s="5">
        <f>'imm 7yr.2fivefinal'!L66</f>
        <v>5.0094</v>
      </c>
      <c r="L79" s="5">
        <f>'imm 7yr.2fivefinal'!M66</f>
        <v>0.0252093402</v>
      </c>
      <c r="M79" s="3" t="str">
        <f>'imm 7yr.2fivefinal'!N66</f>
        <v>*</v>
      </c>
      <c r="N79" s="19">
        <f>'imm 7yr.2fivefinal'!O66</f>
      </c>
      <c r="O79" s="16">
        <f>'imm 7yr.2fivefinal'!P66</f>
      </c>
      <c r="Q79" s="7">
        <f>'imm 7yr.2fivefinal'!F132</f>
        <v>220</v>
      </c>
      <c r="R79" s="10">
        <f>'imm 7yr.2fivefinal'!G132</f>
        <v>0.7174153</v>
      </c>
      <c r="S79" s="10">
        <f>'imm 7yr.2fivefinal'!I132</f>
        <v>0.8719317999999999</v>
      </c>
      <c r="T79" s="7">
        <f>'imm 7yr.2fivefinal'!J132</f>
        <v>174</v>
      </c>
      <c r="V79" s="5">
        <f>'imm 7yr.2fivefinal'!L132</f>
        <v>5.0094</v>
      </c>
      <c r="W79" s="5">
        <f>'imm 7yr.2fivefinal'!M132</f>
        <v>0.0252093402</v>
      </c>
      <c r="X79" s="3" t="str">
        <f>'imm 7yr.2fivefinal'!N132</f>
        <v>*</v>
      </c>
      <c r="Y79" s="19">
        <f>'imm 7yr.2fivefinal'!O132</f>
      </c>
      <c r="Z79" s="16">
        <f>'imm 7yr.2fivefinal'!P132</f>
      </c>
    </row>
    <row r="80" spans="1:26" ht="12.75">
      <c r="A80" t="s">
        <v>202</v>
      </c>
      <c r="B80" s="10">
        <f>C$19</f>
        <v>0.8256871</v>
      </c>
      <c r="C80" s="12">
        <f>'imm 7yr.2fivefinal'!H67</f>
        <v>0.8129031999999999</v>
      </c>
      <c r="D80" s="12">
        <f>'imm 7yr.2fivefinal'!H133</f>
        <v>0.7739938</v>
      </c>
      <c r="E80" s="10">
        <f t="shared" si="1"/>
        <v>0.7327359999999999</v>
      </c>
      <c r="F80" s="7">
        <f>'imm 7yr.2fivefinal'!F67</f>
        <v>310</v>
      </c>
      <c r="G80" s="16">
        <f>'imm 7yr.2fivefinal'!G67</f>
        <v>0.7529529</v>
      </c>
      <c r="H80" s="16">
        <f>'imm 7yr.2fivefinal'!I67</f>
        <v>0.8776268</v>
      </c>
      <c r="I80" s="7">
        <f>'imm 7yr.2fivefinal'!J67</f>
        <v>252</v>
      </c>
      <c r="K80" s="5">
        <f>'imm 7yr.2fivefinal'!L67</f>
        <v>1.5353</v>
      </c>
      <c r="L80" s="5">
        <f>'imm 7yr.2fivefinal'!M67</f>
        <v>0.2153199055</v>
      </c>
      <c r="M80" s="3" t="str">
        <f>'imm 7yr.2fivefinal'!N67</f>
        <v> </v>
      </c>
      <c r="N80" s="19">
        <f>'imm 7yr.2fivefinal'!O67</f>
      </c>
      <c r="O80" s="16">
        <f>'imm 7yr.2fivefinal'!P67</f>
      </c>
      <c r="Q80" s="7">
        <f>'imm 7yr.2fivefinal'!F133</f>
        <v>323</v>
      </c>
      <c r="R80" s="10">
        <f>'imm 7yr.2fivefinal'!G133</f>
        <v>0.7112569999999999</v>
      </c>
      <c r="S80" s="10">
        <f>'imm 7yr.2fivefinal'!I133</f>
        <v>0.8422644</v>
      </c>
      <c r="T80" s="7">
        <f>'imm 7yr.2fivefinal'!J133</f>
        <v>250</v>
      </c>
      <c r="V80" s="5">
        <f>'imm 7yr.2fivefinal'!L133</f>
        <v>1.5353</v>
      </c>
      <c r="W80" s="5">
        <f>'imm 7yr.2fivefinal'!M133</f>
        <v>0.2153199055</v>
      </c>
      <c r="X80" s="3" t="str">
        <f>'imm 7yr.2fivefinal'!N133</f>
        <v> </v>
      </c>
      <c r="Y80" s="19">
        <f>'imm 7yr.2fivefinal'!O133</f>
      </c>
      <c r="Z80" s="16">
        <f>'imm 7yr.2fivefinal'!P133</f>
      </c>
    </row>
    <row r="81" spans="1:26" ht="12.75">
      <c r="A81" t="s">
        <v>145</v>
      </c>
      <c r="B81" s="10">
        <f>C$19</f>
        <v>0.8256871</v>
      </c>
      <c r="C81" s="12">
        <f>'imm 7yr.2fivefinal'!H68</f>
        <v>0.6572581000000001</v>
      </c>
      <c r="D81" s="12">
        <f>'imm 7yr.2fivefinal'!H134</f>
        <v>0.6111111</v>
      </c>
      <c r="E81" s="10">
        <f>D$19</f>
        <v>0.7327359999999999</v>
      </c>
      <c r="F81" s="7">
        <f>'imm 7yr.2fivefinal'!F68</f>
        <v>248</v>
      </c>
      <c r="G81" s="16">
        <f>'imm 7yr.2fivefinal'!G68</f>
        <v>0.5777256</v>
      </c>
      <c r="H81" s="16">
        <f>'imm 7yr.2fivefinal'!I68</f>
        <v>0.7477394</v>
      </c>
      <c r="I81" s="7">
        <f>'imm 7yr.2fivefinal'!J68</f>
        <v>163</v>
      </c>
      <c r="K81" s="5">
        <f>'imm 7yr.2fivefinal'!L68</f>
        <v>1.275</v>
      </c>
      <c r="L81" s="5">
        <f>'imm 7yr.2fivefinal'!M68</f>
        <v>0.258822492</v>
      </c>
      <c r="M81" s="3" t="str">
        <f>'imm 7yr.2fivefinal'!N68</f>
        <v> </v>
      </c>
      <c r="N81" s="19">
        <f>'imm 7yr.2fivefinal'!O68</f>
      </c>
      <c r="O81" s="16">
        <f>'imm 7yr.2fivefinal'!P68</f>
        <v>0.07794769999999995</v>
      </c>
      <c r="Q81" s="7">
        <f>'imm 7yr.2fivefinal'!F134</f>
        <v>270</v>
      </c>
      <c r="R81" s="10">
        <f>'imm 7yr.2fivefinal'!G134</f>
        <v>0.5331219</v>
      </c>
      <c r="S81" s="10">
        <f>'imm 7yr.2fivefinal'!I134</f>
        <v>0.7005091999999999</v>
      </c>
      <c r="T81" s="7">
        <f>'imm 7yr.2fivefinal'!J134</f>
        <v>165</v>
      </c>
      <c r="V81" s="5">
        <f>'imm 7yr.2fivefinal'!L134</f>
        <v>1.275</v>
      </c>
      <c r="W81" s="5">
        <f>'imm 7yr.2fivefinal'!M134</f>
        <v>0.258822492</v>
      </c>
      <c r="X81" s="3" t="str">
        <f>'imm 7yr.2fivefinal'!N134</f>
        <v> </v>
      </c>
      <c r="Y81" s="19">
        <f>'imm 7yr.2fivefinal'!O134</f>
      </c>
      <c r="Z81" s="16">
        <f>'imm 7yr.2fivefinal'!P134</f>
        <v>0.0322268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135"/>
  <sheetViews>
    <sheetView tabSelected="1" workbookViewId="0" topLeftCell="A1">
      <pane ySplit="2" topLeftCell="BM75" activePane="bottomLeft" state="frozen"/>
      <selection pane="topLeft" activeCell="A1" sqref="A1"/>
      <selection pane="bottomLeft" activeCell="B2" sqref="B2"/>
    </sheetView>
  </sheetViews>
  <sheetFormatPr defaultColWidth="9.140625" defaultRowHeight="12.75"/>
  <cols>
    <col min="14" max="14" width="9.140625" style="3" customWidth="1"/>
    <col min="15" max="16" width="9.140625" style="5" customWidth="1"/>
  </cols>
  <sheetData>
    <row r="1" ht="12.75">
      <c r="A1" t="s">
        <v>151</v>
      </c>
    </row>
    <row r="2" spans="1:16" ht="12.75">
      <c r="A2" t="s">
        <v>208</v>
      </c>
      <c r="B2" t="s">
        <v>0</v>
      </c>
      <c r="C2" t="s">
        <v>209</v>
      </c>
      <c r="D2" t="s">
        <v>1</v>
      </c>
      <c r="E2" t="s">
        <v>203</v>
      </c>
      <c r="F2" t="s">
        <v>2</v>
      </c>
      <c r="G2" t="s">
        <v>147</v>
      </c>
      <c r="H2" t="s">
        <v>148</v>
      </c>
      <c r="I2" t="s">
        <v>149</v>
      </c>
      <c r="J2" t="s">
        <v>150</v>
      </c>
      <c r="L2" t="s">
        <v>3</v>
      </c>
      <c r="M2" t="s">
        <v>4</v>
      </c>
      <c r="N2" t="s">
        <v>5</v>
      </c>
      <c r="O2" s="5" t="s">
        <v>134</v>
      </c>
      <c r="P2" s="5" t="s">
        <v>135</v>
      </c>
    </row>
    <row r="3" spans="1:20" ht="12.75">
      <c r="A3" t="s">
        <v>6</v>
      </c>
      <c r="B3" t="s">
        <v>7</v>
      </c>
      <c r="C3" t="s">
        <v>7</v>
      </c>
      <c r="D3" t="s">
        <v>8</v>
      </c>
      <c r="E3" t="s">
        <v>204</v>
      </c>
      <c r="F3">
        <v>1325</v>
      </c>
      <c r="G3" s="10">
        <v>0.7745587</v>
      </c>
      <c r="H3" s="10">
        <v>0.8022642</v>
      </c>
      <c r="I3" s="10">
        <v>0.8309606</v>
      </c>
      <c r="J3">
        <v>1063</v>
      </c>
      <c r="L3">
        <v>2.1045</v>
      </c>
      <c r="M3">
        <v>0.1468622266</v>
      </c>
      <c r="N3" t="s">
        <v>7</v>
      </c>
      <c r="O3" s="5">
        <f>IF(G3&gt;H$17,G3-H$17,"")</f>
      </c>
      <c r="P3" s="5">
        <f>IF(I3&lt;H$17,H$17-I3,"")</f>
      </c>
      <c r="Q3" s="10">
        <v>0.7745587</v>
      </c>
      <c r="R3" s="10">
        <v>0.8022642</v>
      </c>
      <c r="S3" s="10">
        <v>0.8309606</v>
      </c>
      <c r="T3" s="10"/>
    </row>
    <row r="4" spans="1:19" ht="12.75">
      <c r="A4" t="s">
        <v>9</v>
      </c>
      <c r="B4" t="s">
        <v>7</v>
      </c>
      <c r="C4" t="s">
        <v>7</v>
      </c>
      <c r="D4" t="s">
        <v>10</v>
      </c>
      <c r="E4" t="s">
        <v>204</v>
      </c>
      <c r="F4">
        <v>896</v>
      </c>
      <c r="G4" s="10">
        <v>0.8902467000000001</v>
      </c>
      <c r="H4" s="10">
        <v>0.9140625</v>
      </c>
      <c r="I4" s="10">
        <v>0.9385154</v>
      </c>
      <c r="J4">
        <v>819</v>
      </c>
      <c r="L4">
        <v>11.9906</v>
      </c>
      <c r="M4">
        <v>0.0005346881</v>
      </c>
      <c r="N4" t="s">
        <v>15</v>
      </c>
      <c r="O4" s="5">
        <f aca="true" t="shared" si="0" ref="O4:O67">IF(G4&gt;H$17,G4-H$17,"")</f>
        <v>0.06455960000000005</v>
      </c>
      <c r="P4" s="5">
        <f aca="true" t="shared" si="1" ref="P4:P67">IF(I4&lt;H$17,H$17-I4,"")</f>
      </c>
      <c r="Q4" s="10">
        <v>0.8902467000000001</v>
      </c>
      <c r="R4" s="10">
        <v>0.9140625</v>
      </c>
      <c r="S4" s="10">
        <v>0.9385154</v>
      </c>
    </row>
    <row r="5" spans="1:19" ht="12.75">
      <c r="A5" t="s">
        <v>11</v>
      </c>
      <c r="B5" t="s">
        <v>7</v>
      </c>
      <c r="C5" t="s">
        <v>7</v>
      </c>
      <c r="D5" t="s">
        <v>12</v>
      </c>
      <c r="E5" t="s">
        <v>204</v>
      </c>
      <c r="F5">
        <v>1163</v>
      </c>
      <c r="G5" s="10">
        <v>0.8404913</v>
      </c>
      <c r="H5" s="10">
        <v>0.8658641</v>
      </c>
      <c r="I5" s="10">
        <v>0.8920028999999999</v>
      </c>
      <c r="J5">
        <v>1007</v>
      </c>
      <c r="L5">
        <v>37.5612</v>
      </c>
      <c r="M5" s="1">
        <v>8.858811E-10</v>
      </c>
      <c r="N5" t="s">
        <v>15</v>
      </c>
      <c r="O5" s="5">
        <f t="shared" si="0"/>
        <v>0.014804200000000045</v>
      </c>
      <c r="P5" s="5">
        <f t="shared" si="1"/>
      </c>
      <c r="Q5" s="10">
        <v>0.8404913</v>
      </c>
      <c r="R5" s="10">
        <v>0.8658641</v>
      </c>
      <c r="S5" s="10">
        <v>0.8920028999999999</v>
      </c>
    </row>
    <row r="6" spans="1:19" ht="12.75">
      <c r="A6" t="s">
        <v>13</v>
      </c>
      <c r="B6" t="s">
        <v>7</v>
      </c>
      <c r="C6" t="s">
        <v>7</v>
      </c>
      <c r="D6" t="s">
        <v>14</v>
      </c>
      <c r="E6" t="s">
        <v>204</v>
      </c>
      <c r="F6">
        <v>2693</v>
      </c>
      <c r="G6" s="10">
        <v>0.8554548</v>
      </c>
      <c r="H6" s="10">
        <v>0.8718901</v>
      </c>
      <c r="I6" s="10">
        <v>0.8886411000000001</v>
      </c>
      <c r="J6">
        <v>2348</v>
      </c>
      <c r="L6">
        <v>58.6644</v>
      </c>
      <c r="M6" s="1">
        <v>1.865175E-14</v>
      </c>
      <c r="N6" t="s">
        <v>15</v>
      </c>
      <c r="O6" s="5">
        <f t="shared" si="0"/>
        <v>0.029767699999999953</v>
      </c>
      <c r="P6" s="5">
        <f t="shared" si="1"/>
      </c>
      <c r="Q6" s="10">
        <v>0.8554548</v>
      </c>
      <c r="R6" s="10">
        <v>0.8718901</v>
      </c>
      <c r="S6" s="10">
        <v>0.8886411000000001</v>
      </c>
    </row>
    <row r="7" spans="1:19" ht="12.75">
      <c r="A7" t="s">
        <v>16</v>
      </c>
      <c r="B7" t="s">
        <v>7</v>
      </c>
      <c r="C7" t="s">
        <v>7</v>
      </c>
      <c r="D7" t="s">
        <v>17</v>
      </c>
      <c r="E7" t="s">
        <v>204</v>
      </c>
      <c r="F7">
        <v>913</v>
      </c>
      <c r="G7" s="10">
        <v>0.8247601</v>
      </c>
      <c r="H7" s="10">
        <v>0.8543264</v>
      </c>
      <c r="I7" s="10">
        <v>0.8849526</v>
      </c>
      <c r="J7">
        <v>780</v>
      </c>
      <c r="L7">
        <v>21.2159</v>
      </c>
      <c r="M7" s="1">
        <v>4.1034622E-06</v>
      </c>
      <c r="N7" t="s">
        <v>15</v>
      </c>
      <c r="O7" s="5">
        <f t="shared" si="0"/>
      </c>
      <c r="P7" s="5">
        <f t="shared" si="1"/>
      </c>
      <c r="Q7" s="10">
        <v>0.8247601</v>
      </c>
      <c r="R7" s="10">
        <v>0.8543264</v>
      </c>
      <c r="S7" s="10">
        <v>0.8849526</v>
      </c>
    </row>
    <row r="8" spans="1:19" ht="12.75">
      <c r="A8" t="s">
        <v>18</v>
      </c>
      <c r="B8" t="s">
        <v>7</v>
      </c>
      <c r="C8" t="s">
        <v>7</v>
      </c>
      <c r="D8" t="s">
        <v>19</v>
      </c>
      <c r="E8" t="s">
        <v>204</v>
      </c>
      <c r="F8">
        <v>1067</v>
      </c>
      <c r="G8" s="10">
        <v>0.8711749999999999</v>
      </c>
      <c r="H8" s="10">
        <v>0.8950328</v>
      </c>
      <c r="I8" s="10">
        <v>0.919544</v>
      </c>
      <c r="J8">
        <v>955</v>
      </c>
      <c r="L8">
        <v>35.3908</v>
      </c>
      <c r="M8" s="1">
        <v>2.6975128E-09</v>
      </c>
      <c r="N8" t="s">
        <v>15</v>
      </c>
      <c r="O8" s="5">
        <f t="shared" si="0"/>
        <v>0.045487899999999915</v>
      </c>
      <c r="P8" s="5">
        <f t="shared" si="1"/>
      </c>
      <c r="Q8" s="10">
        <v>0.8711749999999999</v>
      </c>
      <c r="R8" s="10">
        <v>0.8950328</v>
      </c>
      <c r="S8" s="10">
        <v>0.919544</v>
      </c>
    </row>
    <row r="9" spans="1:19" ht="12.75">
      <c r="A9" t="s">
        <v>20</v>
      </c>
      <c r="B9" t="s">
        <v>7</v>
      </c>
      <c r="C9" t="s">
        <v>7</v>
      </c>
      <c r="D9" t="s">
        <v>21</v>
      </c>
      <c r="E9" t="s">
        <v>204</v>
      </c>
      <c r="F9">
        <v>1831</v>
      </c>
      <c r="G9" s="10">
        <v>0.7598906</v>
      </c>
      <c r="H9" s="10">
        <v>0.7842709</v>
      </c>
      <c r="I9" s="10">
        <v>0.8094334</v>
      </c>
      <c r="J9">
        <v>1436</v>
      </c>
      <c r="L9">
        <v>47.6743</v>
      </c>
      <c r="M9" s="1">
        <v>5.032308E-12</v>
      </c>
      <c r="N9" t="s">
        <v>15</v>
      </c>
      <c r="O9" s="5">
        <f t="shared" si="0"/>
      </c>
      <c r="P9" s="5">
        <f t="shared" si="1"/>
        <v>0.016253700000000038</v>
      </c>
      <c r="Q9" s="10">
        <v>0.7598906</v>
      </c>
      <c r="R9" s="10">
        <v>0.7842709</v>
      </c>
      <c r="S9" s="10">
        <v>0.8094334</v>
      </c>
    </row>
    <row r="10" spans="1:19" ht="12.75">
      <c r="A10" t="s">
        <v>22</v>
      </c>
      <c r="B10" t="s">
        <v>7</v>
      </c>
      <c r="C10" t="s">
        <v>7</v>
      </c>
      <c r="D10" t="s">
        <v>23</v>
      </c>
      <c r="E10" t="s">
        <v>204</v>
      </c>
      <c r="F10">
        <v>967</v>
      </c>
      <c r="G10" s="10">
        <v>0.6631402000000001</v>
      </c>
      <c r="H10" s="10">
        <v>0.7001033999999999</v>
      </c>
      <c r="I10" s="10">
        <v>0.739127</v>
      </c>
      <c r="J10">
        <v>677</v>
      </c>
      <c r="L10">
        <v>4.1293</v>
      </c>
      <c r="M10">
        <v>0.0421468682</v>
      </c>
      <c r="N10" t="s">
        <v>15</v>
      </c>
      <c r="O10" s="5">
        <f t="shared" si="0"/>
      </c>
      <c r="P10" s="5">
        <f t="shared" si="1"/>
        <v>0.08656010000000003</v>
      </c>
      <c r="Q10" s="10">
        <v>0.6631402000000001</v>
      </c>
      <c r="R10" s="10">
        <v>0.7001033999999999</v>
      </c>
      <c r="S10" s="10">
        <v>0.739127</v>
      </c>
    </row>
    <row r="11" spans="1:19" ht="12.75">
      <c r="A11" t="s">
        <v>24</v>
      </c>
      <c r="B11" t="s">
        <v>7</v>
      </c>
      <c r="C11" t="s">
        <v>7</v>
      </c>
      <c r="D11" t="s">
        <v>25</v>
      </c>
      <c r="E11" t="s">
        <v>204</v>
      </c>
      <c r="F11">
        <v>1936</v>
      </c>
      <c r="G11" s="10">
        <v>0.4911806</v>
      </c>
      <c r="H11" s="10">
        <v>0.5196281</v>
      </c>
      <c r="I11" s="10">
        <v>0.5497231</v>
      </c>
      <c r="J11">
        <v>1006</v>
      </c>
      <c r="L11">
        <v>55.9395</v>
      </c>
      <c r="M11" s="1">
        <v>7.471801E-14</v>
      </c>
      <c r="N11" t="s">
        <v>15</v>
      </c>
      <c r="O11" s="5">
        <f t="shared" si="0"/>
      </c>
      <c r="P11" s="5">
        <f t="shared" si="1"/>
        <v>0.275964</v>
      </c>
      <c r="Q11" s="10">
        <v>0.4911806</v>
      </c>
      <c r="R11" s="10">
        <v>0.5196281</v>
      </c>
      <c r="S11" s="10">
        <v>0.5497231</v>
      </c>
    </row>
    <row r="12" spans="1:19" ht="12.75">
      <c r="A12" t="s">
        <v>26</v>
      </c>
      <c r="B12" t="s">
        <v>7</v>
      </c>
      <c r="C12" t="s">
        <v>7</v>
      </c>
      <c r="D12" t="s">
        <v>27</v>
      </c>
      <c r="E12" t="s">
        <v>204</v>
      </c>
      <c r="F12">
        <v>40</v>
      </c>
      <c r="G12" s="10">
        <v>0.5910719</v>
      </c>
      <c r="H12" s="10">
        <v>0.75</v>
      </c>
      <c r="I12" s="10">
        <v>0.9516608</v>
      </c>
      <c r="J12">
        <v>30</v>
      </c>
      <c r="L12">
        <v>4.5434</v>
      </c>
      <c r="M12">
        <v>0.0330467287</v>
      </c>
      <c r="N12" t="s">
        <v>15</v>
      </c>
      <c r="O12" s="5">
        <f t="shared" si="0"/>
      </c>
      <c r="P12" s="5">
        <f t="shared" si="1"/>
      </c>
      <c r="Q12" s="10">
        <v>0.5910719</v>
      </c>
      <c r="R12" s="10">
        <v>0.75</v>
      </c>
      <c r="S12" s="10">
        <v>0.9516608</v>
      </c>
    </row>
    <row r="13" spans="1:19" ht="12.75">
      <c r="A13" t="s">
        <v>28</v>
      </c>
      <c r="B13" t="s">
        <v>7</v>
      </c>
      <c r="C13" t="s">
        <v>7</v>
      </c>
      <c r="D13" t="s">
        <v>29</v>
      </c>
      <c r="E13" t="s">
        <v>204</v>
      </c>
      <c r="F13">
        <v>770</v>
      </c>
      <c r="G13" s="10">
        <v>0.7402567</v>
      </c>
      <c r="H13" s="10">
        <v>0.7779221</v>
      </c>
      <c r="I13" s="10">
        <v>0.8175039000000001</v>
      </c>
      <c r="J13">
        <v>599</v>
      </c>
      <c r="L13">
        <v>6.5163</v>
      </c>
      <c r="M13">
        <v>0.0106892319</v>
      </c>
      <c r="N13" t="s">
        <v>15</v>
      </c>
      <c r="O13" s="5">
        <f t="shared" si="0"/>
      </c>
      <c r="P13" s="5">
        <f t="shared" si="1"/>
        <v>0.008183199999999946</v>
      </c>
      <c r="Q13" s="10">
        <v>0.7402567</v>
      </c>
      <c r="R13" s="10">
        <v>0.7779221</v>
      </c>
      <c r="S13" s="10">
        <v>0.8175039000000001</v>
      </c>
    </row>
    <row r="14" spans="1:19" ht="12.75">
      <c r="A14" t="s">
        <v>7</v>
      </c>
      <c r="B14" t="s">
        <v>30</v>
      </c>
      <c r="C14" t="s">
        <v>7</v>
      </c>
      <c r="D14" t="s">
        <v>31</v>
      </c>
      <c r="E14" t="s">
        <v>204</v>
      </c>
      <c r="F14">
        <v>9692</v>
      </c>
      <c r="G14" s="10">
        <v>0.8237795</v>
      </c>
      <c r="H14" s="10">
        <v>0.8334709</v>
      </c>
      <c r="I14" s="10">
        <v>0.8432763</v>
      </c>
      <c r="J14">
        <v>8078</v>
      </c>
      <c r="L14">
        <v>129.647</v>
      </c>
      <c r="M14">
        <v>0</v>
      </c>
      <c r="N14" t="s">
        <v>15</v>
      </c>
      <c r="O14" s="5">
        <f t="shared" si="0"/>
      </c>
      <c r="P14" s="5">
        <f t="shared" si="1"/>
      </c>
      <c r="Q14" s="10">
        <v>0.8237795</v>
      </c>
      <c r="R14" s="10">
        <v>0.8334709</v>
      </c>
      <c r="S14" s="10">
        <v>0.8432763</v>
      </c>
    </row>
    <row r="15" spans="1:19" ht="12.75">
      <c r="A15" t="s">
        <v>7</v>
      </c>
      <c r="B15" t="s">
        <v>32</v>
      </c>
      <c r="C15" t="s">
        <v>7</v>
      </c>
      <c r="D15" t="s">
        <v>33</v>
      </c>
      <c r="E15" t="s">
        <v>204</v>
      </c>
      <c r="F15">
        <v>2746</v>
      </c>
      <c r="G15" s="10">
        <v>0.5717637</v>
      </c>
      <c r="H15" s="10">
        <v>0.5954115000000001</v>
      </c>
      <c r="I15" s="10">
        <v>0.6200374000000001</v>
      </c>
      <c r="J15">
        <v>1635</v>
      </c>
      <c r="L15">
        <v>59.6175</v>
      </c>
      <c r="M15" s="1">
        <v>1.154632E-14</v>
      </c>
      <c r="N15" t="s">
        <v>15</v>
      </c>
      <c r="O15" s="5">
        <f t="shared" si="0"/>
      </c>
      <c r="P15" s="5">
        <f t="shared" si="1"/>
        <v>0.20564969999999994</v>
      </c>
      <c r="Q15" s="10">
        <v>0.5717637</v>
      </c>
      <c r="R15" s="10">
        <v>0.5954115000000001</v>
      </c>
      <c r="S15" s="10">
        <v>0.6200374000000001</v>
      </c>
    </row>
    <row r="16" spans="1:19" ht="12.75">
      <c r="A16" t="s">
        <v>7</v>
      </c>
      <c r="B16" t="s">
        <v>34</v>
      </c>
      <c r="C16" t="s">
        <v>7</v>
      </c>
      <c r="D16" t="s">
        <v>35</v>
      </c>
      <c r="E16" t="s">
        <v>204</v>
      </c>
      <c r="F16">
        <v>15433</v>
      </c>
      <c r="G16" s="10">
        <v>0.8515528</v>
      </c>
      <c r="H16" s="10">
        <v>0.8587442</v>
      </c>
      <c r="I16" s="10">
        <v>0.8659964</v>
      </c>
      <c r="J16">
        <v>13253</v>
      </c>
      <c r="L16">
        <v>670.6868</v>
      </c>
      <c r="M16">
        <v>0</v>
      </c>
      <c r="N16" t="s">
        <v>15</v>
      </c>
      <c r="O16" s="5">
        <f t="shared" si="0"/>
        <v>0.02586569999999999</v>
      </c>
      <c r="P16" s="5">
        <f t="shared" si="1"/>
      </c>
      <c r="Q16" s="10">
        <v>0.8515528</v>
      </c>
      <c r="R16" s="10">
        <v>0.8587442</v>
      </c>
      <c r="S16" s="10">
        <v>0.8659964</v>
      </c>
    </row>
    <row r="17" spans="1:19" ht="12.75">
      <c r="A17" t="s">
        <v>7</v>
      </c>
      <c r="B17" t="s">
        <v>36</v>
      </c>
      <c r="C17" t="s">
        <v>7</v>
      </c>
      <c r="D17" t="s">
        <v>37</v>
      </c>
      <c r="E17" t="s">
        <v>204</v>
      </c>
      <c r="F17">
        <v>29034</v>
      </c>
      <c r="G17" s="10">
        <v>0.8199719</v>
      </c>
      <c r="H17" s="10">
        <v>0.8256871</v>
      </c>
      <c r="I17" s="10">
        <v>0.8314421999999999</v>
      </c>
      <c r="J17">
        <v>23973</v>
      </c>
      <c r="L17">
        <v>830.725</v>
      </c>
      <c r="M17">
        <v>0</v>
      </c>
      <c r="N17" t="s">
        <v>15</v>
      </c>
      <c r="O17" s="5">
        <f t="shared" si="0"/>
      </c>
      <c r="P17" s="5">
        <f t="shared" si="1"/>
      </c>
      <c r="Q17" s="10">
        <v>0.8199719</v>
      </c>
      <c r="R17" s="10">
        <v>0.8256871</v>
      </c>
      <c r="S17" s="10">
        <v>0.8314421999999999</v>
      </c>
    </row>
    <row r="18" spans="1:19" ht="12.75">
      <c r="A18" t="s">
        <v>7</v>
      </c>
      <c r="B18" t="s">
        <v>7</v>
      </c>
      <c r="C18" t="s">
        <v>38</v>
      </c>
      <c r="D18" t="s">
        <v>39</v>
      </c>
      <c r="E18" t="s">
        <v>204</v>
      </c>
      <c r="F18">
        <v>389</v>
      </c>
      <c r="G18" s="10">
        <v>0.6558339999999999</v>
      </c>
      <c r="H18" s="10">
        <v>0.7172237</v>
      </c>
      <c r="I18" s="10">
        <v>0.7843597</v>
      </c>
      <c r="J18">
        <v>279</v>
      </c>
      <c r="L18">
        <v>8.9132</v>
      </c>
      <c r="M18">
        <v>0.0028311048</v>
      </c>
      <c r="N18" t="s">
        <v>15</v>
      </c>
      <c r="O18" s="5">
        <f t="shared" si="0"/>
      </c>
      <c r="P18" s="5">
        <f t="shared" si="1"/>
        <v>0.041327400000000014</v>
      </c>
      <c r="Q18" s="10">
        <v>0.6558339999999999</v>
      </c>
      <c r="R18" s="10">
        <v>0.7172237</v>
      </c>
      <c r="S18" s="10">
        <v>0.7843597</v>
      </c>
    </row>
    <row r="19" spans="1:19" ht="12.75">
      <c r="A19" t="s">
        <v>7</v>
      </c>
      <c r="B19" t="s">
        <v>7</v>
      </c>
      <c r="C19" t="s">
        <v>40</v>
      </c>
      <c r="D19" t="s">
        <v>41</v>
      </c>
      <c r="E19" t="s">
        <v>204</v>
      </c>
      <c r="F19">
        <v>511</v>
      </c>
      <c r="G19" s="10">
        <v>0.737388</v>
      </c>
      <c r="H19" s="10">
        <v>0.7866928000000001</v>
      </c>
      <c r="I19" s="10">
        <v>0.8392943</v>
      </c>
      <c r="J19">
        <v>402</v>
      </c>
      <c r="L19">
        <v>2.0553</v>
      </c>
      <c r="M19">
        <v>0.1516745085</v>
      </c>
      <c r="N19" t="s">
        <v>7</v>
      </c>
      <c r="O19" s="5">
        <f t="shared" si="0"/>
      </c>
      <c r="P19" s="5">
        <f t="shared" si="1"/>
      </c>
      <c r="Q19" s="10">
        <v>0.737388</v>
      </c>
      <c r="R19" s="10">
        <v>0.7866928000000001</v>
      </c>
      <c r="S19" s="10">
        <v>0.8392943</v>
      </c>
    </row>
    <row r="20" spans="1:19" ht="12.75">
      <c r="A20" t="s">
        <v>7</v>
      </c>
      <c r="B20" t="s">
        <v>7</v>
      </c>
      <c r="C20" t="s">
        <v>42</v>
      </c>
      <c r="D20" t="s">
        <v>43</v>
      </c>
      <c r="E20" t="s">
        <v>204</v>
      </c>
      <c r="F20">
        <v>320</v>
      </c>
      <c r="G20" s="10">
        <v>0.8615784</v>
      </c>
      <c r="H20" s="10">
        <v>0.90625</v>
      </c>
      <c r="I20" s="10">
        <v>0.9532378</v>
      </c>
      <c r="J20">
        <v>290</v>
      </c>
      <c r="L20">
        <v>7.5011</v>
      </c>
      <c r="M20">
        <v>0.0061661454</v>
      </c>
      <c r="N20" t="s">
        <v>15</v>
      </c>
      <c r="O20" s="5">
        <f t="shared" si="0"/>
        <v>0.03589129999999996</v>
      </c>
      <c r="P20" s="5">
        <f t="shared" si="1"/>
      </c>
      <c r="Q20" s="10">
        <v>0.8615784</v>
      </c>
      <c r="R20" s="10">
        <v>0.90625</v>
      </c>
      <c r="S20" s="10">
        <v>0.9532378</v>
      </c>
    </row>
    <row r="21" spans="1:19" ht="12.75">
      <c r="A21" t="s">
        <v>7</v>
      </c>
      <c r="B21" t="s">
        <v>7</v>
      </c>
      <c r="C21" t="s">
        <v>44</v>
      </c>
      <c r="D21" t="s">
        <v>45</v>
      </c>
      <c r="E21" t="s">
        <v>204</v>
      </c>
      <c r="F21">
        <v>105</v>
      </c>
      <c r="G21" s="10">
        <v>0.7900647000000001</v>
      </c>
      <c r="H21" s="10">
        <v>0.8761905000000001</v>
      </c>
      <c r="I21" s="10">
        <v>0.9717049</v>
      </c>
      <c r="J21">
        <v>92</v>
      </c>
      <c r="L21">
        <v>0.2158</v>
      </c>
      <c r="M21">
        <v>0.642265981</v>
      </c>
      <c r="N21" t="s">
        <v>7</v>
      </c>
      <c r="O21" s="5">
        <f t="shared" si="0"/>
      </c>
      <c r="P21" s="5">
        <f t="shared" si="1"/>
      </c>
      <c r="Q21" s="10">
        <v>0.7900647000000001</v>
      </c>
      <c r="R21" s="10">
        <v>0.8761905000000001</v>
      </c>
      <c r="S21" s="10">
        <v>0.9717049</v>
      </c>
    </row>
    <row r="22" spans="1:19" ht="12.75">
      <c r="A22" t="s">
        <v>7</v>
      </c>
      <c r="B22" t="s">
        <v>7</v>
      </c>
      <c r="C22" t="s">
        <v>46</v>
      </c>
      <c r="D22" t="s">
        <v>47</v>
      </c>
      <c r="E22" t="s">
        <v>204</v>
      </c>
      <c r="F22">
        <v>201</v>
      </c>
      <c r="G22" s="10">
        <v>0.8877567000000001</v>
      </c>
      <c r="H22" s="10">
        <v>0.9353234</v>
      </c>
      <c r="I22" s="10">
        <v>0.9854387</v>
      </c>
      <c r="J22">
        <v>188</v>
      </c>
      <c r="L22">
        <v>7.0998</v>
      </c>
      <c r="M22">
        <v>0.0077092775</v>
      </c>
      <c r="N22" t="s">
        <v>15</v>
      </c>
      <c r="O22" s="5">
        <f t="shared" si="0"/>
        <v>0.06206960000000006</v>
      </c>
      <c r="P22" s="5">
        <f t="shared" si="1"/>
      </c>
      <c r="Q22" s="10">
        <v>0.8877567000000001</v>
      </c>
      <c r="R22" s="10">
        <v>0.9353234</v>
      </c>
      <c r="S22" s="10">
        <v>0.9854387</v>
      </c>
    </row>
    <row r="23" spans="1:19" ht="12.75">
      <c r="A23" t="s">
        <v>7</v>
      </c>
      <c r="B23" t="s">
        <v>7</v>
      </c>
      <c r="C23" t="s">
        <v>48</v>
      </c>
      <c r="D23" t="s">
        <v>49</v>
      </c>
      <c r="E23" t="s">
        <v>204</v>
      </c>
      <c r="F23">
        <v>385</v>
      </c>
      <c r="G23" s="10">
        <v>0.8688294</v>
      </c>
      <c r="H23" s="10">
        <v>0.9090909</v>
      </c>
      <c r="I23" s="10">
        <v>0.9512181000000001</v>
      </c>
      <c r="J23">
        <v>350</v>
      </c>
      <c r="L23">
        <v>5.8121</v>
      </c>
      <c r="M23">
        <v>0.0159162679</v>
      </c>
      <c r="N23" t="s">
        <v>15</v>
      </c>
      <c r="O23" s="5">
        <f t="shared" si="0"/>
        <v>0.04314229999999997</v>
      </c>
      <c r="P23" s="5">
        <f t="shared" si="1"/>
      </c>
      <c r="Q23" s="10">
        <v>0.8688294</v>
      </c>
      <c r="R23" s="10">
        <v>0.9090909</v>
      </c>
      <c r="S23" s="10">
        <v>0.9512181000000001</v>
      </c>
    </row>
    <row r="24" spans="1:19" ht="12.75">
      <c r="A24" t="s">
        <v>7</v>
      </c>
      <c r="B24" t="s">
        <v>7</v>
      </c>
      <c r="C24" t="s">
        <v>50</v>
      </c>
      <c r="D24" t="s">
        <v>51</v>
      </c>
      <c r="E24" t="s">
        <v>204</v>
      </c>
      <c r="F24">
        <v>310</v>
      </c>
      <c r="G24" s="10">
        <v>0.8611236</v>
      </c>
      <c r="H24" s="10">
        <v>0.9064516</v>
      </c>
      <c r="I24" s="10">
        <v>0.9541656000000001</v>
      </c>
      <c r="J24">
        <v>281</v>
      </c>
      <c r="L24">
        <v>1.1874</v>
      </c>
      <c r="M24">
        <v>0.275860127</v>
      </c>
      <c r="N24" t="s">
        <v>7</v>
      </c>
      <c r="O24" s="5">
        <f t="shared" si="0"/>
        <v>0.03543649999999998</v>
      </c>
      <c r="P24" s="5">
        <f t="shared" si="1"/>
      </c>
      <c r="Q24" s="10">
        <v>0.8611236</v>
      </c>
      <c r="R24" s="10">
        <v>0.9064516</v>
      </c>
      <c r="S24" s="10">
        <v>0.9541656000000001</v>
      </c>
    </row>
    <row r="25" spans="1:19" ht="12.75">
      <c r="A25" t="s">
        <v>7</v>
      </c>
      <c r="B25" t="s">
        <v>7</v>
      </c>
      <c r="C25" t="s">
        <v>52</v>
      </c>
      <c r="D25" t="s">
        <v>53</v>
      </c>
      <c r="E25" t="s">
        <v>204</v>
      </c>
      <c r="F25">
        <v>440</v>
      </c>
      <c r="G25" s="10">
        <v>0.8422278</v>
      </c>
      <c r="H25" s="10">
        <v>0.8840909</v>
      </c>
      <c r="I25" s="10">
        <v>0.9280348</v>
      </c>
      <c r="J25">
        <v>389</v>
      </c>
      <c r="L25">
        <v>11.605</v>
      </c>
      <c r="M25">
        <v>0.0006577633</v>
      </c>
      <c r="N25" t="s">
        <v>15</v>
      </c>
      <c r="O25" s="5">
        <f t="shared" si="0"/>
        <v>0.016540699999999964</v>
      </c>
      <c r="P25" s="5">
        <f t="shared" si="1"/>
      </c>
      <c r="Q25" s="10">
        <v>0.8422278</v>
      </c>
      <c r="R25" s="10">
        <v>0.8840909</v>
      </c>
      <c r="S25" s="10">
        <v>0.9280348</v>
      </c>
    </row>
    <row r="26" spans="1:19" ht="12.75">
      <c r="A26" t="s">
        <v>7</v>
      </c>
      <c r="B26" t="s">
        <v>7</v>
      </c>
      <c r="C26" t="s">
        <v>54</v>
      </c>
      <c r="D26" t="s">
        <v>55</v>
      </c>
      <c r="E26" t="s">
        <v>204</v>
      </c>
      <c r="F26">
        <v>130</v>
      </c>
      <c r="G26" s="10">
        <v>0.7249194</v>
      </c>
      <c r="H26" s="10">
        <v>0.8153846</v>
      </c>
      <c r="I26" s="10">
        <v>0.9171393000000001</v>
      </c>
      <c r="J26">
        <v>106</v>
      </c>
      <c r="L26">
        <v>3.6847</v>
      </c>
      <c r="M26">
        <v>0.0549149015</v>
      </c>
      <c r="N26" t="s">
        <v>7</v>
      </c>
      <c r="O26" s="5">
        <f t="shared" si="0"/>
      </c>
      <c r="P26" s="5">
        <f t="shared" si="1"/>
      </c>
      <c r="Q26" s="10">
        <v>0.7249194</v>
      </c>
      <c r="R26" s="10">
        <v>0.8153846</v>
      </c>
      <c r="S26" s="10">
        <v>0.9171393000000001</v>
      </c>
    </row>
    <row r="27" spans="1:19" ht="12.75">
      <c r="A27" t="s">
        <v>7</v>
      </c>
      <c r="B27" t="s">
        <v>7</v>
      </c>
      <c r="C27" t="s">
        <v>56</v>
      </c>
      <c r="D27" t="s">
        <v>57</v>
      </c>
      <c r="E27" t="s">
        <v>204</v>
      </c>
      <c r="F27">
        <v>593</v>
      </c>
      <c r="G27" s="10">
        <v>0.8246821</v>
      </c>
      <c r="H27" s="10">
        <v>0.8634063999999999</v>
      </c>
      <c r="I27" s="10">
        <v>0.903949</v>
      </c>
      <c r="J27">
        <v>512</v>
      </c>
      <c r="L27">
        <v>22.8429</v>
      </c>
      <c r="M27" s="1">
        <v>1.7579889E-06</v>
      </c>
      <c r="N27" t="s">
        <v>15</v>
      </c>
      <c r="O27" s="5">
        <f t="shared" si="0"/>
      </c>
      <c r="P27" s="5">
        <f t="shared" si="1"/>
      </c>
      <c r="Q27" s="10">
        <v>0.8246821</v>
      </c>
      <c r="R27" s="10">
        <v>0.8634063999999999</v>
      </c>
      <c r="S27" s="10">
        <v>0.903949</v>
      </c>
    </row>
    <row r="28" spans="1:19" ht="12.75">
      <c r="A28" t="s">
        <v>7</v>
      </c>
      <c r="B28" t="s">
        <v>7</v>
      </c>
      <c r="C28" t="s">
        <v>58</v>
      </c>
      <c r="D28" t="s">
        <v>59</v>
      </c>
      <c r="E28" t="s">
        <v>204</v>
      </c>
      <c r="F28">
        <v>240</v>
      </c>
      <c r="G28" s="10">
        <v>0.9346169</v>
      </c>
      <c r="H28" s="10">
        <v>0.9666667</v>
      </c>
      <c r="I28" s="10">
        <v>0.9998155000000001</v>
      </c>
      <c r="J28">
        <v>232</v>
      </c>
      <c r="L28">
        <v>71.9897</v>
      </c>
      <c r="M28">
        <v>0</v>
      </c>
      <c r="N28" t="s">
        <v>15</v>
      </c>
      <c r="O28" s="5">
        <f t="shared" si="0"/>
        <v>0.10892979999999997</v>
      </c>
      <c r="P28" s="5">
        <f t="shared" si="1"/>
      </c>
      <c r="Q28" s="10">
        <v>0.9346169</v>
      </c>
      <c r="R28" s="10">
        <v>0.9666667</v>
      </c>
      <c r="S28" s="10">
        <v>0.9998155000000001</v>
      </c>
    </row>
    <row r="29" spans="1:19" ht="12.75">
      <c r="A29" t="s">
        <v>7</v>
      </c>
      <c r="B29" t="s">
        <v>7</v>
      </c>
      <c r="C29" t="s">
        <v>60</v>
      </c>
      <c r="D29" t="s">
        <v>61</v>
      </c>
      <c r="E29" t="s">
        <v>204</v>
      </c>
      <c r="F29">
        <v>584</v>
      </c>
      <c r="G29" s="10">
        <v>0.8626482</v>
      </c>
      <c r="H29" s="10">
        <v>0.8972603</v>
      </c>
      <c r="I29" s="10">
        <v>0.9332611000000001</v>
      </c>
      <c r="J29">
        <v>524</v>
      </c>
      <c r="L29">
        <v>0.0008</v>
      </c>
      <c r="M29">
        <v>0.9769729731</v>
      </c>
      <c r="N29" t="s">
        <v>7</v>
      </c>
      <c r="O29" s="5">
        <f t="shared" si="0"/>
        <v>0.03696109999999997</v>
      </c>
      <c r="P29" s="5">
        <f t="shared" si="1"/>
      </c>
      <c r="Q29" s="10">
        <v>0.8626482</v>
      </c>
      <c r="R29" s="10">
        <v>0.8972603</v>
      </c>
      <c r="S29" s="10">
        <v>0.9332611000000001</v>
      </c>
    </row>
    <row r="30" spans="1:19" ht="12.75">
      <c r="A30" t="s">
        <v>7</v>
      </c>
      <c r="B30" t="s">
        <v>7</v>
      </c>
      <c r="C30" t="s">
        <v>62</v>
      </c>
      <c r="D30" t="s">
        <v>63</v>
      </c>
      <c r="E30" t="s">
        <v>204</v>
      </c>
      <c r="F30">
        <v>218</v>
      </c>
      <c r="G30" s="10">
        <v>0.8902133</v>
      </c>
      <c r="H30" s="10">
        <v>0.9357798</v>
      </c>
      <c r="I30" s="10">
        <v>0.9836787</v>
      </c>
      <c r="J30">
        <v>204</v>
      </c>
      <c r="L30">
        <v>14.7859</v>
      </c>
      <c r="M30">
        <v>0.0001204294</v>
      </c>
      <c r="N30" t="s">
        <v>15</v>
      </c>
      <c r="O30" s="5">
        <f t="shared" si="0"/>
        <v>0.06452619999999998</v>
      </c>
      <c r="P30" s="5">
        <f t="shared" si="1"/>
      </c>
      <c r="Q30" s="10">
        <v>0.8902133</v>
      </c>
      <c r="R30" s="10">
        <v>0.9357798</v>
      </c>
      <c r="S30" s="10">
        <v>0.9836787</v>
      </c>
    </row>
    <row r="31" spans="1:19" ht="12.75">
      <c r="A31" t="s">
        <v>7</v>
      </c>
      <c r="B31" t="s">
        <v>7</v>
      </c>
      <c r="C31" t="s">
        <v>64</v>
      </c>
      <c r="D31" t="s">
        <v>65</v>
      </c>
      <c r="E31" t="s">
        <v>204</v>
      </c>
      <c r="F31">
        <v>302</v>
      </c>
      <c r="G31" s="10">
        <v>0.8819062</v>
      </c>
      <c r="H31" s="10">
        <v>0.9238411</v>
      </c>
      <c r="I31" s="10">
        <v>0.9677699</v>
      </c>
      <c r="J31">
        <v>279</v>
      </c>
      <c r="L31">
        <v>0.792</v>
      </c>
      <c r="M31">
        <v>0.3734890707</v>
      </c>
      <c r="N31" t="s">
        <v>7</v>
      </c>
      <c r="O31" s="5">
        <f t="shared" si="0"/>
        <v>0.056219099999999966</v>
      </c>
      <c r="P31" s="5">
        <f t="shared" si="1"/>
      </c>
      <c r="Q31" s="10">
        <v>0.8819062</v>
      </c>
      <c r="R31" s="10">
        <v>0.9238411</v>
      </c>
      <c r="S31" s="10">
        <v>0.9677699</v>
      </c>
    </row>
    <row r="32" spans="1:19" ht="12.75">
      <c r="A32" t="s">
        <v>7</v>
      </c>
      <c r="B32" t="s">
        <v>7</v>
      </c>
      <c r="C32" t="s">
        <v>66</v>
      </c>
      <c r="D32" t="s">
        <v>67</v>
      </c>
      <c r="E32" t="s">
        <v>204</v>
      </c>
      <c r="F32">
        <v>218</v>
      </c>
      <c r="G32" s="10">
        <v>0.767024</v>
      </c>
      <c r="H32" s="10">
        <v>0.8348624</v>
      </c>
      <c r="I32" s="10">
        <v>0.9087006</v>
      </c>
      <c r="J32">
        <v>182</v>
      </c>
      <c r="L32">
        <v>9.8389</v>
      </c>
      <c r="M32">
        <v>0.0017085926</v>
      </c>
      <c r="N32" t="s">
        <v>15</v>
      </c>
      <c r="O32" s="5">
        <f t="shared" si="0"/>
      </c>
      <c r="P32" s="5">
        <f t="shared" si="1"/>
      </c>
      <c r="Q32" s="10">
        <v>0.767024</v>
      </c>
      <c r="R32" s="10">
        <v>0.8348624</v>
      </c>
      <c r="S32" s="10">
        <v>0.9087006</v>
      </c>
    </row>
    <row r="33" spans="1:19" ht="12.75">
      <c r="A33" t="s">
        <v>7</v>
      </c>
      <c r="B33" t="s">
        <v>7</v>
      </c>
      <c r="C33" t="s">
        <v>68</v>
      </c>
      <c r="D33" t="s">
        <v>210</v>
      </c>
      <c r="E33" t="s">
        <v>204</v>
      </c>
      <c r="F33">
        <v>222</v>
      </c>
      <c r="G33" s="10">
        <v>0.8862220999999999</v>
      </c>
      <c r="H33" s="10">
        <v>0.9324324</v>
      </c>
      <c r="I33" s="10">
        <v>0.9810523</v>
      </c>
      <c r="J33">
        <v>207</v>
      </c>
      <c r="L33">
        <v>7.1013</v>
      </c>
      <c r="M33">
        <v>0.0077026508</v>
      </c>
      <c r="N33" t="s">
        <v>15</v>
      </c>
      <c r="O33" s="5">
        <f t="shared" si="0"/>
        <v>0.060534999999999894</v>
      </c>
      <c r="P33" s="5">
        <f t="shared" si="1"/>
      </c>
      <c r="Q33" s="10">
        <v>0.8862220999999999</v>
      </c>
      <c r="R33" s="10">
        <v>0.9324324</v>
      </c>
      <c r="S33" s="10">
        <v>0.9810523</v>
      </c>
    </row>
    <row r="34" spans="1:19" ht="12.75">
      <c r="A34" t="s">
        <v>7</v>
      </c>
      <c r="B34" t="s">
        <v>7</v>
      </c>
      <c r="C34" t="s">
        <v>69</v>
      </c>
      <c r="D34" t="s">
        <v>70</v>
      </c>
      <c r="E34" t="s">
        <v>204</v>
      </c>
      <c r="F34">
        <v>355</v>
      </c>
      <c r="G34" s="10">
        <v>0.5716669000000001</v>
      </c>
      <c r="H34" s="10">
        <v>0.6394366</v>
      </c>
      <c r="I34" s="10">
        <v>0.7152402</v>
      </c>
      <c r="J34">
        <v>227</v>
      </c>
      <c r="L34">
        <v>4.442</v>
      </c>
      <c r="M34">
        <v>0.0350645667</v>
      </c>
      <c r="N34" t="s">
        <v>15</v>
      </c>
      <c r="O34" s="5">
        <f t="shared" si="0"/>
      </c>
      <c r="P34" s="5">
        <f t="shared" si="1"/>
        <v>0.11044690000000001</v>
      </c>
      <c r="Q34" s="10">
        <v>0.5716669000000001</v>
      </c>
      <c r="R34" s="10">
        <v>0.6394366</v>
      </c>
      <c r="S34" s="10">
        <v>0.7152402</v>
      </c>
    </row>
    <row r="35" spans="1:19" ht="12.75">
      <c r="A35" t="s">
        <v>7</v>
      </c>
      <c r="B35" t="s">
        <v>7</v>
      </c>
      <c r="C35" t="s">
        <v>71</v>
      </c>
      <c r="D35" t="s">
        <v>72</v>
      </c>
      <c r="E35" t="s">
        <v>204</v>
      </c>
      <c r="F35">
        <v>554</v>
      </c>
      <c r="G35" s="10">
        <v>0.8533004</v>
      </c>
      <c r="H35" s="10">
        <v>0.8898917000000001</v>
      </c>
      <c r="I35" s="10">
        <v>0.9280521</v>
      </c>
      <c r="J35">
        <v>493</v>
      </c>
      <c r="L35">
        <v>12.2538</v>
      </c>
      <c r="M35">
        <v>0.0004643084</v>
      </c>
      <c r="N35" t="s">
        <v>15</v>
      </c>
      <c r="O35" s="5">
        <f t="shared" si="0"/>
        <v>0.027613299999999952</v>
      </c>
      <c r="P35" s="5">
        <f t="shared" si="1"/>
      </c>
      <c r="Q35" s="10">
        <v>0.8533004</v>
      </c>
      <c r="R35" s="10">
        <v>0.8898917000000001</v>
      </c>
      <c r="S35" s="10">
        <v>0.9280521</v>
      </c>
    </row>
    <row r="36" spans="1:19" ht="12.75">
      <c r="A36" t="s">
        <v>7</v>
      </c>
      <c r="B36" t="s">
        <v>7</v>
      </c>
      <c r="C36" t="s">
        <v>73</v>
      </c>
      <c r="D36" t="s">
        <v>74</v>
      </c>
      <c r="E36" t="s">
        <v>204</v>
      </c>
      <c r="F36">
        <v>244</v>
      </c>
      <c r="G36" s="10">
        <v>0.9016618999999999</v>
      </c>
      <c r="H36" s="10">
        <v>0.9426230000000001</v>
      </c>
      <c r="I36" s="10">
        <v>0.9854448</v>
      </c>
      <c r="J36">
        <v>230</v>
      </c>
      <c r="L36">
        <v>57.301</v>
      </c>
      <c r="M36" s="1">
        <v>3.741452E-14</v>
      </c>
      <c r="N36" t="s">
        <v>15</v>
      </c>
      <c r="O36" s="5">
        <f t="shared" si="0"/>
        <v>0.0759747999999999</v>
      </c>
      <c r="P36" s="5">
        <f t="shared" si="1"/>
      </c>
      <c r="Q36" s="10">
        <v>0.9016618999999999</v>
      </c>
      <c r="R36" s="10">
        <v>0.9426230000000001</v>
      </c>
      <c r="S36" s="10">
        <v>0.9854448</v>
      </c>
    </row>
    <row r="37" spans="1:19" ht="12.75">
      <c r="A37" t="s">
        <v>7</v>
      </c>
      <c r="B37" t="s">
        <v>7</v>
      </c>
      <c r="C37" t="s">
        <v>75</v>
      </c>
      <c r="D37" t="s">
        <v>76</v>
      </c>
      <c r="E37" t="s">
        <v>204</v>
      </c>
      <c r="F37">
        <v>156</v>
      </c>
      <c r="G37" s="10">
        <v>0.7995841</v>
      </c>
      <c r="H37" s="10">
        <v>0.8717949</v>
      </c>
      <c r="I37" s="10">
        <v>0.950527</v>
      </c>
      <c r="J37">
        <v>136</v>
      </c>
      <c r="L37">
        <v>4.7227</v>
      </c>
      <c r="M37">
        <v>0.0297673717</v>
      </c>
      <c r="N37" t="s">
        <v>15</v>
      </c>
      <c r="O37" s="5">
        <f t="shared" si="0"/>
      </c>
      <c r="P37" s="5">
        <f t="shared" si="1"/>
      </c>
      <c r="Q37" s="10">
        <v>0.7995841</v>
      </c>
      <c r="R37" s="10">
        <v>0.8717949</v>
      </c>
      <c r="S37" s="10">
        <v>0.950527</v>
      </c>
    </row>
    <row r="38" spans="1:19" ht="12.75">
      <c r="A38" t="s">
        <v>7</v>
      </c>
      <c r="B38" t="s">
        <v>7</v>
      </c>
      <c r="C38" t="s">
        <v>77</v>
      </c>
      <c r="D38" t="s">
        <v>78</v>
      </c>
      <c r="E38" t="s">
        <v>204</v>
      </c>
      <c r="F38">
        <v>268</v>
      </c>
      <c r="G38" s="10">
        <v>0.7283390000000001</v>
      </c>
      <c r="H38" s="10">
        <v>0.7947761000000001</v>
      </c>
      <c r="I38" s="10">
        <v>0.8672734000000001</v>
      </c>
      <c r="J38">
        <v>213</v>
      </c>
      <c r="L38">
        <v>0.6198</v>
      </c>
      <c r="M38">
        <v>0.4311102433</v>
      </c>
      <c r="N38" t="s">
        <v>7</v>
      </c>
      <c r="O38" s="5">
        <f t="shared" si="0"/>
      </c>
      <c r="P38" s="5">
        <f t="shared" si="1"/>
      </c>
      <c r="Q38" s="10">
        <v>0.7283390000000001</v>
      </c>
      <c r="R38" s="10">
        <v>0.7947761000000001</v>
      </c>
      <c r="S38" s="10">
        <v>0.8672734000000001</v>
      </c>
    </row>
    <row r="39" spans="1:19" ht="12.75">
      <c r="A39" t="s">
        <v>7</v>
      </c>
      <c r="B39" t="s">
        <v>7</v>
      </c>
      <c r="C39" t="s">
        <v>79</v>
      </c>
      <c r="D39" t="s">
        <v>80</v>
      </c>
      <c r="E39" t="s">
        <v>204</v>
      </c>
      <c r="F39">
        <v>245</v>
      </c>
      <c r="G39" s="10">
        <v>0.7542503</v>
      </c>
      <c r="H39" s="10">
        <v>0.8204081999999999</v>
      </c>
      <c r="I39" s="10">
        <v>0.8923690000000001</v>
      </c>
      <c r="J39">
        <v>201</v>
      </c>
      <c r="L39">
        <v>0.0372</v>
      </c>
      <c r="M39">
        <v>0.8470653747</v>
      </c>
      <c r="N39" t="s">
        <v>7</v>
      </c>
      <c r="O39" s="5">
        <f t="shared" si="0"/>
      </c>
      <c r="P39" s="5">
        <f t="shared" si="1"/>
      </c>
      <c r="Q39" s="10">
        <v>0.7542503</v>
      </c>
      <c r="R39" s="10">
        <v>0.8204081999999999</v>
      </c>
      <c r="S39" s="10">
        <v>0.8923690000000001</v>
      </c>
    </row>
    <row r="40" spans="1:19" ht="12.75">
      <c r="A40" t="s">
        <v>7</v>
      </c>
      <c r="B40" t="s">
        <v>7</v>
      </c>
      <c r="C40" s="1">
        <v>230000</v>
      </c>
      <c r="D40" t="s">
        <v>81</v>
      </c>
      <c r="E40" t="s">
        <v>204</v>
      </c>
      <c r="F40">
        <v>123</v>
      </c>
      <c r="G40" s="10">
        <v>0.9371844</v>
      </c>
      <c r="H40" s="10">
        <v>0.9756098</v>
      </c>
      <c r="I40" s="10">
        <v>1.0156106</v>
      </c>
      <c r="J40">
        <v>120</v>
      </c>
      <c r="L40">
        <v>24.961</v>
      </c>
      <c r="M40" s="1">
        <v>5.8501717E-07</v>
      </c>
      <c r="N40" t="s">
        <v>15</v>
      </c>
      <c r="O40" s="5">
        <f t="shared" si="0"/>
        <v>0.11149730000000002</v>
      </c>
      <c r="P40" s="5">
        <f t="shared" si="1"/>
      </c>
      <c r="Q40" s="10">
        <v>0.9371844</v>
      </c>
      <c r="R40" s="10">
        <v>0.9756098</v>
      </c>
      <c r="S40" s="10">
        <v>1.0156106</v>
      </c>
    </row>
    <row r="41" spans="1:19" ht="12.75">
      <c r="A41" t="s">
        <v>7</v>
      </c>
      <c r="B41" t="s">
        <v>7</v>
      </c>
      <c r="C41" s="1">
        <v>240</v>
      </c>
      <c r="D41" t="s">
        <v>82</v>
      </c>
      <c r="E41" t="s">
        <v>204</v>
      </c>
      <c r="F41">
        <v>287</v>
      </c>
      <c r="G41" s="10">
        <v>0.8758808</v>
      </c>
      <c r="H41" s="10">
        <v>0.9198606</v>
      </c>
      <c r="I41" s="10">
        <v>0.9660488</v>
      </c>
      <c r="J41">
        <v>264</v>
      </c>
      <c r="L41">
        <v>18.8372</v>
      </c>
      <c r="M41">
        <v>1.4236E-05</v>
      </c>
      <c r="N41" t="s">
        <v>15</v>
      </c>
      <c r="O41" s="5">
        <f t="shared" si="0"/>
        <v>0.05019370000000001</v>
      </c>
      <c r="P41" s="5">
        <f t="shared" si="1"/>
      </c>
      <c r="Q41" s="10">
        <v>0.8758808</v>
      </c>
      <c r="R41" s="10">
        <v>0.9198606</v>
      </c>
      <c r="S41" s="10">
        <v>0.9660488</v>
      </c>
    </row>
    <row r="42" spans="1:19" ht="12.75">
      <c r="A42" t="s">
        <v>7</v>
      </c>
      <c r="B42" t="s">
        <v>7</v>
      </c>
      <c r="C42" s="1">
        <v>2500</v>
      </c>
      <c r="D42" t="s">
        <v>83</v>
      </c>
      <c r="E42" t="s">
        <v>204</v>
      </c>
      <c r="F42">
        <v>191</v>
      </c>
      <c r="G42" s="10">
        <v>0.848174</v>
      </c>
      <c r="H42" s="10">
        <v>0.9057592</v>
      </c>
      <c r="I42" s="10">
        <v>0.9672540000000001</v>
      </c>
      <c r="J42">
        <v>173</v>
      </c>
      <c r="L42">
        <v>0.9948</v>
      </c>
      <c r="M42">
        <v>0.3185704219</v>
      </c>
      <c r="N42" t="s">
        <v>7</v>
      </c>
      <c r="O42" s="5">
        <f t="shared" si="0"/>
        <v>0.022486899999999976</v>
      </c>
      <c r="P42" s="5">
        <f t="shared" si="1"/>
      </c>
      <c r="Q42" s="10">
        <v>0.848174</v>
      </c>
      <c r="R42" s="10">
        <v>0.9057592</v>
      </c>
      <c r="S42" s="10">
        <v>0.9672540000000001</v>
      </c>
    </row>
    <row r="43" spans="1:19" ht="12.75">
      <c r="A43" t="s">
        <v>7</v>
      </c>
      <c r="B43" t="s">
        <v>7</v>
      </c>
      <c r="C43" s="1">
        <v>26000</v>
      </c>
      <c r="D43" t="s">
        <v>84</v>
      </c>
      <c r="E43" t="s">
        <v>204</v>
      </c>
      <c r="F43">
        <v>466</v>
      </c>
      <c r="G43" s="10">
        <v>0.8093369</v>
      </c>
      <c r="H43" s="10">
        <v>0.8540773</v>
      </c>
      <c r="I43" s="10">
        <v>0.9012909</v>
      </c>
      <c r="J43">
        <v>398</v>
      </c>
      <c r="L43">
        <v>8.4049</v>
      </c>
      <c r="M43">
        <v>0.0037422008</v>
      </c>
      <c r="N43" t="s">
        <v>15</v>
      </c>
      <c r="O43" s="5">
        <f t="shared" si="0"/>
      </c>
      <c r="P43" s="5">
        <f t="shared" si="1"/>
      </c>
      <c r="Q43" s="10">
        <v>0.8093369</v>
      </c>
      <c r="R43" s="10">
        <v>0.8540773</v>
      </c>
      <c r="S43" s="10">
        <v>0.9012909</v>
      </c>
    </row>
    <row r="44" spans="1:19" ht="12.75">
      <c r="A44" t="s">
        <v>7</v>
      </c>
      <c r="B44" t="s">
        <v>7</v>
      </c>
      <c r="C44" t="s">
        <v>85</v>
      </c>
      <c r="D44" t="s">
        <v>86</v>
      </c>
      <c r="E44" t="s">
        <v>204</v>
      </c>
      <c r="F44">
        <v>399</v>
      </c>
      <c r="G44" s="10">
        <v>0.8178442</v>
      </c>
      <c r="H44" s="10">
        <v>0.8646617</v>
      </c>
      <c r="I44" s="10">
        <v>0.9141592000000001</v>
      </c>
      <c r="J44">
        <v>345</v>
      </c>
      <c r="L44">
        <v>30.4158</v>
      </c>
      <c r="M44" s="1">
        <v>3.4867896E-08</v>
      </c>
      <c r="N44" t="s">
        <v>15</v>
      </c>
      <c r="O44" s="5">
        <f t="shared" si="0"/>
      </c>
      <c r="P44" s="5">
        <f t="shared" si="1"/>
      </c>
      <c r="Q44" s="10">
        <v>0.8178442</v>
      </c>
      <c r="R44" s="10">
        <v>0.8646617</v>
      </c>
      <c r="S44" s="10">
        <v>0.9141592000000001</v>
      </c>
    </row>
    <row r="45" spans="1:19" ht="12.75">
      <c r="A45" t="s">
        <v>7</v>
      </c>
      <c r="B45" t="s">
        <v>7</v>
      </c>
      <c r="C45" t="s">
        <v>87</v>
      </c>
      <c r="D45" t="s">
        <v>88</v>
      </c>
      <c r="E45" t="s">
        <v>204</v>
      </c>
      <c r="F45">
        <v>630</v>
      </c>
      <c r="G45" s="10">
        <v>0.8526052</v>
      </c>
      <c r="H45" s="10">
        <v>0.8873016</v>
      </c>
      <c r="I45" s="10">
        <v>0.9234099</v>
      </c>
      <c r="J45">
        <v>559</v>
      </c>
      <c r="L45">
        <v>38.667</v>
      </c>
      <c r="M45" s="1">
        <v>5.026415E-10</v>
      </c>
      <c r="N45" t="s">
        <v>15</v>
      </c>
      <c r="O45" s="5">
        <f t="shared" si="0"/>
        <v>0.026918099999999945</v>
      </c>
      <c r="P45" s="5">
        <f t="shared" si="1"/>
      </c>
      <c r="Q45" s="10">
        <v>0.8526052</v>
      </c>
      <c r="R45" s="10">
        <v>0.8873016</v>
      </c>
      <c r="S45" s="10">
        <v>0.9234099</v>
      </c>
    </row>
    <row r="46" spans="1:19" ht="12.75">
      <c r="A46" t="s">
        <v>7</v>
      </c>
      <c r="B46" t="s">
        <v>7</v>
      </c>
      <c r="C46" t="s">
        <v>89</v>
      </c>
      <c r="D46" t="s">
        <v>90</v>
      </c>
      <c r="E46" t="s">
        <v>204</v>
      </c>
      <c r="F46">
        <v>457</v>
      </c>
      <c r="G46" s="10">
        <v>0.592379</v>
      </c>
      <c r="H46" s="10">
        <v>0.6520788</v>
      </c>
      <c r="I46" s="10">
        <v>0.717795</v>
      </c>
      <c r="J46">
        <v>298</v>
      </c>
      <c r="L46">
        <v>0.004</v>
      </c>
      <c r="M46">
        <v>0.9494519286</v>
      </c>
      <c r="N46" t="s">
        <v>7</v>
      </c>
      <c r="O46" s="5">
        <f t="shared" si="0"/>
      </c>
      <c r="P46" s="5">
        <f t="shared" si="1"/>
        <v>0.10789210000000005</v>
      </c>
      <c r="Q46" s="10">
        <v>0.592379</v>
      </c>
      <c r="R46" s="10">
        <v>0.6520788</v>
      </c>
      <c r="S46" s="10">
        <v>0.717795</v>
      </c>
    </row>
    <row r="47" spans="1:19" ht="12.75">
      <c r="A47" t="s">
        <v>7</v>
      </c>
      <c r="B47" t="s">
        <v>7</v>
      </c>
      <c r="C47" t="s">
        <v>91</v>
      </c>
      <c r="D47" t="s">
        <v>92</v>
      </c>
      <c r="E47" t="s">
        <v>204</v>
      </c>
      <c r="F47">
        <v>345</v>
      </c>
      <c r="G47" s="10">
        <v>0.611121</v>
      </c>
      <c r="H47" s="10">
        <v>0.6782608999999999</v>
      </c>
      <c r="I47" s="10">
        <v>0.752777</v>
      </c>
      <c r="J47">
        <v>234</v>
      </c>
      <c r="L47">
        <v>14.4026</v>
      </c>
      <c r="M47">
        <v>0.000147598</v>
      </c>
      <c r="N47" t="s">
        <v>15</v>
      </c>
      <c r="O47" s="5">
        <f t="shared" si="0"/>
      </c>
      <c r="P47" s="5">
        <f t="shared" si="1"/>
        <v>0.07291009999999998</v>
      </c>
      <c r="Q47" s="10">
        <v>0.611121</v>
      </c>
      <c r="R47" s="10">
        <v>0.6782608999999999</v>
      </c>
      <c r="S47" s="10">
        <v>0.752777</v>
      </c>
    </row>
    <row r="48" spans="1:19" ht="12.75">
      <c r="A48" t="s">
        <v>7</v>
      </c>
      <c r="B48" t="s">
        <v>7</v>
      </c>
      <c r="C48" t="s">
        <v>93</v>
      </c>
      <c r="D48" t="s">
        <v>94</v>
      </c>
      <c r="E48" t="s">
        <v>204</v>
      </c>
      <c r="F48">
        <v>251</v>
      </c>
      <c r="G48" s="10">
        <v>0.7965538</v>
      </c>
      <c r="H48" s="10">
        <v>0.8565737</v>
      </c>
      <c r="I48" s="10">
        <v>0.9211159999999999</v>
      </c>
      <c r="J48">
        <v>215</v>
      </c>
      <c r="L48">
        <v>3.9859</v>
      </c>
      <c r="M48">
        <v>0.0458834621</v>
      </c>
      <c r="N48" t="s">
        <v>15</v>
      </c>
      <c r="O48" s="5">
        <f t="shared" si="0"/>
      </c>
      <c r="P48" s="5">
        <f t="shared" si="1"/>
      </c>
      <c r="Q48" s="10">
        <v>0.7965538</v>
      </c>
      <c r="R48" s="10">
        <v>0.8565737</v>
      </c>
      <c r="S48" s="10">
        <v>0.9211159999999999</v>
      </c>
    </row>
    <row r="49" spans="1:19" ht="12.75">
      <c r="A49" t="s">
        <v>7</v>
      </c>
      <c r="B49" t="s">
        <v>7</v>
      </c>
      <c r="C49" t="s">
        <v>95</v>
      </c>
      <c r="D49" t="s">
        <v>96</v>
      </c>
      <c r="E49" t="s">
        <v>204</v>
      </c>
      <c r="F49">
        <v>81</v>
      </c>
      <c r="G49" s="10">
        <v>0.8123022999999999</v>
      </c>
      <c r="H49" s="10">
        <v>0.9012346</v>
      </c>
      <c r="I49" s="10">
        <v>0.9999032999999999</v>
      </c>
      <c r="J49">
        <v>73</v>
      </c>
      <c r="L49">
        <v>9.6878</v>
      </c>
      <c r="M49">
        <v>0.0018549316</v>
      </c>
      <c r="N49" t="s">
        <v>15</v>
      </c>
      <c r="O49" s="5">
        <f t="shared" si="0"/>
      </c>
      <c r="P49" s="5">
        <f t="shared" si="1"/>
      </c>
      <c r="Q49" s="10">
        <v>0.8123022999999999</v>
      </c>
      <c r="R49" s="10">
        <v>0.9012346</v>
      </c>
      <c r="S49" s="10">
        <v>0.9999032999999999</v>
      </c>
    </row>
    <row r="50" spans="1:19" ht="12.75">
      <c r="A50" t="s">
        <v>7</v>
      </c>
      <c r="B50" t="s">
        <v>7</v>
      </c>
      <c r="C50" t="s">
        <v>97</v>
      </c>
      <c r="D50" t="s">
        <v>98</v>
      </c>
      <c r="E50" t="s">
        <v>204</v>
      </c>
      <c r="F50">
        <v>121</v>
      </c>
      <c r="G50" s="10">
        <v>0.8274015</v>
      </c>
      <c r="H50" s="10">
        <v>0.9008264</v>
      </c>
      <c r="I50" s="10">
        <v>0.9807673</v>
      </c>
      <c r="J50">
        <v>109</v>
      </c>
      <c r="L50">
        <v>2.9692</v>
      </c>
      <c r="M50">
        <v>0.084862246</v>
      </c>
      <c r="N50" t="s">
        <v>7</v>
      </c>
      <c r="O50" s="5">
        <f t="shared" si="0"/>
        <v>0.0017144000000000048</v>
      </c>
      <c r="P50" s="5">
        <f t="shared" si="1"/>
      </c>
      <c r="Q50" s="10">
        <v>0.8274015</v>
      </c>
      <c r="R50" s="10">
        <v>0.9008264</v>
      </c>
      <c r="S50" s="10">
        <v>0.9807673</v>
      </c>
    </row>
    <row r="51" spans="1:19" ht="12.75">
      <c r="A51" t="s">
        <v>7</v>
      </c>
      <c r="B51" t="s">
        <v>7</v>
      </c>
      <c r="C51" t="s">
        <v>99</v>
      </c>
      <c r="D51" t="s">
        <v>100</v>
      </c>
      <c r="E51" t="s">
        <v>204</v>
      </c>
      <c r="F51">
        <v>78</v>
      </c>
      <c r="G51" s="10">
        <v>0.6455995</v>
      </c>
      <c r="H51" s="10">
        <v>0.7692308</v>
      </c>
      <c r="I51" s="10">
        <v>0.9165371999999999</v>
      </c>
      <c r="J51">
        <v>60</v>
      </c>
      <c r="L51">
        <v>0.6512</v>
      </c>
      <c r="M51">
        <v>0.4197001543</v>
      </c>
      <c r="N51" t="s">
        <v>7</v>
      </c>
      <c r="O51" s="5">
        <f t="shared" si="0"/>
      </c>
      <c r="P51" s="5">
        <f t="shared" si="1"/>
      </c>
      <c r="Q51" s="10">
        <v>0.6455995</v>
      </c>
      <c r="R51" s="10">
        <v>0.7692308</v>
      </c>
      <c r="S51" s="10">
        <v>0.9165371999999999</v>
      </c>
    </row>
    <row r="52" spans="1:19" ht="12.75">
      <c r="A52" t="s">
        <v>7</v>
      </c>
      <c r="B52" t="s">
        <v>7</v>
      </c>
      <c r="C52" t="s">
        <v>101</v>
      </c>
      <c r="D52" t="s">
        <v>102</v>
      </c>
      <c r="E52" t="s">
        <v>204</v>
      </c>
      <c r="F52">
        <v>250</v>
      </c>
      <c r="G52" s="10">
        <v>0.6061015999999999</v>
      </c>
      <c r="H52" s="10">
        <v>0.684</v>
      </c>
      <c r="I52" s="10">
        <v>0.7719102</v>
      </c>
      <c r="J52">
        <v>171</v>
      </c>
      <c r="L52">
        <v>2.0834</v>
      </c>
      <c r="M52">
        <v>0.1489129082</v>
      </c>
      <c r="N52" t="s">
        <v>7</v>
      </c>
      <c r="O52" s="5">
        <f t="shared" si="0"/>
      </c>
      <c r="P52" s="5">
        <f t="shared" si="1"/>
        <v>0.053776900000000016</v>
      </c>
      <c r="Q52" s="10">
        <v>0.6061015999999999</v>
      </c>
      <c r="R52" s="10">
        <v>0.684</v>
      </c>
      <c r="S52" s="10">
        <v>0.7719102</v>
      </c>
    </row>
    <row r="53" spans="1:19" ht="12.75">
      <c r="A53" t="s">
        <v>7</v>
      </c>
      <c r="B53" t="s">
        <v>7</v>
      </c>
      <c r="C53" t="s">
        <v>103</v>
      </c>
      <c r="D53" t="s">
        <v>104</v>
      </c>
      <c r="E53" t="s">
        <v>204</v>
      </c>
      <c r="F53">
        <v>186</v>
      </c>
      <c r="G53" s="10">
        <v>0.18655860000000002</v>
      </c>
      <c r="H53" s="10">
        <v>0.2634409</v>
      </c>
      <c r="I53" s="10">
        <v>0.37200679999999997</v>
      </c>
      <c r="J53">
        <v>49</v>
      </c>
      <c r="L53">
        <v>3.7783</v>
      </c>
      <c r="M53">
        <v>0.0519223081</v>
      </c>
      <c r="N53" t="s">
        <v>7</v>
      </c>
      <c r="O53" s="5">
        <f t="shared" si="0"/>
      </c>
      <c r="P53" s="5">
        <f t="shared" si="1"/>
        <v>0.45368030000000004</v>
      </c>
      <c r="Q53" s="10">
        <v>0.18655860000000002</v>
      </c>
      <c r="R53" s="10">
        <v>0.2634409</v>
      </c>
      <c r="S53" s="10">
        <v>0.37200679999999997</v>
      </c>
    </row>
    <row r="54" spans="1:19" ht="12.75">
      <c r="A54" t="s">
        <v>7</v>
      </c>
      <c r="B54" t="s">
        <v>7</v>
      </c>
      <c r="C54" t="s">
        <v>105</v>
      </c>
      <c r="D54" t="s">
        <v>106</v>
      </c>
      <c r="E54" t="s">
        <v>204</v>
      </c>
      <c r="F54">
        <v>450</v>
      </c>
      <c r="G54" s="10">
        <v>0.6864815999999999</v>
      </c>
      <c r="H54" s="10">
        <v>0.7422222</v>
      </c>
      <c r="I54" s="10">
        <v>0.8024889</v>
      </c>
      <c r="J54">
        <v>334</v>
      </c>
      <c r="L54">
        <v>44.2213</v>
      </c>
      <c r="M54" s="1">
        <v>2.932665E-11</v>
      </c>
      <c r="N54" t="s">
        <v>15</v>
      </c>
      <c r="O54" s="5">
        <f t="shared" si="0"/>
      </c>
      <c r="P54" s="5">
        <f t="shared" si="1"/>
        <v>0.023198200000000058</v>
      </c>
      <c r="Q54" s="10">
        <v>0.6864815999999999</v>
      </c>
      <c r="R54" s="10">
        <v>0.7422222</v>
      </c>
      <c r="S54" s="10">
        <v>0.8024889</v>
      </c>
    </row>
    <row r="55" spans="1:19" ht="12.75">
      <c r="A55" t="s">
        <v>7</v>
      </c>
      <c r="B55" t="s">
        <v>7</v>
      </c>
      <c r="C55" t="s">
        <v>107</v>
      </c>
      <c r="D55" t="s">
        <v>108</v>
      </c>
      <c r="E55" t="s">
        <v>204</v>
      </c>
      <c r="F55">
        <v>173</v>
      </c>
      <c r="G55" s="10">
        <v>0.22717400000000001</v>
      </c>
      <c r="H55" s="10">
        <v>0.3121387</v>
      </c>
      <c r="I55" s="10">
        <v>0.4288808</v>
      </c>
      <c r="J55">
        <v>54</v>
      </c>
      <c r="L55">
        <v>29.1395</v>
      </c>
      <c r="M55" s="1">
        <v>6.734837E-08</v>
      </c>
      <c r="N55" t="s">
        <v>15</v>
      </c>
      <c r="O55" s="5">
        <f t="shared" si="0"/>
      </c>
      <c r="P55" s="5">
        <f t="shared" si="1"/>
        <v>0.3968063</v>
      </c>
      <c r="Q55" s="10">
        <v>0.22717400000000001</v>
      </c>
      <c r="R55" s="10">
        <v>0.3121387</v>
      </c>
      <c r="S55" s="10">
        <v>0.4288808</v>
      </c>
    </row>
    <row r="56" spans="1:19" ht="12.75">
      <c r="A56" t="s">
        <v>7</v>
      </c>
      <c r="B56" t="s">
        <v>7</v>
      </c>
      <c r="C56" t="s">
        <v>109</v>
      </c>
      <c r="D56" t="s">
        <v>110</v>
      </c>
      <c r="E56" t="s">
        <v>204</v>
      </c>
      <c r="F56">
        <v>172</v>
      </c>
      <c r="G56" s="10">
        <v>0.27082459999999997</v>
      </c>
      <c r="H56" s="10">
        <v>0.3604651</v>
      </c>
      <c r="I56" s="10">
        <v>0.47977580000000003</v>
      </c>
      <c r="J56">
        <v>62</v>
      </c>
      <c r="L56">
        <v>10.2575</v>
      </c>
      <c r="M56">
        <v>0.0013612707</v>
      </c>
      <c r="N56" t="s">
        <v>15</v>
      </c>
      <c r="O56" s="5">
        <f t="shared" si="0"/>
      </c>
      <c r="P56" s="5">
        <f t="shared" si="1"/>
        <v>0.3459113</v>
      </c>
      <c r="Q56" s="10">
        <v>0.27082459999999997</v>
      </c>
      <c r="R56" s="10">
        <v>0.3604651</v>
      </c>
      <c r="S56" s="10">
        <v>0.47977580000000003</v>
      </c>
    </row>
    <row r="57" spans="1:19" ht="12.75">
      <c r="A57" t="s">
        <v>7</v>
      </c>
      <c r="B57" t="s">
        <v>7</v>
      </c>
      <c r="C57" t="s">
        <v>111</v>
      </c>
      <c r="D57" t="s">
        <v>112</v>
      </c>
      <c r="E57" t="s">
        <v>204</v>
      </c>
      <c r="F57">
        <v>149</v>
      </c>
      <c r="G57" s="10">
        <v>0.6508863</v>
      </c>
      <c r="H57" s="10">
        <v>0.7449664</v>
      </c>
      <c r="I57" s="10">
        <v>0.852645</v>
      </c>
      <c r="J57">
        <v>111</v>
      </c>
      <c r="L57">
        <v>4.1229</v>
      </c>
      <c r="M57">
        <v>0.0423056908</v>
      </c>
      <c r="N57" t="s">
        <v>15</v>
      </c>
      <c r="O57" s="5">
        <f t="shared" si="0"/>
      </c>
      <c r="P57" s="5">
        <f t="shared" si="1"/>
      </c>
      <c r="Q57" s="10">
        <v>0.6508863</v>
      </c>
      <c r="R57" s="10">
        <v>0.7449664</v>
      </c>
      <c r="S57" s="10">
        <v>0.852645</v>
      </c>
    </row>
    <row r="58" spans="1:19" ht="12.75">
      <c r="A58" t="s">
        <v>7</v>
      </c>
      <c r="B58" t="s">
        <v>7</v>
      </c>
      <c r="C58" t="s">
        <v>113</v>
      </c>
      <c r="D58" t="s">
        <v>114</v>
      </c>
      <c r="E58" t="s">
        <v>204</v>
      </c>
      <c r="F58">
        <v>327</v>
      </c>
      <c r="G58" s="10">
        <v>0.2166513</v>
      </c>
      <c r="H58" s="10">
        <v>0.2782875</v>
      </c>
      <c r="I58" s="10">
        <v>0.3574587</v>
      </c>
      <c r="J58">
        <v>91</v>
      </c>
      <c r="L58">
        <v>0.3328</v>
      </c>
      <c r="M58">
        <v>0.564028074</v>
      </c>
      <c r="N58" t="s">
        <v>7</v>
      </c>
      <c r="O58" s="5">
        <f t="shared" si="0"/>
      </c>
      <c r="P58" s="5">
        <f t="shared" si="1"/>
        <v>0.4682284</v>
      </c>
      <c r="Q58" s="10">
        <v>0.2166513</v>
      </c>
      <c r="R58" s="10">
        <v>0.2782875</v>
      </c>
      <c r="S58" s="10">
        <v>0.3574587</v>
      </c>
    </row>
    <row r="59" spans="1:19" ht="12.75">
      <c r="A59" t="s">
        <v>7</v>
      </c>
      <c r="B59" t="s">
        <v>7</v>
      </c>
      <c r="C59" t="s">
        <v>115</v>
      </c>
      <c r="D59" t="s">
        <v>116</v>
      </c>
      <c r="E59" t="s">
        <v>204</v>
      </c>
      <c r="F59">
        <v>85</v>
      </c>
      <c r="G59" s="10">
        <v>0.27488670000000004</v>
      </c>
      <c r="H59" s="10">
        <v>0.4</v>
      </c>
      <c r="I59" s="10">
        <v>0.5820581</v>
      </c>
      <c r="J59">
        <v>34</v>
      </c>
      <c r="L59">
        <v>0.0974</v>
      </c>
      <c r="M59">
        <v>0.7550266037</v>
      </c>
      <c r="N59" t="s">
        <v>7</v>
      </c>
      <c r="O59" s="5">
        <f t="shared" si="0"/>
      </c>
      <c r="P59" s="5">
        <f t="shared" si="1"/>
        <v>0.24362899999999998</v>
      </c>
      <c r="Q59" s="10">
        <v>0.27488670000000004</v>
      </c>
      <c r="R59" s="10">
        <v>0.4</v>
      </c>
      <c r="S59" s="10">
        <v>0.5820581</v>
      </c>
    </row>
    <row r="60" spans="1:19" ht="12.75">
      <c r="A60" t="s">
        <v>7</v>
      </c>
      <c r="B60" t="s">
        <v>7</v>
      </c>
      <c r="C60" t="s">
        <v>117</v>
      </c>
      <c r="D60" t="s">
        <v>118</v>
      </c>
      <c r="E60" t="s">
        <v>204</v>
      </c>
      <c r="F60">
        <v>83</v>
      </c>
      <c r="G60" s="10">
        <v>0.8688235</v>
      </c>
      <c r="H60" s="10">
        <v>0.939759</v>
      </c>
      <c r="I60" s="10">
        <v>1.0164861</v>
      </c>
      <c r="J60">
        <v>78</v>
      </c>
      <c r="L60">
        <v>4.3586</v>
      </c>
      <c r="M60">
        <v>0.0368226276</v>
      </c>
      <c r="N60" t="s">
        <v>15</v>
      </c>
      <c r="O60" s="5">
        <f t="shared" si="0"/>
        <v>0.043136399999999964</v>
      </c>
      <c r="P60" s="5">
        <f t="shared" si="1"/>
      </c>
      <c r="Q60" s="10">
        <v>0.8688235</v>
      </c>
      <c r="R60" s="10">
        <v>0.939759</v>
      </c>
      <c r="S60" s="10">
        <v>1.0164861</v>
      </c>
    </row>
    <row r="61" spans="1:19" ht="12.75">
      <c r="A61" t="s">
        <v>7</v>
      </c>
      <c r="B61" t="s">
        <v>7</v>
      </c>
      <c r="C61" t="s">
        <v>119</v>
      </c>
      <c r="D61" t="s">
        <v>120</v>
      </c>
      <c r="E61" t="s">
        <v>204</v>
      </c>
      <c r="F61">
        <v>40</v>
      </c>
      <c r="G61" s="10">
        <v>0.5496831</v>
      </c>
      <c r="H61" s="10">
        <v>0.725</v>
      </c>
      <c r="I61" s="10">
        <v>0.9562328</v>
      </c>
      <c r="J61">
        <v>29</v>
      </c>
      <c r="L61">
        <v>1.7129</v>
      </c>
      <c r="M61">
        <v>0.1906094516</v>
      </c>
      <c r="N61" t="s">
        <v>7</v>
      </c>
      <c r="O61" s="5">
        <f t="shared" si="0"/>
      </c>
      <c r="P61" s="5">
        <f t="shared" si="1"/>
      </c>
      <c r="Q61" s="10">
        <v>0.5496831</v>
      </c>
      <c r="R61" s="10">
        <v>0.725</v>
      </c>
      <c r="S61" s="10">
        <v>0.9562328</v>
      </c>
    </row>
    <row r="62" spans="1:19" ht="12.75">
      <c r="A62" t="s">
        <v>7</v>
      </c>
      <c r="B62" t="s">
        <v>7</v>
      </c>
      <c r="C62" t="s">
        <v>121</v>
      </c>
      <c r="D62" t="s">
        <v>122</v>
      </c>
      <c r="E62" t="s">
        <v>204</v>
      </c>
      <c r="F62">
        <v>225</v>
      </c>
      <c r="G62" s="10">
        <v>0.5699041</v>
      </c>
      <c r="H62" s="10">
        <v>0.6533333</v>
      </c>
      <c r="I62" s="10">
        <v>0.7489759</v>
      </c>
      <c r="J62">
        <v>147</v>
      </c>
      <c r="L62">
        <v>15.3206</v>
      </c>
      <c r="M62">
        <v>9.07212E-05</v>
      </c>
      <c r="N62" t="s">
        <v>15</v>
      </c>
      <c r="O62" s="5">
        <f t="shared" si="0"/>
      </c>
      <c r="P62" s="5">
        <f t="shared" si="1"/>
        <v>0.07671119999999998</v>
      </c>
      <c r="Q62" s="10">
        <v>0.5699041</v>
      </c>
      <c r="R62" s="10">
        <v>0.6533333</v>
      </c>
      <c r="S62" s="10">
        <v>0.7489759</v>
      </c>
    </row>
    <row r="63" spans="1:19" ht="12.75">
      <c r="A63" t="s">
        <v>7</v>
      </c>
      <c r="B63" t="s">
        <v>7</v>
      </c>
      <c r="C63" t="s">
        <v>123</v>
      </c>
      <c r="D63" t="s">
        <v>124</v>
      </c>
      <c r="E63" t="s">
        <v>204</v>
      </c>
      <c r="F63">
        <v>132</v>
      </c>
      <c r="G63" s="10">
        <v>0.189216</v>
      </c>
      <c r="H63" s="10">
        <v>0.280303</v>
      </c>
      <c r="I63" s="10">
        <v>0.4152387</v>
      </c>
      <c r="J63">
        <v>37</v>
      </c>
      <c r="L63">
        <v>0.0141</v>
      </c>
      <c r="M63">
        <v>0.9054397097</v>
      </c>
      <c r="N63" t="s">
        <v>7</v>
      </c>
      <c r="O63" s="5">
        <f t="shared" si="0"/>
      </c>
      <c r="P63" s="5">
        <f t="shared" si="1"/>
        <v>0.4104484</v>
      </c>
      <c r="Q63" s="10">
        <v>0.189216</v>
      </c>
      <c r="R63" s="10">
        <v>0.280303</v>
      </c>
      <c r="S63" s="10">
        <v>0.4152387</v>
      </c>
    </row>
    <row r="64" spans="1:19" ht="12.75">
      <c r="A64" t="s">
        <v>7</v>
      </c>
      <c r="B64" t="s">
        <v>7</v>
      </c>
      <c r="C64" t="s">
        <v>125</v>
      </c>
      <c r="D64" t="s">
        <v>126</v>
      </c>
      <c r="E64" t="s">
        <v>204</v>
      </c>
      <c r="F64">
        <v>100</v>
      </c>
      <c r="G64" s="10">
        <v>0.186504</v>
      </c>
      <c r="H64" s="10">
        <v>0.29</v>
      </c>
      <c r="I64" s="10">
        <v>0.4509287</v>
      </c>
      <c r="J64">
        <v>29</v>
      </c>
      <c r="L64">
        <v>0.2536</v>
      </c>
      <c r="M64">
        <v>0.6145339278</v>
      </c>
      <c r="N64" t="s">
        <v>7</v>
      </c>
      <c r="O64" s="5">
        <f t="shared" si="0"/>
      </c>
      <c r="P64" s="5">
        <f t="shared" si="1"/>
        <v>0.3747584</v>
      </c>
      <c r="Q64" s="10">
        <v>0.186504</v>
      </c>
      <c r="R64" s="10">
        <v>0.29</v>
      </c>
      <c r="S64" s="10">
        <v>0.4509287</v>
      </c>
    </row>
    <row r="65" spans="1:19" ht="12.75">
      <c r="A65" t="s">
        <v>7</v>
      </c>
      <c r="B65" t="s">
        <v>7</v>
      </c>
      <c r="C65" t="s">
        <v>127</v>
      </c>
      <c r="D65" t="s">
        <v>27</v>
      </c>
      <c r="E65" t="s">
        <v>204</v>
      </c>
      <c r="F65">
        <v>40</v>
      </c>
      <c r="G65" s="10">
        <v>0.5785719</v>
      </c>
      <c r="H65" s="10">
        <v>0.75</v>
      </c>
      <c r="I65" s="10">
        <v>0.9722214</v>
      </c>
      <c r="J65">
        <v>30</v>
      </c>
      <c r="L65">
        <v>4.5434</v>
      </c>
      <c r="M65">
        <v>0.0330467287</v>
      </c>
      <c r="N65" t="s">
        <v>15</v>
      </c>
      <c r="O65" s="5">
        <f t="shared" si="0"/>
      </c>
      <c r="P65" s="5">
        <f t="shared" si="1"/>
      </c>
      <c r="Q65" s="10">
        <v>0.5785719</v>
      </c>
      <c r="R65" s="10">
        <v>0.75</v>
      </c>
      <c r="S65" s="10">
        <v>0.9722214</v>
      </c>
    </row>
    <row r="66" spans="1:19" ht="12.75">
      <c r="A66" t="s">
        <v>7</v>
      </c>
      <c r="B66" t="s">
        <v>7</v>
      </c>
      <c r="C66" t="s">
        <v>128</v>
      </c>
      <c r="D66" t="s">
        <v>129</v>
      </c>
      <c r="E66" t="s">
        <v>204</v>
      </c>
      <c r="F66">
        <v>212</v>
      </c>
      <c r="G66" s="10">
        <v>0.8049026</v>
      </c>
      <c r="H66" s="10">
        <v>0.8679245</v>
      </c>
      <c r="I66" s="10">
        <v>0.935881</v>
      </c>
      <c r="J66">
        <v>184</v>
      </c>
      <c r="L66">
        <v>5.0094</v>
      </c>
      <c r="M66">
        <v>0.0252093402</v>
      </c>
      <c r="N66" t="s">
        <v>15</v>
      </c>
      <c r="O66" s="5">
        <f t="shared" si="0"/>
      </c>
      <c r="P66" s="5">
        <f t="shared" si="1"/>
      </c>
      <c r="Q66" s="10">
        <v>0.8049026</v>
      </c>
      <c r="R66" s="10">
        <v>0.8679245</v>
      </c>
      <c r="S66" s="10">
        <v>0.935881</v>
      </c>
    </row>
    <row r="67" spans="1:19" ht="12.75">
      <c r="A67" t="s">
        <v>7</v>
      </c>
      <c r="B67" t="s">
        <v>7</v>
      </c>
      <c r="C67" t="s">
        <v>130</v>
      </c>
      <c r="D67" t="s">
        <v>131</v>
      </c>
      <c r="E67" t="s">
        <v>204</v>
      </c>
      <c r="F67">
        <v>310</v>
      </c>
      <c r="G67" s="10">
        <v>0.7529529</v>
      </c>
      <c r="H67" s="10">
        <v>0.8129031999999999</v>
      </c>
      <c r="I67" s="10">
        <v>0.8776268</v>
      </c>
      <c r="J67">
        <v>252</v>
      </c>
      <c r="L67">
        <v>1.5353</v>
      </c>
      <c r="M67">
        <v>0.2153199055</v>
      </c>
      <c r="N67" t="s">
        <v>7</v>
      </c>
      <c r="O67" s="5">
        <f t="shared" si="0"/>
      </c>
      <c r="P67" s="5">
        <f t="shared" si="1"/>
      </c>
      <c r="Q67" s="10">
        <v>0.7529529</v>
      </c>
      <c r="R67" s="10">
        <v>0.8129031999999999</v>
      </c>
      <c r="S67" s="10">
        <v>0.8776268</v>
      </c>
    </row>
    <row r="68" spans="1:19" ht="12.75">
      <c r="A68" t="s">
        <v>7</v>
      </c>
      <c r="B68" t="s">
        <v>7</v>
      </c>
      <c r="C68" t="s">
        <v>132</v>
      </c>
      <c r="D68" t="s">
        <v>133</v>
      </c>
      <c r="E68" t="s">
        <v>204</v>
      </c>
      <c r="F68">
        <v>248</v>
      </c>
      <c r="G68" s="10">
        <v>0.5777256</v>
      </c>
      <c r="H68" s="10">
        <v>0.6572581000000001</v>
      </c>
      <c r="I68" s="10">
        <v>0.7477394</v>
      </c>
      <c r="J68">
        <v>163</v>
      </c>
      <c r="L68">
        <v>1.275</v>
      </c>
      <c r="M68">
        <v>0.258822492</v>
      </c>
      <c r="N68" t="s">
        <v>7</v>
      </c>
      <c r="O68" s="5">
        <f>IF(G68&gt;H$17,G68-H$17,"")</f>
      </c>
      <c r="P68" s="5">
        <f>IF(I68&lt;H$17,H$17-I68,"")</f>
        <v>0.07794769999999995</v>
      </c>
      <c r="Q68" s="10">
        <v>0.5777256</v>
      </c>
      <c r="R68" s="10">
        <v>0.6572581000000001</v>
      </c>
      <c r="S68" s="10">
        <v>0.7477394</v>
      </c>
    </row>
    <row r="69" spans="1:19" ht="12.75">
      <c r="A69" t="s">
        <v>6</v>
      </c>
      <c r="B69" t="s">
        <v>7</v>
      </c>
      <c r="C69" t="s">
        <v>7</v>
      </c>
      <c r="D69" t="s">
        <v>8</v>
      </c>
      <c r="E69" t="s">
        <v>205</v>
      </c>
      <c r="F69">
        <v>1372</v>
      </c>
      <c r="G69" s="10">
        <v>0.7982927</v>
      </c>
      <c r="H69" s="10">
        <v>0.8243440000000001</v>
      </c>
      <c r="I69" s="10">
        <v>0.8512455</v>
      </c>
      <c r="J69">
        <v>1131</v>
      </c>
      <c r="L69">
        <v>2.1045</v>
      </c>
      <c r="M69">
        <v>0.1468622266</v>
      </c>
      <c r="N69" t="s">
        <v>7</v>
      </c>
      <c r="O69" s="5">
        <f>IF(G69&gt;H$83,G69-H$83,"")</f>
        <v>0.06555670000000002</v>
      </c>
      <c r="P69" s="5">
        <f>IF(I69&lt;H$83,H$83-I69,"")</f>
      </c>
      <c r="Q69" s="10">
        <v>0.7982927</v>
      </c>
      <c r="R69" s="10">
        <v>0.8243440000000001</v>
      </c>
      <c r="S69" s="10">
        <v>0.8512455</v>
      </c>
    </row>
    <row r="70" spans="1:19" ht="12.75">
      <c r="A70" t="s">
        <v>9</v>
      </c>
      <c r="B70" t="s">
        <v>7</v>
      </c>
      <c r="C70" t="s">
        <v>7</v>
      </c>
      <c r="D70" t="s">
        <v>10</v>
      </c>
      <c r="E70" t="s">
        <v>205</v>
      </c>
      <c r="F70">
        <v>799</v>
      </c>
      <c r="G70" s="10">
        <v>0.8314756</v>
      </c>
      <c r="H70" s="10">
        <v>0.8623279</v>
      </c>
      <c r="I70" s="10">
        <v>0.894325</v>
      </c>
      <c r="J70">
        <v>689</v>
      </c>
      <c r="L70">
        <v>11.9906</v>
      </c>
      <c r="M70">
        <v>0.0005346881</v>
      </c>
      <c r="N70" t="s">
        <v>15</v>
      </c>
      <c r="O70" s="5">
        <f aca="true" t="shared" si="2" ref="O70:O133">IF(G70&gt;H$83,G70-H$83,"")</f>
        <v>0.09873960000000004</v>
      </c>
      <c r="P70" s="5">
        <f aca="true" t="shared" si="3" ref="P70:P133">IF(I70&lt;H$83,H$83-I70,"")</f>
      </c>
      <c r="Q70" s="10">
        <v>0.8314756</v>
      </c>
      <c r="R70" s="10">
        <v>0.8623279</v>
      </c>
      <c r="S70" s="10">
        <v>0.894325</v>
      </c>
    </row>
    <row r="71" spans="1:19" ht="12.75">
      <c r="A71" t="s">
        <v>11</v>
      </c>
      <c r="B71" t="s">
        <v>7</v>
      </c>
      <c r="C71" t="s">
        <v>7</v>
      </c>
      <c r="D71" t="s">
        <v>12</v>
      </c>
      <c r="E71" t="s">
        <v>205</v>
      </c>
      <c r="F71">
        <v>1023</v>
      </c>
      <c r="G71" s="10">
        <v>0.7371251</v>
      </c>
      <c r="H71" s="10">
        <v>0.7702835</v>
      </c>
      <c r="I71" s="10">
        <v>0.8049334</v>
      </c>
      <c r="J71">
        <v>788</v>
      </c>
      <c r="L71">
        <v>37.5612</v>
      </c>
      <c r="M71" s="1">
        <v>8.858811E-10</v>
      </c>
      <c r="N71" t="s">
        <v>15</v>
      </c>
      <c r="O71" s="5">
        <f t="shared" si="2"/>
        <v>0.004389100000000035</v>
      </c>
      <c r="P71" s="5">
        <f t="shared" si="3"/>
      </c>
      <c r="Q71" s="10">
        <v>0.7371251</v>
      </c>
      <c r="R71" s="10">
        <v>0.7702835</v>
      </c>
      <c r="S71" s="10">
        <v>0.8049334</v>
      </c>
    </row>
    <row r="72" spans="1:19" ht="12.75">
      <c r="A72" t="s">
        <v>13</v>
      </c>
      <c r="B72" t="s">
        <v>7</v>
      </c>
      <c r="C72" t="s">
        <v>7</v>
      </c>
      <c r="D72" t="s">
        <v>14</v>
      </c>
      <c r="E72" t="s">
        <v>205</v>
      </c>
      <c r="F72">
        <v>2583</v>
      </c>
      <c r="G72" s="10">
        <v>0.7770087</v>
      </c>
      <c r="H72" s="10">
        <v>0.7971351</v>
      </c>
      <c r="I72" s="10">
        <v>0.8177829000000001</v>
      </c>
      <c r="J72">
        <v>2059</v>
      </c>
      <c r="L72">
        <v>58.6644</v>
      </c>
      <c r="M72" s="1">
        <v>1.865175E-14</v>
      </c>
      <c r="N72" t="s">
        <v>15</v>
      </c>
      <c r="O72" s="5">
        <f t="shared" si="2"/>
        <v>0.044272700000000054</v>
      </c>
      <c r="P72" s="5">
        <f t="shared" si="3"/>
      </c>
      <c r="Q72" s="10">
        <v>0.7770087</v>
      </c>
      <c r="R72" s="10">
        <v>0.7971351</v>
      </c>
      <c r="S72" s="10">
        <v>0.8177829000000001</v>
      </c>
    </row>
    <row r="73" spans="1:19" ht="12.75">
      <c r="A73" t="s">
        <v>16</v>
      </c>
      <c r="B73" t="s">
        <v>7</v>
      </c>
      <c r="C73" t="s">
        <v>7</v>
      </c>
      <c r="D73" t="s">
        <v>17</v>
      </c>
      <c r="E73" t="s">
        <v>205</v>
      </c>
      <c r="F73">
        <v>831</v>
      </c>
      <c r="G73" s="10">
        <v>0.7359798</v>
      </c>
      <c r="H73" s="10">
        <v>0.7725632</v>
      </c>
      <c r="I73" s="10">
        <v>0.810965</v>
      </c>
      <c r="J73">
        <v>642</v>
      </c>
      <c r="L73">
        <v>21.2159</v>
      </c>
      <c r="M73" s="1">
        <v>4.1034622E-06</v>
      </c>
      <c r="N73" t="s">
        <v>15</v>
      </c>
      <c r="O73" s="5">
        <f t="shared" si="2"/>
        <v>0.003243800000000019</v>
      </c>
      <c r="P73" s="5">
        <f t="shared" si="3"/>
      </c>
      <c r="Q73" s="10">
        <v>0.7359798</v>
      </c>
      <c r="R73" s="10">
        <v>0.7725632</v>
      </c>
      <c r="S73" s="10">
        <v>0.810965</v>
      </c>
    </row>
    <row r="74" spans="1:19" ht="12.75">
      <c r="A74" t="s">
        <v>18</v>
      </c>
      <c r="B74" t="s">
        <v>7</v>
      </c>
      <c r="C74" t="s">
        <v>7</v>
      </c>
      <c r="D74" t="s">
        <v>19</v>
      </c>
      <c r="E74" t="s">
        <v>205</v>
      </c>
      <c r="F74">
        <v>980</v>
      </c>
      <c r="G74" s="10">
        <v>0.7742252</v>
      </c>
      <c r="H74" s="10">
        <v>0.8061224</v>
      </c>
      <c r="I74" s="10">
        <v>0.8393338</v>
      </c>
      <c r="J74">
        <v>790</v>
      </c>
      <c r="L74">
        <v>35.3908</v>
      </c>
      <c r="M74" s="1">
        <v>2.6975128E-09</v>
      </c>
      <c r="N74" t="s">
        <v>15</v>
      </c>
      <c r="O74" s="5">
        <f t="shared" si="2"/>
        <v>0.041489200000000004</v>
      </c>
      <c r="P74" s="5">
        <f t="shared" si="3"/>
      </c>
      <c r="Q74" s="10">
        <v>0.7742252</v>
      </c>
      <c r="R74" s="10">
        <v>0.8061224</v>
      </c>
      <c r="S74" s="10">
        <v>0.8393338</v>
      </c>
    </row>
    <row r="75" spans="1:19" ht="12.75">
      <c r="A75" t="s">
        <v>20</v>
      </c>
      <c r="B75" t="s">
        <v>7</v>
      </c>
      <c r="C75" t="s">
        <v>7</v>
      </c>
      <c r="D75" t="s">
        <v>21</v>
      </c>
      <c r="E75" t="s">
        <v>205</v>
      </c>
      <c r="F75">
        <v>1744</v>
      </c>
      <c r="G75" s="10">
        <v>0.6612492</v>
      </c>
      <c r="H75" s="10">
        <v>0.6892202</v>
      </c>
      <c r="I75" s="10">
        <v>0.7183744000000001</v>
      </c>
      <c r="J75">
        <v>1202</v>
      </c>
      <c r="L75">
        <v>47.6743</v>
      </c>
      <c r="M75" s="1">
        <v>5.032308E-12</v>
      </c>
      <c r="N75" t="s">
        <v>15</v>
      </c>
      <c r="O75" s="5">
        <f t="shared" si="2"/>
      </c>
      <c r="P75" s="5">
        <f t="shared" si="3"/>
        <v>0.014361599999999863</v>
      </c>
      <c r="Q75" s="10">
        <v>0.6612492</v>
      </c>
      <c r="R75" s="10">
        <v>0.6892202</v>
      </c>
      <c r="S75" s="10">
        <v>0.7183744000000001</v>
      </c>
    </row>
    <row r="76" spans="1:19" ht="12.75">
      <c r="A76" t="s">
        <v>22</v>
      </c>
      <c r="B76" t="s">
        <v>7</v>
      </c>
      <c r="C76" t="s">
        <v>7</v>
      </c>
      <c r="D76" t="s">
        <v>23</v>
      </c>
      <c r="E76" t="s">
        <v>205</v>
      </c>
      <c r="F76">
        <v>1011</v>
      </c>
      <c r="G76" s="10">
        <v>0.6214247</v>
      </c>
      <c r="H76" s="10">
        <v>0.6587537</v>
      </c>
      <c r="I76" s="10">
        <v>0.6983250000000001</v>
      </c>
      <c r="J76">
        <v>666</v>
      </c>
      <c r="L76">
        <v>4.1293</v>
      </c>
      <c r="M76">
        <v>0.0421468682</v>
      </c>
      <c r="N76" t="s">
        <v>15</v>
      </c>
      <c r="O76" s="5">
        <f t="shared" si="2"/>
      </c>
      <c r="P76" s="5">
        <f t="shared" si="3"/>
        <v>0.03441099999999986</v>
      </c>
      <c r="Q76" s="10">
        <v>0.6214247</v>
      </c>
      <c r="R76" s="10">
        <v>0.6587537</v>
      </c>
      <c r="S76" s="10">
        <v>0.6983250000000001</v>
      </c>
    </row>
    <row r="77" spans="1:19" ht="12.75">
      <c r="A77" t="s">
        <v>24</v>
      </c>
      <c r="B77" t="s">
        <v>7</v>
      </c>
      <c r="C77" t="s">
        <v>7</v>
      </c>
      <c r="D77" t="s">
        <v>25</v>
      </c>
      <c r="E77" t="s">
        <v>205</v>
      </c>
      <c r="F77">
        <v>2088</v>
      </c>
      <c r="G77" s="10">
        <v>0.3878816</v>
      </c>
      <c r="H77" s="10">
        <v>0.414751</v>
      </c>
      <c r="I77" s="10">
        <v>0.44348160000000003</v>
      </c>
      <c r="J77">
        <v>866</v>
      </c>
      <c r="L77">
        <v>55.9395</v>
      </c>
      <c r="M77" s="1">
        <v>7.471801E-14</v>
      </c>
      <c r="N77" t="s">
        <v>15</v>
      </c>
      <c r="O77" s="5">
        <f t="shared" si="2"/>
      </c>
      <c r="P77" s="5">
        <f t="shared" si="3"/>
        <v>0.2892543999999999</v>
      </c>
      <c r="Q77" s="10">
        <v>0.3878816</v>
      </c>
      <c r="R77" s="10">
        <v>0.414751</v>
      </c>
      <c r="S77" s="10">
        <v>0.44348160000000003</v>
      </c>
    </row>
    <row r="78" spans="1:19" ht="12.75">
      <c r="A78" t="s">
        <v>26</v>
      </c>
      <c r="B78" t="s">
        <v>7</v>
      </c>
      <c r="C78" t="s">
        <v>7</v>
      </c>
      <c r="D78" t="s">
        <v>27</v>
      </c>
      <c r="E78" t="s">
        <v>205</v>
      </c>
      <c r="F78">
        <v>33</v>
      </c>
      <c r="G78" s="10">
        <v>0.3599434</v>
      </c>
      <c r="H78" s="10">
        <v>0.5454545000000001</v>
      </c>
      <c r="I78" s="10">
        <v>0.8265762</v>
      </c>
      <c r="J78">
        <v>18</v>
      </c>
      <c r="L78">
        <v>4.5434</v>
      </c>
      <c r="M78">
        <v>0.0330467287</v>
      </c>
      <c r="N78" t="s">
        <v>15</v>
      </c>
      <c r="O78" s="5">
        <f t="shared" si="2"/>
      </c>
      <c r="P78" s="5">
        <f t="shared" si="3"/>
      </c>
      <c r="Q78" s="10">
        <v>0.3599434</v>
      </c>
      <c r="R78" s="10">
        <v>0.5454545000000001</v>
      </c>
      <c r="S78" s="10">
        <v>0.8265762</v>
      </c>
    </row>
    <row r="79" spans="1:19" ht="12.75">
      <c r="A79" t="s">
        <v>28</v>
      </c>
      <c r="B79" t="s">
        <v>7</v>
      </c>
      <c r="C79" t="s">
        <v>7</v>
      </c>
      <c r="D79" t="s">
        <v>29</v>
      </c>
      <c r="E79" t="s">
        <v>205</v>
      </c>
      <c r="F79">
        <v>813</v>
      </c>
      <c r="G79" s="10">
        <v>0.6851963</v>
      </c>
      <c r="H79" s="10">
        <v>0.7244772</v>
      </c>
      <c r="I79" s="10">
        <v>0.7660100999999999</v>
      </c>
      <c r="J79">
        <v>589</v>
      </c>
      <c r="L79">
        <v>6.5163</v>
      </c>
      <c r="M79">
        <v>0.0106892319</v>
      </c>
      <c r="N79" t="s">
        <v>15</v>
      </c>
      <c r="O79" s="5">
        <f t="shared" si="2"/>
      </c>
      <c r="P79" s="5">
        <f t="shared" si="3"/>
      </c>
      <c r="Q79" s="10">
        <v>0.6851963</v>
      </c>
      <c r="R79" s="10">
        <v>0.7244772</v>
      </c>
      <c r="S79" s="10">
        <v>0.7660100999999999</v>
      </c>
    </row>
    <row r="80" spans="1:19" ht="12.75">
      <c r="A80" t="s">
        <v>7</v>
      </c>
      <c r="B80" t="s">
        <v>30</v>
      </c>
      <c r="C80" t="s">
        <v>7</v>
      </c>
      <c r="D80" t="s">
        <v>31</v>
      </c>
      <c r="E80" t="s">
        <v>205</v>
      </c>
      <c r="F80">
        <v>9320</v>
      </c>
      <c r="G80" s="10">
        <v>0.7591361000000001</v>
      </c>
      <c r="H80" s="10">
        <v>0.770279</v>
      </c>
      <c r="I80" s="10">
        <v>0.7815854000000001</v>
      </c>
      <c r="J80">
        <v>7179</v>
      </c>
      <c r="L80">
        <v>129.647</v>
      </c>
      <c r="M80">
        <v>0</v>
      </c>
      <c r="N80" t="s">
        <v>15</v>
      </c>
      <c r="O80" s="5">
        <f t="shared" si="2"/>
        <v>0.02640010000000015</v>
      </c>
      <c r="P80" s="5">
        <f t="shared" si="3"/>
      </c>
      <c r="Q80" s="10">
        <v>0.7591361000000001</v>
      </c>
      <c r="R80" s="10">
        <v>0.770279</v>
      </c>
      <c r="S80" s="10">
        <v>0.7815854000000001</v>
      </c>
    </row>
    <row r="81" spans="1:19" ht="12.75">
      <c r="A81" t="s">
        <v>7</v>
      </c>
      <c r="B81" t="s">
        <v>32</v>
      </c>
      <c r="C81" t="s">
        <v>7</v>
      </c>
      <c r="D81" t="s">
        <v>33</v>
      </c>
      <c r="E81" t="s">
        <v>205</v>
      </c>
      <c r="F81">
        <v>2934</v>
      </c>
      <c r="G81" s="10">
        <v>0.4788186</v>
      </c>
      <c r="H81" s="10">
        <v>0.502045</v>
      </c>
      <c r="I81" s="10">
        <v>0.5263981</v>
      </c>
      <c r="J81">
        <v>1473</v>
      </c>
      <c r="L81">
        <v>59.6175</v>
      </c>
      <c r="M81" s="1">
        <v>1.154632E-14</v>
      </c>
      <c r="N81" t="s">
        <v>15</v>
      </c>
      <c r="O81" s="5">
        <f t="shared" si="2"/>
      </c>
      <c r="P81" s="5">
        <f t="shared" si="3"/>
        <v>0.20633789999999996</v>
      </c>
      <c r="Q81" s="10">
        <v>0.4788186</v>
      </c>
      <c r="R81" s="10">
        <v>0.502045</v>
      </c>
      <c r="S81" s="10">
        <v>0.5263981</v>
      </c>
    </row>
    <row r="82" spans="1:19" ht="12.75">
      <c r="A82" t="s">
        <v>7</v>
      </c>
      <c r="B82" t="s">
        <v>34</v>
      </c>
      <c r="C82" t="s">
        <v>7</v>
      </c>
      <c r="D82" t="s">
        <v>35</v>
      </c>
      <c r="E82" t="s">
        <v>205</v>
      </c>
      <c r="F82">
        <v>15743</v>
      </c>
      <c r="G82" s="10">
        <v>0.7422392</v>
      </c>
      <c r="H82" s="10">
        <v>0.751064</v>
      </c>
      <c r="I82" s="10">
        <v>0.7599937</v>
      </c>
      <c r="J82">
        <v>11824</v>
      </c>
      <c r="L82">
        <v>670.6868</v>
      </c>
      <c r="M82">
        <v>0</v>
      </c>
      <c r="N82" t="s">
        <v>15</v>
      </c>
      <c r="O82" s="5">
        <f t="shared" si="2"/>
        <v>0.009503200000000045</v>
      </c>
      <c r="P82" s="5">
        <f t="shared" si="3"/>
      </c>
      <c r="Q82" s="10">
        <v>0.7422392</v>
      </c>
      <c r="R82" s="10">
        <v>0.751064</v>
      </c>
      <c r="S82" s="10">
        <v>0.7599937</v>
      </c>
    </row>
    <row r="83" spans="1:19" ht="12.75">
      <c r="A83" t="s">
        <v>7</v>
      </c>
      <c r="B83" t="s">
        <v>36</v>
      </c>
      <c r="C83" t="s">
        <v>7</v>
      </c>
      <c r="D83" t="s">
        <v>37</v>
      </c>
      <c r="E83" t="s">
        <v>205</v>
      </c>
      <c r="F83">
        <v>29020</v>
      </c>
      <c r="G83" s="10">
        <v>0.7260751</v>
      </c>
      <c r="H83" s="10">
        <v>0.7327359999999999</v>
      </c>
      <c r="I83" s="10">
        <v>0.7394580999999999</v>
      </c>
      <c r="J83">
        <v>21264</v>
      </c>
      <c r="L83">
        <v>830.725</v>
      </c>
      <c r="M83">
        <v>0</v>
      </c>
      <c r="N83" t="s">
        <v>15</v>
      </c>
      <c r="O83" s="5">
        <f t="shared" si="2"/>
      </c>
      <c r="P83" s="5">
        <f t="shared" si="3"/>
      </c>
      <c r="Q83" s="10">
        <v>0.7260751</v>
      </c>
      <c r="R83" s="10">
        <v>0.7327359999999999</v>
      </c>
      <c r="S83" s="10">
        <v>0.7394580999999999</v>
      </c>
    </row>
    <row r="84" spans="1:19" ht="12.75">
      <c r="A84" t="s">
        <v>7</v>
      </c>
      <c r="B84" t="s">
        <v>7</v>
      </c>
      <c r="C84" t="s">
        <v>38</v>
      </c>
      <c r="D84" t="s">
        <v>39</v>
      </c>
      <c r="E84" t="s">
        <v>205</v>
      </c>
      <c r="F84">
        <v>391</v>
      </c>
      <c r="G84" s="10">
        <v>0.7597554</v>
      </c>
      <c r="H84" s="10">
        <v>0.8132992</v>
      </c>
      <c r="I84" s="10">
        <v>0.8706165</v>
      </c>
      <c r="J84">
        <v>318</v>
      </c>
      <c r="L84">
        <v>8.9132</v>
      </c>
      <c r="M84">
        <v>0.0028311048</v>
      </c>
      <c r="N84" t="s">
        <v>15</v>
      </c>
      <c r="O84" s="5">
        <f t="shared" si="2"/>
        <v>0.027019400000000027</v>
      </c>
      <c r="P84" s="5">
        <f t="shared" si="3"/>
      </c>
      <c r="Q84" s="10">
        <v>0.7597554</v>
      </c>
      <c r="R84" s="10">
        <v>0.8132992</v>
      </c>
      <c r="S84" s="10">
        <v>0.8706165</v>
      </c>
    </row>
    <row r="85" spans="1:19" ht="12.75">
      <c r="A85" t="s">
        <v>7</v>
      </c>
      <c r="B85" t="s">
        <v>7</v>
      </c>
      <c r="C85" t="s">
        <v>40</v>
      </c>
      <c r="D85" t="s">
        <v>41</v>
      </c>
      <c r="E85" t="s">
        <v>205</v>
      </c>
      <c r="F85">
        <v>595</v>
      </c>
      <c r="G85" s="10">
        <v>0.7789393</v>
      </c>
      <c r="H85" s="10">
        <v>0.8218487</v>
      </c>
      <c r="I85" s="10">
        <v>0.8671219</v>
      </c>
      <c r="J85">
        <v>489</v>
      </c>
      <c r="L85">
        <v>2.0553</v>
      </c>
      <c r="M85">
        <v>0.1516745085</v>
      </c>
      <c r="N85" t="s">
        <v>7</v>
      </c>
      <c r="O85" s="5">
        <f t="shared" si="2"/>
        <v>0.04620330000000006</v>
      </c>
      <c r="P85" s="5">
        <f t="shared" si="3"/>
      </c>
      <c r="Q85" s="10">
        <v>0.7789393</v>
      </c>
      <c r="R85" s="10">
        <v>0.8218487</v>
      </c>
      <c r="S85" s="10">
        <v>0.8671219</v>
      </c>
    </row>
    <row r="86" spans="1:19" ht="12.75">
      <c r="A86" t="s">
        <v>7</v>
      </c>
      <c r="B86" t="s">
        <v>7</v>
      </c>
      <c r="C86" t="s">
        <v>42</v>
      </c>
      <c r="D86" t="s">
        <v>43</v>
      </c>
      <c r="E86" t="s">
        <v>205</v>
      </c>
      <c r="F86">
        <v>283</v>
      </c>
      <c r="G86" s="10">
        <v>0.7739785</v>
      </c>
      <c r="H86" s="10">
        <v>0.8339223</v>
      </c>
      <c r="I86" s="10">
        <v>0.8985086</v>
      </c>
      <c r="J86">
        <v>236</v>
      </c>
      <c r="L86">
        <v>7.5011</v>
      </c>
      <c r="M86">
        <v>0.0061661454</v>
      </c>
      <c r="N86" t="s">
        <v>15</v>
      </c>
      <c r="O86" s="5">
        <f t="shared" si="2"/>
        <v>0.04124250000000007</v>
      </c>
      <c r="P86" s="5">
        <f t="shared" si="3"/>
      </c>
      <c r="Q86" s="10">
        <v>0.7739785</v>
      </c>
      <c r="R86" s="10">
        <v>0.8339223</v>
      </c>
      <c r="S86" s="10">
        <v>0.8985086</v>
      </c>
    </row>
    <row r="87" spans="1:19" ht="12.75">
      <c r="A87" t="s">
        <v>7</v>
      </c>
      <c r="B87" t="s">
        <v>7</v>
      </c>
      <c r="C87" t="s">
        <v>44</v>
      </c>
      <c r="D87" t="s">
        <v>45</v>
      </c>
      <c r="E87" t="s">
        <v>205</v>
      </c>
      <c r="F87">
        <v>103</v>
      </c>
      <c r="G87" s="10">
        <v>0.7617461</v>
      </c>
      <c r="H87" s="10">
        <v>0.8543689000000001</v>
      </c>
      <c r="I87" s="10">
        <v>0.958254</v>
      </c>
      <c r="J87">
        <v>88</v>
      </c>
      <c r="L87">
        <v>0.2158</v>
      </c>
      <c r="M87">
        <v>0.642265981</v>
      </c>
      <c r="N87" t="s">
        <v>7</v>
      </c>
      <c r="O87" s="5">
        <f t="shared" si="2"/>
        <v>0.02901010000000004</v>
      </c>
      <c r="P87" s="5">
        <f t="shared" si="3"/>
      </c>
      <c r="Q87" s="10">
        <v>0.7617461</v>
      </c>
      <c r="R87" s="10">
        <v>0.8543689000000001</v>
      </c>
      <c r="S87" s="10">
        <v>0.958254</v>
      </c>
    </row>
    <row r="88" spans="1:19" ht="12.75">
      <c r="A88" t="s">
        <v>7</v>
      </c>
      <c r="B88" t="s">
        <v>7</v>
      </c>
      <c r="C88" t="s">
        <v>46</v>
      </c>
      <c r="D88" t="s">
        <v>47</v>
      </c>
      <c r="E88" t="s">
        <v>205</v>
      </c>
      <c r="F88">
        <v>179</v>
      </c>
      <c r="G88" s="10">
        <v>0.7837386000000001</v>
      </c>
      <c r="H88" s="10">
        <v>0.8547486</v>
      </c>
      <c r="I88" s="10">
        <v>0.9321924</v>
      </c>
      <c r="J88">
        <v>153</v>
      </c>
      <c r="L88">
        <v>7.0998</v>
      </c>
      <c r="M88">
        <v>0.0077092775</v>
      </c>
      <c r="N88" t="s">
        <v>15</v>
      </c>
      <c r="O88" s="5">
        <f t="shared" si="2"/>
        <v>0.05100260000000012</v>
      </c>
      <c r="P88" s="5">
        <f t="shared" si="3"/>
      </c>
      <c r="Q88" s="10">
        <v>0.7837386000000001</v>
      </c>
      <c r="R88" s="10">
        <v>0.8547486</v>
      </c>
      <c r="S88" s="10">
        <v>0.9321924</v>
      </c>
    </row>
    <row r="89" spans="1:19" ht="12.75">
      <c r="A89" t="s">
        <v>7</v>
      </c>
      <c r="B89" t="s">
        <v>7</v>
      </c>
      <c r="C89" t="s">
        <v>48</v>
      </c>
      <c r="D89" t="s">
        <v>49</v>
      </c>
      <c r="E89" t="s">
        <v>205</v>
      </c>
      <c r="F89">
        <v>339</v>
      </c>
      <c r="G89" s="10">
        <v>0.8000501000000001</v>
      </c>
      <c r="H89" s="10">
        <v>0.8525073999999999</v>
      </c>
      <c r="I89" s="10">
        <v>0.9084042</v>
      </c>
      <c r="J89">
        <v>289</v>
      </c>
      <c r="L89">
        <v>5.8121</v>
      </c>
      <c r="M89">
        <v>0.0159162679</v>
      </c>
      <c r="N89" t="s">
        <v>15</v>
      </c>
      <c r="O89" s="5">
        <f t="shared" si="2"/>
        <v>0.06731410000000015</v>
      </c>
      <c r="P89" s="5">
        <f t="shared" si="3"/>
      </c>
      <c r="Q89" s="10">
        <v>0.8000501000000001</v>
      </c>
      <c r="R89" s="10">
        <v>0.8525073999999999</v>
      </c>
      <c r="S89" s="10">
        <v>0.9084042</v>
      </c>
    </row>
    <row r="90" spans="1:19" ht="12.75">
      <c r="A90" t="s">
        <v>7</v>
      </c>
      <c r="B90" t="s">
        <v>7</v>
      </c>
      <c r="C90" t="s">
        <v>50</v>
      </c>
      <c r="D90" t="s">
        <v>51</v>
      </c>
      <c r="E90" t="s">
        <v>205</v>
      </c>
      <c r="F90">
        <v>281</v>
      </c>
      <c r="G90" s="10">
        <v>0.8259633</v>
      </c>
      <c r="H90" s="10">
        <v>0.8790036</v>
      </c>
      <c r="I90" s="10">
        <v>0.9354498</v>
      </c>
      <c r="J90">
        <v>247</v>
      </c>
      <c r="L90">
        <v>1.1874</v>
      </c>
      <c r="M90">
        <v>0.275860127</v>
      </c>
      <c r="N90" t="s">
        <v>7</v>
      </c>
      <c r="O90" s="5">
        <f t="shared" si="2"/>
        <v>0.09322730000000001</v>
      </c>
      <c r="P90" s="5">
        <f t="shared" si="3"/>
      </c>
      <c r="Q90" s="10">
        <v>0.8259633</v>
      </c>
      <c r="R90" s="10">
        <v>0.8790036</v>
      </c>
      <c r="S90" s="10">
        <v>0.9354498</v>
      </c>
    </row>
    <row r="91" spans="1:19" ht="12.75">
      <c r="A91" t="s">
        <v>7</v>
      </c>
      <c r="B91" t="s">
        <v>7</v>
      </c>
      <c r="C91" t="s">
        <v>52</v>
      </c>
      <c r="D91" t="s">
        <v>53</v>
      </c>
      <c r="E91" t="s">
        <v>205</v>
      </c>
      <c r="F91">
        <v>406</v>
      </c>
      <c r="G91" s="10">
        <v>0.7493476</v>
      </c>
      <c r="H91" s="10">
        <v>0.8029556999999999</v>
      </c>
      <c r="I91" s="10">
        <v>0.8603988</v>
      </c>
      <c r="J91">
        <v>326</v>
      </c>
      <c r="L91">
        <v>11.605</v>
      </c>
      <c r="M91">
        <v>0.0006577633</v>
      </c>
      <c r="N91" t="s">
        <v>15</v>
      </c>
      <c r="O91" s="5">
        <f t="shared" si="2"/>
        <v>0.01661160000000006</v>
      </c>
      <c r="P91" s="5">
        <f t="shared" si="3"/>
      </c>
      <c r="Q91" s="10">
        <v>0.7493476</v>
      </c>
      <c r="R91" s="10">
        <v>0.8029556999999999</v>
      </c>
      <c r="S91" s="10">
        <v>0.8603988</v>
      </c>
    </row>
    <row r="92" spans="1:19" ht="12.75">
      <c r="A92" t="s">
        <v>7</v>
      </c>
      <c r="B92" t="s">
        <v>7</v>
      </c>
      <c r="C92" t="s">
        <v>54</v>
      </c>
      <c r="D92" t="s">
        <v>55</v>
      </c>
      <c r="E92" t="s">
        <v>205</v>
      </c>
      <c r="F92">
        <v>125</v>
      </c>
      <c r="G92" s="10">
        <v>0.6152645</v>
      </c>
      <c r="H92" s="10">
        <v>0.72</v>
      </c>
      <c r="I92" s="10">
        <v>0.8425644</v>
      </c>
      <c r="J92">
        <v>90</v>
      </c>
      <c r="L92">
        <v>3.6847</v>
      </c>
      <c r="M92">
        <v>0.0549149015</v>
      </c>
      <c r="N92" t="s">
        <v>7</v>
      </c>
      <c r="O92" s="5">
        <f t="shared" si="2"/>
      </c>
      <c r="P92" s="5">
        <f t="shared" si="3"/>
      </c>
      <c r="Q92" s="10">
        <v>0.6152645</v>
      </c>
      <c r="R92" s="10">
        <v>0.72</v>
      </c>
      <c r="S92" s="10">
        <v>0.8425644</v>
      </c>
    </row>
    <row r="93" spans="1:19" ht="12.75">
      <c r="A93" t="s">
        <v>7</v>
      </c>
      <c r="B93" t="s">
        <v>7</v>
      </c>
      <c r="C93" t="s">
        <v>56</v>
      </c>
      <c r="D93" t="s">
        <v>57</v>
      </c>
      <c r="E93" t="s">
        <v>205</v>
      </c>
      <c r="F93">
        <v>492</v>
      </c>
      <c r="G93" s="10">
        <v>0.7036079</v>
      </c>
      <c r="H93" s="10">
        <v>0.7560976</v>
      </c>
      <c r="I93" s="10">
        <v>0.8125030000000001</v>
      </c>
      <c r="J93">
        <v>372</v>
      </c>
      <c r="L93">
        <v>22.8429</v>
      </c>
      <c r="M93" s="1">
        <v>1.7579889E-06</v>
      </c>
      <c r="N93" t="s">
        <v>15</v>
      </c>
      <c r="O93" s="5">
        <f t="shared" si="2"/>
      </c>
      <c r="P93" s="5">
        <f t="shared" si="3"/>
      </c>
      <c r="Q93" s="10">
        <v>0.7036079</v>
      </c>
      <c r="R93" s="10">
        <v>0.7560976</v>
      </c>
      <c r="S93" s="10">
        <v>0.8125030000000001</v>
      </c>
    </row>
    <row r="94" spans="1:19" ht="12.75">
      <c r="A94" t="s">
        <v>7</v>
      </c>
      <c r="B94" t="s">
        <v>7</v>
      </c>
      <c r="C94" t="s">
        <v>58</v>
      </c>
      <c r="D94" t="s">
        <v>59</v>
      </c>
      <c r="E94" t="s">
        <v>205</v>
      </c>
      <c r="F94">
        <v>261</v>
      </c>
      <c r="G94" s="10">
        <v>0.6751645</v>
      </c>
      <c r="H94" s="10">
        <v>0.7471264</v>
      </c>
      <c r="I94" s="10">
        <v>0.8267584</v>
      </c>
      <c r="J94">
        <v>195</v>
      </c>
      <c r="L94">
        <v>71.9897</v>
      </c>
      <c r="M94">
        <v>0</v>
      </c>
      <c r="N94" t="s">
        <v>15</v>
      </c>
      <c r="O94" s="5">
        <f t="shared" si="2"/>
      </c>
      <c r="P94" s="5">
        <f t="shared" si="3"/>
      </c>
      <c r="Q94" s="10">
        <v>0.6751645</v>
      </c>
      <c r="R94" s="10">
        <v>0.7471264</v>
      </c>
      <c r="S94" s="10">
        <v>0.8267584</v>
      </c>
    </row>
    <row r="95" spans="1:19" ht="12.75">
      <c r="A95" t="s">
        <v>7</v>
      </c>
      <c r="B95" t="s">
        <v>7</v>
      </c>
      <c r="C95" t="s">
        <v>60</v>
      </c>
      <c r="D95" t="s">
        <v>61</v>
      </c>
      <c r="E95" t="s">
        <v>205</v>
      </c>
      <c r="F95">
        <v>552</v>
      </c>
      <c r="G95" s="10">
        <v>0.8610783</v>
      </c>
      <c r="H95" s="10">
        <v>0.8967391</v>
      </c>
      <c r="I95" s="10">
        <v>0.9338768</v>
      </c>
      <c r="J95">
        <v>495</v>
      </c>
      <c r="L95">
        <v>0.0008</v>
      </c>
      <c r="M95">
        <v>0.9769729731</v>
      </c>
      <c r="N95" t="s">
        <v>7</v>
      </c>
      <c r="O95" s="5">
        <f t="shared" si="2"/>
        <v>0.12834230000000002</v>
      </c>
      <c r="P95" s="5">
        <f t="shared" si="3"/>
      </c>
      <c r="Q95" s="10">
        <v>0.8610783</v>
      </c>
      <c r="R95" s="10">
        <v>0.8967391</v>
      </c>
      <c r="S95" s="10">
        <v>0.9338768</v>
      </c>
    </row>
    <row r="96" spans="1:19" ht="12.75">
      <c r="A96" t="s">
        <v>7</v>
      </c>
      <c r="B96" t="s">
        <v>7</v>
      </c>
      <c r="C96" t="s">
        <v>62</v>
      </c>
      <c r="D96" t="s">
        <v>63</v>
      </c>
      <c r="E96" t="s">
        <v>205</v>
      </c>
      <c r="F96">
        <v>209</v>
      </c>
      <c r="G96" s="10">
        <v>0.7519302999999999</v>
      </c>
      <c r="H96" s="10">
        <v>0.8229665</v>
      </c>
      <c r="I96" s="10">
        <v>0.9007137000000001</v>
      </c>
      <c r="J96">
        <v>172</v>
      </c>
      <c r="L96">
        <v>14.7859</v>
      </c>
      <c r="M96">
        <v>0.0001204294</v>
      </c>
      <c r="N96" t="s">
        <v>15</v>
      </c>
      <c r="O96" s="5">
        <f t="shared" si="2"/>
        <v>0.019194299999999997</v>
      </c>
      <c r="P96" s="5">
        <f t="shared" si="3"/>
      </c>
      <c r="Q96" s="10">
        <v>0.7519302999999999</v>
      </c>
      <c r="R96" s="10">
        <v>0.8229665</v>
      </c>
      <c r="S96" s="10">
        <v>0.9007137000000001</v>
      </c>
    </row>
    <row r="97" spans="1:19" ht="12.75">
      <c r="A97" t="s">
        <v>7</v>
      </c>
      <c r="B97" t="s">
        <v>7</v>
      </c>
      <c r="C97" t="s">
        <v>64</v>
      </c>
      <c r="D97" t="s">
        <v>65</v>
      </c>
      <c r="E97" t="s">
        <v>205</v>
      </c>
      <c r="F97">
        <v>268</v>
      </c>
      <c r="G97" s="10">
        <v>0.8535447</v>
      </c>
      <c r="H97" s="10">
        <v>0.9029851</v>
      </c>
      <c r="I97" s="10">
        <v>0.9552892000000001</v>
      </c>
      <c r="J97">
        <v>242</v>
      </c>
      <c r="L97">
        <v>0.792</v>
      </c>
      <c r="M97">
        <v>0.3734890707</v>
      </c>
      <c r="N97" t="s">
        <v>7</v>
      </c>
      <c r="O97" s="5">
        <f t="shared" si="2"/>
        <v>0.1208087000000001</v>
      </c>
      <c r="P97" s="5">
        <f t="shared" si="3"/>
      </c>
      <c r="Q97" s="10">
        <v>0.8535447</v>
      </c>
      <c r="R97" s="10">
        <v>0.9029851</v>
      </c>
      <c r="S97" s="10">
        <v>0.9552892000000001</v>
      </c>
    </row>
    <row r="98" spans="1:19" ht="12.75">
      <c r="A98" t="s">
        <v>7</v>
      </c>
      <c r="B98" t="s">
        <v>7</v>
      </c>
      <c r="C98" t="s">
        <v>66</v>
      </c>
      <c r="D98" t="s">
        <v>67</v>
      </c>
      <c r="E98" t="s">
        <v>205</v>
      </c>
      <c r="F98">
        <v>181</v>
      </c>
      <c r="G98" s="10">
        <v>0.6240521</v>
      </c>
      <c r="H98" s="10">
        <v>0.7127072</v>
      </c>
      <c r="I98" s="10">
        <v>0.8139569</v>
      </c>
      <c r="J98">
        <v>129</v>
      </c>
      <c r="L98">
        <v>9.8389</v>
      </c>
      <c r="M98">
        <v>0.0017085926</v>
      </c>
      <c r="N98" t="s">
        <v>15</v>
      </c>
      <c r="O98" s="5">
        <f t="shared" si="2"/>
      </c>
      <c r="P98" s="5">
        <f t="shared" si="3"/>
      </c>
      <c r="Q98" s="10">
        <v>0.6240521</v>
      </c>
      <c r="R98" s="10">
        <v>0.7127072</v>
      </c>
      <c r="S98" s="10">
        <v>0.8139569</v>
      </c>
    </row>
    <row r="99" spans="1:19" ht="12.75">
      <c r="A99" t="s">
        <v>7</v>
      </c>
      <c r="B99" t="s">
        <v>7</v>
      </c>
      <c r="C99" t="s">
        <v>68</v>
      </c>
      <c r="D99" t="s">
        <v>210</v>
      </c>
      <c r="E99" t="s">
        <v>205</v>
      </c>
      <c r="F99">
        <v>201</v>
      </c>
      <c r="G99" s="10">
        <v>0.7887449000000001</v>
      </c>
      <c r="H99" s="10">
        <v>0.8557214</v>
      </c>
      <c r="I99" s="10">
        <v>0.9283852</v>
      </c>
      <c r="J99">
        <v>172</v>
      </c>
      <c r="L99">
        <v>7.1013</v>
      </c>
      <c r="M99">
        <v>0.0077026508</v>
      </c>
      <c r="N99" t="s">
        <v>15</v>
      </c>
      <c r="O99" s="5">
        <f t="shared" si="2"/>
        <v>0.05600890000000014</v>
      </c>
      <c r="P99" s="5">
        <f t="shared" si="3"/>
      </c>
      <c r="Q99" s="10">
        <v>0.7887449000000001</v>
      </c>
      <c r="R99" s="10">
        <v>0.8557214</v>
      </c>
      <c r="S99" s="10">
        <v>0.9283852</v>
      </c>
    </row>
    <row r="100" spans="1:19" ht="12.75">
      <c r="A100" t="s">
        <v>7</v>
      </c>
      <c r="B100" t="s">
        <v>7</v>
      </c>
      <c r="C100" t="s">
        <v>69</v>
      </c>
      <c r="D100" t="s">
        <v>70</v>
      </c>
      <c r="E100" t="s">
        <v>205</v>
      </c>
      <c r="F100">
        <v>365</v>
      </c>
      <c r="G100" s="10">
        <v>0.49871570000000004</v>
      </c>
      <c r="H100" s="10">
        <v>0.5671233</v>
      </c>
      <c r="I100" s="10">
        <v>0.6449142000000001</v>
      </c>
      <c r="J100">
        <v>207</v>
      </c>
      <c r="L100">
        <v>4.442</v>
      </c>
      <c r="M100">
        <v>0.0350645667</v>
      </c>
      <c r="N100" t="s">
        <v>15</v>
      </c>
      <c r="O100" s="5">
        <f t="shared" si="2"/>
      </c>
      <c r="P100" s="5">
        <f t="shared" si="3"/>
        <v>0.08782179999999984</v>
      </c>
      <c r="Q100" s="10">
        <v>0.49871570000000004</v>
      </c>
      <c r="R100" s="10">
        <v>0.5671233</v>
      </c>
      <c r="S100" s="10">
        <v>0.6449142000000001</v>
      </c>
    </row>
    <row r="101" spans="1:19" ht="12.75">
      <c r="A101" t="s">
        <v>7</v>
      </c>
      <c r="B101" t="s">
        <v>7</v>
      </c>
      <c r="C101" t="s">
        <v>71</v>
      </c>
      <c r="D101" t="s">
        <v>72</v>
      </c>
      <c r="E101" t="s">
        <v>205</v>
      </c>
      <c r="F101">
        <v>546</v>
      </c>
      <c r="G101" s="10">
        <v>0.7736413</v>
      </c>
      <c r="H101" s="10">
        <v>0.8186813</v>
      </c>
      <c r="I101" s="10">
        <v>0.8663434999999999</v>
      </c>
      <c r="J101">
        <v>447</v>
      </c>
      <c r="L101">
        <v>12.2538</v>
      </c>
      <c r="M101">
        <v>0.0004643084</v>
      </c>
      <c r="N101" t="s">
        <v>15</v>
      </c>
      <c r="O101" s="5">
        <f t="shared" si="2"/>
        <v>0.04090530000000003</v>
      </c>
      <c r="P101" s="5">
        <f t="shared" si="3"/>
      </c>
      <c r="Q101" s="10">
        <v>0.7736413</v>
      </c>
      <c r="R101" s="10">
        <v>0.8186813</v>
      </c>
      <c r="S101" s="10">
        <v>0.8663434999999999</v>
      </c>
    </row>
    <row r="102" spans="1:19" ht="12.75">
      <c r="A102" t="s">
        <v>7</v>
      </c>
      <c r="B102" t="s">
        <v>7</v>
      </c>
      <c r="C102" t="s">
        <v>73</v>
      </c>
      <c r="D102" t="s">
        <v>74</v>
      </c>
      <c r="E102" t="s">
        <v>205</v>
      </c>
      <c r="F102">
        <v>220</v>
      </c>
      <c r="G102" s="10">
        <v>0.6377216</v>
      </c>
      <c r="H102" s="10">
        <v>0.7181818</v>
      </c>
      <c r="I102" s="10">
        <v>0.8087934999999999</v>
      </c>
      <c r="J102">
        <v>158</v>
      </c>
      <c r="L102">
        <v>57.301</v>
      </c>
      <c r="M102" s="1">
        <v>3.741452E-14</v>
      </c>
      <c r="N102" t="s">
        <v>15</v>
      </c>
      <c r="O102" s="5">
        <f t="shared" si="2"/>
      </c>
      <c r="P102" s="5">
        <f t="shared" si="3"/>
      </c>
      <c r="Q102" s="10">
        <v>0.6377216</v>
      </c>
      <c r="R102" s="10">
        <v>0.7181818</v>
      </c>
      <c r="S102" s="10">
        <v>0.8087934999999999</v>
      </c>
    </row>
    <row r="103" spans="1:19" ht="12.75">
      <c r="A103" t="s">
        <v>7</v>
      </c>
      <c r="B103" t="s">
        <v>7</v>
      </c>
      <c r="C103" t="s">
        <v>75</v>
      </c>
      <c r="D103" t="s">
        <v>76</v>
      </c>
      <c r="E103" t="s">
        <v>205</v>
      </c>
      <c r="F103">
        <v>147</v>
      </c>
      <c r="G103" s="10">
        <v>0.6920854000000001</v>
      </c>
      <c r="H103" s="10">
        <v>0.7823129</v>
      </c>
      <c r="I103" s="10">
        <v>0.8843035</v>
      </c>
      <c r="J103">
        <v>115</v>
      </c>
      <c r="L103">
        <v>4.7227</v>
      </c>
      <c r="M103">
        <v>0.0297673717</v>
      </c>
      <c r="N103" t="s">
        <v>15</v>
      </c>
      <c r="O103" s="5">
        <f t="shared" si="2"/>
      </c>
      <c r="P103" s="5">
        <f t="shared" si="3"/>
      </c>
      <c r="Q103" s="10">
        <v>0.6920854000000001</v>
      </c>
      <c r="R103" s="10">
        <v>0.7823129</v>
      </c>
      <c r="S103" s="10">
        <v>0.8843035</v>
      </c>
    </row>
    <row r="104" spans="1:19" ht="12.75">
      <c r="A104" t="s">
        <v>7</v>
      </c>
      <c r="B104" t="s">
        <v>7</v>
      </c>
      <c r="C104" t="s">
        <v>77</v>
      </c>
      <c r="D104" t="s">
        <v>78</v>
      </c>
      <c r="E104" t="s">
        <v>205</v>
      </c>
      <c r="F104">
        <v>244</v>
      </c>
      <c r="G104" s="10">
        <v>0.6938658000000001</v>
      </c>
      <c r="H104" s="10">
        <v>0.7663934</v>
      </c>
      <c r="I104" s="10">
        <v>0.8465022</v>
      </c>
      <c r="J104">
        <v>187</v>
      </c>
      <c r="L104">
        <v>0.6198</v>
      </c>
      <c r="M104">
        <v>0.4311102433</v>
      </c>
      <c r="N104" t="s">
        <v>7</v>
      </c>
      <c r="O104" s="5">
        <f t="shared" si="2"/>
      </c>
      <c r="P104" s="5">
        <f t="shared" si="3"/>
      </c>
      <c r="Q104" s="10">
        <v>0.6938658000000001</v>
      </c>
      <c r="R104" s="10">
        <v>0.7663934</v>
      </c>
      <c r="S104" s="10">
        <v>0.8465022</v>
      </c>
    </row>
    <row r="105" spans="1:19" ht="12.75">
      <c r="A105" t="s">
        <v>7</v>
      </c>
      <c r="B105" t="s">
        <v>7</v>
      </c>
      <c r="C105" t="s">
        <v>79</v>
      </c>
      <c r="D105" t="s">
        <v>80</v>
      </c>
      <c r="E105" t="s">
        <v>205</v>
      </c>
      <c r="F105">
        <v>220</v>
      </c>
      <c r="G105" s="10">
        <v>0.7585902999999999</v>
      </c>
      <c r="H105" s="10">
        <v>0.8272727</v>
      </c>
      <c r="I105" s="10">
        <v>0.9021736</v>
      </c>
      <c r="J105">
        <v>182</v>
      </c>
      <c r="L105">
        <v>0.0372</v>
      </c>
      <c r="M105">
        <v>0.8470653747</v>
      </c>
      <c r="N105" t="s">
        <v>7</v>
      </c>
      <c r="O105" s="5">
        <f t="shared" si="2"/>
        <v>0.025854299999999997</v>
      </c>
      <c r="P105" s="5">
        <f t="shared" si="3"/>
      </c>
      <c r="Q105" s="10">
        <v>0.7585902999999999</v>
      </c>
      <c r="R105" s="10">
        <v>0.8272727</v>
      </c>
      <c r="S105" s="10">
        <v>0.9021736</v>
      </c>
    </row>
    <row r="106" spans="1:19" ht="12.75">
      <c r="A106" t="s">
        <v>7</v>
      </c>
      <c r="B106" t="s">
        <v>7</v>
      </c>
      <c r="C106" s="1">
        <v>230000</v>
      </c>
      <c r="D106" t="s">
        <v>81</v>
      </c>
      <c r="E106" t="s">
        <v>205</v>
      </c>
      <c r="F106">
        <v>117</v>
      </c>
      <c r="G106" s="10">
        <v>0.6963013</v>
      </c>
      <c r="H106" s="10">
        <v>0.7948718</v>
      </c>
      <c r="I106" s="10">
        <v>0.9073963</v>
      </c>
      <c r="J106">
        <v>93</v>
      </c>
      <c r="L106">
        <v>24.961</v>
      </c>
      <c r="M106" s="1">
        <v>5.8501717E-07</v>
      </c>
      <c r="N106" t="s">
        <v>15</v>
      </c>
      <c r="O106" s="5">
        <f t="shared" si="2"/>
      </c>
      <c r="P106" s="5">
        <f t="shared" si="3"/>
      </c>
      <c r="Q106" s="10">
        <v>0.6963013</v>
      </c>
      <c r="R106" s="10">
        <v>0.7948718</v>
      </c>
      <c r="S106" s="10">
        <v>0.9073963</v>
      </c>
    </row>
    <row r="107" spans="1:19" ht="12.75">
      <c r="A107" t="s">
        <v>7</v>
      </c>
      <c r="B107" t="s">
        <v>7</v>
      </c>
      <c r="C107" s="1">
        <v>240</v>
      </c>
      <c r="D107" t="s">
        <v>82</v>
      </c>
      <c r="E107" t="s">
        <v>205</v>
      </c>
      <c r="F107">
        <v>260</v>
      </c>
      <c r="G107" s="10">
        <v>0.7331875</v>
      </c>
      <c r="H107" s="10">
        <v>0.8</v>
      </c>
      <c r="I107" s="10">
        <v>0.8729009</v>
      </c>
      <c r="J107">
        <v>208</v>
      </c>
      <c r="L107">
        <v>18.8372</v>
      </c>
      <c r="M107">
        <v>1.4236E-05</v>
      </c>
      <c r="N107" t="s">
        <v>15</v>
      </c>
      <c r="O107" s="5">
        <f t="shared" si="2"/>
        <v>0.0004515000000000491</v>
      </c>
      <c r="P107" s="5">
        <f t="shared" si="3"/>
      </c>
      <c r="Q107" s="10">
        <v>0.7331875</v>
      </c>
      <c r="R107" s="10">
        <v>0.8</v>
      </c>
      <c r="S107" s="10">
        <v>0.8729009</v>
      </c>
    </row>
    <row r="108" spans="1:19" ht="12.75">
      <c r="A108" t="s">
        <v>7</v>
      </c>
      <c r="B108" t="s">
        <v>7</v>
      </c>
      <c r="C108" s="1">
        <v>2500</v>
      </c>
      <c r="D108" t="s">
        <v>83</v>
      </c>
      <c r="E108" t="s">
        <v>205</v>
      </c>
      <c r="F108">
        <v>191</v>
      </c>
      <c r="G108" s="10">
        <v>0.8093855999999999</v>
      </c>
      <c r="H108" s="10">
        <v>0.8743455</v>
      </c>
      <c r="I108" s="10">
        <v>0.944519</v>
      </c>
      <c r="J108">
        <v>167</v>
      </c>
      <c r="L108">
        <v>0.9948</v>
      </c>
      <c r="M108">
        <v>0.3185704219</v>
      </c>
      <c r="N108" t="s">
        <v>7</v>
      </c>
      <c r="O108" s="5">
        <f t="shared" si="2"/>
        <v>0.07664959999999998</v>
      </c>
      <c r="P108" s="5">
        <f t="shared" si="3"/>
      </c>
      <c r="Q108" s="10">
        <v>0.8093855999999999</v>
      </c>
      <c r="R108" s="10">
        <v>0.8743455</v>
      </c>
      <c r="S108" s="10">
        <v>0.944519</v>
      </c>
    </row>
    <row r="109" spans="1:19" ht="12.75">
      <c r="A109" t="s">
        <v>7</v>
      </c>
      <c r="B109" t="s">
        <v>7</v>
      </c>
      <c r="C109" s="1">
        <v>26000</v>
      </c>
      <c r="D109" t="s">
        <v>84</v>
      </c>
      <c r="E109" t="s">
        <v>205</v>
      </c>
      <c r="F109">
        <v>412</v>
      </c>
      <c r="G109" s="10">
        <v>0.7263863</v>
      </c>
      <c r="H109" s="10">
        <v>0.7815534000000001</v>
      </c>
      <c r="I109" s="10">
        <v>0.8409103</v>
      </c>
      <c r="J109">
        <v>322</v>
      </c>
      <c r="L109">
        <v>8.4049</v>
      </c>
      <c r="M109">
        <v>0.0037422008</v>
      </c>
      <c r="N109" t="s">
        <v>15</v>
      </c>
      <c r="O109" s="5">
        <f t="shared" si="2"/>
      </c>
      <c r="P109" s="5">
        <f t="shared" si="3"/>
      </c>
      <c r="Q109" s="10">
        <v>0.7263863</v>
      </c>
      <c r="R109" s="10">
        <v>0.7815534000000001</v>
      </c>
      <c r="S109" s="10">
        <v>0.8409103</v>
      </c>
    </row>
    <row r="110" spans="1:19" ht="12.75">
      <c r="A110" t="s">
        <v>7</v>
      </c>
      <c r="B110" t="s">
        <v>7</v>
      </c>
      <c r="C110" t="s">
        <v>85</v>
      </c>
      <c r="D110" t="s">
        <v>86</v>
      </c>
      <c r="E110" t="s">
        <v>205</v>
      </c>
      <c r="F110">
        <v>378</v>
      </c>
      <c r="G110" s="10">
        <v>0.6574795</v>
      </c>
      <c r="H110" s="10">
        <v>0.7195767</v>
      </c>
      <c r="I110" s="10">
        <v>0.7875389</v>
      </c>
      <c r="J110">
        <v>272</v>
      </c>
      <c r="L110">
        <v>30.4158</v>
      </c>
      <c r="M110" s="1">
        <v>3.4867896E-08</v>
      </c>
      <c r="N110" t="s">
        <v>15</v>
      </c>
      <c r="O110" s="5">
        <f t="shared" si="2"/>
      </c>
      <c r="P110" s="5">
        <f t="shared" si="3"/>
      </c>
      <c r="Q110" s="10">
        <v>0.6574795</v>
      </c>
      <c r="R110" s="10">
        <v>0.7195767</v>
      </c>
      <c r="S110" s="10">
        <v>0.7875389</v>
      </c>
    </row>
    <row r="111" spans="1:19" ht="12.75">
      <c r="A111" t="s">
        <v>7</v>
      </c>
      <c r="B111" t="s">
        <v>7</v>
      </c>
      <c r="C111" t="s">
        <v>87</v>
      </c>
      <c r="D111" t="s">
        <v>88</v>
      </c>
      <c r="E111" t="s">
        <v>205</v>
      </c>
      <c r="F111">
        <v>626</v>
      </c>
      <c r="G111" s="10">
        <v>0.7190309</v>
      </c>
      <c r="H111" s="10">
        <v>0.7651757</v>
      </c>
      <c r="I111" s="10">
        <v>0.8142819</v>
      </c>
      <c r="J111">
        <v>479</v>
      </c>
      <c r="L111">
        <v>38.667</v>
      </c>
      <c r="M111" s="1">
        <v>5.026415E-10</v>
      </c>
      <c r="N111" t="s">
        <v>15</v>
      </c>
      <c r="O111" s="5">
        <f t="shared" si="2"/>
      </c>
      <c r="P111" s="5">
        <f t="shared" si="3"/>
      </c>
      <c r="Q111" s="10">
        <v>0.7190309</v>
      </c>
      <c r="R111" s="10">
        <v>0.7651757</v>
      </c>
      <c r="S111" s="10">
        <v>0.8142819</v>
      </c>
    </row>
    <row r="112" spans="1:19" ht="12.75">
      <c r="A112" t="s">
        <v>7</v>
      </c>
      <c r="B112" t="s">
        <v>7</v>
      </c>
      <c r="C112" t="s">
        <v>89</v>
      </c>
      <c r="D112" t="s">
        <v>90</v>
      </c>
      <c r="E112" t="s">
        <v>205</v>
      </c>
      <c r="F112">
        <v>425</v>
      </c>
      <c r="G112" s="10">
        <v>0.5923858</v>
      </c>
      <c r="H112" s="10">
        <v>0.6541176000000001</v>
      </c>
      <c r="I112" s="10">
        <v>0.7222825</v>
      </c>
      <c r="J112">
        <v>278</v>
      </c>
      <c r="L112">
        <v>0.004</v>
      </c>
      <c r="M112">
        <v>0.9494519286</v>
      </c>
      <c r="N112" t="s">
        <v>7</v>
      </c>
      <c r="O112" s="5">
        <f t="shared" si="2"/>
      </c>
      <c r="P112" s="5">
        <f t="shared" si="3"/>
        <v>0.010453499999999893</v>
      </c>
      <c r="Q112" s="10">
        <v>0.5923858</v>
      </c>
      <c r="R112" s="10">
        <v>0.6541176000000001</v>
      </c>
      <c r="S112" s="10">
        <v>0.7222825</v>
      </c>
    </row>
    <row r="113" spans="1:19" ht="12.75">
      <c r="A113" t="s">
        <v>7</v>
      </c>
      <c r="B113" t="s">
        <v>7</v>
      </c>
      <c r="C113" t="s">
        <v>91</v>
      </c>
      <c r="D113" t="s">
        <v>92</v>
      </c>
      <c r="E113" t="s">
        <v>205</v>
      </c>
      <c r="F113">
        <v>315</v>
      </c>
      <c r="G113" s="10">
        <v>0.4757807</v>
      </c>
      <c r="H113" s="10">
        <v>0.5492063</v>
      </c>
      <c r="I113" s="10">
        <v>0.6339634999999999</v>
      </c>
      <c r="J113">
        <v>173</v>
      </c>
      <c r="L113">
        <v>14.4026</v>
      </c>
      <c r="M113">
        <v>0.000147598</v>
      </c>
      <c r="N113" t="s">
        <v>15</v>
      </c>
      <c r="O113" s="5">
        <f t="shared" si="2"/>
      </c>
      <c r="P113" s="5">
        <f t="shared" si="3"/>
        <v>0.09877250000000004</v>
      </c>
      <c r="Q113" s="10">
        <v>0.4757807</v>
      </c>
      <c r="R113" s="10">
        <v>0.5492063</v>
      </c>
      <c r="S113" s="10">
        <v>0.6339634999999999</v>
      </c>
    </row>
    <row r="114" spans="1:19" ht="12.75">
      <c r="A114" t="s">
        <v>7</v>
      </c>
      <c r="B114" t="s">
        <v>7</v>
      </c>
      <c r="C114" t="s">
        <v>93</v>
      </c>
      <c r="D114" t="s">
        <v>94</v>
      </c>
      <c r="E114" t="s">
        <v>205</v>
      </c>
      <c r="F114">
        <v>265</v>
      </c>
      <c r="G114" s="10">
        <v>0.7253975</v>
      </c>
      <c r="H114" s="10">
        <v>0.7924528000000001</v>
      </c>
      <c r="I114" s="10">
        <v>0.8657068</v>
      </c>
      <c r="J114">
        <v>210</v>
      </c>
      <c r="L114">
        <v>3.9859</v>
      </c>
      <c r="M114">
        <v>0.0458834621</v>
      </c>
      <c r="N114" t="s">
        <v>15</v>
      </c>
      <c r="O114" s="5">
        <f t="shared" si="2"/>
      </c>
      <c r="P114" s="5">
        <f t="shared" si="3"/>
      </c>
      <c r="Q114" s="10">
        <v>0.7253975</v>
      </c>
      <c r="R114" s="10">
        <v>0.7924528000000001</v>
      </c>
      <c r="S114" s="10">
        <v>0.8657068</v>
      </c>
    </row>
    <row r="115" spans="1:19" ht="12.75">
      <c r="A115" t="s">
        <v>7</v>
      </c>
      <c r="B115" t="s">
        <v>7</v>
      </c>
      <c r="C115" t="s">
        <v>95</v>
      </c>
      <c r="D115" t="s">
        <v>96</v>
      </c>
      <c r="E115" t="s">
        <v>205</v>
      </c>
      <c r="F115">
        <v>83</v>
      </c>
      <c r="G115" s="10">
        <v>0.6101033</v>
      </c>
      <c r="H115" s="10">
        <v>0.7349398</v>
      </c>
      <c r="I115" s="10">
        <v>0.8853197</v>
      </c>
      <c r="J115">
        <v>61</v>
      </c>
      <c r="L115">
        <v>9.6878</v>
      </c>
      <c r="M115">
        <v>0.0018549316</v>
      </c>
      <c r="N115" t="s">
        <v>15</v>
      </c>
      <c r="O115" s="5">
        <f t="shared" si="2"/>
      </c>
      <c r="P115" s="5">
        <f t="shared" si="3"/>
      </c>
      <c r="Q115" s="10">
        <v>0.6101033</v>
      </c>
      <c r="R115" s="10">
        <v>0.7349398</v>
      </c>
      <c r="S115" s="10">
        <v>0.8853197</v>
      </c>
    </row>
    <row r="116" spans="1:19" ht="12.75">
      <c r="A116" t="s">
        <v>7</v>
      </c>
      <c r="B116" t="s">
        <v>7</v>
      </c>
      <c r="C116" t="s">
        <v>97</v>
      </c>
      <c r="D116" t="s">
        <v>98</v>
      </c>
      <c r="E116" t="s">
        <v>205</v>
      </c>
      <c r="F116">
        <v>136</v>
      </c>
      <c r="G116" s="10">
        <v>0.7450814</v>
      </c>
      <c r="H116" s="10">
        <v>0.8308823999999999</v>
      </c>
      <c r="I116" s="10">
        <v>0.9265638</v>
      </c>
      <c r="J116">
        <v>113</v>
      </c>
      <c r="L116">
        <v>2.9692</v>
      </c>
      <c r="M116">
        <v>0.084862246</v>
      </c>
      <c r="N116" t="s">
        <v>7</v>
      </c>
      <c r="O116" s="5">
        <f t="shared" si="2"/>
        <v>0.012345400000000062</v>
      </c>
      <c r="P116" s="5">
        <f t="shared" si="3"/>
      </c>
      <c r="Q116" s="10">
        <v>0.7450814</v>
      </c>
      <c r="R116" s="10">
        <v>0.8308823999999999</v>
      </c>
      <c r="S116" s="10">
        <v>0.9265638</v>
      </c>
    </row>
    <row r="117" spans="1:19" ht="12.75">
      <c r="A117" t="s">
        <v>7</v>
      </c>
      <c r="B117" t="s">
        <v>7</v>
      </c>
      <c r="C117" t="s">
        <v>99</v>
      </c>
      <c r="D117" t="s">
        <v>100</v>
      </c>
      <c r="E117" t="s">
        <v>205</v>
      </c>
      <c r="F117">
        <v>77</v>
      </c>
      <c r="G117" s="10">
        <v>0.5826807</v>
      </c>
      <c r="H117" s="10">
        <v>0.7142857</v>
      </c>
      <c r="I117" s="10">
        <v>0.8756151999999999</v>
      </c>
      <c r="J117">
        <v>55</v>
      </c>
      <c r="L117">
        <v>0.6512</v>
      </c>
      <c r="M117">
        <v>0.4197001543</v>
      </c>
      <c r="N117" t="s">
        <v>7</v>
      </c>
      <c r="O117" s="5">
        <f t="shared" si="2"/>
      </c>
      <c r="P117" s="5">
        <f t="shared" si="3"/>
      </c>
      <c r="Q117" s="10">
        <v>0.5826807</v>
      </c>
      <c r="R117" s="10">
        <v>0.7142857</v>
      </c>
      <c r="S117" s="10">
        <v>0.8756151999999999</v>
      </c>
    </row>
    <row r="118" spans="1:19" ht="12.75">
      <c r="A118" t="s">
        <v>7</v>
      </c>
      <c r="B118" t="s">
        <v>7</v>
      </c>
      <c r="C118" t="s">
        <v>101</v>
      </c>
      <c r="D118" t="s">
        <v>102</v>
      </c>
      <c r="E118" t="s">
        <v>205</v>
      </c>
      <c r="F118">
        <v>237</v>
      </c>
      <c r="G118" s="10">
        <v>0.5419706999999999</v>
      </c>
      <c r="H118" s="10">
        <v>0.6244726</v>
      </c>
      <c r="I118" s="10">
        <v>0.7195333</v>
      </c>
      <c r="J118">
        <v>148</v>
      </c>
      <c r="L118">
        <v>2.0834</v>
      </c>
      <c r="M118">
        <v>0.1489129082</v>
      </c>
      <c r="N118" t="s">
        <v>7</v>
      </c>
      <c r="O118" s="5">
        <f t="shared" si="2"/>
      </c>
      <c r="P118" s="5">
        <f t="shared" si="3"/>
        <v>0.0132026999999999</v>
      </c>
      <c r="Q118" s="10">
        <v>0.5419706999999999</v>
      </c>
      <c r="R118" s="10">
        <v>0.6244726</v>
      </c>
      <c r="S118" s="10">
        <v>0.7195333</v>
      </c>
    </row>
    <row r="119" spans="1:19" ht="12.75">
      <c r="A119" t="s">
        <v>7</v>
      </c>
      <c r="B119" t="s">
        <v>7</v>
      </c>
      <c r="C119" t="s">
        <v>103</v>
      </c>
      <c r="D119" t="s">
        <v>104</v>
      </c>
      <c r="E119" t="s">
        <v>205</v>
      </c>
      <c r="F119">
        <v>213</v>
      </c>
      <c r="G119" s="10">
        <v>0.28853809999999996</v>
      </c>
      <c r="H119" s="10">
        <v>0.370892</v>
      </c>
      <c r="I119" s="10">
        <v>0.4767512</v>
      </c>
      <c r="J119">
        <v>79</v>
      </c>
      <c r="L119">
        <v>3.7783</v>
      </c>
      <c r="M119">
        <v>0.0519223081</v>
      </c>
      <c r="N119" t="s">
        <v>7</v>
      </c>
      <c r="O119" s="5">
        <f t="shared" si="2"/>
      </c>
      <c r="P119" s="5">
        <f t="shared" si="3"/>
        <v>0.25598479999999996</v>
      </c>
      <c r="Q119" s="10">
        <v>0.28853809999999996</v>
      </c>
      <c r="R119" s="10">
        <v>0.370892</v>
      </c>
      <c r="S119" s="10">
        <v>0.4767512</v>
      </c>
    </row>
    <row r="120" spans="1:19" ht="12.75">
      <c r="A120" t="s">
        <v>7</v>
      </c>
      <c r="B120" t="s">
        <v>7</v>
      </c>
      <c r="C120" t="s">
        <v>105</v>
      </c>
      <c r="D120" t="s">
        <v>106</v>
      </c>
      <c r="E120" t="s">
        <v>205</v>
      </c>
      <c r="F120">
        <v>464</v>
      </c>
      <c r="G120" s="10">
        <v>0.5013686</v>
      </c>
      <c r="H120" s="10">
        <v>0.5625</v>
      </c>
      <c r="I120" s="10">
        <v>0.6310851000000001</v>
      </c>
      <c r="J120">
        <v>261</v>
      </c>
      <c r="L120">
        <v>44.2213</v>
      </c>
      <c r="M120" s="1">
        <v>2.932665E-11</v>
      </c>
      <c r="N120" t="s">
        <v>15</v>
      </c>
      <c r="O120" s="5">
        <f t="shared" si="2"/>
      </c>
      <c r="P120" s="5">
        <f t="shared" si="3"/>
        <v>0.10165089999999988</v>
      </c>
      <c r="Q120" s="10">
        <v>0.5013686</v>
      </c>
      <c r="R120" s="10">
        <v>0.5625</v>
      </c>
      <c r="S120" s="10">
        <v>0.6310851000000001</v>
      </c>
    </row>
    <row r="121" spans="1:19" ht="12.75">
      <c r="A121" t="s">
        <v>7</v>
      </c>
      <c r="B121" t="s">
        <v>7</v>
      </c>
      <c r="C121" t="s">
        <v>107</v>
      </c>
      <c r="D121" t="s">
        <v>108</v>
      </c>
      <c r="E121" t="s">
        <v>205</v>
      </c>
      <c r="F121">
        <v>197</v>
      </c>
      <c r="G121" s="10">
        <v>0.09085460000000001</v>
      </c>
      <c r="H121" s="10">
        <v>0.1472081</v>
      </c>
      <c r="I121" s="10">
        <v>0.2385154</v>
      </c>
      <c r="J121">
        <v>29</v>
      </c>
      <c r="L121">
        <v>29.1395</v>
      </c>
      <c r="M121" s="1">
        <v>6.734837E-08</v>
      </c>
      <c r="N121" t="s">
        <v>15</v>
      </c>
      <c r="O121" s="5">
        <f t="shared" si="2"/>
      </c>
      <c r="P121" s="5">
        <f t="shared" si="3"/>
        <v>0.49422059999999995</v>
      </c>
      <c r="Q121" s="10">
        <v>0.09085460000000001</v>
      </c>
      <c r="R121" s="10">
        <v>0.1472081</v>
      </c>
      <c r="S121" s="10">
        <v>0.2385154</v>
      </c>
    </row>
    <row r="122" spans="1:19" ht="12.75">
      <c r="A122" t="s">
        <v>7</v>
      </c>
      <c r="B122" t="s">
        <v>7</v>
      </c>
      <c r="C122" t="s">
        <v>109</v>
      </c>
      <c r="D122" t="s">
        <v>110</v>
      </c>
      <c r="E122" t="s">
        <v>205</v>
      </c>
      <c r="F122">
        <v>195</v>
      </c>
      <c r="G122" s="10">
        <v>0.16413439999999999</v>
      </c>
      <c r="H122" s="10">
        <v>0.2358974</v>
      </c>
      <c r="I122" s="10">
        <v>0.33903669999999997</v>
      </c>
      <c r="J122">
        <v>46</v>
      </c>
      <c r="L122">
        <v>10.2575</v>
      </c>
      <c r="M122">
        <v>0.0013612707</v>
      </c>
      <c r="N122" t="s">
        <v>15</v>
      </c>
      <c r="O122" s="5">
        <f t="shared" si="2"/>
      </c>
      <c r="P122" s="5">
        <f t="shared" si="3"/>
        <v>0.3936993</v>
      </c>
      <c r="Q122" s="10">
        <v>0.16413439999999999</v>
      </c>
      <c r="R122" s="10">
        <v>0.2358974</v>
      </c>
      <c r="S122" s="10">
        <v>0.33903669999999997</v>
      </c>
    </row>
    <row r="123" spans="1:19" ht="12.75">
      <c r="A123" t="s">
        <v>7</v>
      </c>
      <c r="B123" t="s">
        <v>7</v>
      </c>
      <c r="C123" t="s">
        <v>111</v>
      </c>
      <c r="D123" t="s">
        <v>112</v>
      </c>
      <c r="E123" t="s">
        <v>205</v>
      </c>
      <c r="F123">
        <v>146</v>
      </c>
      <c r="G123" s="10">
        <v>0.5413481</v>
      </c>
      <c r="H123" s="10">
        <v>0.6438356</v>
      </c>
      <c r="I123" s="10">
        <v>0.765726</v>
      </c>
      <c r="J123">
        <v>94</v>
      </c>
      <c r="L123">
        <v>4.1229</v>
      </c>
      <c r="M123">
        <v>0.0423056908</v>
      </c>
      <c r="N123" t="s">
        <v>15</v>
      </c>
      <c r="O123" s="5">
        <f t="shared" si="2"/>
      </c>
      <c r="P123" s="5">
        <f t="shared" si="3"/>
      </c>
      <c r="Q123" s="10">
        <v>0.5413481</v>
      </c>
      <c r="R123" s="10">
        <v>0.6438356</v>
      </c>
      <c r="S123" s="10">
        <v>0.765726</v>
      </c>
    </row>
    <row r="124" spans="1:19" ht="12.75">
      <c r="A124" t="s">
        <v>7</v>
      </c>
      <c r="B124" t="s">
        <v>7</v>
      </c>
      <c r="C124" t="s">
        <v>113</v>
      </c>
      <c r="D124" t="s">
        <v>114</v>
      </c>
      <c r="E124" t="s">
        <v>205</v>
      </c>
      <c r="F124">
        <v>332</v>
      </c>
      <c r="G124" s="10">
        <v>0.1995412</v>
      </c>
      <c r="H124" s="10">
        <v>0.2590361</v>
      </c>
      <c r="I124" s="10">
        <v>0.33626999999999996</v>
      </c>
      <c r="J124">
        <v>86</v>
      </c>
      <c r="L124">
        <v>0.3328</v>
      </c>
      <c r="M124">
        <v>0.564028074</v>
      </c>
      <c r="N124" t="s">
        <v>7</v>
      </c>
      <c r="O124" s="5">
        <f t="shared" si="2"/>
      </c>
      <c r="P124" s="5">
        <f t="shared" si="3"/>
        <v>0.396466</v>
      </c>
      <c r="Q124" s="10">
        <v>0.1995412</v>
      </c>
      <c r="R124" s="10">
        <v>0.2590361</v>
      </c>
      <c r="S124" s="10">
        <v>0.33626999999999996</v>
      </c>
    </row>
    <row r="125" spans="1:19" ht="12.75">
      <c r="A125" t="s">
        <v>7</v>
      </c>
      <c r="B125" t="s">
        <v>7</v>
      </c>
      <c r="C125" t="s">
        <v>115</v>
      </c>
      <c r="D125" t="s">
        <v>116</v>
      </c>
      <c r="E125" t="s">
        <v>205</v>
      </c>
      <c r="F125">
        <v>92</v>
      </c>
      <c r="G125" s="10">
        <v>0.3008158</v>
      </c>
      <c r="H125" s="10">
        <v>0.423913</v>
      </c>
      <c r="I125" s="10">
        <v>0.5973832</v>
      </c>
      <c r="J125">
        <v>39</v>
      </c>
      <c r="L125">
        <v>0.0974</v>
      </c>
      <c r="M125">
        <v>0.7550266037</v>
      </c>
      <c r="N125" t="s">
        <v>7</v>
      </c>
      <c r="O125" s="5">
        <f t="shared" si="2"/>
      </c>
      <c r="P125" s="5">
        <f t="shared" si="3"/>
        <v>0.13535279999999994</v>
      </c>
      <c r="Q125" s="10">
        <v>0.3008158</v>
      </c>
      <c r="R125" s="10">
        <v>0.423913</v>
      </c>
      <c r="S125" s="10">
        <v>0.5973832</v>
      </c>
    </row>
    <row r="126" spans="1:19" ht="12.75">
      <c r="A126" t="s">
        <v>7</v>
      </c>
      <c r="B126" t="s">
        <v>7</v>
      </c>
      <c r="C126" t="s">
        <v>117</v>
      </c>
      <c r="D126" t="s">
        <v>118</v>
      </c>
      <c r="E126" t="s">
        <v>205</v>
      </c>
      <c r="F126">
        <v>110</v>
      </c>
      <c r="G126" s="10">
        <v>0.764823</v>
      </c>
      <c r="H126" s="10">
        <v>0.8545455</v>
      </c>
      <c r="I126" s="10">
        <v>0.9547934</v>
      </c>
      <c r="J126">
        <v>94</v>
      </c>
      <c r="L126">
        <v>4.3586</v>
      </c>
      <c r="M126">
        <v>0.0368226276</v>
      </c>
      <c r="N126" t="s">
        <v>15</v>
      </c>
      <c r="O126" s="5">
        <f t="shared" si="2"/>
        <v>0.03208700000000009</v>
      </c>
      <c r="P126" s="5">
        <f t="shared" si="3"/>
      </c>
      <c r="Q126" s="10">
        <v>0.764823</v>
      </c>
      <c r="R126" s="10">
        <v>0.8545455</v>
      </c>
      <c r="S126" s="10">
        <v>0.9547934</v>
      </c>
    </row>
    <row r="127" spans="1:19" ht="12.75">
      <c r="A127" t="s">
        <v>7</v>
      </c>
      <c r="B127" t="s">
        <v>7</v>
      </c>
      <c r="C127" t="s">
        <v>119</v>
      </c>
      <c r="D127" t="s">
        <v>120</v>
      </c>
      <c r="E127" t="s">
        <v>205</v>
      </c>
      <c r="F127">
        <v>48</v>
      </c>
      <c r="G127" s="10">
        <v>0.4337341</v>
      </c>
      <c r="H127" s="10">
        <v>0.6041667</v>
      </c>
      <c r="I127" s="10">
        <v>0.8415693</v>
      </c>
      <c r="J127">
        <v>29</v>
      </c>
      <c r="L127">
        <v>1.7129</v>
      </c>
      <c r="M127">
        <v>0.1906094516</v>
      </c>
      <c r="N127" t="s">
        <v>7</v>
      </c>
      <c r="O127" s="5">
        <f t="shared" si="2"/>
      </c>
      <c r="P127" s="5">
        <f t="shared" si="3"/>
      </c>
      <c r="Q127" s="10">
        <v>0.4337341</v>
      </c>
      <c r="R127" s="10">
        <v>0.6041667</v>
      </c>
      <c r="S127" s="10">
        <v>0.8415693</v>
      </c>
    </row>
    <row r="128" spans="1:19" ht="12.75">
      <c r="A128" t="s">
        <v>7</v>
      </c>
      <c r="B128" t="s">
        <v>7</v>
      </c>
      <c r="C128" t="s">
        <v>121</v>
      </c>
      <c r="D128" t="s">
        <v>122</v>
      </c>
      <c r="E128" t="s">
        <v>205</v>
      </c>
      <c r="F128">
        <v>192</v>
      </c>
      <c r="G128" s="10">
        <v>0.3978871</v>
      </c>
      <c r="H128" s="10">
        <v>0.4895833</v>
      </c>
      <c r="I128" s="10">
        <v>0.6024116</v>
      </c>
      <c r="J128">
        <v>94</v>
      </c>
      <c r="L128">
        <v>15.3206</v>
      </c>
      <c r="M128">
        <v>9.07212E-05</v>
      </c>
      <c r="N128" t="s">
        <v>15</v>
      </c>
      <c r="O128" s="5">
        <f t="shared" si="2"/>
      </c>
      <c r="P128" s="5">
        <f t="shared" si="3"/>
        <v>0.1303243999999999</v>
      </c>
      <c r="Q128" s="10">
        <v>0.3978871</v>
      </c>
      <c r="R128" s="10">
        <v>0.4895833</v>
      </c>
      <c r="S128" s="10">
        <v>0.6024116</v>
      </c>
    </row>
    <row r="129" spans="1:19" ht="12.75">
      <c r="A129" t="s">
        <v>7</v>
      </c>
      <c r="B129" t="s">
        <v>7</v>
      </c>
      <c r="C129" t="s">
        <v>123</v>
      </c>
      <c r="D129" t="s">
        <v>124</v>
      </c>
      <c r="E129" t="s">
        <v>205</v>
      </c>
      <c r="F129">
        <v>185</v>
      </c>
      <c r="G129" s="10">
        <v>0.2066678</v>
      </c>
      <c r="H129" s="10">
        <v>0.2864865</v>
      </c>
      <c r="I129" s="10">
        <v>0.3971325</v>
      </c>
      <c r="J129">
        <v>53</v>
      </c>
      <c r="L129">
        <v>0.0141</v>
      </c>
      <c r="M129">
        <v>0.9054397097</v>
      </c>
      <c r="N129" t="s">
        <v>7</v>
      </c>
      <c r="O129" s="5">
        <f t="shared" si="2"/>
      </c>
      <c r="P129" s="5">
        <f t="shared" si="3"/>
        <v>0.33560349999999994</v>
      </c>
      <c r="Q129" s="10">
        <v>0.2066678</v>
      </c>
      <c r="R129" s="10">
        <v>0.2864865</v>
      </c>
      <c r="S129" s="10">
        <v>0.3971325</v>
      </c>
    </row>
    <row r="130" spans="1:19" ht="12.75">
      <c r="A130" t="s">
        <v>7</v>
      </c>
      <c r="B130" t="s">
        <v>7</v>
      </c>
      <c r="C130" t="s">
        <v>125</v>
      </c>
      <c r="D130" t="s">
        <v>126</v>
      </c>
      <c r="E130" t="s">
        <v>205</v>
      </c>
      <c r="F130">
        <v>127</v>
      </c>
      <c r="G130" s="10">
        <v>0.22474449999999999</v>
      </c>
      <c r="H130" s="10">
        <v>0.3228346</v>
      </c>
      <c r="I130" s="10">
        <v>0.4637364</v>
      </c>
      <c r="J130">
        <v>41</v>
      </c>
      <c r="L130">
        <v>0.2536</v>
      </c>
      <c r="M130">
        <v>0.6145339278</v>
      </c>
      <c r="N130" t="s">
        <v>7</v>
      </c>
      <c r="O130" s="5">
        <f t="shared" si="2"/>
      </c>
      <c r="P130" s="5">
        <f t="shared" si="3"/>
        <v>0.26899959999999995</v>
      </c>
      <c r="Q130" s="10">
        <v>0.22474449999999999</v>
      </c>
      <c r="R130" s="10">
        <v>0.3228346</v>
      </c>
      <c r="S130" s="10">
        <v>0.4637364</v>
      </c>
    </row>
    <row r="131" spans="1:19" ht="12.75">
      <c r="A131" t="s">
        <v>7</v>
      </c>
      <c r="B131" t="s">
        <v>7</v>
      </c>
      <c r="C131" t="s">
        <v>127</v>
      </c>
      <c r="D131" t="s">
        <v>27</v>
      </c>
      <c r="E131" t="s">
        <v>205</v>
      </c>
      <c r="F131">
        <v>33</v>
      </c>
      <c r="G131" s="10">
        <v>0.3467612</v>
      </c>
      <c r="H131" s="10">
        <v>0.5454545000000001</v>
      </c>
      <c r="I131" s="10">
        <v>0.8579987</v>
      </c>
      <c r="J131">
        <v>18</v>
      </c>
      <c r="L131">
        <v>4.5434</v>
      </c>
      <c r="M131">
        <v>0.0330467287</v>
      </c>
      <c r="N131" t="s">
        <v>15</v>
      </c>
      <c r="O131" s="5">
        <f t="shared" si="2"/>
      </c>
      <c r="P131" s="5">
        <f t="shared" si="3"/>
      </c>
      <c r="Q131" s="10">
        <v>0.3467612</v>
      </c>
      <c r="R131" s="10">
        <v>0.5454545000000001</v>
      </c>
      <c r="S131" s="10">
        <v>0.8579987</v>
      </c>
    </row>
    <row r="132" spans="1:19" ht="12.75">
      <c r="A132" t="s">
        <v>7</v>
      </c>
      <c r="B132" t="s">
        <v>7</v>
      </c>
      <c r="C132" t="s">
        <v>128</v>
      </c>
      <c r="D132" t="s">
        <v>129</v>
      </c>
      <c r="E132" t="s">
        <v>205</v>
      </c>
      <c r="F132">
        <v>220</v>
      </c>
      <c r="G132" s="10">
        <v>0.7174153</v>
      </c>
      <c r="H132" s="10">
        <v>0.7909090999999999</v>
      </c>
      <c r="I132" s="10">
        <v>0.8719317999999999</v>
      </c>
      <c r="J132">
        <v>174</v>
      </c>
      <c r="L132">
        <v>5.0094</v>
      </c>
      <c r="M132">
        <v>0.0252093402</v>
      </c>
      <c r="N132" t="s">
        <v>15</v>
      </c>
      <c r="O132" s="5">
        <f t="shared" si="2"/>
      </c>
      <c r="P132" s="5">
        <f t="shared" si="3"/>
      </c>
      <c r="Q132" s="10">
        <v>0.7174153</v>
      </c>
      <c r="R132" s="10">
        <v>0.7909090999999999</v>
      </c>
      <c r="S132" s="10">
        <v>0.8719317999999999</v>
      </c>
    </row>
    <row r="133" spans="1:19" ht="12.75">
      <c r="A133" t="s">
        <v>7</v>
      </c>
      <c r="B133" t="s">
        <v>7</v>
      </c>
      <c r="C133" t="s">
        <v>130</v>
      </c>
      <c r="D133" t="s">
        <v>131</v>
      </c>
      <c r="E133" t="s">
        <v>205</v>
      </c>
      <c r="F133">
        <v>323</v>
      </c>
      <c r="G133" s="10">
        <v>0.7112569999999999</v>
      </c>
      <c r="H133" s="10">
        <v>0.7739938</v>
      </c>
      <c r="I133" s="10">
        <v>0.8422644</v>
      </c>
      <c r="J133">
        <v>250</v>
      </c>
      <c r="L133">
        <v>1.5353</v>
      </c>
      <c r="M133">
        <v>0.2153199055</v>
      </c>
      <c r="N133" t="s">
        <v>7</v>
      </c>
      <c r="O133" s="5">
        <f t="shared" si="2"/>
      </c>
      <c r="P133" s="5">
        <f t="shared" si="3"/>
      </c>
      <c r="Q133" s="10">
        <v>0.7112569999999999</v>
      </c>
      <c r="R133" s="10">
        <v>0.7739938</v>
      </c>
      <c r="S133" s="10">
        <v>0.8422644</v>
      </c>
    </row>
    <row r="134" spans="1:19" ht="12.75">
      <c r="A134" t="s">
        <v>7</v>
      </c>
      <c r="B134" t="s">
        <v>7</v>
      </c>
      <c r="C134" t="s">
        <v>132</v>
      </c>
      <c r="D134" t="s">
        <v>133</v>
      </c>
      <c r="E134" t="s">
        <v>205</v>
      </c>
      <c r="F134">
        <v>270</v>
      </c>
      <c r="G134" s="10">
        <v>0.5331219</v>
      </c>
      <c r="H134" s="10">
        <v>0.6111111</v>
      </c>
      <c r="I134" s="10">
        <v>0.7005091999999999</v>
      </c>
      <c r="J134">
        <v>165</v>
      </c>
      <c r="L134">
        <v>1.275</v>
      </c>
      <c r="M134">
        <v>0.258822492</v>
      </c>
      <c r="N134" t="s">
        <v>7</v>
      </c>
      <c r="O134" s="5">
        <f>IF(G134&gt;H$83,G134-H$83,"")</f>
      </c>
      <c r="P134" s="5">
        <f>IF(I134&lt;H$83,H$83-I134,"")</f>
        <v>0.0322268</v>
      </c>
      <c r="Q134" s="10">
        <v>0.5331219</v>
      </c>
      <c r="R134" s="10">
        <v>0.6111111</v>
      </c>
      <c r="S134" s="10">
        <v>0.7005091999999999</v>
      </c>
    </row>
    <row r="135" ht="12.75">
      <c r="N13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2003-05-27T15:13:53Z</cp:lastPrinted>
  <dcterms:created xsi:type="dcterms:W3CDTF">2002-03-11T20:47:31Z</dcterms:created>
  <dcterms:modified xsi:type="dcterms:W3CDTF">2004-12-17T16:57:50Z</dcterms:modified>
  <cp:category/>
  <cp:version/>
  <cp:contentType/>
  <cp:contentStatus/>
</cp:coreProperties>
</file>