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3"/>
  </bookViews>
  <sheets>
    <sheet name="RHAs" sheetId="1" r:id="rId1"/>
    <sheet name="District " sheetId="2" r:id="rId2"/>
    <sheet name="Ordered data" sheetId="3" r:id="rId3"/>
    <sheet name="lbw.2five" sheetId="4" r:id="rId4"/>
  </sheets>
  <definedNames/>
  <calcPr fullCalcOnLoad="1"/>
</workbook>
</file>

<file path=xl/sharedStrings.xml><?xml version="1.0" encoding="utf-8"?>
<sst xmlns="http://schemas.openxmlformats.org/spreadsheetml/2006/main" count="919" uniqueCount="200">
  <si>
    <t>region</t>
  </si>
  <si>
    <t>regionl</t>
  </si>
  <si>
    <t>time</t>
  </si>
  <si>
    <t>pop</t>
  </si>
  <si>
    <t>t2</t>
  </si>
  <si>
    <t>prob</t>
  </si>
  <si>
    <t>signif</t>
  </si>
  <si>
    <t>01.BS</t>
  </si>
  <si>
    <t xml:space="preserve"> </t>
  </si>
  <si>
    <t>South Eastman</t>
  </si>
  <si>
    <t>02.GS</t>
  </si>
  <si>
    <t>South Westman</t>
  </si>
  <si>
    <t>03.G</t>
  </si>
  <si>
    <t>Brandon</t>
  </si>
  <si>
    <t>04.A</t>
  </si>
  <si>
    <t>Central</t>
  </si>
  <si>
    <t>05.GM</t>
  </si>
  <si>
    <t>Marquette</t>
  </si>
  <si>
    <t>06.E</t>
  </si>
  <si>
    <t>Parkland</t>
  </si>
  <si>
    <t>07.C</t>
  </si>
  <si>
    <t>Interlake</t>
  </si>
  <si>
    <t>08.BN</t>
  </si>
  <si>
    <t>North Eastman</t>
  </si>
  <si>
    <t>09.FB</t>
  </si>
  <si>
    <t>Burntwood</t>
  </si>
  <si>
    <t>10.FC</t>
  </si>
  <si>
    <t>Churchill</t>
  </si>
  <si>
    <t>11.D</t>
  </si>
  <si>
    <t>Nor-Man</t>
  </si>
  <si>
    <t>1.RS</t>
  </si>
  <si>
    <t>Rural South</t>
  </si>
  <si>
    <t>2.RN</t>
  </si>
  <si>
    <t>North</t>
  </si>
  <si>
    <t>3.WP</t>
  </si>
  <si>
    <t>Winnipeg</t>
  </si>
  <si>
    <t>Z</t>
  </si>
  <si>
    <t>Manitoba</t>
  </si>
  <si>
    <t>01.BS2</t>
  </si>
  <si>
    <t>SE Northern</t>
  </si>
  <si>
    <t>02.BS1</t>
  </si>
  <si>
    <t>SE Central</t>
  </si>
  <si>
    <t>03.BS4</t>
  </si>
  <si>
    <t>SE Western</t>
  </si>
  <si>
    <t>04.BS3</t>
  </si>
  <si>
    <t>SE Southern</t>
  </si>
  <si>
    <t>05.GS3</t>
  </si>
  <si>
    <t>SW District 3</t>
  </si>
  <si>
    <t>06.GS1</t>
  </si>
  <si>
    <t>SW District 1</t>
  </si>
  <si>
    <t>07.GS2</t>
  </si>
  <si>
    <t>SW District 2</t>
  </si>
  <si>
    <t>08.G2W</t>
  </si>
  <si>
    <t>Bdn West</t>
  </si>
  <si>
    <t>09.G1</t>
  </si>
  <si>
    <t>Bdn Rural</t>
  </si>
  <si>
    <t>10.G2E</t>
  </si>
  <si>
    <t>Bdn East</t>
  </si>
  <si>
    <t>11.A4</t>
  </si>
  <si>
    <t>MacDonald/Cartier</t>
  </si>
  <si>
    <t>12.A5</t>
  </si>
  <si>
    <t>Morden/Winkler</t>
  </si>
  <si>
    <t>13.A1</t>
  </si>
  <si>
    <t>Altona</t>
  </si>
  <si>
    <t>14.A2</t>
  </si>
  <si>
    <t>Carman</t>
  </si>
  <si>
    <t>15.A6</t>
  </si>
  <si>
    <t>Morris/Montcalm</t>
  </si>
  <si>
    <t>16.A3</t>
  </si>
  <si>
    <t>17.A8</t>
  </si>
  <si>
    <t>Seven Regions</t>
  </si>
  <si>
    <t>18.A7</t>
  </si>
  <si>
    <t>Portage</t>
  </si>
  <si>
    <t>19.GM4</t>
  </si>
  <si>
    <t>MQ District 4</t>
  </si>
  <si>
    <t>20.GM3</t>
  </si>
  <si>
    <t>MQ District 3</t>
  </si>
  <si>
    <t>21.GM2</t>
  </si>
  <si>
    <t>MQ District 2</t>
  </si>
  <si>
    <t>22.GM1</t>
  </si>
  <si>
    <t>MQ District 1</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</si>
  <si>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</si>
  <si>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</si>
  <si>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</si>
  <si>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</si>
  <si>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</si>
  <si>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</si>
  <si>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</si>
  <si>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</si>
  <si>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</si>
  <si>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</si>
  <si>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</si>
  <si>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</si>
  <si>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</si>
  <si>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</si>
  <si>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</si>
  <si>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</si>
  <si>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</si>
  <si>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</si>
  <si>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</si>
  <si>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</si>
  <si>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</si>
  <si>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</si>
  <si>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</si>
  <si>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</si>
  <si>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</si>
  <si>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</si>
  <si>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</si>
  <si>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</si>
  <si>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</si>
  <si>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</si>
  <si>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</si>
  <si>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</si>
  <si>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</si>
  <si>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</si>
  <si>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</si>
  <si>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</si>
  <si>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</si>
  <si>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</si>
  <si>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</si>
  <si>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</si>
  <si>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</si>
  <si>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</si>
  <si>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</si>
  <si>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</si>
  <si>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</si>
  <si>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</si>
  <si>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</si>
  <si>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</si>
  <si>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</si>
  <si>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</si>
  <si>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</si>
  <si>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</si>
  <si>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</si>
  <si>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</si>
  <si>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</si>
  <si>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SW District # 2</t>
  </si>
  <si>
    <t>SW District # 1</t>
  </si>
  <si>
    <t>MQ District # 4</t>
  </si>
  <si>
    <t>MQ District # 3</t>
  </si>
  <si>
    <t>MQ District # 2</t>
  </si>
  <si>
    <t>MQ District # 1</t>
  </si>
  <si>
    <t>1991-1995</t>
  </si>
  <si>
    <t>*</t>
  </si>
  <si>
    <t>1996-2000</t>
  </si>
  <si>
    <t>LBW Rates per 1</t>
  </si>
  <si>
    <t>Liveborn Baby</t>
  </si>
  <si>
    <t>ld_lbw Lower CI (99) Direct Rate</t>
  </si>
  <si>
    <t>d_lbw Direct Rate</t>
  </si>
  <si>
    <t>ud_lbw Upper CI (99) Direct Rate</t>
  </si>
  <si>
    <t>o_lbw Total of observed</t>
  </si>
  <si>
    <t>c_lbw Crude Rate</t>
  </si>
  <si>
    <t>LBW Rates</t>
  </si>
  <si>
    <t>LBW</t>
  </si>
  <si>
    <t xml:space="preserve">South Eastman </t>
  </si>
  <si>
    <t xml:space="preserve">South Westman </t>
  </si>
  <si>
    <t xml:space="preserve">Brandon </t>
  </si>
  <si>
    <t>Central (1,2)</t>
  </si>
  <si>
    <t xml:space="preserve">Interlake </t>
  </si>
  <si>
    <t xml:space="preserve">North Eastman </t>
  </si>
  <si>
    <t>Burntwood (1)</t>
  </si>
  <si>
    <t xml:space="preserve">Nor-Man </t>
  </si>
  <si>
    <t>Rural South (1,2)</t>
  </si>
  <si>
    <t>North (1)</t>
  </si>
  <si>
    <t>Winnipeg (1,2)</t>
  </si>
  <si>
    <t xml:space="preserve">Manitoba </t>
  </si>
  <si>
    <t xml:space="preserve">SE Northern </t>
  </si>
  <si>
    <t xml:space="preserve">SE Central </t>
  </si>
  <si>
    <t xml:space="preserve">SW District # 3 </t>
  </si>
  <si>
    <t xml:space="preserve">Bdn West </t>
  </si>
  <si>
    <t>MacDonald/Cartier (1)</t>
  </si>
  <si>
    <t xml:space="preserve">Morden/Winkler </t>
  </si>
  <si>
    <t xml:space="preserve">Altona </t>
  </si>
  <si>
    <t xml:space="preserve">Portage </t>
  </si>
  <si>
    <t xml:space="preserve">PL North </t>
  </si>
  <si>
    <t xml:space="preserve">IL Northeast </t>
  </si>
  <si>
    <t xml:space="preserve">IL Northwest </t>
  </si>
  <si>
    <t>Brokenhead (t)</t>
  </si>
  <si>
    <t xml:space="preserve">Northern Remote </t>
  </si>
  <si>
    <t>Oxford H &amp; Gods (2,t)</t>
  </si>
  <si>
    <t xml:space="preserve">Cross Lake </t>
  </si>
  <si>
    <t xml:space="preserve">Island Lake </t>
  </si>
  <si>
    <t xml:space="preserve">Norway House </t>
  </si>
  <si>
    <t xml:space="preserve">Sha/York/Split/War </t>
  </si>
  <si>
    <t xml:space="preserve">Nelson House </t>
  </si>
  <si>
    <t xml:space="preserve">F Flon/Snow L/Cran </t>
  </si>
  <si>
    <t xml:space="preserve">The Pas/OCN/Kelsey </t>
  </si>
  <si>
    <t>Nor-Man Other (t)</t>
  </si>
  <si>
    <t>rha_lbw</t>
  </si>
  <si>
    <t>rhaD_lbw</t>
  </si>
  <si>
    <t>'d_lbw Direct Rate</t>
  </si>
  <si>
    <t>Lorne/Louise/Pem</t>
  </si>
  <si>
    <t>Mb Avg 96/97-00/01</t>
  </si>
  <si>
    <t>Churchill (s)</t>
  </si>
  <si>
    <t>Gillam/Fox Lake (s)</t>
  </si>
  <si>
    <t>91-95</t>
  </si>
  <si>
    <t>Mb Avg 91-95</t>
  </si>
  <si>
    <t>96-00</t>
  </si>
  <si>
    <t>Mb Avg 96-00</t>
  </si>
  <si>
    <t>000 liveborn babies 91-95 vs. 96-00. NO Std Popn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</si>
</sst>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s>
  <fonts count="8">
    <font>
      <sz val="10"/>
      <name val="Arial"/>
      <family val="0"/>
    </font>
    <font>
      <b/>
      <sz val="10"/>
      <name val="Arial"/>
      <family val="2"/>
    </font>
    <font>
      <b/>
      <sz val="12"/>
      <name val="Arial"/>
      <family val="2"/>
    </font>
    <font>
      <b/>
      <sz val="5"/>
      <name val="Arial"/>
      <family val="2"/>
    </font>
    <font>
      <sz val="9"/>
      <name val="Arial"/>
      <family val="2"/>
    </font>
    <font>
      <sz val="8"/>
      <name val="Arial"/>
      <family val="2"/>
    </font>
    <font>
      <b/>
      <sz val="8"/>
      <name val="Arial"/>
      <family val="2"/>
    </font>
    <font>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11" fontId="0" fillId="0" borderId="0" xfId="0" applyNumberFormat="1" applyAlignment="1">
      <alignment/>
    </xf>
    <xf numFmtId="0" fontId="0" fillId="0" borderId="0" xfId="0" applyAlignment="1" quotePrefix="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1" fillId="0" borderId="0" xfId="0" applyNumberFormat="1" applyFont="1" applyAlignment="1" quotePrefix="1">
      <alignment/>
    </xf>
    <xf numFmtId="2" fontId="1" fillId="0" borderId="0" xfId="0" applyNumberFormat="1" applyFont="1" applyAlignment="1">
      <alignment/>
    </xf>
    <xf numFmtId="2" fontId="0" fillId="0" borderId="0" xfId="0" applyNumberFormat="1" applyFont="1" applyAlignment="1" quotePrefix="1">
      <alignment/>
    </xf>
    <xf numFmtId="1" fontId="0" fillId="0" borderId="0" xfId="0" applyNumberFormat="1" applyFont="1" applyAlignment="1" quotePrefix="1">
      <alignment/>
    </xf>
    <xf numFmtId="0" fontId="0" fillId="0" borderId="0" xfId="0" applyFont="1" applyAlignment="1">
      <alignment/>
    </xf>
    <xf numFmtId="0" fontId="0" fillId="0" borderId="0" xfId="0" applyFont="1" applyAlignment="1">
      <alignment horizontal="center"/>
    </xf>
    <xf numFmtId="0" fontId="0" fillId="0" borderId="0" xfId="0" applyFont="1" applyAlignment="1" quotePrefix="1">
      <alignment horizontal="center"/>
    </xf>
    <xf numFmtId="1" fontId="0" fillId="0" borderId="0" xfId="0" applyNumberFormat="1" applyFont="1" applyAlignment="1" quotePrefix="1">
      <alignment horizontal="center"/>
    </xf>
    <xf numFmtId="0" fontId="1" fillId="0" borderId="0" xfId="0" applyFont="1" applyAlignment="1">
      <alignment/>
    </xf>
    <xf numFmtId="175" fontId="0" fillId="0" borderId="0" xfId="19" applyNumberFormat="1" applyAlignment="1">
      <alignment/>
    </xf>
    <xf numFmtId="175" fontId="1" fillId="0" borderId="0" xfId="19" applyNumberFormat="1" applyFont="1" applyAlignment="1">
      <alignment/>
    </xf>
    <xf numFmtId="175" fontId="0" fillId="0" borderId="0" xfId="19" applyNumberFormat="1" applyFont="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7.3.1: Low Birth Weight Births by RHA
</a:t>
            </a:r>
            <a:r>
              <a:rPr lang="en-US" cap="none" sz="1000" b="0" i="0" u="none" baseline="0">
                <a:latin typeface="Arial"/>
                <a:ea typeface="Arial"/>
                <a:cs typeface="Arial"/>
              </a:rPr>
              <a:t>Per cent of babies born with low birth weights (less than 2500 grams)</a:t>
            </a:r>
          </a:p>
        </c:rich>
      </c:tx>
      <c:layout>
        <c:manualLayout>
          <c:xMode val="factor"/>
          <c:yMode val="factor"/>
          <c:x val="0.00175"/>
          <c:y val="-0.01975"/>
        </c:manualLayout>
      </c:layout>
      <c:spPr>
        <a:noFill/>
        <a:ln>
          <a:noFill/>
        </a:ln>
      </c:spPr>
    </c:title>
    <c:plotArea>
      <c:layout>
        <c:manualLayout>
          <c:xMode val="edge"/>
          <c:yMode val="edge"/>
          <c:x val="0"/>
          <c:y val="0.096"/>
          <c:w val="0.9965"/>
          <c:h val="0.7975"/>
        </c:manualLayout>
      </c:layout>
      <c:barChart>
        <c:barDir val="bar"/>
        <c:grouping val="clustered"/>
        <c:varyColors val="0"/>
        <c:ser>
          <c:idx val="0"/>
          <c:order val="0"/>
          <c:tx>
            <c:strRef>
              <c:f>'Ordered data'!$B$3</c:f>
              <c:strCache>
                <c:ptCount val="1"/>
                <c:pt idx="0">
                  <c:v>Mb Avg 91-95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91-95</c:name>
            <c:spPr>
              <a:ln w="25400">
                <a:solidFill>
                  <a:srgbClr val="C0C0C0"/>
                </a:solidFill>
              </a:ln>
            </c:spPr>
            <c:trendlineType val="linear"/>
            <c:forward val="0.5"/>
            <c:backward val="0.5"/>
            <c:dispEq val="0"/>
            <c:dispRSqr val="0"/>
          </c:trendline>
          <c:cat>
            <c:strRef>
              <c:f>'Ordered data'!$A$4:$A$19</c:f>
              <c:strCache>
                <c:ptCount val="16"/>
                <c:pt idx="0">
                  <c:v>South Eastman </c:v>
                </c:pt>
                <c:pt idx="1">
                  <c:v>South Westman </c:v>
                </c:pt>
                <c:pt idx="2">
                  <c:v>Brandon </c:v>
                </c:pt>
                <c:pt idx="3">
                  <c:v>Central (1,2)</c:v>
                </c:pt>
                <c:pt idx="4">
                  <c:v>Marquette</c:v>
                </c:pt>
                <c:pt idx="5">
                  <c:v>Parkland</c:v>
                </c:pt>
                <c:pt idx="6">
                  <c:v>Interlake </c:v>
                </c:pt>
                <c:pt idx="7">
                  <c:v>North Eastman </c:v>
                </c:pt>
                <c:pt idx="8">
                  <c:v>Burntwood (1)</c:v>
                </c:pt>
                <c:pt idx="9">
                  <c:v>Churchill (s)</c:v>
                </c:pt>
                <c:pt idx="10">
                  <c:v>Nor-Man </c:v>
                </c:pt>
                <c:pt idx="12">
                  <c:v>Rural South (1,2)</c:v>
                </c:pt>
                <c:pt idx="13">
                  <c:v>North (1)</c:v>
                </c:pt>
                <c:pt idx="14">
                  <c:v>Winnipeg (1,2)</c:v>
                </c:pt>
                <c:pt idx="15">
                  <c:v>Manitoba </c:v>
                </c:pt>
              </c:strCache>
            </c:strRef>
          </c:cat>
          <c:val>
            <c:numRef>
              <c:f>'Ordered data'!$B$4:$B$19</c:f>
              <c:numCache>
                <c:ptCount val="16"/>
                <c:pt idx="0">
                  <c:v>0.050375100000000006</c:v>
                </c:pt>
                <c:pt idx="1">
                  <c:v>0.050375100000000006</c:v>
                </c:pt>
                <c:pt idx="2">
                  <c:v>0.050375100000000006</c:v>
                </c:pt>
                <c:pt idx="3">
                  <c:v>0.050375100000000006</c:v>
                </c:pt>
                <c:pt idx="4">
                  <c:v>0.050375100000000006</c:v>
                </c:pt>
                <c:pt idx="5">
                  <c:v>0.050375100000000006</c:v>
                </c:pt>
                <c:pt idx="6">
                  <c:v>0.050375100000000006</c:v>
                </c:pt>
                <c:pt idx="7">
                  <c:v>0.050375100000000006</c:v>
                </c:pt>
                <c:pt idx="8">
                  <c:v>0.050375100000000006</c:v>
                </c:pt>
                <c:pt idx="9">
                  <c:v>0.050375100000000006</c:v>
                </c:pt>
                <c:pt idx="10">
                  <c:v>0.050375100000000006</c:v>
                </c:pt>
                <c:pt idx="12">
                  <c:v>0.050375100000000006</c:v>
                </c:pt>
                <c:pt idx="13">
                  <c:v>0.050375100000000006</c:v>
                </c:pt>
                <c:pt idx="14">
                  <c:v>0.050375100000000006</c:v>
                </c:pt>
                <c:pt idx="15">
                  <c:v>0.050375100000000006</c:v>
                </c:pt>
              </c:numCache>
            </c:numRef>
          </c:val>
        </c:ser>
        <c:ser>
          <c:idx val="1"/>
          <c:order val="1"/>
          <c:tx>
            <c:strRef>
              <c:f>'Ordered data'!$C$3</c:f>
              <c:strCache>
                <c:ptCount val="1"/>
                <c:pt idx="0">
                  <c:v>1991-1995</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c:v>
                </c:pt>
                <c:pt idx="1">
                  <c:v>South Westman </c:v>
                </c:pt>
                <c:pt idx="2">
                  <c:v>Brandon </c:v>
                </c:pt>
                <c:pt idx="3">
                  <c:v>Central (1,2)</c:v>
                </c:pt>
                <c:pt idx="4">
                  <c:v>Marquette</c:v>
                </c:pt>
                <c:pt idx="5">
                  <c:v>Parkland</c:v>
                </c:pt>
                <c:pt idx="6">
                  <c:v>Interlake </c:v>
                </c:pt>
                <c:pt idx="7">
                  <c:v>North Eastman </c:v>
                </c:pt>
                <c:pt idx="8">
                  <c:v>Burntwood (1)</c:v>
                </c:pt>
                <c:pt idx="9">
                  <c:v>Churchill (s)</c:v>
                </c:pt>
                <c:pt idx="10">
                  <c:v>Nor-Man </c:v>
                </c:pt>
                <c:pt idx="12">
                  <c:v>Rural South (1,2)</c:v>
                </c:pt>
                <c:pt idx="13">
                  <c:v>North (1)</c:v>
                </c:pt>
                <c:pt idx="14">
                  <c:v>Winnipeg (1,2)</c:v>
                </c:pt>
                <c:pt idx="15">
                  <c:v>Manitoba </c:v>
                </c:pt>
              </c:strCache>
            </c:strRef>
          </c:cat>
          <c:val>
            <c:numRef>
              <c:f>'Ordered data'!$C$4:$C$19</c:f>
              <c:numCache>
                <c:ptCount val="16"/>
                <c:pt idx="0">
                  <c:v>0.0469295</c:v>
                </c:pt>
                <c:pt idx="1">
                  <c:v>0.042136200000000006</c:v>
                </c:pt>
                <c:pt idx="2">
                  <c:v>0.0457476</c:v>
                </c:pt>
                <c:pt idx="3">
                  <c:v>0.041747799999999995</c:v>
                </c:pt>
                <c:pt idx="4">
                  <c:v>0.040963900000000004</c:v>
                </c:pt>
                <c:pt idx="5">
                  <c:v>0.042133699999999996</c:v>
                </c:pt>
                <c:pt idx="6">
                  <c:v>0.0473132</c:v>
                </c:pt>
                <c:pt idx="7">
                  <c:v>0.051124</c:v>
                </c:pt>
                <c:pt idx="8">
                  <c:v>0.0416521</c:v>
                </c:pt>
                <c:pt idx="9">
                  <c:v>0.0620155</c:v>
                </c:pt>
                <c:pt idx="10">
                  <c:v>0.048644</c:v>
                </c:pt>
                <c:pt idx="12">
                  <c:v>0.0445962</c:v>
                </c:pt>
                <c:pt idx="13">
                  <c:v>0.043956</c:v>
                </c:pt>
                <c:pt idx="14">
                  <c:v>0.055099499999999996</c:v>
                </c:pt>
                <c:pt idx="15">
                  <c:v>0.050375100000000006</c:v>
                </c:pt>
              </c:numCache>
            </c:numRef>
          </c:val>
        </c:ser>
        <c:ser>
          <c:idx val="2"/>
          <c:order val="2"/>
          <c:tx>
            <c:strRef>
              <c:f>'Ordered data'!$D$3</c:f>
              <c:strCache>
                <c:ptCount val="1"/>
                <c:pt idx="0">
                  <c:v>1996-2000</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c:v>
                </c:pt>
                <c:pt idx="1">
                  <c:v>South Westman </c:v>
                </c:pt>
                <c:pt idx="2">
                  <c:v>Brandon </c:v>
                </c:pt>
                <c:pt idx="3">
                  <c:v>Central (1,2)</c:v>
                </c:pt>
                <c:pt idx="4">
                  <c:v>Marquette</c:v>
                </c:pt>
                <c:pt idx="5">
                  <c:v>Parkland</c:v>
                </c:pt>
                <c:pt idx="6">
                  <c:v>Interlake </c:v>
                </c:pt>
                <c:pt idx="7">
                  <c:v>North Eastman </c:v>
                </c:pt>
                <c:pt idx="8">
                  <c:v>Burntwood (1)</c:v>
                </c:pt>
                <c:pt idx="9">
                  <c:v>Churchill (s)</c:v>
                </c:pt>
                <c:pt idx="10">
                  <c:v>Nor-Man </c:v>
                </c:pt>
                <c:pt idx="12">
                  <c:v>Rural South (1,2)</c:v>
                </c:pt>
                <c:pt idx="13">
                  <c:v>North (1)</c:v>
                </c:pt>
                <c:pt idx="14">
                  <c:v>Winnipeg (1,2)</c:v>
                </c:pt>
                <c:pt idx="15">
                  <c:v>Manitoba </c:v>
                </c:pt>
              </c:strCache>
            </c:strRef>
          </c:cat>
          <c:val>
            <c:numRef>
              <c:f>'Ordered data'!$D$4:$D$19</c:f>
              <c:numCache>
                <c:ptCount val="16"/>
                <c:pt idx="0">
                  <c:v>0.0439655</c:v>
                </c:pt>
                <c:pt idx="1">
                  <c:v>0.0418338</c:v>
                </c:pt>
                <c:pt idx="2">
                  <c:v>0.044878799999999996</c:v>
                </c:pt>
                <c:pt idx="3">
                  <c:v>0.0433387</c:v>
                </c:pt>
                <c:pt idx="4">
                  <c:v>0.0524283</c:v>
                </c:pt>
                <c:pt idx="5">
                  <c:v>0.0438671</c:v>
                </c:pt>
                <c:pt idx="6">
                  <c:v>0.049540799999999996</c:v>
                </c:pt>
                <c:pt idx="7">
                  <c:v>0.047503000000000004</c:v>
                </c:pt>
                <c:pt idx="8">
                  <c:v>0.0480571</c:v>
                </c:pt>
                <c:pt idx="10">
                  <c:v>0.0447761</c:v>
                </c:pt>
                <c:pt idx="12">
                  <c:v>0.0456675</c:v>
                </c:pt>
                <c:pt idx="13">
                  <c:v>0.0470758</c:v>
                </c:pt>
                <c:pt idx="14">
                  <c:v>0.0556331</c:v>
                </c:pt>
                <c:pt idx="15">
                  <c:v>0.0511031</c:v>
                </c:pt>
              </c:numCache>
            </c:numRef>
          </c:val>
        </c:ser>
        <c:ser>
          <c:idx val="3"/>
          <c:order val="3"/>
          <c:tx>
            <c:strRef>
              <c:f>'Ordered data'!$E$3</c:f>
              <c:strCache>
                <c:ptCount val="1"/>
                <c:pt idx="0">
                  <c:v>Mb Avg 96/97-00/01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96-00</c:name>
            <c:spPr>
              <a:ln w="25400">
                <a:solidFill>
                  <a:srgbClr val="333333"/>
                </a:solidFill>
              </a:ln>
            </c:spPr>
            <c:trendlineType val="linear"/>
            <c:forward val="0.5"/>
            <c:backward val="0.5"/>
            <c:dispEq val="0"/>
            <c:dispRSqr val="0"/>
          </c:trendline>
          <c:cat>
            <c:strRef>
              <c:f>'Ordered data'!$A$4:$A$19</c:f>
              <c:strCache>
                <c:ptCount val="16"/>
                <c:pt idx="0">
                  <c:v>South Eastman </c:v>
                </c:pt>
                <c:pt idx="1">
                  <c:v>South Westman </c:v>
                </c:pt>
                <c:pt idx="2">
                  <c:v>Brandon </c:v>
                </c:pt>
                <c:pt idx="3">
                  <c:v>Central (1,2)</c:v>
                </c:pt>
                <c:pt idx="4">
                  <c:v>Marquette</c:v>
                </c:pt>
                <c:pt idx="5">
                  <c:v>Parkland</c:v>
                </c:pt>
                <c:pt idx="6">
                  <c:v>Interlake </c:v>
                </c:pt>
                <c:pt idx="7">
                  <c:v>North Eastman </c:v>
                </c:pt>
                <c:pt idx="8">
                  <c:v>Burntwood (1)</c:v>
                </c:pt>
                <c:pt idx="9">
                  <c:v>Churchill (s)</c:v>
                </c:pt>
                <c:pt idx="10">
                  <c:v>Nor-Man </c:v>
                </c:pt>
                <c:pt idx="12">
                  <c:v>Rural South (1,2)</c:v>
                </c:pt>
                <c:pt idx="13">
                  <c:v>North (1)</c:v>
                </c:pt>
                <c:pt idx="14">
                  <c:v>Winnipeg (1,2)</c:v>
                </c:pt>
                <c:pt idx="15">
                  <c:v>Manitoba </c:v>
                </c:pt>
              </c:strCache>
            </c:strRef>
          </c:cat>
          <c:val>
            <c:numRef>
              <c:f>'Ordered data'!$E$4:$E$19</c:f>
              <c:numCache>
                <c:ptCount val="16"/>
                <c:pt idx="0">
                  <c:v>0.0511031</c:v>
                </c:pt>
                <c:pt idx="1">
                  <c:v>0.0511031</c:v>
                </c:pt>
                <c:pt idx="2">
                  <c:v>0.0511031</c:v>
                </c:pt>
                <c:pt idx="3">
                  <c:v>0.0511031</c:v>
                </c:pt>
                <c:pt idx="4">
                  <c:v>0.0511031</c:v>
                </c:pt>
                <c:pt idx="5">
                  <c:v>0.0511031</c:v>
                </c:pt>
                <c:pt idx="6">
                  <c:v>0.0511031</c:v>
                </c:pt>
                <c:pt idx="7">
                  <c:v>0.0511031</c:v>
                </c:pt>
                <c:pt idx="8">
                  <c:v>0.0511031</c:v>
                </c:pt>
                <c:pt idx="9">
                  <c:v>0.0511031</c:v>
                </c:pt>
                <c:pt idx="10">
                  <c:v>0.0511031</c:v>
                </c:pt>
                <c:pt idx="12">
                  <c:v>0.0511031</c:v>
                </c:pt>
                <c:pt idx="13">
                  <c:v>0.0511031</c:v>
                </c:pt>
                <c:pt idx="14">
                  <c:v>0.0511031</c:v>
                </c:pt>
                <c:pt idx="15">
                  <c:v>0.0511031</c:v>
                </c:pt>
              </c:numCache>
            </c:numRef>
          </c:val>
        </c:ser>
        <c:gapWidth val="50"/>
        <c:axId val="34940863"/>
        <c:axId val="46032312"/>
      </c:barChart>
      <c:catAx>
        <c:axId val="34940863"/>
        <c:scaling>
          <c:orientation val="maxMin"/>
        </c:scaling>
        <c:axPos val="l"/>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46032312"/>
        <c:crosses val="autoZero"/>
        <c:auto val="0"/>
        <c:lblOffset val="100"/>
        <c:noMultiLvlLbl val="0"/>
      </c:catAx>
      <c:valAx>
        <c:axId val="46032312"/>
        <c:scaling>
          <c:orientation val="minMax"/>
          <c:max val="0.08"/>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34940863"/>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64"/>
          <c:y val="0.110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7.3.2: Low Birth Weight Births by District
</a:t>
            </a:r>
            <a:r>
              <a:rPr lang="en-US" cap="none" sz="1000" b="0" i="0" u="none" baseline="0">
                <a:latin typeface="Arial"/>
                <a:ea typeface="Arial"/>
                <a:cs typeface="Arial"/>
              </a:rPr>
              <a:t>Per cent of babies born with low birth weights (less than 2500 grams)</a:t>
            </a:r>
          </a:p>
        </c:rich>
      </c:tx>
      <c:layout>
        <c:manualLayout>
          <c:xMode val="factor"/>
          <c:yMode val="factor"/>
          <c:x val="0.00125"/>
          <c:y val="-0.02025"/>
        </c:manualLayout>
      </c:layout>
      <c:spPr>
        <a:noFill/>
        <a:ln>
          <a:noFill/>
        </a:ln>
      </c:spPr>
    </c:title>
    <c:plotArea>
      <c:layout>
        <c:manualLayout>
          <c:xMode val="edge"/>
          <c:yMode val="edge"/>
          <c:x val="0"/>
          <c:y val="0.04925"/>
          <c:w val="1"/>
          <c:h val="0.9495"/>
        </c:manualLayout>
      </c:layout>
      <c:barChart>
        <c:barDir val="bar"/>
        <c:grouping val="clustered"/>
        <c:varyColors val="0"/>
        <c:ser>
          <c:idx val="0"/>
          <c:order val="0"/>
          <c:tx>
            <c:strRef>
              <c:f>'Ordered data'!$B$20</c:f>
              <c:strCache>
                <c:ptCount val="1"/>
                <c:pt idx="0">
                  <c:v>Mb Avg 91-95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91-95</c:name>
            <c:spPr>
              <a:ln w="25400">
                <a:solidFill>
                  <a:srgbClr val="C0C0C0"/>
                </a:solidFill>
              </a:ln>
            </c:spPr>
            <c:trendlineType val="linear"/>
            <c:forward val="0.5"/>
            <c:backward val="0.5"/>
            <c:dispEq val="0"/>
            <c:dispRSqr val="0"/>
          </c:trendline>
          <c:cat>
            <c:strRef>
              <c:f>'Ordered data'!$A$21:$A$81</c:f>
              <c:strCache>
                <c:ptCount val="61"/>
                <c:pt idx="0">
                  <c:v>SE Northern </c:v>
                </c:pt>
                <c:pt idx="1">
                  <c:v>SE Central </c:v>
                </c:pt>
                <c:pt idx="2">
                  <c:v>SE Western</c:v>
                </c:pt>
                <c:pt idx="3">
                  <c:v>SE Southern</c:v>
                </c:pt>
                <c:pt idx="5">
                  <c:v>SW District # 3 </c:v>
                </c:pt>
                <c:pt idx="6">
                  <c:v>SW District # 1</c:v>
                </c:pt>
                <c:pt idx="7">
                  <c:v>SW District # 2</c:v>
                </c:pt>
                <c:pt idx="9">
                  <c:v>Bdn West </c:v>
                </c:pt>
                <c:pt idx="10">
                  <c:v>Bdn Rural</c:v>
                </c:pt>
                <c:pt idx="11">
                  <c:v>Bdn East</c:v>
                </c:pt>
                <c:pt idx="13">
                  <c:v>MacDonald/Cartier (1)</c:v>
                </c:pt>
                <c:pt idx="14">
                  <c:v>Morden/Winkler </c:v>
                </c:pt>
                <c:pt idx="15">
                  <c:v>Altona </c:v>
                </c:pt>
                <c:pt idx="16">
                  <c:v>Carman</c:v>
                </c:pt>
                <c:pt idx="17">
                  <c:v>Morris/Montcalm</c:v>
                </c:pt>
                <c:pt idx="18">
                  <c:v>Lorne/Louise/Pem</c:v>
                </c:pt>
                <c:pt idx="19">
                  <c:v>Seven Regions</c:v>
                </c:pt>
                <c:pt idx="20">
                  <c:v>Portage </c:v>
                </c:pt>
                <c:pt idx="22">
                  <c:v>MQ District # 4</c:v>
                </c:pt>
                <c:pt idx="23">
                  <c:v>MQ District # 3</c:v>
                </c:pt>
                <c:pt idx="24">
                  <c:v>MQ District # 2</c:v>
                </c:pt>
                <c:pt idx="25">
                  <c:v>MQ District # 1</c:v>
                </c:pt>
                <c:pt idx="27">
                  <c:v>PL West</c:v>
                </c:pt>
                <c:pt idx="28">
                  <c:v>PL Central</c:v>
                </c:pt>
                <c:pt idx="29">
                  <c:v>PL East</c:v>
                </c:pt>
                <c:pt idx="30">
                  <c:v>PL North </c:v>
                </c:pt>
                <c:pt idx="32">
                  <c:v>IL Southwest</c:v>
                </c:pt>
                <c:pt idx="33">
                  <c:v>IL Southeast</c:v>
                </c:pt>
                <c:pt idx="34">
                  <c:v>IL Northeast </c:v>
                </c:pt>
                <c:pt idx="35">
                  <c:v>IL Northwest </c:v>
                </c:pt>
                <c:pt idx="37">
                  <c:v>Springfield</c:v>
                </c:pt>
                <c:pt idx="38">
                  <c:v>Winnipeg River</c:v>
                </c:pt>
                <c:pt idx="39">
                  <c:v>Brokenhead (t)</c:v>
                </c:pt>
                <c:pt idx="40">
                  <c:v>Iron Rose</c:v>
                </c:pt>
                <c:pt idx="41">
                  <c:v>Blue Water</c:v>
                </c:pt>
                <c:pt idx="42">
                  <c:v>Northern Remote </c:v>
                </c:pt>
                <c:pt idx="44">
                  <c:v>Thompson</c:v>
                </c:pt>
                <c:pt idx="45">
                  <c:v>Oxford H &amp; Gods (2,t)</c:v>
                </c:pt>
                <c:pt idx="46">
                  <c:v>Cross Lake </c:v>
                </c:pt>
                <c:pt idx="47">
                  <c:v>Lynn/Leaf/SIL</c:v>
                </c:pt>
                <c:pt idx="48">
                  <c:v>Island Lake </c:v>
                </c:pt>
                <c:pt idx="49">
                  <c:v>Tad/Broch/Lac Br</c:v>
                </c:pt>
                <c:pt idx="50">
                  <c:v>Gillam/Fox Lake (s)</c:v>
                </c:pt>
                <c:pt idx="51">
                  <c:v>Thick Por/Pik/Wab</c:v>
                </c:pt>
                <c:pt idx="52">
                  <c:v>Norway House </c:v>
                </c:pt>
                <c:pt idx="53">
                  <c:v>Sha/York/Split/War </c:v>
                </c:pt>
                <c:pt idx="54">
                  <c:v>Nelson House </c:v>
                </c:pt>
                <c:pt idx="56">
                  <c:v>Churchill (s)</c:v>
                </c:pt>
                <c:pt idx="58">
                  <c:v>F Flon/Snow L/Cran </c:v>
                </c:pt>
                <c:pt idx="59">
                  <c:v>The Pas/OCN/Kelsey </c:v>
                </c:pt>
                <c:pt idx="60">
                  <c:v>Nor-Man Other (t)</c:v>
                </c:pt>
              </c:strCache>
            </c:strRef>
          </c:cat>
          <c:val>
            <c:numRef>
              <c:f>'Ordered data'!$B$21:$B$81</c:f>
              <c:numCache>
                <c:ptCount val="61"/>
                <c:pt idx="0">
                  <c:v>0.050375100000000006</c:v>
                </c:pt>
                <c:pt idx="1">
                  <c:v>0.050375100000000006</c:v>
                </c:pt>
                <c:pt idx="2">
                  <c:v>0.050375100000000006</c:v>
                </c:pt>
                <c:pt idx="3">
                  <c:v>0.050375100000000006</c:v>
                </c:pt>
                <c:pt idx="5">
                  <c:v>0.050375100000000006</c:v>
                </c:pt>
                <c:pt idx="6">
                  <c:v>0.050375100000000006</c:v>
                </c:pt>
                <c:pt idx="7">
                  <c:v>0.050375100000000006</c:v>
                </c:pt>
                <c:pt idx="9">
                  <c:v>0.050375100000000006</c:v>
                </c:pt>
                <c:pt idx="10">
                  <c:v>0.050375100000000006</c:v>
                </c:pt>
                <c:pt idx="11">
                  <c:v>0.050375100000000006</c:v>
                </c:pt>
                <c:pt idx="13">
                  <c:v>0.050375100000000006</c:v>
                </c:pt>
                <c:pt idx="14">
                  <c:v>0.050375100000000006</c:v>
                </c:pt>
                <c:pt idx="15">
                  <c:v>0.050375100000000006</c:v>
                </c:pt>
                <c:pt idx="16">
                  <c:v>0.050375100000000006</c:v>
                </c:pt>
                <c:pt idx="17">
                  <c:v>0.050375100000000006</c:v>
                </c:pt>
                <c:pt idx="18">
                  <c:v>0.050375100000000006</c:v>
                </c:pt>
                <c:pt idx="19">
                  <c:v>0.050375100000000006</c:v>
                </c:pt>
                <c:pt idx="20">
                  <c:v>0.050375100000000006</c:v>
                </c:pt>
                <c:pt idx="22">
                  <c:v>0.050375100000000006</c:v>
                </c:pt>
                <c:pt idx="23">
                  <c:v>0.050375100000000006</c:v>
                </c:pt>
                <c:pt idx="24">
                  <c:v>0.050375100000000006</c:v>
                </c:pt>
                <c:pt idx="25">
                  <c:v>0.050375100000000006</c:v>
                </c:pt>
                <c:pt idx="27">
                  <c:v>0.050375100000000006</c:v>
                </c:pt>
                <c:pt idx="28">
                  <c:v>0.050375100000000006</c:v>
                </c:pt>
                <c:pt idx="29">
                  <c:v>0.050375100000000006</c:v>
                </c:pt>
                <c:pt idx="30">
                  <c:v>0.050375100000000006</c:v>
                </c:pt>
                <c:pt idx="32">
                  <c:v>0.050375100000000006</c:v>
                </c:pt>
                <c:pt idx="33">
                  <c:v>0.050375100000000006</c:v>
                </c:pt>
                <c:pt idx="34">
                  <c:v>0.050375100000000006</c:v>
                </c:pt>
                <c:pt idx="35">
                  <c:v>0.050375100000000006</c:v>
                </c:pt>
                <c:pt idx="37">
                  <c:v>0.050375100000000006</c:v>
                </c:pt>
                <c:pt idx="38">
                  <c:v>0.050375100000000006</c:v>
                </c:pt>
                <c:pt idx="39">
                  <c:v>0.050375100000000006</c:v>
                </c:pt>
                <c:pt idx="40">
                  <c:v>0.050375100000000006</c:v>
                </c:pt>
                <c:pt idx="41">
                  <c:v>0.050375100000000006</c:v>
                </c:pt>
                <c:pt idx="42">
                  <c:v>0.050375100000000006</c:v>
                </c:pt>
                <c:pt idx="44">
                  <c:v>0.050375100000000006</c:v>
                </c:pt>
                <c:pt idx="45">
                  <c:v>0.050375100000000006</c:v>
                </c:pt>
                <c:pt idx="46">
                  <c:v>0.050375100000000006</c:v>
                </c:pt>
                <c:pt idx="47">
                  <c:v>0.050375100000000006</c:v>
                </c:pt>
                <c:pt idx="48">
                  <c:v>0.050375100000000006</c:v>
                </c:pt>
                <c:pt idx="49">
                  <c:v>0.050375100000000006</c:v>
                </c:pt>
                <c:pt idx="50">
                  <c:v>0.050375100000000006</c:v>
                </c:pt>
                <c:pt idx="51">
                  <c:v>0.050375100000000006</c:v>
                </c:pt>
                <c:pt idx="52">
                  <c:v>0.050375100000000006</c:v>
                </c:pt>
                <c:pt idx="53">
                  <c:v>0.050375100000000006</c:v>
                </c:pt>
                <c:pt idx="54">
                  <c:v>0.050375100000000006</c:v>
                </c:pt>
                <c:pt idx="56">
                  <c:v>0.050375100000000006</c:v>
                </c:pt>
                <c:pt idx="58">
                  <c:v>0.050375100000000006</c:v>
                </c:pt>
                <c:pt idx="59">
                  <c:v>0.050375100000000006</c:v>
                </c:pt>
                <c:pt idx="60">
                  <c:v>0.050375100000000006</c:v>
                </c:pt>
              </c:numCache>
            </c:numRef>
          </c:val>
        </c:ser>
        <c:ser>
          <c:idx val="1"/>
          <c:order val="1"/>
          <c:tx>
            <c:strRef>
              <c:f>'Ordered data'!$C$20</c:f>
              <c:strCache>
                <c:ptCount val="1"/>
                <c:pt idx="0">
                  <c:v>1991-1995</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data'!$A$21:$A$81</c:f>
              <c:strCache>
                <c:ptCount val="61"/>
                <c:pt idx="0">
                  <c:v>SE Northern </c:v>
                </c:pt>
                <c:pt idx="1">
                  <c:v>SE Central </c:v>
                </c:pt>
                <c:pt idx="2">
                  <c:v>SE Western</c:v>
                </c:pt>
                <c:pt idx="3">
                  <c:v>SE Southern</c:v>
                </c:pt>
                <c:pt idx="5">
                  <c:v>SW District # 3 </c:v>
                </c:pt>
                <c:pt idx="6">
                  <c:v>SW District # 1</c:v>
                </c:pt>
                <c:pt idx="7">
                  <c:v>SW District # 2</c:v>
                </c:pt>
                <c:pt idx="9">
                  <c:v>Bdn West </c:v>
                </c:pt>
                <c:pt idx="10">
                  <c:v>Bdn Rural</c:v>
                </c:pt>
                <c:pt idx="11">
                  <c:v>Bdn East</c:v>
                </c:pt>
                <c:pt idx="13">
                  <c:v>MacDonald/Cartier (1)</c:v>
                </c:pt>
                <c:pt idx="14">
                  <c:v>Morden/Winkler </c:v>
                </c:pt>
                <c:pt idx="15">
                  <c:v>Altona </c:v>
                </c:pt>
                <c:pt idx="16">
                  <c:v>Carman</c:v>
                </c:pt>
                <c:pt idx="17">
                  <c:v>Morris/Montcalm</c:v>
                </c:pt>
                <c:pt idx="18">
                  <c:v>Lorne/Louise/Pem</c:v>
                </c:pt>
                <c:pt idx="19">
                  <c:v>Seven Regions</c:v>
                </c:pt>
                <c:pt idx="20">
                  <c:v>Portage </c:v>
                </c:pt>
                <c:pt idx="22">
                  <c:v>MQ District # 4</c:v>
                </c:pt>
                <c:pt idx="23">
                  <c:v>MQ District # 3</c:v>
                </c:pt>
                <c:pt idx="24">
                  <c:v>MQ District # 2</c:v>
                </c:pt>
                <c:pt idx="25">
                  <c:v>MQ District # 1</c:v>
                </c:pt>
                <c:pt idx="27">
                  <c:v>PL West</c:v>
                </c:pt>
                <c:pt idx="28">
                  <c:v>PL Central</c:v>
                </c:pt>
                <c:pt idx="29">
                  <c:v>PL East</c:v>
                </c:pt>
                <c:pt idx="30">
                  <c:v>PL North </c:v>
                </c:pt>
                <c:pt idx="32">
                  <c:v>IL Southwest</c:v>
                </c:pt>
                <c:pt idx="33">
                  <c:v>IL Southeast</c:v>
                </c:pt>
                <c:pt idx="34">
                  <c:v>IL Northeast </c:v>
                </c:pt>
                <c:pt idx="35">
                  <c:v>IL Northwest </c:v>
                </c:pt>
                <c:pt idx="37">
                  <c:v>Springfield</c:v>
                </c:pt>
                <c:pt idx="38">
                  <c:v>Winnipeg River</c:v>
                </c:pt>
                <c:pt idx="39">
                  <c:v>Brokenhead (t)</c:v>
                </c:pt>
                <c:pt idx="40">
                  <c:v>Iron Rose</c:v>
                </c:pt>
                <c:pt idx="41">
                  <c:v>Blue Water</c:v>
                </c:pt>
                <c:pt idx="42">
                  <c:v>Northern Remote </c:v>
                </c:pt>
                <c:pt idx="44">
                  <c:v>Thompson</c:v>
                </c:pt>
                <c:pt idx="45">
                  <c:v>Oxford H &amp; Gods (2,t)</c:v>
                </c:pt>
                <c:pt idx="46">
                  <c:v>Cross Lake </c:v>
                </c:pt>
                <c:pt idx="47">
                  <c:v>Lynn/Leaf/SIL</c:v>
                </c:pt>
                <c:pt idx="48">
                  <c:v>Island Lake </c:v>
                </c:pt>
                <c:pt idx="49">
                  <c:v>Tad/Broch/Lac Br</c:v>
                </c:pt>
                <c:pt idx="50">
                  <c:v>Gillam/Fox Lake (s)</c:v>
                </c:pt>
                <c:pt idx="51">
                  <c:v>Thick Por/Pik/Wab</c:v>
                </c:pt>
                <c:pt idx="52">
                  <c:v>Norway House </c:v>
                </c:pt>
                <c:pt idx="53">
                  <c:v>Sha/York/Split/War </c:v>
                </c:pt>
                <c:pt idx="54">
                  <c:v>Nelson House </c:v>
                </c:pt>
                <c:pt idx="56">
                  <c:v>Churchill (s)</c:v>
                </c:pt>
                <c:pt idx="58">
                  <c:v>F Flon/Snow L/Cran </c:v>
                </c:pt>
                <c:pt idx="59">
                  <c:v>The Pas/OCN/Kelsey </c:v>
                </c:pt>
                <c:pt idx="60">
                  <c:v>Nor-Man Other (t)</c:v>
                </c:pt>
              </c:strCache>
            </c:strRef>
          </c:cat>
          <c:val>
            <c:numRef>
              <c:f>'Ordered data'!$C$21:$C$81</c:f>
              <c:numCache>
                <c:ptCount val="61"/>
                <c:pt idx="0">
                  <c:v>0.048780500000000004</c:v>
                </c:pt>
                <c:pt idx="1">
                  <c:v>0.0433191</c:v>
                </c:pt>
                <c:pt idx="2">
                  <c:v>0.049681499999999996</c:v>
                </c:pt>
                <c:pt idx="3">
                  <c:v>0.054393300000000006</c:v>
                </c:pt>
                <c:pt idx="5">
                  <c:v>0.0361702</c:v>
                </c:pt>
                <c:pt idx="6">
                  <c:v>0.0571096</c:v>
                </c:pt>
                <c:pt idx="7">
                  <c:v>0.0280505</c:v>
                </c:pt>
                <c:pt idx="9">
                  <c:v>0.0419463</c:v>
                </c:pt>
                <c:pt idx="10">
                  <c:v>0.0374016</c:v>
                </c:pt>
                <c:pt idx="11">
                  <c:v>0.0513809</c:v>
                </c:pt>
                <c:pt idx="13">
                  <c:v>0.026525200000000002</c:v>
                </c:pt>
                <c:pt idx="14">
                  <c:v>0.047892699999999996</c:v>
                </c:pt>
                <c:pt idx="15">
                  <c:v>0.0245614</c:v>
                </c:pt>
                <c:pt idx="16">
                  <c:v>0.0436006</c:v>
                </c:pt>
                <c:pt idx="17">
                  <c:v>0.0331384</c:v>
                </c:pt>
                <c:pt idx="18">
                  <c:v>0.0396226</c:v>
                </c:pt>
                <c:pt idx="19">
                  <c:v>0.0469584</c:v>
                </c:pt>
                <c:pt idx="20">
                  <c:v>0.048598100000000005</c:v>
                </c:pt>
                <c:pt idx="22">
                  <c:v>0.0253378</c:v>
                </c:pt>
                <c:pt idx="23">
                  <c:v>0.030150800000000002</c:v>
                </c:pt>
                <c:pt idx="24">
                  <c:v>0.0551948</c:v>
                </c:pt>
                <c:pt idx="25">
                  <c:v>0.0511727</c:v>
                </c:pt>
                <c:pt idx="27">
                  <c:v>0.0319635</c:v>
                </c:pt>
                <c:pt idx="28">
                  <c:v>0.0416069</c:v>
                </c:pt>
                <c:pt idx="29">
                  <c:v>0.045009799999999996</c:v>
                </c:pt>
                <c:pt idx="30">
                  <c:v>0.0431034</c:v>
                </c:pt>
                <c:pt idx="32">
                  <c:v>0.0561798</c:v>
                </c:pt>
                <c:pt idx="33">
                  <c:v>0.0422961</c:v>
                </c:pt>
                <c:pt idx="34">
                  <c:v>0.0429448</c:v>
                </c:pt>
                <c:pt idx="35">
                  <c:v>0.0520446</c:v>
                </c:pt>
                <c:pt idx="37">
                  <c:v>0.0528634</c:v>
                </c:pt>
                <c:pt idx="38">
                  <c:v>0.0333333</c:v>
                </c:pt>
                <c:pt idx="39">
                  <c:v>0.06469</c:v>
                </c:pt>
                <c:pt idx="40">
                  <c:v>0.0558659</c:v>
                </c:pt>
                <c:pt idx="41">
                  <c:v>0.0393812</c:v>
                </c:pt>
                <c:pt idx="42">
                  <c:v>0.062271099999999996</c:v>
                </c:pt>
                <c:pt idx="44">
                  <c:v>0.0414035</c:v>
                </c:pt>
                <c:pt idx="45">
                  <c:v>0.0318725</c:v>
                </c:pt>
                <c:pt idx="46">
                  <c:v>0.0625</c:v>
                </c:pt>
                <c:pt idx="47">
                  <c:v>0.0568182</c:v>
                </c:pt>
                <c:pt idx="48">
                  <c:v>0.0467588</c:v>
                </c:pt>
                <c:pt idx="49">
                  <c:v>0.0434783</c:v>
                </c:pt>
                <c:pt idx="50">
                  <c:v>0.0251046</c:v>
                </c:pt>
                <c:pt idx="51">
                  <c:v>0.06451609999999999</c:v>
                </c:pt>
                <c:pt idx="52">
                  <c:v>0.030534400000000003</c:v>
                </c:pt>
                <c:pt idx="53">
                  <c:v>0.021459199999999998</c:v>
                </c:pt>
                <c:pt idx="54">
                  <c:v>0.0396341</c:v>
                </c:pt>
                <c:pt idx="56">
                  <c:v>0.0620155</c:v>
                </c:pt>
                <c:pt idx="58">
                  <c:v>0.0516717</c:v>
                </c:pt>
                <c:pt idx="59">
                  <c:v>0.0400844</c:v>
                </c:pt>
                <c:pt idx="60">
                  <c:v>0.057182699999999996</c:v>
                </c:pt>
              </c:numCache>
            </c:numRef>
          </c:val>
        </c:ser>
        <c:ser>
          <c:idx val="2"/>
          <c:order val="2"/>
          <c:tx>
            <c:strRef>
              <c:f>'Ordered data'!$D$20</c:f>
              <c:strCache>
                <c:ptCount val="1"/>
                <c:pt idx="0">
                  <c:v>1996-2000</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'Ordered data'!$A$21:$A$81</c:f>
              <c:strCache>
                <c:ptCount val="61"/>
                <c:pt idx="0">
                  <c:v>SE Northern </c:v>
                </c:pt>
                <c:pt idx="1">
                  <c:v>SE Central </c:v>
                </c:pt>
                <c:pt idx="2">
                  <c:v>SE Western</c:v>
                </c:pt>
                <c:pt idx="3">
                  <c:v>SE Southern</c:v>
                </c:pt>
                <c:pt idx="5">
                  <c:v>SW District # 3 </c:v>
                </c:pt>
                <c:pt idx="6">
                  <c:v>SW District # 1</c:v>
                </c:pt>
                <c:pt idx="7">
                  <c:v>SW District # 2</c:v>
                </c:pt>
                <c:pt idx="9">
                  <c:v>Bdn West </c:v>
                </c:pt>
                <c:pt idx="10">
                  <c:v>Bdn Rural</c:v>
                </c:pt>
                <c:pt idx="11">
                  <c:v>Bdn East</c:v>
                </c:pt>
                <c:pt idx="13">
                  <c:v>MacDonald/Cartier (1)</c:v>
                </c:pt>
                <c:pt idx="14">
                  <c:v>Morden/Winkler </c:v>
                </c:pt>
                <c:pt idx="15">
                  <c:v>Altona </c:v>
                </c:pt>
                <c:pt idx="16">
                  <c:v>Carman</c:v>
                </c:pt>
                <c:pt idx="17">
                  <c:v>Morris/Montcalm</c:v>
                </c:pt>
                <c:pt idx="18">
                  <c:v>Lorne/Louise/Pem</c:v>
                </c:pt>
                <c:pt idx="19">
                  <c:v>Seven Regions</c:v>
                </c:pt>
                <c:pt idx="20">
                  <c:v>Portage </c:v>
                </c:pt>
                <c:pt idx="22">
                  <c:v>MQ District # 4</c:v>
                </c:pt>
                <c:pt idx="23">
                  <c:v>MQ District # 3</c:v>
                </c:pt>
                <c:pt idx="24">
                  <c:v>MQ District # 2</c:v>
                </c:pt>
                <c:pt idx="25">
                  <c:v>MQ District # 1</c:v>
                </c:pt>
                <c:pt idx="27">
                  <c:v>PL West</c:v>
                </c:pt>
                <c:pt idx="28">
                  <c:v>PL Central</c:v>
                </c:pt>
                <c:pt idx="29">
                  <c:v>PL East</c:v>
                </c:pt>
                <c:pt idx="30">
                  <c:v>PL North </c:v>
                </c:pt>
                <c:pt idx="32">
                  <c:v>IL Southwest</c:v>
                </c:pt>
                <c:pt idx="33">
                  <c:v>IL Southeast</c:v>
                </c:pt>
                <c:pt idx="34">
                  <c:v>IL Northeast </c:v>
                </c:pt>
                <c:pt idx="35">
                  <c:v>IL Northwest </c:v>
                </c:pt>
                <c:pt idx="37">
                  <c:v>Springfield</c:v>
                </c:pt>
                <c:pt idx="38">
                  <c:v>Winnipeg River</c:v>
                </c:pt>
                <c:pt idx="39">
                  <c:v>Brokenhead (t)</c:v>
                </c:pt>
                <c:pt idx="40">
                  <c:v>Iron Rose</c:v>
                </c:pt>
                <c:pt idx="41">
                  <c:v>Blue Water</c:v>
                </c:pt>
                <c:pt idx="42">
                  <c:v>Northern Remote </c:v>
                </c:pt>
                <c:pt idx="44">
                  <c:v>Thompson</c:v>
                </c:pt>
                <c:pt idx="45">
                  <c:v>Oxford H &amp; Gods (2,t)</c:v>
                </c:pt>
                <c:pt idx="46">
                  <c:v>Cross Lake </c:v>
                </c:pt>
                <c:pt idx="47">
                  <c:v>Lynn/Leaf/SIL</c:v>
                </c:pt>
                <c:pt idx="48">
                  <c:v>Island Lake </c:v>
                </c:pt>
                <c:pt idx="49">
                  <c:v>Tad/Broch/Lac Br</c:v>
                </c:pt>
                <c:pt idx="50">
                  <c:v>Gillam/Fox Lake (s)</c:v>
                </c:pt>
                <c:pt idx="51">
                  <c:v>Thick Por/Pik/Wab</c:v>
                </c:pt>
                <c:pt idx="52">
                  <c:v>Norway House </c:v>
                </c:pt>
                <c:pt idx="53">
                  <c:v>Sha/York/Split/War </c:v>
                </c:pt>
                <c:pt idx="54">
                  <c:v>Nelson House </c:v>
                </c:pt>
                <c:pt idx="56">
                  <c:v>Churchill (s)</c:v>
                </c:pt>
                <c:pt idx="58">
                  <c:v>F Flon/Snow L/Cran </c:v>
                </c:pt>
                <c:pt idx="59">
                  <c:v>The Pas/OCN/Kelsey </c:v>
                </c:pt>
                <c:pt idx="60">
                  <c:v>Nor-Man Other (t)</c:v>
                </c:pt>
              </c:strCache>
            </c:strRef>
          </c:cat>
          <c:val>
            <c:numRef>
              <c:f>'Ordered data'!$D$21:$D$81</c:f>
              <c:numCache>
                <c:ptCount val="61"/>
                <c:pt idx="0">
                  <c:v>0.0448087</c:v>
                </c:pt>
                <c:pt idx="1">
                  <c:v>0.047220599999999995</c:v>
                </c:pt>
                <c:pt idx="2">
                  <c:v>0.0387097</c:v>
                </c:pt>
                <c:pt idx="3">
                  <c:v>0.032966999999999996</c:v>
                </c:pt>
                <c:pt idx="5">
                  <c:v>0.0405063</c:v>
                </c:pt>
                <c:pt idx="6">
                  <c:v>0.0418354</c:v>
                </c:pt>
                <c:pt idx="7">
                  <c:v>0.0426929</c:v>
                </c:pt>
                <c:pt idx="9">
                  <c:v>0.0442308</c:v>
                </c:pt>
                <c:pt idx="10">
                  <c:v>0.0379747</c:v>
                </c:pt>
                <c:pt idx="11">
                  <c:v>0.0474398</c:v>
                </c:pt>
                <c:pt idx="13">
                  <c:v>0.0384068</c:v>
                </c:pt>
                <c:pt idx="14">
                  <c:v>0.0392654</c:v>
                </c:pt>
                <c:pt idx="15">
                  <c:v>0.026981500000000002</c:v>
                </c:pt>
                <c:pt idx="16">
                  <c:v>0.046849800000000004</c:v>
                </c:pt>
                <c:pt idx="17">
                  <c:v>0.0298507</c:v>
                </c:pt>
                <c:pt idx="18">
                  <c:v>0.047619</c:v>
                </c:pt>
                <c:pt idx="19">
                  <c:v>0.0586957</c:v>
                </c:pt>
                <c:pt idx="20">
                  <c:v>0.04840849999999999</c:v>
                </c:pt>
                <c:pt idx="22">
                  <c:v>0.0549645</c:v>
                </c:pt>
                <c:pt idx="23">
                  <c:v>0.0515152</c:v>
                </c:pt>
                <c:pt idx="24">
                  <c:v>0.0500928</c:v>
                </c:pt>
                <c:pt idx="25">
                  <c:v>0.0527704</c:v>
                </c:pt>
                <c:pt idx="27">
                  <c:v>0.0326087</c:v>
                </c:pt>
                <c:pt idx="28">
                  <c:v>0.0514019</c:v>
                </c:pt>
                <c:pt idx="29">
                  <c:v>0.0471513</c:v>
                </c:pt>
                <c:pt idx="30">
                  <c:v>0.0394867</c:v>
                </c:pt>
                <c:pt idx="32">
                  <c:v>0.059081</c:v>
                </c:pt>
                <c:pt idx="33">
                  <c:v>0.0486449</c:v>
                </c:pt>
                <c:pt idx="34">
                  <c:v>0.0351351</c:v>
                </c:pt>
                <c:pt idx="35">
                  <c:v>0.0622222</c:v>
                </c:pt>
                <c:pt idx="37">
                  <c:v>0.035</c:v>
                </c:pt>
                <c:pt idx="38">
                  <c:v>0.0421053</c:v>
                </c:pt>
                <c:pt idx="39">
                  <c:v>0.036474200000000005</c:v>
                </c:pt>
                <c:pt idx="40">
                  <c:v>0.056701</c:v>
                </c:pt>
                <c:pt idx="41">
                  <c:v>0.0588235</c:v>
                </c:pt>
                <c:pt idx="42">
                  <c:v>0.0533049</c:v>
                </c:pt>
                <c:pt idx="44">
                  <c:v>0.0558036</c:v>
                </c:pt>
                <c:pt idx="45">
                  <c:v>0.0158416</c:v>
                </c:pt>
                <c:pt idx="46">
                  <c:v>0.0572034</c:v>
                </c:pt>
                <c:pt idx="47">
                  <c:v>0.059945500000000006</c:v>
                </c:pt>
                <c:pt idx="48">
                  <c:v>0.053752499999999995</c:v>
                </c:pt>
                <c:pt idx="49">
                  <c:v>0.045226100000000005</c:v>
                </c:pt>
                <c:pt idx="51">
                  <c:v>0.0630631</c:v>
                </c:pt>
                <c:pt idx="52">
                  <c:v>0.0430108</c:v>
                </c:pt>
                <c:pt idx="53">
                  <c:v>0.043583500000000004</c:v>
                </c:pt>
                <c:pt idx="54">
                  <c:v>0.0428135</c:v>
                </c:pt>
                <c:pt idx="58">
                  <c:v>0.0399113</c:v>
                </c:pt>
                <c:pt idx="59">
                  <c:v>0.0538618</c:v>
                </c:pt>
                <c:pt idx="60">
                  <c:v>0.0360825</c:v>
                </c:pt>
              </c:numCache>
            </c:numRef>
          </c:val>
        </c:ser>
        <c:ser>
          <c:idx val="3"/>
          <c:order val="3"/>
          <c:tx>
            <c:strRef>
              <c:f>'Ordered data'!$E$20</c:f>
              <c:strCache>
                <c:ptCount val="1"/>
                <c:pt idx="0">
                  <c:v>Mb Avg 96-00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96-00</c:name>
            <c:spPr>
              <a:ln w="25400">
                <a:solidFill>
                  <a:srgbClr val="333333"/>
                </a:solidFill>
              </a:ln>
            </c:spPr>
            <c:trendlineType val="linear"/>
            <c:forward val="0.5"/>
            <c:backward val="0.5"/>
            <c:dispEq val="0"/>
            <c:dispRSqr val="0"/>
          </c:trendline>
          <c:cat>
            <c:strRef>
              <c:f>'Ordered data'!$A$21:$A$81</c:f>
              <c:strCache>
                <c:ptCount val="61"/>
                <c:pt idx="0">
                  <c:v>SE Northern </c:v>
                </c:pt>
                <c:pt idx="1">
                  <c:v>SE Central </c:v>
                </c:pt>
                <c:pt idx="2">
                  <c:v>SE Western</c:v>
                </c:pt>
                <c:pt idx="3">
                  <c:v>SE Southern</c:v>
                </c:pt>
                <c:pt idx="5">
                  <c:v>SW District # 3 </c:v>
                </c:pt>
                <c:pt idx="6">
                  <c:v>SW District # 1</c:v>
                </c:pt>
                <c:pt idx="7">
                  <c:v>SW District # 2</c:v>
                </c:pt>
                <c:pt idx="9">
                  <c:v>Bdn West </c:v>
                </c:pt>
                <c:pt idx="10">
                  <c:v>Bdn Rural</c:v>
                </c:pt>
                <c:pt idx="11">
                  <c:v>Bdn East</c:v>
                </c:pt>
                <c:pt idx="13">
                  <c:v>MacDonald/Cartier (1)</c:v>
                </c:pt>
                <c:pt idx="14">
                  <c:v>Morden/Winkler </c:v>
                </c:pt>
                <c:pt idx="15">
                  <c:v>Altona </c:v>
                </c:pt>
                <c:pt idx="16">
                  <c:v>Carman</c:v>
                </c:pt>
                <c:pt idx="17">
                  <c:v>Morris/Montcalm</c:v>
                </c:pt>
                <c:pt idx="18">
                  <c:v>Lorne/Louise/Pem</c:v>
                </c:pt>
                <c:pt idx="19">
                  <c:v>Seven Regions</c:v>
                </c:pt>
                <c:pt idx="20">
                  <c:v>Portage </c:v>
                </c:pt>
                <c:pt idx="22">
                  <c:v>MQ District # 4</c:v>
                </c:pt>
                <c:pt idx="23">
                  <c:v>MQ District # 3</c:v>
                </c:pt>
                <c:pt idx="24">
                  <c:v>MQ District # 2</c:v>
                </c:pt>
                <c:pt idx="25">
                  <c:v>MQ District # 1</c:v>
                </c:pt>
                <c:pt idx="27">
                  <c:v>PL West</c:v>
                </c:pt>
                <c:pt idx="28">
                  <c:v>PL Central</c:v>
                </c:pt>
                <c:pt idx="29">
                  <c:v>PL East</c:v>
                </c:pt>
                <c:pt idx="30">
                  <c:v>PL North </c:v>
                </c:pt>
                <c:pt idx="32">
                  <c:v>IL Southwest</c:v>
                </c:pt>
                <c:pt idx="33">
                  <c:v>IL Southeast</c:v>
                </c:pt>
                <c:pt idx="34">
                  <c:v>IL Northeast </c:v>
                </c:pt>
                <c:pt idx="35">
                  <c:v>IL Northwest </c:v>
                </c:pt>
                <c:pt idx="37">
                  <c:v>Springfield</c:v>
                </c:pt>
                <c:pt idx="38">
                  <c:v>Winnipeg River</c:v>
                </c:pt>
                <c:pt idx="39">
                  <c:v>Brokenhead (t)</c:v>
                </c:pt>
                <c:pt idx="40">
                  <c:v>Iron Rose</c:v>
                </c:pt>
                <c:pt idx="41">
                  <c:v>Blue Water</c:v>
                </c:pt>
                <c:pt idx="42">
                  <c:v>Northern Remote </c:v>
                </c:pt>
                <c:pt idx="44">
                  <c:v>Thompson</c:v>
                </c:pt>
                <c:pt idx="45">
                  <c:v>Oxford H &amp; Gods (2,t)</c:v>
                </c:pt>
                <c:pt idx="46">
                  <c:v>Cross Lake </c:v>
                </c:pt>
                <c:pt idx="47">
                  <c:v>Lynn/Leaf/SIL</c:v>
                </c:pt>
                <c:pt idx="48">
                  <c:v>Island Lake </c:v>
                </c:pt>
                <c:pt idx="49">
                  <c:v>Tad/Broch/Lac Br</c:v>
                </c:pt>
                <c:pt idx="50">
                  <c:v>Gillam/Fox Lake (s)</c:v>
                </c:pt>
                <c:pt idx="51">
                  <c:v>Thick Por/Pik/Wab</c:v>
                </c:pt>
                <c:pt idx="52">
                  <c:v>Norway House </c:v>
                </c:pt>
                <c:pt idx="53">
                  <c:v>Sha/York/Split/War </c:v>
                </c:pt>
                <c:pt idx="54">
                  <c:v>Nelson House </c:v>
                </c:pt>
                <c:pt idx="56">
                  <c:v>Churchill (s)</c:v>
                </c:pt>
                <c:pt idx="58">
                  <c:v>F Flon/Snow L/Cran </c:v>
                </c:pt>
                <c:pt idx="59">
                  <c:v>The Pas/OCN/Kelsey </c:v>
                </c:pt>
                <c:pt idx="60">
                  <c:v>Nor-Man Other (t)</c:v>
                </c:pt>
              </c:strCache>
            </c:strRef>
          </c:cat>
          <c:val>
            <c:numRef>
              <c:f>'Ordered data'!$E$21:$E$81</c:f>
              <c:numCache>
                <c:ptCount val="61"/>
                <c:pt idx="0">
                  <c:v>0.0511031</c:v>
                </c:pt>
                <c:pt idx="1">
                  <c:v>0.0511031</c:v>
                </c:pt>
                <c:pt idx="2">
                  <c:v>0.0511031</c:v>
                </c:pt>
                <c:pt idx="3">
                  <c:v>0.0511031</c:v>
                </c:pt>
                <c:pt idx="5">
                  <c:v>0.0511031</c:v>
                </c:pt>
                <c:pt idx="6">
                  <c:v>0.0511031</c:v>
                </c:pt>
                <c:pt idx="7">
                  <c:v>0.0511031</c:v>
                </c:pt>
                <c:pt idx="9">
                  <c:v>0.0511031</c:v>
                </c:pt>
                <c:pt idx="10">
                  <c:v>0.0511031</c:v>
                </c:pt>
                <c:pt idx="11">
                  <c:v>0.0511031</c:v>
                </c:pt>
                <c:pt idx="13">
                  <c:v>0.0511031</c:v>
                </c:pt>
                <c:pt idx="14">
                  <c:v>0.0511031</c:v>
                </c:pt>
                <c:pt idx="15">
                  <c:v>0.0511031</c:v>
                </c:pt>
                <c:pt idx="16">
                  <c:v>0.0511031</c:v>
                </c:pt>
                <c:pt idx="17">
                  <c:v>0.0511031</c:v>
                </c:pt>
                <c:pt idx="18">
                  <c:v>0.0511031</c:v>
                </c:pt>
                <c:pt idx="19">
                  <c:v>0.0511031</c:v>
                </c:pt>
                <c:pt idx="20">
                  <c:v>0.0511031</c:v>
                </c:pt>
                <c:pt idx="22">
                  <c:v>0.0511031</c:v>
                </c:pt>
                <c:pt idx="23">
                  <c:v>0.0511031</c:v>
                </c:pt>
                <c:pt idx="24">
                  <c:v>0.0511031</c:v>
                </c:pt>
                <c:pt idx="25">
                  <c:v>0.0511031</c:v>
                </c:pt>
                <c:pt idx="27">
                  <c:v>0.0511031</c:v>
                </c:pt>
                <c:pt idx="28">
                  <c:v>0.0511031</c:v>
                </c:pt>
                <c:pt idx="29">
                  <c:v>0.0511031</c:v>
                </c:pt>
                <c:pt idx="30">
                  <c:v>0.0511031</c:v>
                </c:pt>
                <c:pt idx="32">
                  <c:v>0.0511031</c:v>
                </c:pt>
                <c:pt idx="33">
                  <c:v>0.0511031</c:v>
                </c:pt>
                <c:pt idx="34">
                  <c:v>0.0511031</c:v>
                </c:pt>
                <c:pt idx="35">
                  <c:v>0.0511031</c:v>
                </c:pt>
                <c:pt idx="37">
                  <c:v>0.0511031</c:v>
                </c:pt>
                <c:pt idx="38">
                  <c:v>0.0511031</c:v>
                </c:pt>
                <c:pt idx="39">
                  <c:v>0.0511031</c:v>
                </c:pt>
                <c:pt idx="40">
                  <c:v>0.0511031</c:v>
                </c:pt>
                <c:pt idx="41">
                  <c:v>0.0511031</c:v>
                </c:pt>
                <c:pt idx="42">
                  <c:v>0.0511031</c:v>
                </c:pt>
                <c:pt idx="44">
                  <c:v>0.0511031</c:v>
                </c:pt>
                <c:pt idx="45">
                  <c:v>0.0511031</c:v>
                </c:pt>
                <c:pt idx="46">
                  <c:v>0.0511031</c:v>
                </c:pt>
                <c:pt idx="47">
                  <c:v>0.0511031</c:v>
                </c:pt>
                <c:pt idx="48">
                  <c:v>0.0511031</c:v>
                </c:pt>
                <c:pt idx="49">
                  <c:v>0.0511031</c:v>
                </c:pt>
                <c:pt idx="50">
                  <c:v>0.0511031</c:v>
                </c:pt>
                <c:pt idx="51">
                  <c:v>0.0511031</c:v>
                </c:pt>
                <c:pt idx="52">
                  <c:v>0.0511031</c:v>
                </c:pt>
                <c:pt idx="53">
                  <c:v>0.0511031</c:v>
                </c:pt>
                <c:pt idx="54">
                  <c:v>0.0511031</c:v>
                </c:pt>
                <c:pt idx="56">
                  <c:v>0.0511031</c:v>
                </c:pt>
                <c:pt idx="58">
                  <c:v>0.0511031</c:v>
                </c:pt>
                <c:pt idx="59">
                  <c:v>0.0511031</c:v>
                </c:pt>
                <c:pt idx="60">
                  <c:v>0.0511031</c:v>
                </c:pt>
              </c:numCache>
            </c:numRef>
          </c:val>
        </c:ser>
        <c:gapWidth val="30"/>
        <c:axId val="11637625"/>
        <c:axId val="37629762"/>
      </c:barChart>
      <c:catAx>
        <c:axId val="11637625"/>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37629762"/>
        <c:crosses val="autoZero"/>
        <c:auto val="0"/>
        <c:lblOffset val="100"/>
        <c:noMultiLvlLbl val="0"/>
      </c:catAx>
      <c:valAx>
        <c:axId val="37629762"/>
        <c:scaling>
          <c:orientation val="minMax"/>
          <c:max val="0.08"/>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1637625"/>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25"/>
          <c:y val="0.062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0.151</cdr:x>
      <cdr:y>0.88475</cdr:y>
    </cdr:from>
    <cdr:to>
      <cdr:x>0.9765</cdr:x>
      <cdr:y>0.99575</cdr:y>
    </cdr:to>
    <cdr:sp>
      <cdr:nvSpPr>
        <cdr:cNvPr id="1" name="TextBox 2"/>
        <cdr:cNvSpPr txBox="1">
          <a:spLocks noChangeArrowheads="1"/>
        </cdr:cNvSpPr>
      </cdr:nvSpPr>
      <cdr:spPr>
        <a:xfrm>
          <a:off x="857250" y="4029075"/>
          <a:ext cx="4705350" cy="504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was statistically different from Manitoba average in first time period shown
'2' indicates area's rate was statistically different from Manitoba average in second time period shown
't' indicates change over time was statistically significant
's' indicates data suppressed due to small numbers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81"/>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Z1" sqref="Z1"/>
    </sheetView>
  </sheetViews>
  <sheetFormatPr defaultColWidth="9.140625" defaultRowHeight="12.75"/>
  <cols>
    <col min="1" max="1" width="22.28125" style="0" customWidth="1"/>
    <col min="2" max="2" width="9.140625" style="5" customWidth="1"/>
    <col min="3" max="4" width="9.140625" style="9" customWidth="1"/>
    <col min="5" max="5" width="9.140625" style="5" customWidth="1"/>
    <col min="6" max="6" width="9.57421875" style="7" customWidth="1"/>
    <col min="7" max="8" width="9.140625" style="5" customWidth="1"/>
    <col min="9" max="9" width="6.7109375" style="7" customWidth="1"/>
    <col min="10" max="12" width="9.140625" style="5" customWidth="1"/>
    <col min="13" max="13" width="9.140625" style="3" customWidth="1"/>
    <col min="14" max="14" width="9.140625" style="13" customWidth="1"/>
    <col min="15" max="15" width="9.140625" style="5" customWidth="1"/>
    <col min="16" max="16" width="10.28125" style="5" customWidth="1"/>
    <col min="17" max="17" width="9.00390625" style="0" customWidth="1"/>
    <col min="18" max="18" width="9.140625" style="5" customWidth="1"/>
    <col min="19" max="19" width="6.7109375" style="5" customWidth="1"/>
    <col min="20" max="20" width="9.140625" style="7" customWidth="1"/>
    <col min="21" max="23" width="9.140625" style="5" customWidth="1"/>
    <col min="24" max="24" width="9.140625" style="3" customWidth="1"/>
    <col min="25" max="25" width="9.140625" style="12" customWidth="1"/>
  </cols>
  <sheetData>
    <row r="1" spans="2:26" ht="12.75">
      <c r="B1" s="4" t="s">
        <v>195</v>
      </c>
      <c r="C1" s="9" t="s">
        <v>153</v>
      </c>
      <c r="D1" s="9" t="s">
        <v>153</v>
      </c>
      <c r="E1" s="4" t="s">
        <v>197</v>
      </c>
      <c r="F1" s="6" t="s">
        <v>195</v>
      </c>
      <c r="G1" s="4" t="s">
        <v>195</v>
      </c>
      <c r="H1" s="4" t="s">
        <v>195</v>
      </c>
      <c r="I1" s="6" t="s">
        <v>195</v>
      </c>
      <c r="J1" s="4" t="s">
        <v>195</v>
      </c>
      <c r="K1" s="4" t="s">
        <v>195</v>
      </c>
      <c r="L1" s="4" t="s">
        <v>195</v>
      </c>
      <c r="M1" s="15" t="s">
        <v>195</v>
      </c>
      <c r="N1" s="11" t="s">
        <v>195</v>
      </c>
      <c r="O1" s="4" t="s">
        <v>195</v>
      </c>
      <c r="Q1" s="6" t="s">
        <v>197</v>
      </c>
      <c r="R1" s="4" t="s">
        <v>197</v>
      </c>
      <c r="S1" s="4" t="s">
        <v>197</v>
      </c>
      <c r="T1" s="6" t="s">
        <v>197</v>
      </c>
      <c r="U1" s="4" t="s">
        <v>197</v>
      </c>
      <c r="V1" s="4" t="s">
        <v>197</v>
      </c>
      <c r="W1" s="4" t="s">
        <v>197</v>
      </c>
      <c r="X1" s="15" t="s">
        <v>197</v>
      </c>
      <c r="Y1" s="11" t="s">
        <v>197</v>
      </c>
      <c r="Z1" s="6" t="s">
        <v>197</v>
      </c>
    </row>
    <row r="2" spans="3:26" ht="12.75">
      <c r="C2" s="10" t="s">
        <v>190</v>
      </c>
      <c r="D2" s="10" t="s">
        <v>148</v>
      </c>
      <c r="F2" s="2" t="s">
        <v>3</v>
      </c>
      <c r="G2" s="4" t="s">
        <v>147</v>
      </c>
      <c r="H2" s="4" t="s">
        <v>149</v>
      </c>
      <c r="I2" s="6" t="s">
        <v>150</v>
      </c>
      <c r="J2" s="4" t="s">
        <v>151</v>
      </c>
      <c r="K2" s="4" t="s">
        <v>4</v>
      </c>
      <c r="L2" s="4" t="str">
        <f>'lbw.2five'!M2</f>
        <v>prob</v>
      </c>
      <c r="M2" s="14" t="str">
        <f>'lbw.2five'!N2</f>
        <v>signif</v>
      </c>
      <c r="N2" s="14" t="str">
        <f>'lbw.2five'!O2</f>
        <v>sig hi?</v>
      </c>
      <c r="O2" s="4" t="str">
        <f>'lbw.2five'!P2</f>
        <v>sig lo?</v>
      </c>
      <c r="P2" s="4"/>
      <c r="Q2" s="2" t="s">
        <v>3</v>
      </c>
      <c r="R2" s="4" t="s">
        <v>147</v>
      </c>
      <c r="S2" s="4" t="s">
        <v>149</v>
      </c>
      <c r="T2" s="6" t="s">
        <v>150</v>
      </c>
      <c r="U2" s="4" t="s">
        <v>151</v>
      </c>
      <c r="V2" s="4" t="s">
        <v>4</v>
      </c>
      <c r="W2" s="4" t="s">
        <v>5</v>
      </c>
      <c r="X2" s="14" t="s">
        <v>6</v>
      </c>
      <c r="Y2" s="12" t="s">
        <v>134</v>
      </c>
      <c r="Z2" t="s">
        <v>135</v>
      </c>
    </row>
    <row r="3" spans="2:5" ht="12.75">
      <c r="B3" s="4" t="s">
        <v>196</v>
      </c>
      <c r="C3" s="9" t="s">
        <v>142</v>
      </c>
      <c r="D3" s="8" t="s">
        <v>144</v>
      </c>
      <c r="E3" s="4" t="s">
        <v>192</v>
      </c>
    </row>
    <row r="4" spans="1:26" ht="12.75">
      <c r="A4" t="s">
        <v>154</v>
      </c>
      <c r="B4" s="17">
        <f aca="true" t="shared" si="0" ref="B4:B14">C$19</f>
        <v>0.050375100000000006</v>
      </c>
      <c r="C4" s="18">
        <f>'lbw.2five'!H4</f>
        <v>0.0469295</v>
      </c>
      <c r="D4" s="18">
        <f>'lbw.2five'!H70</f>
        <v>0.0439655</v>
      </c>
      <c r="E4" s="17">
        <f>D$19</f>
        <v>0.0511031</v>
      </c>
      <c r="F4" s="7">
        <f>'lbw.2five'!F4</f>
        <v>3729</v>
      </c>
      <c r="G4" s="5">
        <f>'lbw.2five'!G4</f>
        <v>0.0388043</v>
      </c>
      <c r="H4" s="5">
        <f>'lbw.2five'!I4</f>
        <v>0.056756</v>
      </c>
      <c r="I4" s="7">
        <f>'lbw.2five'!J4</f>
        <v>175</v>
      </c>
      <c r="J4" s="5">
        <f>'lbw.2five'!K4</f>
        <v>0.0469295</v>
      </c>
      <c r="K4" s="5">
        <f>'lbw.2five'!L4</f>
        <v>0.389293176</v>
      </c>
      <c r="L4" s="5">
        <f>'lbw.2five'!M4</f>
        <v>0.5326711726</v>
      </c>
      <c r="M4" s="3" t="str">
        <f>'lbw.2five'!N4</f>
        <v> </v>
      </c>
      <c r="N4" s="13">
        <f>'lbw.2five'!O4</f>
      </c>
      <c r="O4" s="5">
        <f>'lbw.2five'!P4</f>
      </c>
      <c r="Q4" s="7">
        <f>'lbw.2five'!F70</f>
        <v>3480</v>
      </c>
      <c r="R4" s="5">
        <f>'lbw.2five'!G70</f>
        <v>0.035865</v>
      </c>
      <c r="S4" s="5">
        <f>'lbw.2five'!I70</f>
        <v>0.0538956</v>
      </c>
      <c r="T4" s="7">
        <f>'lbw.2five'!J70</f>
        <v>153</v>
      </c>
      <c r="U4" s="5">
        <f>'lbw.2five'!K70</f>
        <v>0.0439655</v>
      </c>
      <c r="V4" s="5">
        <f>'lbw.2five'!L70</f>
        <v>0.389293176</v>
      </c>
      <c r="W4" s="5">
        <f>'lbw.2five'!M70</f>
        <v>0.5326711726</v>
      </c>
      <c r="X4" s="3" t="str">
        <f>'lbw.2five'!N70</f>
        <v> </v>
      </c>
      <c r="Y4" s="13">
        <f>'lbw.2five'!O70</f>
      </c>
      <c r="Z4">
        <f>'lbw.2five'!P70</f>
      </c>
    </row>
    <row r="5" spans="1:26" ht="12.75">
      <c r="A5" t="s">
        <v>155</v>
      </c>
      <c r="B5" s="17">
        <f t="shared" si="0"/>
        <v>0.050375100000000006</v>
      </c>
      <c r="C5" s="18">
        <f>'lbw.2five'!H5</f>
        <v>0.042136200000000006</v>
      </c>
      <c r="D5" s="18">
        <f>'lbw.2five'!H71</f>
        <v>0.0418338</v>
      </c>
      <c r="E5" s="17">
        <f aca="true" t="shared" si="1" ref="E5:E80">D$19</f>
        <v>0.0511031</v>
      </c>
      <c r="F5" s="7">
        <f>'lbw.2five'!F5</f>
        <v>2041</v>
      </c>
      <c r="G5" s="5">
        <f>'lbw.2five'!G5</f>
        <v>0.0321045</v>
      </c>
      <c r="H5" s="5">
        <f>'lbw.2five'!I5</f>
        <v>0.055302500000000004</v>
      </c>
      <c r="I5" s="7">
        <f>'lbw.2five'!J5</f>
        <v>86</v>
      </c>
      <c r="J5" s="5">
        <f>'lbw.2five'!K5</f>
        <v>0.042136200000000006</v>
      </c>
      <c r="K5" s="5">
        <f>'lbw.2five'!L5</f>
        <v>0.0021535595</v>
      </c>
      <c r="L5" s="5">
        <f>'lbw.2five'!M5</f>
        <v>0.9629862878</v>
      </c>
      <c r="M5" s="3" t="str">
        <f>'lbw.2five'!N5</f>
        <v> </v>
      </c>
      <c r="N5" s="13">
        <f>'lbw.2five'!O5</f>
      </c>
      <c r="O5" s="5">
        <f>'lbw.2five'!P5</f>
      </c>
      <c r="Q5" s="7">
        <f>'lbw.2five'!F71</f>
        <v>1745</v>
      </c>
      <c r="R5" s="5">
        <f>'lbw.2five'!G71</f>
        <v>0.0311407</v>
      </c>
      <c r="S5" s="5">
        <f>'lbw.2five'!I71</f>
        <v>0.056198700000000004</v>
      </c>
      <c r="T5" s="7">
        <f>'lbw.2five'!J71</f>
        <v>73</v>
      </c>
      <c r="U5" s="5">
        <f>'lbw.2five'!K71</f>
        <v>0.0418338</v>
      </c>
      <c r="V5" s="5">
        <f>'lbw.2five'!L71</f>
        <v>0.0021535595</v>
      </c>
      <c r="W5" s="5">
        <f>'lbw.2five'!M71</f>
        <v>0.9629862878</v>
      </c>
      <c r="X5" s="3" t="str">
        <f>'lbw.2five'!N71</f>
        <v> </v>
      </c>
      <c r="Y5" s="13">
        <f>'lbw.2five'!O71</f>
      </c>
      <c r="Z5">
        <f>'lbw.2five'!P71</f>
      </c>
    </row>
    <row r="6" spans="1:26" ht="12.75">
      <c r="A6" t="s">
        <v>156</v>
      </c>
      <c r="B6" s="17">
        <f t="shared" si="0"/>
        <v>0.050375100000000006</v>
      </c>
      <c r="C6" s="18">
        <f>'lbw.2five'!H6</f>
        <v>0.0457476</v>
      </c>
      <c r="D6" s="18">
        <f>'lbw.2five'!H72</f>
        <v>0.044878799999999996</v>
      </c>
      <c r="E6" s="17">
        <f t="shared" si="1"/>
        <v>0.0511031</v>
      </c>
      <c r="F6" s="7">
        <f>'lbw.2five'!F6</f>
        <v>3257</v>
      </c>
      <c r="G6" s="5">
        <f>'lbw.2five'!G6</f>
        <v>0.0372247</v>
      </c>
      <c r="H6" s="5">
        <f>'lbw.2five'!I6</f>
        <v>0.056222</v>
      </c>
      <c r="I6" s="7">
        <f>'lbw.2five'!J6</f>
        <v>149</v>
      </c>
      <c r="J6" s="5">
        <f>'lbw.2five'!K6</f>
        <v>0.0457476</v>
      </c>
      <c r="K6" s="5">
        <f>'lbw.2five'!L6</f>
        <v>0.0266021951</v>
      </c>
      <c r="L6" s="5">
        <f>'lbw.2five'!M6</f>
        <v>0.8704382876</v>
      </c>
      <c r="M6" s="3" t="str">
        <f>'lbw.2five'!N6</f>
        <v> </v>
      </c>
      <c r="N6" s="13">
        <f>'lbw.2five'!O6</f>
      </c>
      <c r="O6" s="5">
        <f>'lbw.2five'!P6</f>
      </c>
      <c r="Q6" s="7">
        <f>'lbw.2five'!F72</f>
        <v>2763</v>
      </c>
      <c r="R6" s="5">
        <f>'lbw.2five'!G72</f>
        <v>0.0357968</v>
      </c>
      <c r="S6" s="5">
        <f>'lbw.2five'!I72</f>
        <v>0.0562649</v>
      </c>
      <c r="T6" s="7">
        <f>'lbw.2five'!J72</f>
        <v>124</v>
      </c>
      <c r="U6" s="5">
        <f>'lbw.2five'!K72</f>
        <v>0.044878799999999996</v>
      </c>
      <c r="V6" s="5">
        <f>'lbw.2five'!L72</f>
        <v>0.0266021951</v>
      </c>
      <c r="W6" s="5">
        <f>'lbw.2five'!M72</f>
        <v>0.8704382876</v>
      </c>
      <c r="X6" s="3" t="str">
        <f>'lbw.2five'!N72</f>
        <v> </v>
      </c>
      <c r="Y6" s="13">
        <f>'lbw.2five'!O72</f>
      </c>
      <c r="Z6">
        <f>'lbw.2five'!P72</f>
      </c>
    </row>
    <row r="7" spans="1:26" ht="12.75">
      <c r="A7" t="s">
        <v>157</v>
      </c>
      <c r="B7" s="17">
        <f t="shared" si="0"/>
        <v>0.050375100000000006</v>
      </c>
      <c r="C7" s="18">
        <f>'lbw.2five'!H7</f>
        <v>0.041747799999999995</v>
      </c>
      <c r="D7" s="18">
        <f>'lbw.2five'!H73</f>
        <v>0.0433387</v>
      </c>
      <c r="E7" s="17">
        <f t="shared" si="1"/>
        <v>0.0511031</v>
      </c>
      <c r="F7" s="7">
        <f>'lbw.2five'!F7</f>
        <v>7186</v>
      </c>
      <c r="G7" s="5">
        <f>'lbw.2five'!G7</f>
        <v>0.0360916</v>
      </c>
      <c r="H7" s="5">
        <f>'lbw.2five'!I7</f>
        <v>0.048290599999999996</v>
      </c>
      <c r="I7" s="7">
        <f>'lbw.2five'!J7</f>
        <v>300</v>
      </c>
      <c r="J7" s="5">
        <f>'lbw.2five'!K7</f>
        <v>0.041747799999999995</v>
      </c>
      <c r="K7" s="5">
        <f>'lbw.2five'!L7</f>
        <v>0.2097991418</v>
      </c>
      <c r="L7" s="5">
        <f>'lbw.2five'!M7</f>
        <v>0.6469248801</v>
      </c>
      <c r="M7" s="3" t="str">
        <f>'lbw.2five'!N7</f>
        <v> </v>
      </c>
      <c r="N7" s="13">
        <f>'lbw.2five'!O7</f>
      </c>
      <c r="O7" s="5">
        <f>'lbw.2five'!P7</f>
        <v>0.00208450000000001</v>
      </c>
      <c r="Q7" s="7">
        <f>'lbw.2five'!F73</f>
        <v>6853</v>
      </c>
      <c r="R7" s="5">
        <f>'lbw.2five'!G73</f>
        <v>0.0374439</v>
      </c>
      <c r="S7" s="5">
        <f>'lbw.2five'!I73</f>
        <v>0.0501614</v>
      </c>
      <c r="T7" s="7">
        <f>'lbw.2five'!J73</f>
        <v>297</v>
      </c>
      <c r="U7" s="5">
        <f>'lbw.2five'!K73</f>
        <v>0.0433387</v>
      </c>
      <c r="V7" s="5">
        <f>'lbw.2five'!L73</f>
        <v>0.2097991418</v>
      </c>
      <c r="W7" s="5">
        <f>'lbw.2five'!M73</f>
        <v>0.6469248801</v>
      </c>
      <c r="X7" s="3" t="str">
        <f>'lbw.2five'!N73</f>
        <v> </v>
      </c>
      <c r="Y7" s="13">
        <f>'lbw.2five'!O73</f>
      </c>
      <c r="Z7">
        <f>'lbw.2five'!P73</f>
        <v>0.0009416999999999967</v>
      </c>
    </row>
    <row r="8" spans="1:26" ht="12.75">
      <c r="A8" t="s">
        <v>17</v>
      </c>
      <c r="B8" s="17">
        <f t="shared" si="0"/>
        <v>0.050375100000000006</v>
      </c>
      <c r="C8" s="18">
        <f>'lbw.2five'!H8</f>
        <v>0.040963900000000004</v>
      </c>
      <c r="D8" s="18">
        <f>'lbw.2five'!H74</f>
        <v>0.0524283</v>
      </c>
      <c r="E8" s="17">
        <f t="shared" si="1"/>
        <v>0.0511031</v>
      </c>
      <c r="F8" s="7">
        <f>'lbw.2five'!F8</f>
        <v>2075</v>
      </c>
      <c r="G8" s="5">
        <f>'lbw.2five'!G8</f>
        <v>0.0311564</v>
      </c>
      <c r="H8" s="5">
        <f>'lbw.2five'!I8</f>
        <v>0.0538586</v>
      </c>
      <c r="I8" s="7">
        <f>'lbw.2five'!J8</f>
        <v>85</v>
      </c>
      <c r="J8" s="5">
        <f>'lbw.2five'!K8</f>
        <v>0.040963900000000004</v>
      </c>
      <c r="K8" s="5">
        <f>'lbw.2five'!L8</f>
        <v>2.2032289149</v>
      </c>
      <c r="L8" s="5">
        <f>'lbw.2five'!M8</f>
        <v>0.1377219878</v>
      </c>
      <c r="M8" s="3" t="str">
        <f>'lbw.2five'!N8</f>
        <v> </v>
      </c>
      <c r="N8" s="13">
        <f>'lbw.2five'!O8</f>
      </c>
      <c r="O8" s="5">
        <f>'lbw.2five'!P8</f>
      </c>
      <c r="Q8" s="7">
        <f>'lbw.2five'!F74</f>
        <v>1812</v>
      </c>
      <c r="R8" s="5">
        <f>'lbw.2five'!G74</f>
        <v>0.0405332</v>
      </c>
      <c r="S8" s="5">
        <f>'lbw.2five'!I74</f>
        <v>0.0678141</v>
      </c>
      <c r="T8" s="7">
        <f>'lbw.2five'!J74</f>
        <v>95</v>
      </c>
      <c r="U8" s="5">
        <f>'lbw.2five'!K74</f>
        <v>0.0524283</v>
      </c>
      <c r="V8" s="5">
        <f>'lbw.2five'!L74</f>
        <v>2.2032289149</v>
      </c>
      <c r="W8" s="5">
        <f>'lbw.2five'!M74</f>
        <v>0.1377219878</v>
      </c>
      <c r="X8" s="3" t="str">
        <f>'lbw.2five'!N74</f>
        <v> </v>
      </c>
      <c r="Y8" s="13">
        <f>'lbw.2five'!O74</f>
      </c>
      <c r="Z8">
        <f>'lbw.2five'!P74</f>
      </c>
    </row>
    <row r="9" spans="1:26" ht="12.75">
      <c r="A9" t="s">
        <v>19</v>
      </c>
      <c r="B9" s="17">
        <f t="shared" si="0"/>
        <v>0.050375100000000006</v>
      </c>
      <c r="C9" s="18">
        <f>'lbw.2five'!H9</f>
        <v>0.042133699999999996</v>
      </c>
      <c r="D9" s="18">
        <f>'lbw.2five'!H75</f>
        <v>0.0438671</v>
      </c>
      <c r="E9" s="17">
        <f t="shared" si="1"/>
        <v>0.0511031</v>
      </c>
      <c r="F9" s="7">
        <f>'lbw.2five'!F9</f>
        <v>2587</v>
      </c>
      <c r="G9" s="5">
        <f>'lbw.2five'!G9</f>
        <v>0.0330935</v>
      </c>
      <c r="H9" s="5">
        <f>'lbw.2five'!I9</f>
        <v>0.0536436</v>
      </c>
      <c r="I9" s="7">
        <f>'lbw.2five'!J9</f>
        <v>109</v>
      </c>
      <c r="J9" s="5">
        <f>'lbw.2five'!K9</f>
        <v>0.042133699999999996</v>
      </c>
      <c r="K9" s="5">
        <f>'lbw.2five'!L9</f>
        <v>0.0861918724</v>
      </c>
      <c r="L9" s="5">
        <f>'lbw.2five'!M9</f>
        <v>0.7690754034</v>
      </c>
      <c r="M9" s="3" t="str">
        <f>'lbw.2five'!N9</f>
        <v> </v>
      </c>
      <c r="N9" s="13">
        <f>'lbw.2five'!O9</f>
      </c>
      <c r="O9" s="5">
        <f>'lbw.2five'!P9</f>
      </c>
      <c r="Q9" s="7">
        <f>'lbw.2five'!F75</f>
        <v>2348</v>
      </c>
      <c r="R9" s="5">
        <f>'lbw.2five'!G75</f>
        <v>0.0342244</v>
      </c>
      <c r="S9" s="5">
        <f>'lbw.2five'!I75</f>
        <v>0.0562268</v>
      </c>
      <c r="T9" s="7">
        <f>'lbw.2five'!J75</f>
        <v>103</v>
      </c>
      <c r="U9" s="5">
        <f>'lbw.2five'!K75</f>
        <v>0.0438671</v>
      </c>
      <c r="V9" s="5">
        <f>'lbw.2five'!L75</f>
        <v>0.0861918724</v>
      </c>
      <c r="W9" s="5">
        <f>'lbw.2five'!M75</f>
        <v>0.7690754034</v>
      </c>
      <c r="X9" s="3" t="str">
        <f>'lbw.2five'!N75</f>
        <v> </v>
      </c>
      <c r="Y9" s="13">
        <f>'lbw.2five'!O75</f>
      </c>
      <c r="Z9">
        <f>'lbw.2five'!P75</f>
      </c>
    </row>
    <row r="10" spans="1:26" ht="12.75">
      <c r="A10" t="s">
        <v>158</v>
      </c>
      <c r="B10" s="17">
        <f t="shared" si="0"/>
        <v>0.050375100000000006</v>
      </c>
      <c r="C10" s="18">
        <f>'lbw.2five'!H10</f>
        <v>0.0473132</v>
      </c>
      <c r="D10" s="18">
        <f>'lbw.2five'!H76</f>
        <v>0.049540799999999996</v>
      </c>
      <c r="E10" s="17">
        <f t="shared" si="1"/>
        <v>0.0511031</v>
      </c>
      <c r="F10" s="7">
        <f>'lbw.2five'!F10</f>
        <v>4671</v>
      </c>
      <c r="G10" s="5">
        <f>'lbw.2five'!G10</f>
        <v>0.0399509</v>
      </c>
      <c r="H10" s="5">
        <f>'lbw.2five'!I10</f>
        <v>0.0560323</v>
      </c>
      <c r="I10" s="7">
        <f>'lbw.2five'!J10</f>
        <v>221</v>
      </c>
      <c r="J10" s="5">
        <f>'lbw.2five'!K10</f>
        <v>0.0473132</v>
      </c>
      <c r="K10" s="5">
        <f>'lbw.2five'!L10</f>
        <v>0.2252745186</v>
      </c>
      <c r="L10" s="5">
        <f>'lbw.2five'!M10</f>
        <v>0.6350500573</v>
      </c>
      <c r="M10" s="3" t="str">
        <f>'lbw.2five'!N10</f>
        <v> </v>
      </c>
      <c r="N10" s="13">
        <f>'lbw.2five'!O10</f>
      </c>
      <c r="O10" s="5">
        <f>'lbw.2five'!P10</f>
      </c>
      <c r="Q10" s="7">
        <f>'lbw.2five'!F76</f>
        <v>4138</v>
      </c>
      <c r="R10" s="5">
        <f>'lbw.2five'!G76</f>
        <v>0.041570300000000004</v>
      </c>
      <c r="S10" s="5">
        <f>'lbw.2five'!I76</f>
        <v>0.0590397</v>
      </c>
      <c r="T10" s="7">
        <f>'lbw.2five'!J76</f>
        <v>205</v>
      </c>
      <c r="U10" s="5">
        <f>'lbw.2five'!K76</f>
        <v>0.049540799999999996</v>
      </c>
      <c r="V10" s="5">
        <f>'lbw.2five'!L76</f>
        <v>0.2252745186</v>
      </c>
      <c r="W10" s="5">
        <f>'lbw.2five'!M76</f>
        <v>0.6350500573</v>
      </c>
      <c r="X10" s="3" t="str">
        <f>'lbw.2five'!N76</f>
        <v> </v>
      </c>
      <c r="Y10" s="13">
        <f>'lbw.2five'!O76</f>
      </c>
      <c r="Z10">
        <f>'lbw.2five'!P76</f>
      </c>
    </row>
    <row r="11" spans="1:26" ht="12.75">
      <c r="A11" t="s">
        <v>159</v>
      </c>
      <c r="B11" s="17">
        <f t="shared" si="0"/>
        <v>0.050375100000000006</v>
      </c>
      <c r="C11" s="18">
        <f>'lbw.2five'!H11</f>
        <v>0.051124</v>
      </c>
      <c r="D11" s="18">
        <f>'lbw.2five'!H77</f>
        <v>0.047503000000000004</v>
      </c>
      <c r="E11" s="17">
        <f t="shared" si="1"/>
        <v>0.0511031</v>
      </c>
      <c r="F11" s="7">
        <f>'lbw.2five'!F11</f>
        <v>2758</v>
      </c>
      <c r="G11" s="5">
        <f>'lbw.2five'!G11</f>
        <v>0.0413846</v>
      </c>
      <c r="H11" s="5">
        <f>'lbw.2five'!I11</f>
        <v>0.0631554</v>
      </c>
      <c r="I11" s="7">
        <f>'lbw.2five'!J11</f>
        <v>141</v>
      </c>
      <c r="J11" s="5">
        <f>'lbw.2five'!K11</f>
        <v>0.051124</v>
      </c>
      <c r="K11" s="5">
        <f>'lbw.2five'!L11</f>
        <v>0.3920802582</v>
      </c>
      <c r="L11" s="5">
        <f>'lbw.2five'!M11</f>
        <v>0.5312079517</v>
      </c>
      <c r="M11" s="3" t="str">
        <f>'lbw.2five'!N11</f>
        <v> </v>
      </c>
      <c r="N11" s="13">
        <f>'lbw.2five'!O11</f>
      </c>
      <c r="O11" s="5">
        <f>'lbw.2five'!P11</f>
      </c>
      <c r="Q11" s="7">
        <f>'lbw.2five'!F77</f>
        <v>2463</v>
      </c>
      <c r="R11" s="5">
        <f>'lbw.2five'!G77</f>
        <v>0.0376501</v>
      </c>
      <c r="S11" s="5">
        <f>'lbw.2five'!I77</f>
        <v>0.0599345</v>
      </c>
      <c r="T11" s="7">
        <f>'lbw.2five'!J77</f>
        <v>117</v>
      </c>
      <c r="U11" s="5">
        <f>'lbw.2five'!K77</f>
        <v>0.047503000000000004</v>
      </c>
      <c r="V11" s="5">
        <f>'lbw.2five'!L77</f>
        <v>0.3920802582</v>
      </c>
      <c r="W11" s="5">
        <f>'lbw.2five'!M77</f>
        <v>0.5312079517</v>
      </c>
      <c r="X11" s="3" t="str">
        <f>'lbw.2five'!N77</f>
        <v> </v>
      </c>
      <c r="Y11" s="13">
        <f>'lbw.2five'!O77</f>
      </c>
      <c r="Z11">
        <f>'lbw.2five'!P77</f>
      </c>
    </row>
    <row r="12" spans="1:26" ht="12.75">
      <c r="A12" t="s">
        <v>160</v>
      </c>
      <c r="B12" s="17">
        <f t="shared" si="0"/>
        <v>0.050375100000000006</v>
      </c>
      <c r="C12" s="18">
        <f>'lbw.2five'!H12</f>
        <v>0.0416521</v>
      </c>
      <c r="D12" s="18">
        <f>'lbw.2five'!H78</f>
        <v>0.0480571</v>
      </c>
      <c r="E12" s="17">
        <f t="shared" si="1"/>
        <v>0.0511031</v>
      </c>
      <c r="F12" s="7">
        <f>'lbw.2five'!F12</f>
        <v>5738</v>
      </c>
      <c r="G12" s="5">
        <f>'lbw.2five'!G12</f>
        <v>0.0353829</v>
      </c>
      <c r="H12" s="5">
        <f>'lbw.2five'!I12</f>
        <v>0.049032200000000005</v>
      </c>
      <c r="I12" s="7">
        <f>'lbw.2five'!J12</f>
        <v>239</v>
      </c>
      <c r="J12" s="5">
        <f>'lbw.2five'!K12</f>
        <v>0.0416521</v>
      </c>
      <c r="K12" s="5">
        <f>'lbw.2five'!L12</f>
        <v>2.2830297554</v>
      </c>
      <c r="L12" s="5">
        <f>'lbw.2five'!M12</f>
        <v>0.1307961438</v>
      </c>
      <c r="M12" s="3" t="str">
        <f>'lbw.2five'!N12</f>
        <v> </v>
      </c>
      <c r="N12" s="13">
        <f>'lbw.2five'!O12</f>
      </c>
      <c r="O12" s="5">
        <f>'lbw.2five'!P12</f>
        <v>0.001342900000000001</v>
      </c>
      <c r="Q12" s="7">
        <f>'lbw.2five'!F78</f>
        <v>5327</v>
      </c>
      <c r="R12" s="5">
        <f>'lbw.2five'!G78</f>
        <v>0.041070999999999996</v>
      </c>
      <c r="S12" s="5">
        <f>'lbw.2five'!I78</f>
        <v>0.0562315</v>
      </c>
      <c r="T12" s="7">
        <f>'lbw.2five'!J78</f>
        <v>256</v>
      </c>
      <c r="U12" s="5">
        <f>'lbw.2five'!K78</f>
        <v>0.0480571</v>
      </c>
      <c r="V12" s="5">
        <f>'lbw.2five'!L78</f>
        <v>2.2830297554</v>
      </c>
      <c r="W12" s="5">
        <f>'lbw.2five'!M78</f>
        <v>0.1307961438</v>
      </c>
      <c r="X12" s="3" t="str">
        <f>'lbw.2five'!N78</f>
        <v> </v>
      </c>
      <c r="Y12" s="13">
        <f>'lbw.2five'!O78</f>
      </c>
      <c r="Z12">
        <f>'lbw.2five'!P78</f>
      </c>
    </row>
    <row r="13" spans="1:26" ht="12.75">
      <c r="A13" t="s">
        <v>193</v>
      </c>
      <c r="B13" s="17">
        <f t="shared" si="0"/>
        <v>0.050375100000000006</v>
      </c>
      <c r="C13" s="18">
        <f>'lbw.2five'!H13</f>
        <v>0.0620155</v>
      </c>
      <c r="D13" s="18"/>
      <c r="E13" s="17">
        <f t="shared" si="1"/>
        <v>0.0511031</v>
      </c>
      <c r="F13" s="7">
        <f>'lbw.2five'!F13</f>
        <v>129</v>
      </c>
      <c r="G13" s="5">
        <f>'lbw.2five'!G13</f>
        <v>0.025583400000000003</v>
      </c>
      <c r="H13" s="5">
        <f>'lbw.2five'!I13</f>
        <v>0.15032890000000002</v>
      </c>
      <c r="I13" s="7">
        <f>'lbw.2five'!J13</f>
        <v>8</v>
      </c>
      <c r="J13" s="5">
        <f>'lbw.2five'!K13</f>
        <v>0.0620155</v>
      </c>
      <c r="K13" s="5">
        <f>'lbw.2five'!L13</f>
        <v>0.3894345141</v>
      </c>
      <c r="L13" s="5">
        <f>'lbw.2five'!M13</f>
        <v>0.5325967949</v>
      </c>
      <c r="M13" s="3" t="str">
        <f>'lbw.2five'!N13</f>
        <v> </v>
      </c>
      <c r="N13" s="13">
        <f>'lbw.2five'!O13</f>
      </c>
      <c r="O13" s="5">
        <f>'lbw.2five'!P13</f>
      </c>
      <c r="Q13" s="7">
        <f>'lbw.2five'!F79</f>
        <v>88</v>
      </c>
      <c r="X13" s="3" t="str">
        <f>'lbw.2five'!N79</f>
        <v> </v>
      </c>
      <c r="Y13" s="13">
        <f>'lbw.2five'!O79</f>
        <v>0</v>
      </c>
      <c r="Z13">
        <f>'lbw.2five'!P79</f>
        <v>0.0511031</v>
      </c>
    </row>
    <row r="14" spans="1:26" ht="12.75">
      <c r="A14" t="s">
        <v>161</v>
      </c>
      <c r="B14" s="17">
        <f t="shared" si="0"/>
        <v>0.050375100000000006</v>
      </c>
      <c r="C14" s="18">
        <f>'lbw.2five'!H14</f>
        <v>0.048644</v>
      </c>
      <c r="D14" s="18">
        <f>'lbw.2five'!H80</f>
        <v>0.0447761</v>
      </c>
      <c r="E14" s="17">
        <f t="shared" si="1"/>
        <v>0.0511031</v>
      </c>
      <c r="F14" s="7">
        <f>'lbw.2five'!F14</f>
        <v>2323</v>
      </c>
      <c r="G14" s="5">
        <f>'lbw.2five'!G14</f>
        <v>0.0384028</v>
      </c>
      <c r="H14" s="5">
        <f>'lbw.2five'!I14</f>
        <v>0.061616300000000006</v>
      </c>
      <c r="I14" s="7">
        <f>'lbw.2five'!J14</f>
        <v>113</v>
      </c>
      <c r="J14" s="5">
        <f>'lbw.2five'!K14</f>
        <v>0.048644</v>
      </c>
      <c r="K14" s="5">
        <f>'lbw.2five'!L14</f>
        <v>0.4134926627</v>
      </c>
      <c r="L14" s="5">
        <f>'lbw.2five'!M14</f>
        <v>0.5202020699</v>
      </c>
      <c r="M14" s="3" t="str">
        <f>'lbw.2five'!N14</f>
        <v> </v>
      </c>
      <c r="N14" s="13">
        <f>'lbw.2five'!O14</f>
      </c>
      <c r="O14" s="5">
        <f>'lbw.2five'!P14</f>
      </c>
      <c r="Q14" s="7">
        <f>'lbw.2five'!F80</f>
        <v>2211</v>
      </c>
      <c r="R14" s="5">
        <f>'lbw.2five'!G80</f>
        <v>0.0347646</v>
      </c>
      <c r="S14" s="5">
        <f>'lbw.2five'!I80</f>
        <v>0.0576708</v>
      </c>
      <c r="T14" s="7">
        <f>'lbw.2five'!J80</f>
        <v>99</v>
      </c>
      <c r="U14" s="5">
        <f>'lbw.2five'!K80</f>
        <v>0.0447761</v>
      </c>
      <c r="V14" s="5">
        <f>'lbw.2five'!L80</f>
        <v>0.4134926627</v>
      </c>
      <c r="W14" s="5">
        <f>'lbw.2five'!M80</f>
        <v>0.5202020699</v>
      </c>
      <c r="X14" s="3" t="str">
        <f>'lbw.2five'!N80</f>
        <v> </v>
      </c>
      <c r="Y14" s="13">
        <f>'lbw.2five'!O80</f>
      </c>
      <c r="Z14">
        <f>'lbw.2five'!P80</f>
      </c>
    </row>
    <row r="15" spans="1:25" ht="12.75">
      <c r="B15" s="17"/>
      <c r="C15" s="18"/>
      <c r="D15" s="18"/>
      <c r="E15" s="17"/>
      <c r="Q15" s="7"/>
      <c r="Y15" s="13"/>
    </row>
    <row r="16" spans="1:26" ht="12.75">
      <c r="A16" t="s">
        <v>162</v>
      </c>
      <c r="B16" s="17">
        <f>C$19</f>
        <v>0.050375100000000006</v>
      </c>
      <c r="C16" s="18">
        <f>'lbw.2five'!H15</f>
        <v>0.0445962</v>
      </c>
      <c r="D16" s="18">
        <f>'lbw.2five'!H81</f>
        <v>0.0456675</v>
      </c>
      <c r="E16" s="17">
        <f t="shared" si="1"/>
        <v>0.0511031</v>
      </c>
      <c r="F16" s="7">
        <f>'lbw.2five'!F15</f>
        <v>25047</v>
      </c>
      <c r="G16" s="5">
        <f>'lbw.2five'!G15</f>
        <v>0.04136</v>
      </c>
      <c r="H16" s="5">
        <f>'lbw.2five'!I15</f>
        <v>0.0480856</v>
      </c>
      <c r="I16" s="7">
        <f>'lbw.2five'!J15</f>
        <v>1117</v>
      </c>
      <c r="J16" s="5">
        <f>'lbw.2five'!K15</f>
        <v>0.0445962</v>
      </c>
      <c r="K16" s="5">
        <f>'lbw.2five'!L15</f>
        <v>0.3105132415</v>
      </c>
      <c r="L16" s="5">
        <f>'lbw.2five'!M15</f>
        <v>0.5773654105</v>
      </c>
      <c r="M16" s="3" t="str">
        <f>'lbw.2five'!N15</f>
        <v> </v>
      </c>
      <c r="N16" s="13">
        <f>'lbw.2five'!O15</f>
      </c>
      <c r="O16" s="5">
        <f>'lbw.2five'!P15</f>
        <v>0.002289500000000007</v>
      </c>
      <c r="Q16" s="7">
        <f>'lbw.2five'!F81</f>
        <v>22839</v>
      </c>
      <c r="R16" s="5">
        <f>'lbw.2five'!G81</f>
        <v>0.042244300000000005</v>
      </c>
      <c r="S16" s="5">
        <f>'lbw.2five'!I81</f>
        <v>0.0493681</v>
      </c>
      <c r="T16" s="7">
        <f>'lbw.2five'!J81</f>
        <v>1043</v>
      </c>
      <c r="U16" s="5">
        <f>'lbw.2five'!K81</f>
        <v>0.0456675</v>
      </c>
      <c r="V16" s="5">
        <f>'lbw.2five'!L81</f>
        <v>0.3105132415</v>
      </c>
      <c r="W16" s="5">
        <f>'lbw.2five'!M81</f>
        <v>0.5773654105</v>
      </c>
      <c r="X16" s="3" t="str">
        <f>'lbw.2five'!N81</f>
        <v> </v>
      </c>
      <c r="Y16" s="13">
        <f>'lbw.2five'!O81</f>
      </c>
      <c r="Z16">
        <f>'lbw.2five'!P81</f>
        <v>0.0017350000000000004</v>
      </c>
    </row>
    <row r="17" spans="1:26" ht="12.75">
      <c r="A17" t="s">
        <v>163</v>
      </c>
      <c r="B17" s="17">
        <f>C$19</f>
        <v>0.050375100000000006</v>
      </c>
      <c r="C17" s="18">
        <f>'lbw.2five'!H16</f>
        <v>0.043956</v>
      </c>
      <c r="D17" s="18">
        <f>'lbw.2five'!H82</f>
        <v>0.0470758</v>
      </c>
      <c r="E17" s="17">
        <f t="shared" si="1"/>
        <v>0.0511031</v>
      </c>
      <c r="F17" s="7">
        <f>'lbw.2five'!F16</f>
        <v>8190</v>
      </c>
      <c r="G17" s="5">
        <f>'lbw.2five'!G16</f>
        <v>0.0384916</v>
      </c>
      <c r="H17" s="5">
        <f>'lbw.2five'!I16</f>
        <v>0.050196199999999996</v>
      </c>
      <c r="I17" s="7">
        <f>'lbw.2five'!J16</f>
        <v>360</v>
      </c>
      <c r="J17" s="5">
        <f>'lbw.2five'!K16</f>
        <v>0.043956</v>
      </c>
      <c r="K17" s="5">
        <f>'lbw.2five'!L16</f>
        <v>0.8247195279</v>
      </c>
      <c r="L17" s="5">
        <f>'lbw.2five'!M16</f>
        <v>0.3638038905</v>
      </c>
      <c r="M17" s="3" t="str">
        <f>'lbw.2five'!N16</f>
        <v> </v>
      </c>
      <c r="N17" s="13">
        <f>'lbw.2five'!O16</f>
      </c>
      <c r="O17" s="5">
        <f>'lbw.2five'!P16</f>
        <v>0.0001789000000000096</v>
      </c>
      <c r="Q17" s="7">
        <f>'lbw.2five'!F82</f>
        <v>7626</v>
      </c>
      <c r="R17" s="5">
        <f>'lbw.2five'!G82</f>
        <v>0.041224899999999995</v>
      </c>
      <c r="S17" s="5">
        <f>'lbw.2five'!I82</f>
        <v>0.0537571</v>
      </c>
      <c r="T17" s="7">
        <f>'lbw.2five'!J82</f>
        <v>359</v>
      </c>
      <c r="U17" s="5">
        <f>'lbw.2five'!K82</f>
        <v>0.0470758</v>
      </c>
      <c r="V17" s="5">
        <f>'lbw.2five'!L82</f>
        <v>0.8247195279</v>
      </c>
      <c r="W17" s="5">
        <f>'lbw.2five'!M82</f>
        <v>0.3638038905</v>
      </c>
      <c r="X17" s="3" t="str">
        <f>'lbw.2five'!N82</f>
        <v> </v>
      </c>
      <c r="Y17" s="13">
        <f>'lbw.2five'!O82</f>
      </c>
      <c r="Z17">
        <f>'lbw.2five'!P82</f>
      </c>
    </row>
    <row r="18" spans="1:26" ht="12.75">
      <c r="A18" t="s">
        <v>164</v>
      </c>
      <c r="B18" s="17">
        <f>C$19</f>
        <v>0.050375100000000006</v>
      </c>
      <c r="C18" s="18">
        <f>'lbw.2five'!H17</f>
        <v>0.055099499999999996</v>
      </c>
      <c r="D18" s="18">
        <f>'lbw.2five'!H83</f>
        <v>0.0556331</v>
      </c>
      <c r="E18" s="17">
        <f t="shared" si="1"/>
        <v>0.0511031</v>
      </c>
      <c r="F18" s="7">
        <f>'lbw.2five'!F17</f>
        <v>44955</v>
      </c>
      <c r="G18" s="5">
        <f>'lbw.2five'!G17</f>
        <v>0.052396099999999994</v>
      </c>
      <c r="H18" s="5">
        <f>'lbw.2five'!I17</f>
        <v>0.0579425</v>
      </c>
      <c r="I18" s="7">
        <f>'lbw.2five'!J17</f>
        <v>2477</v>
      </c>
      <c r="J18" s="5">
        <f>'lbw.2five'!K17</f>
        <v>0.055099499999999996</v>
      </c>
      <c r="K18" s="5">
        <f>'lbw.2five'!L17</f>
        <v>0.110931571</v>
      </c>
      <c r="L18" s="5">
        <f>'lbw.2five'!M17</f>
        <v>0.739086038</v>
      </c>
      <c r="M18" s="3" t="str">
        <f>'lbw.2five'!N17</f>
        <v> </v>
      </c>
      <c r="N18" s="13">
        <f>'lbw.2five'!O17</f>
        <v>0.002020999999999988</v>
      </c>
      <c r="O18" s="5">
        <f>'lbw.2five'!P17</f>
      </c>
      <c r="Q18" s="7">
        <f>'lbw.2five'!F83</f>
        <v>37981</v>
      </c>
      <c r="R18" s="5">
        <f>'lbw.2five'!G83</f>
        <v>0.052684600000000005</v>
      </c>
      <c r="S18" s="5">
        <f>'lbw.2five'!I83</f>
        <v>0.0587466</v>
      </c>
      <c r="T18" s="7">
        <f>'lbw.2five'!J83</f>
        <v>2113</v>
      </c>
      <c r="U18" s="5">
        <f>'lbw.2five'!K83</f>
        <v>0.0556331</v>
      </c>
      <c r="V18" s="5">
        <f>'lbw.2five'!L83</f>
        <v>0.110931571</v>
      </c>
      <c r="W18" s="5">
        <f>'lbw.2five'!M83</f>
        <v>0.739086038</v>
      </c>
      <c r="X18" s="3" t="str">
        <f>'lbw.2five'!N83</f>
        <v> </v>
      </c>
      <c r="Y18" s="13">
        <f>'lbw.2five'!O83</f>
        <v>0.0015815000000000065</v>
      </c>
      <c r="Z18">
        <f>'lbw.2five'!P83</f>
      </c>
    </row>
    <row r="19" spans="1:26" ht="12.75">
      <c r="A19" t="s">
        <v>165</v>
      </c>
      <c r="B19" s="17">
        <f>C$19</f>
        <v>0.050375100000000006</v>
      </c>
      <c r="C19" s="18">
        <f>'lbw.2five'!H18</f>
        <v>0.050375100000000006</v>
      </c>
      <c r="D19" s="18">
        <f>'lbw.2five'!H84</f>
        <v>0.0511031</v>
      </c>
      <c r="E19" s="17">
        <f t="shared" si="1"/>
        <v>0.0511031</v>
      </c>
      <c r="F19" s="7">
        <f>'lbw.2five'!F18</f>
        <v>81449</v>
      </c>
      <c r="G19" s="5">
        <f>'lbw.2five'!G18</f>
        <v>0.0484392</v>
      </c>
      <c r="H19" s="5">
        <f>'lbw.2five'!I18</f>
        <v>0.0523883</v>
      </c>
      <c r="I19" s="7">
        <f>'lbw.2five'!J18</f>
        <v>4103</v>
      </c>
      <c r="J19" s="5">
        <f>'lbw.2five'!K18</f>
        <v>0.050375100000000006</v>
      </c>
      <c r="K19" s="5">
        <f>'lbw.2five'!L18</f>
        <v>0.4119133032</v>
      </c>
      <c r="L19" s="5">
        <f>'lbw.2five'!M18</f>
        <v>0.5209999823</v>
      </c>
      <c r="M19" s="3" t="str">
        <f>'lbw.2five'!N18</f>
        <v> </v>
      </c>
      <c r="N19" s="13">
        <f>'lbw.2five'!O18</f>
      </c>
      <c r="O19" s="5">
        <f>'lbw.2five'!P18</f>
      </c>
      <c r="Q19" s="7">
        <f>'lbw.2five'!F84</f>
        <v>71209</v>
      </c>
      <c r="R19" s="5">
        <f>'lbw.2five'!G84</f>
        <v>0.0490211</v>
      </c>
      <c r="S19" s="5">
        <f>'lbw.2five'!I84</f>
        <v>0.0532735</v>
      </c>
      <c r="T19" s="7">
        <f>'lbw.2five'!J84</f>
        <v>3639</v>
      </c>
      <c r="U19" s="5">
        <f>'lbw.2five'!K84</f>
        <v>0.0511031</v>
      </c>
      <c r="V19" s="5">
        <f>'lbw.2five'!L84</f>
        <v>0.4119133032</v>
      </c>
      <c r="W19" s="5">
        <f>'lbw.2five'!M84</f>
        <v>0.5209999823</v>
      </c>
      <c r="X19" s="3" t="str">
        <f>'lbw.2five'!N84</f>
        <v> </v>
      </c>
      <c r="Y19" s="13">
        <f>'lbw.2five'!O84</f>
      </c>
      <c r="Z19">
        <f>'lbw.2five'!P84</f>
      </c>
    </row>
    <row r="20" spans="2:25" ht="12.75">
      <c r="B20" s="19" t="s">
        <v>196</v>
      </c>
      <c r="C20" s="9" t="s">
        <v>142</v>
      </c>
      <c r="D20" s="8" t="s">
        <v>144</v>
      </c>
      <c r="E20" s="19" t="s">
        <v>198</v>
      </c>
      <c r="Q20" s="7"/>
      <c r="Y20" s="13"/>
    </row>
    <row r="21" spans="1:26" ht="12.75">
      <c r="A21" t="s">
        <v>166</v>
      </c>
      <c r="B21" s="17">
        <f>C$19</f>
        <v>0.050375100000000006</v>
      </c>
      <c r="C21" s="18">
        <f>'lbw.2five'!H19</f>
        <v>0.048780500000000004</v>
      </c>
      <c r="D21" s="18">
        <f>'lbw.2five'!H85</f>
        <v>0.0448087</v>
      </c>
      <c r="E21" s="17">
        <f t="shared" si="1"/>
        <v>0.0511031</v>
      </c>
      <c r="F21" s="7">
        <f>'lbw.2five'!F19</f>
        <v>1066</v>
      </c>
      <c r="G21" s="5">
        <f>'lbw.2five'!G19</f>
        <v>0.0333647</v>
      </c>
      <c r="H21" s="5">
        <f>'lbw.2five'!I19</f>
        <v>0.0713189</v>
      </c>
      <c r="I21" s="7">
        <f>'lbw.2five'!J19</f>
        <v>52</v>
      </c>
      <c r="J21" s="5">
        <f>'lbw.2five'!K19</f>
        <v>0.048780500000000004</v>
      </c>
      <c r="K21" s="5">
        <f>'lbw.2five'!L19</f>
        <v>0.1898586789</v>
      </c>
      <c r="L21" s="5">
        <f>'lbw.2five'!M19</f>
        <v>0.6630342638</v>
      </c>
      <c r="M21" s="3" t="str">
        <f>'lbw.2five'!N19</f>
        <v> </v>
      </c>
      <c r="N21" s="13">
        <f>'lbw.2five'!O19</f>
      </c>
      <c r="O21" s="5">
        <f>'lbw.2five'!P19</f>
      </c>
      <c r="Q21" s="7">
        <f>'lbw.2five'!F85</f>
        <v>915</v>
      </c>
      <c r="R21" s="5">
        <f>'lbw.2five'!G85</f>
        <v>0.029186800000000002</v>
      </c>
      <c r="S21" s="5">
        <f>'lbw.2five'!I85</f>
        <v>0.06879210000000001</v>
      </c>
      <c r="T21" s="7">
        <f>'lbw.2five'!J85</f>
        <v>41</v>
      </c>
      <c r="U21" s="5">
        <f>'lbw.2five'!K85</f>
        <v>0.0448087</v>
      </c>
      <c r="V21" s="5">
        <f>'lbw.2five'!L85</f>
        <v>0.1898586789</v>
      </c>
      <c r="W21" s="5">
        <f>'lbw.2five'!M85</f>
        <v>0.6630342638</v>
      </c>
      <c r="X21" s="3" t="str">
        <f>'lbw.2five'!N85</f>
        <v> </v>
      </c>
      <c r="Y21" s="13">
        <f>'lbw.2five'!O85</f>
      </c>
      <c r="Z21">
        <f>'lbw.2five'!P85</f>
      </c>
    </row>
    <row r="22" spans="1:26" ht="12.75">
      <c r="A22" t="s">
        <v>167</v>
      </c>
      <c r="B22" s="17">
        <f>C$19</f>
        <v>0.050375100000000006</v>
      </c>
      <c r="C22" s="18">
        <f>'lbw.2five'!H20</f>
        <v>0.0433191</v>
      </c>
      <c r="D22" s="18">
        <f>'lbw.2five'!H86</f>
        <v>0.047220599999999995</v>
      </c>
      <c r="E22" s="17">
        <f t="shared" si="1"/>
        <v>0.0511031</v>
      </c>
      <c r="F22" s="7">
        <f>'lbw.2five'!F20</f>
        <v>1639</v>
      </c>
      <c r="G22" s="5">
        <f>'lbw.2five'!G20</f>
        <v>0.0312699</v>
      </c>
      <c r="H22" s="5">
        <f>'lbw.2five'!I20</f>
        <v>0.0600112</v>
      </c>
      <c r="I22" s="7">
        <f>'lbw.2five'!J20</f>
        <v>71</v>
      </c>
      <c r="J22" s="5">
        <f>'lbw.2five'!K20</f>
        <v>0.0433191</v>
      </c>
      <c r="K22" s="5">
        <f>'lbw.2five'!L20</f>
        <v>0.2672936252</v>
      </c>
      <c r="L22" s="5">
        <f>'lbw.2five'!M20</f>
        <v>0.6051530363</v>
      </c>
      <c r="M22" s="3" t="str">
        <f>'lbw.2five'!N20</f>
        <v> </v>
      </c>
      <c r="N22" s="13">
        <f>'lbw.2five'!O20</f>
      </c>
      <c r="O22" s="5">
        <f>'lbw.2five'!P20</f>
      </c>
      <c r="Q22" s="7">
        <f>'lbw.2five'!F86</f>
        <v>1673</v>
      </c>
      <c r="R22" s="5">
        <f>'lbw.2five'!G86</f>
        <v>0.0346906</v>
      </c>
      <c r="S22" s="5">
        <f>'lbw.2five'!I86</f>
        <v>0.06427630000000001</v>
      </c>
      <c r="T22" s="7">
        <f>'lbw.2five'!J86</f>
        <v>79</v>
      </c>
      <c r="U22" s="5">
        <f>'lbw.2five'!K86</f>
        <v>0.047220599999999995</v>
      </c>
      <c r="V22" s="5">
        <f>'lbw.2five'!L86</f>
        <v>0.2672936252</v>
      </c>
      <c r="W22" s="5">
        <f>'lbw.2five'!M86</f>
        <v>0.6051530363</v>
      </c>
      <c r="X22" s="3" t="str">
        <f>'lbw.2five'!N86</f>
        <v> </v>
      </c>
      <c r="Y22" s="13">
        <f>'lbw.2five'!O86</f>
      </c>
      <c r="Z22">
        <f>'lbw.2five'!P86</f>
      </c>
    </row>
    <row r="23" spans="1:26" ht="12.75">
      <c r="A23" t="s">
        <v>43</v>
      </c>
      <c r="B23" s="17">
        <f>C$19</f>
        <v>0.050375100000000006</v>
      </c>
      <c r="C23" s="18">
        <f>'lbw.2five'!H21</f>
        <v>0.049681499999999996</v>
      </c>
      <c r="D23" s="18">
        <f>'lbw.2five'!H87</f>
        <v>0.0387097</v>
      </c>
      <c r="E23" s="17">
        <f t="shared" si="1"/>
        <v>0.0511031</v>
      </c>
      <c r="F23" s="7">
        <f>'lbw.2five'!F21</f>
        <v>785</v>
      </c>
      <c r="G23" s="5">
        <f>'lbw.2five'!G21</f>
        <v>0.0320461</v>
      </c>
      <c r="H23" s="5">
        <f>'lbw.2five'!I21</f>
        <v>0.0770219</v>
      </c>
      <c r="I23" s="7">
        <f>'lbw.2five'!J21</f>
        <v>39</v>
      </c>
      <c r="J23" s="5">
        <f>'lbw.2five'!K21</f>
        <v>0.049681499999999996</v>
      </c>
      <c r="K23" s="5">
        <f>'lbw.2five'!L21</f>
        <v>1.2772819045</v>
      </c>
      <c r="L23" s="5">
        <f>'lbw.2five'!M21</f>
        <v>0.2584050315</v>
      </c>
      <c r="M23" s="3" t="str">
        <f>'lbw.2five'!N21</f>
        <v> </v>
      </c>
      <c r="N23" s="13">
        <f>'lbw.2five'!O21</f>
      </c>
      <c r="O23" s="5">
        <f>'lbw.2five'!P21</f>
      </c>
      <c r="Q23" s="7">
        <f>'lbw.2five'!F87</f>
        <v>620</v>
      </c>
      <c r="R23" s="5">
        <f>'lbw.2five'!G87</f>
        <v>0.022061900000000002</v>
      </c>
      <c r="S23" s="5">
        <f>'lbw.2five'!I87</f>
        <v>0.06791979999999999</v>
      </c>
      <c r="T23" s="7">
        <f>'lbw.2five'!J87</f>
        <v>24</v>
      </c>
      <c r="U23" s="5">
        <f>'lbw.2five'!K87</f>
        <v>0.0387097</v>
      </c>
      <c r="V23" s="5">
        <f>'lbw.2five'!L87</f>
        <v>1.2772819045</v>
      </c>
      <c r="W23" s="5">
        <f>'lbw.2five'!M87</f>
        <v>0.2584050315</v>
      </c>
      <c r="X23" s="3" t="str">
        <f>'lbw.2five'!N87</f>
        <v> </v>
      </c>
      <c r="Y23" s="13">
        <f>'lbw.2five'!O87</f>
      </c>
      <c r="Z23">
        <f>'lbw.2five'!P87</f>
      </c>
    </row>
    <row r="24" spans="1:26" ht="12.75">
      <c r="A24" t="s">
        <v>45</v>
      </c>
      <c r="B24" s="17">
        <f>C$19</f>
        <v>0.050375100000000006</v>
      </c>
      <c r="C24" s="18">
        <f>'lbw.2five'!H22</f>
        <v>0.054393300000000006</v>
      </c>
      <c r="D24" s="18">
        <f>'lbw.2five'!H88</f>
        <v>0.032966999999999996</v>
      </c>
      <c r="E24" s="17">
        <f t="shared" si="1"/>
        <v>0.0511031</v>
      </c>
      <c r="F24" s="7">
        <f>'lbw.2five'!F22</f>
        <v>239</v>
      </c>
      <c r="G24" s="5">
        <f>'lbw.2five'!G22</f>
        <v>0.0254723</v>
      </c>
      <c r="H24" s="5">
        <f>'lbw.2five'!I22</f>
        <v>0.1161511</v>
      </c>
      <c r="I24" s="7">
        <f>'lbw.2five'!J22</f>
        <v>13</v>
      </c>
      <c r="J24" s="5">
        <f>'lbw.2five'!K22</f>
        <v>0.054393300000000006</v>
      </c>
      <c r="K24" s="5">
        <f>'lbw.2five'!L22</f>
        <v>2.2255823307</v>
      </c>
      <c r="L24" s="5">
        <f>'lbw.2five'!M22</f>
        <v>0.1357414689</v>
      </c>
      <c r="M24" s="3" t="str">
        <f>'lbw.2five'!N22</f>
        <v> </v>
      </c>
      <c r="N24" s="13">
        <f>'lbw.2five'!O22</f>
      </c>
      <c r="O24" s="5">
        <f>'lbw.2five'!P22</f>
      </c>
      <c r="Q24" s="7">
        <f>'lbw.2five'!F88</f>
        <v>273</v>
      </c>
      <c r="R24" s="5">
        <f>'lbw.2five'!G88</f>
        <v>0.0131142</v>
      </c>
      <c r="S24" s="5">
        <f>'lbw.2five'!I88</f>
        <v>0.0828742</v>
      </c>
      <c r="T24" s="7">
        <f>'lbw.2five'!J88</f>
        <v>9</v>
      </c>
      <c r="U24" s="5">
        <f>'lbw.2five'!K88</f>
        <v>0.032966999999999996</v>
      </c>
      <c r="V24" s="5">
        <f>'lbw.2five'!L88</f>
        <v>2.2255823307</v>
      </c>
      <c r="W24" s="5">
        <f>'lbw.2five'!M88</f>
        <v>0.1357414689</v>
      </c>
      <c r="X24" s="3" t="str">
        <f>'lbw.2five'!N88</f>
        <v> </v>
      </c>
      <c r="Y24" s="13">
        <f>'lbw.2five'!O88</f>
      </c>
      <c r="Z24">
        <f>'lbw.2five'!P88</f>
      </c>
    </row>
    <row r="25" spans="1:25" ht="12.75">
      <c r="B25" s="17"/>
      <c r="C25" s="18"/>
      <c r="D25" s="18"/>
      <c r="E25" s="17"/>
      <c r="Q25" s="7"/>
      <c r="Y25" s="13"/>
    </row>
    <row r="26" spans="1:26" ht="12.75">
      <c r="A26" t="s">
        <v>168</v>
      </c>
      <c r="B26" s="17">
        <f>C$19</f>
        <v>0.050375100000000006</v>
      </c>
      <c r="C26" s="18">
        <f>'lbw.2five'!H23</f>
        <v>0.0361702</v>
      </c>
      <c r="D26" s="18">
        <f>'lbw.2five'!H89</f>
        <v>0.0405063</v>
      </c>
      <c r="E26" s="17">
        <f t="shared" si="1"/>
        <v>0.0511031</v>
      </c>
      <c r="F26" s="7">
        <f>'lbw.2five'!F23</f>
        <v>470</v>
      </c>
      <c r="G26" s="5">
        <f>'lbw.2five'!G23</f>
        <v>0.0185254</v>
      </c>
      <c r="H26" s="5">
        <f>'lbw.2five'!I23</f>
        <v>0.07062099999999999</v>
      </c>
      <c r="I26" s="7">
        <f>'lbw.2five'!J23</f>
        <v>17</v>
      </c>
      <c r="J26" s="5">
        <f>'lbw.2five'!K23</f>
        <v>0.0361702</v>
      </c>
      <c r="K26" s="5">
        <f>'lbw.2five'!L23</f>
        <v>0.0969572266</v>
      </c>
      <c r="L26" s="5">
        <f>'lbw.2five'!M23</f>
        <v>0.7555120955</v>
      </c>
      <c r="M26" s="3" t="str">
        <f>'lbw.2five'!N23</f>
        <v> </v>
      </c>
      <c r="N26" s="13">
        <f>'lbw.2five'!O23</f>
      </c>
      <c r="O26" s="5">
        <f>'lbw.2five'!P23</f>
      </c>
      <c r="Q26" s="7">
        <f>'lbw.2five'!F89</f>
        <v>395</v>
      </c>
      <c r="R26" s="5">
        <f>'lbw.2five'!G89</f>
        <v>0.0203522</v>
      </c>
      <c r="S26" s="5">
        <f>'lbw.2five'!I89</f>
        <v>0.0806185</v>
      </c>
      <c r="T26" s="7">
        <f>'lbw.2five'!J89</f>
        <v>16</v>
      </c>
      <c r="U26" s="5">
        <f>'lbw.2five'!K89</f>
        <v>0.0405063</v>
      </c>
      <c r="V26" s="5">
        <f>'lbw.2five'!L89</f>
        <v>0.0969572266</v>
      </c>
      <c r="W26" s="5">
        <f>'lbw.2five'!M89</f>
        <v>0.7555120955</v>
      </c>
      <c r="X26" s="3" t="str">
        <f>'lbw.2five'!N89</f>
        <v> </v>
      </c>
      <c r="Y26" s="13">
        <f>'lbw.2five'!O89</f>
      </c>
      <c r="Z26">
        <f>'lbw.2five'!P89</f>
      </c>
    </row>
    <row r="27" spans="1:26" ht="12.75">
      <c r="A27" t="s">
        <v>137</v>
      </c>
      <c r="B27" s="17">
        <f>C$19</f>
        <v>0.050375100000000006</v>
      </c>
      <c r="C27" s="18">
        <f>'lbw.2five'!H24</f>
        <v>0.0571096</v>
      </c>
      <c r="D27" s="18">
        <f>'lbw.2five'!H90</f>
        <v>0.0418354</v>
      </c>
      <c r="E27" s="17">
        <f t="shared" si="1"/>
        <v>0.0511031</v>
      </c>
      <c r="F27" s="7">
        <f>'lbw.2five'!F24</f>
        <v>858</v>
      </c>
      <c r="G27" s="5">
        <f>'lbw.2five'!G24</f>
        <v>0.0386814</v>
      </c>
      <c r="H27" s="5">
        <f>'lbw.2five'!I24</f>
        <v>0.08431709999999999</v>
      </c>
      <c r="I27" s="7">
        <f>'lbw.2five'!J24</f>
        <v>49</v>
      </c>
      <c r="J27" s="5">
        <f>'lbw.2five'!K24</f>
        <v>0.0571096</v>
      </c>
      <c r="K27" s="5">
        <f>'lbw.2five'!L24</f>
        <v>2.7001312924</v>
      </c>
      <c r="L27" s="5">
        <f>'lbw.2five'!M24</f>
        <v>0.1003399832</v>
      </c>
      <c r="M27" s="3" t="str">
        <f>'lbw.2five'!N24</f>
        <v> </v>
      </c>
      <c r="N27" s="13">
        <f>'lbw.2five'!O24</f>
      </c>
      <c r="O27" s="5">
        <f>'lbw.2five'!P24</f>
      </c>
      <c r="Q27" s="7">
        <f>'lbw.2five'!F90</f>
        <v>741</v>
      </c>
      <c r="R27" s="5">
        <f>'lbw.2five'!G90</f>
        <v>0.025531400000000003</v>
      </c>
      <c r="S27" s="5">
        <f>'lbw.2five'!I90</f>
        <v>0.0685508</v>
      </c>
      <c r="T27" s="7">
        <f>'lbw.2five'!J90</f>
        <v>31</v>
      </c>
      <c r="U27" s="5">
        <f>'lbw.2five'!K90</f>
        <v>0.0418354</v>
      </c>
      <c r="V27" s="5">
        <f>'lbw.2five'!L90</f>
        <v>2.7001312924</v>
      </c>
      <c r="W27" s="5">
        <f>'lbw.2five'!M90</f>
        <v>0.1003399832</v>
      </c>
      <c r="X27" s="3" t="str">
        <f>'lbw.2five'!N90</f>
        <v> </v>
      </c>
      <c r="Y27" s="13">
        <f>'lbw.2five'!O90</f>
      </c>
      <c r="Z27">
        <f>'lbw.2five'!P90</f>
      </c>
    </row>
    <row r="28" spans="1:26" ht="12.75">
      <c r="A28" t="s">
        <v>136</v>
      </c>
      <c r="B28" s="17">
        <f>C$19</f>
        <v>0.050375100000000006</v>
      </c>
      <c r="C28" s="18">
        <f>'lbw.2five'!H25</f>
        <v>0.0280505</v>
      </c>
      <c r="D28" s="18">
        <f>'lbw.2five'!H91</f>
        <v>0.0426929</v>
      </c>
      <c r="E28" s="17">
        <f t="shared" si="1"/>
        <v>0.0511031</v>
      </c>
      <c r="F28" s="7">
        <f>'lbw.2five'!F25</f>
        <v>713</v>
      </c>
      <c r="G28" s="5">
        <f>'lbw.2five'!G25</f>
        <v>0.015101100000000001</v>
      </c>
      <c r="H28" s="5">
        <f>'lbw.2five'!I25</f>
        <v>0.052104199999999996</v>
      </c>
      <c r="I28" s="7">
        <f>'lbw.2five'!J25</f>
        <v>20</v>
      </c>
      <c r="J28" s="5">
        <f>'lbw.2five'!K25</f>
        <v>0.0280505</v>
      </c>
      <c r="K28" s="5">
        <f>'lbw.2five'!L25</f>
        <v>1.3156259454</v>
      </c>
      <c r="L28" s="5">
        <f>'lbw.2five'!M25</f>
        <v>0.251378568</v>
      </c>
      <c r="M28" s="3" t="str">
        <f>'lbw.2five'!N25</f>
        <v> </v>
      </c>
      <c r="N28" s="13">
        <f>'lbw.2five'!O25</f>
      </c>
      <c r="O28" s="5">
        <f>'lbw.2five'!P25</f>
      </c>
      <c r="Q28" s="7">
        <f>'lbw.2five'!F91</f>
        <v>609</v>
      </c>
      <c r="R28" s="5">
        <f>'lbw.2five'!G91</f>
        <v>0.0249024</v>
      </c>
      <c r="S28" s="5">
        <f>'lbw.2five'!I91</f>
        <v>0.0731931</v>
      </c>
      <c r="T28" s="7">
        <f>'lbw.2five'!J91</f>
        <v>26</v>
      </c>
      <c r="U28" s="5">
        <f>'lbw.2five'!K91</f>
        <v>0.0426929</v>
      </c>
      <c r="V28" s="5">
        <f>'lbw.2five'!L91</f>
        <v>1.3156259454</v>
      </c>
      <c r="W28" s="5">
        <f>'lbw.2five'!M91</f>
        <v>0.251378568</v>
      </c>
      <c r="X28" s="3" t="str">
        <f>'lbw.2five'!N91</f>
        <v> </v>
      </c>
      <c r="Y28" s="13">
        <f>'lbw.2five'!O91</f>
      </c>
      <c r="Z28">
        <f>'lbw.2five'!P91</f>
      </c>
    </row>
    <row r="29" spans="1:25" ht="12.75">
      <c r="B29" s="17"/>
      <c r="C29" s="18"/>
      <c r="D29" s="18"/>
      <c r="E29" s="17"/>
      <c r="Q29" s="7"/>
      <c r="Y29" s="13"/>
    </row>
    <row r="30" spans="1:26" ht="12.75">
      <c r="A30" t="s">
        <v>169</v>
      </c>
      <c r="B30" s="17">
        <f>C$19</f>
        <v>0.050375100000000006</v>
      </c>
      <c r="C30" s="18">
        <f>'lbw.2five'!H26</f>
        <v>0.0419463</v>
      </c>
      <c r="D30" s="18">
        <f>'lbw.2five'!H92</f>
        <v>0.0442308</v>
      </c>
      <c r="E30" s="17">
        <f t="shared" si="1"/>
        <v>0.0511031</v>
      </c>
      <c r="F30" s="7">
        <f>'lbw.2five'!F26</f>
        <v>1192</v>
      </c>
      <c r="G30" s="5">
        <f>'lbw.2five'!G26</f>
        <v>0.028436299999999998</v>
      </c>
      <c r="H30" s="5">
        <f>'lbw.2five'!I26</f>
        <v>0.0618748</v>
      </c>
      <c r="I30" s="7">
        <f>'lbw.2five'!J26</f>
        <v>50</v>
      </c>
      <c r="J30" s="5">
        <f>'lbw.2five'!K26</f>
        <v>0.0419463</v>
      </c>
      <c r="K30" s="5">
        <f>'lbw.2five'!L26</f>
        <v>0.0664796449</v>
      </c>
      <c r="L30" s="5">
        <f>'lbw.2five'!M26</f>
        <v>0.7965331174</v>
      </c>
      <c r="M30" s="3" t="str">
        <f>'lbw.2five'!N26</f>
        <v> </v>
      </c>
      <c r="N30" s="13">
        <f>'lbw.2five'!O26</f>
      </c>
      <c r="O30" s="5">
        <f>'lbw.2five'!P26</f>
      </c>
      <c r="Q30" s="7">
        <f>'lbw.2five'!F92</f>
        <v>1040</v>
      </c>
      <c r="R30" s="5">
        <f>'lbw.2five'!G92</f>
        <v>0.0295064</v>
      </c>
      <c r="S30" s="5">
        <f>'lbw.2five'!I92</f>
        <v>0.0663029</v>
      </c>
      <c r="T30" s="7">
        <f>'lbw.2five'!J92</f>
        <v>46</v>
      </c>
      <c r="U30" s="5">
        <f>'lbw.2five'!K92</f>
        <v>0.0442308</v>
      </c>
      <c r="V30" s="5">
        <f>'lbw.2five'!L92</f>
        <v>0.0664796449</v>
      </c>
      <c r="W30" s="5">
        <f>'lbw.2five'!M92</f>
        <v>0.7965331174</v>
      </c>
      <c r="X30" s="3" t="str">
        <f>'lbw.2five'!N92</f>
        <v> </v>
      </c>
      <c r="Y30" s="13">
        <f>'lbw.2five'!O92</f>
      </c>
      <c r="Z30">
        <f>'lbw.2five'!P92</f>
      </c>
    </row>
    <row r="31" spans="1:26" ht="12.75">
      <c r="A31" t="s">
        <v>55</v>
      </c>
      <c r="B31" s="17">
        <f>C$19</f>
        <v>0.050375100000000006</v>
      </c>
      <c r="C31" s="18">
        <f>'lbw.2five'!H27</f>
        <v>0.0374016</v>
      </c>
      <c r="D31" s="18">
        <f>'lbw.2five'!H93</f>
        <v>0.0379747</v>
      </c>
      <c r="E31" s="17">
        <f t="shared" si="1"/>
        <v>0.0511031</v>
      </c>
      <c r="F31" s="7">
        <f>'lbw.2five'!F27</f>
        <v>508</v>
      </c>
      <c r="G31" s="5">
        <f>'lbw.2five'!G27</f>
        <v>0.019871200000000002</v>
      </c>
      <c r="H31" s="5">
        <f>'lbw.2five'!I27</f>
        <v>0.0703974</v>
      </c>
      <c r="I31" s="7">
        <f>'lbw.2five'!J27</f>
        <v>19</v>
      </c>
      <c r="J31" s="5">
        <f>'lbw.2five'!K27</f>
        <v>0.0374016</v>
      </c>
      <c r="K31" s="5">
        <f>'lbw.2five'!L27</f>
        <v>0.001975712</v>
      </c>
      <c r="L31" s="5">
        <f>'lbw.2five'!M27</f>
        <v>0.9645465182</v>
      </c>
      <c r="M31" s="3" t="str">
        <f>'lbw.2five'!N27</f>
        <v> </v>
      </c>
      <c r="N31" s="13">
        <f>'lbw.2five'!O27</f>
      </c>
      <c r="O31" s="5">
        <f>'lbw.2five'!P27</f>
      </c>
      <c r="Q31" s="7">
        <f>'lbw.2five'!F93</f>
        <v>395</v>
      </c>
      <c r="R31" s="5">
        <f>'lbw.2five'!G93</f>
        <v>0.018636800000000002</v>
      </c>
      <c r="S31" s="5">
        <f>'lbw.2five'!I93</f>
        <v>0.0773778</v>
      </c>
      <c r="T31" s="7">
        <f>'lbw.2five'!J93</f>
        <v>15</v>
      </c>
      <c r="U31" s="5">
        <f>'lbw.2five'!K93</f>
        <v>0.0379747</v>
      </c>
      <c r="V31" s="5">
        <f>'lbw.2five'!L93</f>
        <v>0.001975712</v>
      </c>
      <c r="W31" s="5">
        <f>'lbw.2five'!M93</f>
        <v>0.9645465182</v>
      </c>
      <c r="X31" s="3" t="str">
        <f>'lbw.2five'!N93</f>
        <v> </v>
      </c>
      <c r="Y31" s="13">
        <f>'lbw.2five'!O93</f>
      </c>
      <c r="Z31">
        <f>'lbw.2five'!P93</f>
      </c>
    </row>
    <row r="32" spans="1:26" ht="12.75">
      <c r="A32" t="s">
        <v>57</v>
      </c>
      <c r="B32" s="17">
        <f>C$19</f>
        <v>0.050375100000000006</v>
      </c>
      <c r="C32" s="18">
        <f>'lbw.2five'!H28</f>
        <v>0.0513809</v>
      </c>
      <c r="D32" s="18">
        <f>'lbw.2five'!H94</f>
        <v>0.0474398</v>
      </c>
      <c r="E32" s="17">
        <f t="shared" si="1"/>
        <v>0.0511031</v>
      </c>
      <c r="F32" s="7">
        <f>'lbw.2five'!F28</f>
        <v>1557</v>
      </c>
      <c r="G32" s="5">
        <f>'lbw.2five'!G28</f>
        <v>0.0378451</v>
      </c>
      <c r="H32" s="5">
        <f>'lbw.2five'!I28</f>
        <v>0.06975790000000001</v>
      </c>
      <c r="I32" s="7">
        <f>'lbw.2five'!J28</f>
        <v>80</v>
      </c>
      <c r="J32" s="5">
        <f>'lbw.2five'!K28</f>
        <v>0.0513809</v>
      </c>
      <c r="K32" s="5">
        <f>'lbw.2five'!L28</f>
        <v>0.2571763964</v>
      </c>
      <c r="L32" s="5">
        <f>'lbw.2five'!M28</f>
        <v>0.6120666784</v>
      </c>
      <c r="M32" s="3" t="str">
        <f>'lbw.2five'!N28</f>
        <v> </v>
      </c>
      <c r="N32" s="13">
        <f>'lbw.2five'!O28</f>
      </c>
      <c r="O32" s="5">
        <f>'lbw.2five'!P28</f>
      </c>
      <c r="Q32" s="7">
        <f>'lbw.2five'!F94</f>
        <v>1328</v>
      </c>
      <c r="R32" s="5">
        <f>'lbw.2five'!G94</f>
        <v>0.033588</v>
      </c>
      <c r="S32" s="5">
        <f>'lbw.2five'!I94</f>
        <v>0.0670041</v>
      </c>
      <c r="T32" s="7">
        <f>'lbw.2five'!J94</f>
        <v>63</v>
      </c>
      <c r="U32" s="5">
        <f>'lbw.2five'!K94</f>
        <v>0.0474398</v>
      </c>
      <c r="V32" s="5">
        <f>'lbw.2five'!L94</f>
        <v>0.2571763964</v>
      </c>
      <c r="W32" s="5">
        <f>'lbw.2five'!M94</f>
        <v>0.6120666784</v>
      </c>
      <c r="X32" s="3" t="str">
        <f>'lbw.2five'!N94</f>
        <v> </v>
      </c>
      <c r="Y32" s="13">
        <f>'lbw.2five'!O94</f>
      </c>
      <c r="Z32">
        <f>'lbw.2five'!P94</f>
      </c>
    </row>
    <row r="33" spans="1:25" ht="12.75">
      <c r="B33" s="17"/>
      <c r="C33" s="18"/>
      <c r="D33" s="18"/>
      <c r="E33" s="17"/>
      <c r="Q33" s="7"/>
      <c r="Y33" s="13"/>
    </row>
    <row r="34" spans="1:26" ht="12.75">
      <c r="A34" t="s">
        <v>170</v>
      </c>
      <c r="B34" s="17">
        <f aca="true" t="shared" si="2" ref="B34:B41">C$19</f>
        <v>0.050375100000000006</v>
      </c>
      <c r="C34" s="18">
        <f>'lbw.2five'!H29</f>
        <v>0.026525200000000002</v>
      </c>
      <c r="D34" s="18">
        <f>'lbw.2five'!H95</f>
        <v>0.0384068</v>
      </c>
      <c r="E34" s="17">
        <f t="shared" si="1"/>
        <v>0.0511031</v>
      </c>
      <c r="F34" s="7">
        <f>'lbw.2five'!F29</f>
        <v>754</v>
      </c>
      <c r="G34" s="5">
        <f>'lbw.2five'!G29</f>
        <v>0.014273300000000001</v>
      </c>
      <c r="H34" s="5">
        <f>'lbw.2five'!I29</f>
        <v>0.0492938</v>
      </c>
      <c r="I34" s="7">
        <f>'lbw.2five'!J29</f>
        <v>20</v>
      </c>
      <c r="J34" s="5">
        <f>'lbw.2five'!K29</f>
        <v>0.026525200000000002</v>
      </c>
      <c r="K34" s="5">
        <f>'lbw.2five'!L29</f>
        <v>1.1092383342</v>
      </c>
      <c r="L34" s="5">
        <f>'lbw.2five'!M29</f>
        <v>0.2922475777</v>
      </c>
      <c r="M34" s="3" t="str">
        <f>'lbw.2five'!N29</f>
        <v> </v>
      </c>
      <c r="N34" s="13">
        <f>'lbw.2five'!O29</f>
      </c>
      <c r="O34" s="5">
        <f>'lbw.2five'!P29</f>
        <v>0.0010813000000000073</v>
      </c>
      <c r="Q34" s="7">
        <f>'lbw.2five'!F95</f>
        <v>703</v>
      </c>
      <c r="R34" s="5">
        <f>'lbw.2five'!G95</f>
        <v>0.0226038</v>
      </c>
      <c r="S34" s="5">
        <f>'lbw.2five'!I95</f>
        <v>0.0652581</v>
      </c>
      <c r="T34" s="7">
        <f>'lbw.2five'!J95</f>
        <v>27</v>
      </c>
      <c r="U34" s="5">
        <f>'lbw.2five'!K95</f>
        <v>0.0384068</v>
      </c>
      <c r="V34" s="5">
        <f>'lbw.2five'!L95</f>
        <v>1.1092383342</v>
      </c>
      <c r="W34" s="5">
        <f>'lbw.2five'!M95</f>
        <v>0.2922475777</v>
      </c>
      <c r="X34" s="3" t="str">
        <f>'lbw.2five'!N95</f>
        <v> </v>
      </c>
      <c r="Y34" s="13">
        <f>'lbw.2five'!O95</f>
      </c>
      <c r="Z34">
        <f>'lbw.2five'!P95</f>
      </c>
    </row>
    <row r="35" spans="1:26" ht="12.75">
      <c r="A35" t="s">
        <v>171</v>
      </c>
      <c r="B35" s="17">
        <f t="shared" si="2"/>
        <v>0.050375100000000006</v>
      </c>
      <c r="C35" s="18">
        <f>'lbw.2five'!H30</f>
        <v>0.047892699999999996</v>
      </c>
      <c r="D35" s="18">
        <f>'lbw.2five'!H96</f>
        <v>0.0392654</v>
      </c>
      <c r="E35" s="17">
        <f t="shared" si="1"/>
        <v>0.0511031</v>
      </c>
      <c r="F35" s="7">
        <f>'lbw.2five'!F30</f>
        <v>1566</v>
      </c>
      <c r="G35" s="5">
        <f>'lbw.2five'!G30</f>
        <v>0.0349036</v>
      </c>
      <c r="H35" s="5">
        <f>'lbw.2five'!I30</f>
        <v>0.0657156</v>
      </c>
      <c r="I35" s="7">
        <f>'lbw.2five'!J30</f>
        <v>75</v>
      </c>
      <c r="J35" s="5">
        <f>'lbw.2five'!K30</f>
        <v>0.047892699999999996</v>
      </c>
      <c r="K35" s="5">
        <f>'lbw.2five'!L30</f>
        <v>1.7059376796</v>
      </c>
      <c r="L35" s="5">
        <f>'lbw.2five'!M30</f>
        <v>0.1915132852</v>
      </c>
      <c r="M35" s="3" t="str">
        <f>'lbw.2five'!N30</f>
        <v> </v>
      </c>
      <c r="N35" s="13">
        <f>'lbw.2five'!O30</f>
      </c>
      <c r="O35" s="5">
        <f>'lbw.2five'!P30</f>
      </c>
      <c r="Q35" s="7">
        <f>'lbw.2five'!F96</f>
        <v>1579</v>
      </c>
      <c r="R35" s="5">
        <f>'lbw.2five'!G96</f>
        <v>0.0276827</v>
      </c>
      <c r="S35" s="5">
        <f>'lbw.2five'!I96</f>
        <v>0.055694299999999995</v>
      </c>
      <c r="T35" s="7">
        <f>'lbw.2five'!J96</f>
        <v>62</v>
      </c>
      <c r="U35" s="5">
        <f>'lbw.2five'!K96</f>
        <v>0.0392654</v>
      </c>
      <c r="V35" s="5">
        <f>'lbw.2five'!L96</f>
        <v>1.7059376796</v>
      </c>
      <c r="W35" s="5">
        <f>'lbw.2five'!M96</f>
        <v>0.1915132852</v>
      </c>
      <c r="X35" s="3" t="str">
        <f>'lbw.2five'!N96</f>
        <v> </v>
      </c>
      <c r="Y35" s="13">
        <f>'lbw.2five'!O96</f>
      </c>
      <c r="Z35">
        <f>'lbw.2five'!P96</f>
      </c>
    </row>
    <row r="36" spans="1:26" ht="12.75">
      <c r="A36" t="s">
        <v>172</v>
      </c>
      <c r="B36" s="17">
        <f t="shared" si="2"/>
        <v>0.050375100000000006</v>
      </c>
      <c r="C36" s="18">
        <f>'lbw.2five'!H31</f>
        <v>0.0245614</v>
      </c>
      <c r="D36" s="18">
        <f>'lbw.2five'!H97</f>
        <v>0.026981500000000002</v>
      </c>
      <c r="E36" s="17">
        <f t="shared" si="1"/>
        <v>0.0511031</v>
      </c>
      <c r="F36" s="7">
        <f>'lbw.2five'!F31</f>
        <v>570</v>
      </c>
      <c r="G36" s="5">
        <f>'lbw.2five'!G31</f>
        <v>0.0116999</v>
      </c>
      <c r="H36" s="5">
        <f>'lbw.2five'!I31</f>
        <v>0.051561100000000006</v>
      </c>
      <c r="I36" s="7">
        <f>'lbw.2five'!J31</f>
        <v>14</v>
      </c>
      <c r="J36" s="5">
        <f>'lbw.2five'!K31</f>
        <v>0.0245614</v>
      </c>
      <c r="K36" s="5">
        <f>'lbw.2five'!L31</f>
        <v>0.061622178</v>
      </c>
      <c r="L36" s="5">
        <f>'lbw.2five'!M31</f>
        <v>0.8039501522</v>
      </c>
      <c r="M36" s="3" t="str">
        <f>'lbw.2five'!N31</f>
        <v> </v>
      </c>
      <c r="N36" s="13">
        <f>'lbw.2five'!O31</f>
      </c>
      <c r="O36" s="5">
        <f>'lbw.2five'!P31</f>
      </c>
      <c r="Q36" s="7">
        <f>'lbw.2five'!F97</f>
        <v>593</v>
      </c>
      <c r="R36" s="5">
        <f>'lbw.2five'!G97</f>
        <v>0.0134953</v>
      </c>
      <c r="S36" s="5">
        <f>'lbw.2five'!I97</f>
        <v>0.0539448</v>
      </c>
      <c r="T36" s="7">
        <f>'lbw.2five'!J97</f>
        <v>16</v>
      </c>
      <c r="U36" s="5">
        <f>'lbw.2five'!K97</f>
        <v>0.026981500000000002</v>
      </c>
      <c r="V36" s="5">
        <f>'lbw.2five'!L97</f>
        <v>0.061622178</v>
      </c>
      <c r="W36" s="5">
        <f>'lbw.2five'!M97</f>
        <v>0.8039501522</v>
      </c>
      <c r="X36" s="3" t="str">
        <f>'lbw.2five'!N97</f>
        <v> </v>
      </c>
      <c r="Y36" s="13">
        <f>'lbw.2five'!O97</f>
      </c>
      <c r="Z36">
        <f>'lbw.2five'!P97</f>
      </c>
    </row>
    <row r="37" spans="1:26" ht="12.75">
      <c r="A37" t="s">
        <v>65</v>
      </c>
      <c r="B37" s="17">
        <f t="shared" si="2"/>
        <v>0.050375100000000006</v>
      </c>
      <c r="C37" s="18">
        <f>'lbw.2five'!H32</f>
        <v>0.0436006</v>
      </c>
      <c r="D37" s="18">
        <f>'lbw.2five'!H98</f>
        <v>0.046849800000000004</v>
      </c>
      <c r="E37" s="17">
        <f t="shared" si="1"/>
        <v>0.0511031</v>
      </c>
      <c r="F37" s="7">
        <f>'lbw.2five'!F32</f>
        <v>711</v>
      </c>
      <c r="G37" s="5">
        <f>'lbw.2five'!G32</f>
        <v>0.0266204</v>
      </c>
      <c r="H37" s="5">
        <f>'lbw.2five'!I32</f>
        <v>0.0714117</v>
      </c>
      <c r="I37" s="7">
        <f>'lbw.2five'!J32</f>
        <v>31</v>
      </c>
      <c r="J37" s="5">
        <f>'lbw.2five'!K32</f>
        <v>0.0436006</v>
      </c>
      <c r="K37" s="5">
        <f>'lbw.2five'!L32</f>
        <v>0.0749747695</v>
      </c>
      <c r="L37" s="5">
        <f>'lbw.2five'!M32</f>
        <v>0.784226634</v>
      </c>
      <c r="M37" s="3" t="str">
        <f>'lbw.2five'!N32</f>
        <v> </v>
      </c>
      <c r="N37" s="13">
        <f>'lbw.2five'!O32</f>
      </c>
      <c r="O37" s="5">
        <f>'lbw.2five'!P32</f>
      </c>
      <c r="Q37" s="7">
        <f>'lbw.2five'!F98</f>
        <v>619</v>
      </c>
      <c r="R37" s="5">
        <f>'lbw.2five'!G98</f>
        <v>0.0281526</v>
      </c>
      <c r="S37" s="5">
        <f>'lbw.2five'!I98</f>
        <v>0.0779645</v>
      </c>
      <c r="T37" s="7">
        <f>'lbw.2five'!J98</f>
        <v>29</v>
      </c>
      <c r="U37" s="5">
        <f>'lbw.2five'!K98</f>
        <v>0.046849800000000004</v>
      </c>
      <c r="V37" s="5">
        <f>'lbw.2five'!L98</f>
        <v>0.0749747695</v>
      </c>
      <c r="W37" s="5">
        <f>'lbw.2five'!M98</f>
        <v>0.784226634</v>
      </c>
      <c r="X37" s="3" t="str">
        <f>'lbw.2five'!N98</f>
        <v> </v>
      </c>
      <c r="Y37" s="13">
        <f>'lbw.2five'!O98</f>
      </c>
      <c r="Z37">
        <f>'lbw.2five'!P98</f>
      </c>
    </row>
    <row r="38" spans="1:26" ht="12.75">
      <c r="A38" t="s">
        <v>67</v>
      </c>
      <c r="B38" s="17">
        <f t="shared" si="2"/>
        <v>0.050375100000000006</v>
      </c>
      <c r="C38" s="18">
        <f>'lbw.2five'!H33</f>
        <v>0.0331384</v>
      </c>
      <c r="D38" s="18">
        <f>'lbw.2five'!H99</f>
        <v>0.0298507</v>
      </c>
      <c r="E38" s="17">
        <f t="shared" si="1"/>
        <v>0.0511031</v>
      </c>
      <c r="F38" s="7">
        <f>'lbw.2five'!F33</f>
        <v>513</v>
      </c>
      <c r="G38" s="5">
        <f>'lbw.2five'!G33</f>
        <v>0.0169558</v>
      </c>
      <c r="H38" s="5">
        <f>'lbw.2five'!I33</f>
        <v>0.0647657</v>
      </c>
      <c r="I38" s="7">
        <f>'lbw.2five'!J33</f>
        <v>17</v>
      </c>
      <c r="J38" s="5">
        <f>'lbw.2five'!K33</f>
        <v>0.0331384</v>
      </c>
      <c r="K38" s="5">
        <f>'lbw.2five'!L33</f>
        <v>0.0963230261</v>
      </c>
      <c r="L38" s="5">
        <f>'lbw.2five'!M33</f>
        <v>0.7562875804</v>
      </c>
      <c r="M38" s="3" t="str">
        <f>'lbw.2five'!N33</f>
        <v> </v>
      </c>
      <c r="N38" s="13">
        <f>'lbw.2five'!O33</f>
      </c>
      <c r="O38" s="5">
        <f>'lbw.2five'!P33</f>
      </c>
      <c r="Q38" s="7">
        <f>'lbw.2five'!F99</f>
        <v>469</v>
      </c>
      <c r="R38" s="5">
        <f>'lbw.2five'!G99</f>
        <v>0.0142462</v>
      </c>
      <c r="S38" s="5">
        <f>'lbw.2five'!I99</f>
        <v>0.06254760000000001</v>
      </c>
      <c r="T38" s="7">
        <f>'lbw.2five'!J99</f>
        <v>14</v>
      </c>
      <c r="U38" s="5">
        <f>'lbw.2five'!K99</f>
        <v>0.0298507</v>
      </c>
      <c r="V38" s="5">
        <f>'lbw.2five'!L99</f>
        <v>0.0963230261</v>
      </c>
      <c r="W38" s="5">
        <f>'lbw.2five'!M99</f>
        <v>0.7562875804</v>
      </c>
      <c r="X38" s="3" t="str">
        <f>'lbw.2five'!N99</f>
        <v> </v>
      </c>
      <c r="Y38" s="13">
        <f>'lbw.2five'!O99</f>
      </c>
      <c r="Z38">
        <f>'lbw.2five'!P99</f>
      </c>
    </row>
    <row r="39" spans="1:26" ht="12.75">
      <c r="A39" t="s">
        <v>191</v>
      </c>
      <c r="B39" s="17">
        <f t="shared" si="2"/>
        <v>0.050375100000000006</v>
      </c>
      <c r="C39" s="18">
        <f>'lbw.2five'!H34</f>
        <v>0.0396226</v>
      </c>
      <c r="D39" s="18">
        <f>'lbw.2five'!H100</f>
        <v>0.047619</v>
      </c>
      <c r="E39" s="17">
        <f t="shared" si="1"/>
        <v>0.0511031</v>
      </c>
      <c r="F39" s="7">
        <f>'lbw.2five'!F34</f>
        <v>530</v>
      </c>
      <c r="G39" s="5">
        <f>'lbw.2five'!G34</f>
        <v>0.0217268</v>
      </c>
      <c r="H39" s="5">
        <f>'lbw.2five'!I34</f>
        <v>0.0722589</v>
      </c>
      <c r="I39" s="7">
        <f>'lbw.2five'!J34</f>
        <v>21</v>
      </c>
      <c r="J39" s="5">
        <f>'lbw.2five'!K34</f>
        <v>0.0396226</v>
      </c>
      <c r="K39" s="5">
        <f>'lbw.2five'!L34</f>
        <v>0.3115234197</v>
      </c>
      <c r="L39" s="5">
        <f>'lbw.2five'!M34</f>
        <v>0.5767468553</v>
      </c>
      <c r="M39" s="3" t="str">
        <f>'lbw.2five'!N34</f>
        <v> </v>
      </c>
      <c r="N39" s="13">
        <f>'lbw.2five'!O34</f>
      </c>
      <c r="O39" s="5">
        <f>'lbw.2five'!P34</f>
      </c>
      <c r="Q39" s="7">
        <f>'lbw.2five'!F100</f>
        <v>462</v>
      </c>
      <c r="R39" s="5">
        <f>'lbw.2five'!G100</f>
        <v>0.0265376</v>
      </c>
      <c r="S39" s="5">
        <f>'lbw.2five'!I100</f>
        <v>0.0854477</v>
      </c>
      <c r="T39" s="7">
        <f>'lbw.2five'!J100</f>
        <v>22</v>
      </c>
      <c r="U39" s="5">
        <f>'lbw.2five'!K100</f>
        <v>0.047619</v>
      </c>
      <c r="V39" s="5">
        <f>'lbw.2five'!L100</f>
        <v>0.3115234197</v>
      </c>
      <c r="W39" s="5">
        <f>'lbw.2five'!M100</f>
        <v>0.5767468553</v>
      </c>
      <c r="X39" s="3" t="str">
        <f>'lbw.2five'!N100</f>
        <v> </v>
      </c>
      <c r="Y39" s="13">
        <f>'lbw.2five'!O100</f>
      </c>
      <c r="Z39">
        <f>'lbw.2five'!P100</f>
      </c>
    </row>
    <row r="40" spans="1:26" ht="12.75">
      <c r="A40" t="s">
        <v>70</v>
      </c>
      <c r="B40" s="17">
        <f t="shared" si="2"/>
        <v>0.050375100000000006</v>
      </c>
      <c r="C40" s="18">
        <f>'lbw.2five'!H35</f>
        <v>0.0469584</v>
      </c>
      <c r="D40" s="18">
        <f>'lbw.2five'!H101</f>
        <v>0.0586957</v>
      </c>
      <c r="E40" s="17">
        <f t="shared" si="1"/>
        <v>0.0511031</v>
      </c>
      <c r="F40" s="7">
        <f>'lbw.2five'!F35</f>
        <v>937</v>
      </c>
      <c r="G40" s="5">
        <f>'lbw.2five'!G35</f>
        <v>0.031059999999999997</v>
      </c>
      <c r="H40" s="5">
        <f>'lbw.2five'!I35</f>
        <v>0.0709946</v>
      </c>
      <c r="I40" s="7">
        <f>'lbw.2five'!J35</f>
        <v>44</v>
      </c>
      <c r="J40" s="5">
        <f>'lbw.2five'!K35</f>
        <v>0.0469584</v>
      </c>
      <c r="K40" s="5">
        <f>'lbw.2five'!L35</f>
        <v>1.0169146682</v>
      </c>
      <c r="L40" s="5">
        <f>'lbw.2five'!M35</f>
        <v>0.3132519781</v>
      </c>
      <c r="M40" s="3" t="str">
        <f>'lbw.2five'!N35</f>
        <v> </v>
      </c>
      <c r="N40" s="13">
        <f>'lbw.2five'!O35</f>
      </c>
      <c r="O40" s="5">
        <f>'lbw.2five'!P35</f>
      </c>
      <c r="Q40" s="7">
        <f>'lbw.2five'!F101</f>
        <v>920</v>
      </c>
      <c r="R40" s="5">
        <f>'lbw.2five'!G101</f>
        <v>0.0405103</v>
      </c>
      <c r="S40" s="5">
        <f>'lbw.2five'!I101</f>
        <v>0.0850446</v>
      </c>
      <c r="T40" s="7">
        <f>'lbw.2five'!J101</f>
        <v>54</v>
      </c>
      <c r="U40" s="5">
        <f>'lbw.2five'!K101</f>
        <v>0.0586957</v>
      </c>
      <c r="V40" s="5">
        <f>'lbw.2five'!L101</f>
        <v>1.0169146682</v>
      </c>
      <c r="W40" s="5">
        <f>'lbw.2five'!M101</f>
        <v>0.3132519781</v>
      </c>
      <c r="X40" s="3" t="str">
        <f>'lbw.2five'!N101</f>
        <v> </v>
      </c>
      <c r="Y40" s="13">
        <f>'lbw.2five'!O101</f>
      </c>
      <c r="Z40">
        <f>'lbw.2five'!P101</f>
      </c>
    </row>
    <row r="41" spans="1:26" ht="12.75">
      <c r="A41" t="s">
        <v>173</v>
      </c>
      <c r="B41" s="17">
        <f t="shared" si="2"/>
        <v>0.050375100000000006</v>
      </c>
      <c r="C41" s="18">
        <f>'lbw.2five'!H36</f>
        <v>0.048598100000000005</v>
      </c>
      <c r="D41" s="18">
        <f>'lbw.2five'!H102</f>
        <v>0.04840849999999999</v>
      </c>
      <c r="E41" s="17">
        <f t="shared" si="1"/>
        <v>0.0511031</v>
      </c>
      <c r="F41" s="7">
        <f>'lbw.2five'!F36</f>
        <v>1605</v>
      </c>
      <c r="G41" s="5">
        <f>'lbw.2five'!G36</f>
        <v>0.0356402</v>
      </c>
      <c r="H41" s="5">
        <f>'lbw.2five'!I36</f>
        <v>0.0662673</v>
      </c>
      <c r="I41" s="7">
        <f>'lbw.2five'!J36</f>
        <v>78</v>
      </c>
      <c r="J41" s="5">
        <f>'lbw.2five'!K36</f>
        <v>0.048598100000000005</v>
      </c>
      <c r="K41" s="5">
        <f>'lbw.2five'!L36</f>
        <v>0.000607903</v>
      </c>
      <c r="L41" s="5">
        <f>'lbw.2five'!M36</f>
        <v>0.9803295998</v>
      </c>
      <c r="M41" s="3" t="str">
        <f>'lbw.2five'!N36</f>
        <v> </v>
      </c>
      <c r="N41" s="13">
        <f>'lbw.2five'!O36</f>
      </c>
      <c r="O41" s="5">
        <f>'lbw.2five'!P36</f>
      </c>
      <c r="Q41" s="7">
        <f>'lbw.2five'!F102</f>
        <v>1508</v>
      </c>
      <c r="R41" s="5">
        <f>'lbw.2five'!G102</f>
        <v>0.0351309</v>
      </c>
      <c r="S41" s="5">
        <f>'lbw.2five'!I102</f>
        <v>0.06670430000000001</v>
      </c>
      <c r="T41" s="7">
        <f>'lbw.2five'!J102</f>
        <v>73</v>
      </c>
      <c r="U41" s="5">
        <f>'lbw.2five'!K102</f>
        <v>0.04840849999999999</v>
      </c>
      <c r="V41" s="5">
        <f>'lbw.2five'!L102</f>
        <v>0.000607903</v>
      </c>
      <c r="W41" s="5">
        <f>'lbw.2five'!M102</f>
        <v>0.9803295998</v>
      </c>
      <c r="X41" s="3" t="str">
        <f>'lbw.2five'!N102</f>
        <v> </v>
      </c>
      <c r="Y41" s="13">
        <f>'lbw.2five'!O102</f>
      </c>
      <c r="Z41">
        <f>'lbw.2five'!P102</f>
      </c>
    </row>
    <row r="42" spans="1:25" ht="12.75">
      <c r="B42" s="17"/>
      <c r="C42" s="18"/>
      <c r="D42" s="18"/>
      <c r="E42" s="17"/>
      <c r="Q42" s="7"/>
      <c r="Y42" s="13"/>
    </row>
    <row r="43" spans="1:26" ht="12.75">
      <c r="A43" t="s">
        <v>138</v>
      </c>
      <c r="B43" s="17">
        <f>C$19</f>
        <v>0.050375100000000006</v>
      </c>
      <c r="C43" s="18">
        <f>'lbw.2five'!H37</f>
        <v>0.0253378</v>
      </c>
      <c r="D43" s="18">
        <f>'lbw.2five'!H103</f>
        <v>0.0549645</v>
      </c>
      <c r="E43" s="17">
        <f t="shared" si="1"/>
        <v>0.0511031</v>
      </c>
      <c r="F43" s="7">
        <f>'lbw.2five'!F37</f>
        <v>592</v>
      </c>
      <c r="G43" s="5">
        <f>'lbw.2five'!G37</f>
        <v>0.012381</v>
      </c>
      <c r="H43" s="5">
        <f>'lbw.2five'!I37</f>
        <v>0.051854199999999996</v>
      </c>
      <c r="I43" s="7">
        <f>'lbw.2five'!J37</f>
        <v>15</v>
      </c>
      <c r="J43" s="5">
        <f>'lbw.2five'!K37</f>
        <v>0.0253378</v>
      </c>
      <c r="K43" s="5">
        <f>'lbw.2five'!L37</f>
        <v>2.8720782137</v>
      </c>
      <c r="L43" s="5">
        <f>'lbw.2five'!M37</f>
        <v>0.090128419</v>
      </c>
      <c r="M43" s="3" t="str">
        <f>'lbw.2five'!N37</f>
        <v> </v>
      </c>
      <c r="N43" s="13">
        <f>'lbw.2five'!O37</f>
      </c>
      <c r="O43" s="5">
        <f>'lbw.2five'!P37</f>
      </c>
      <c r="Q43" s="7">
        <f>'lbw.2five'!F103</f>
        <v>564</v>
      </c>
      <c r="R43" s="5">
        <f>'lbw.2five'!G103</f>
        <v>0.0336545</v>
      </c>
      <c r="S43" s="5">
        <f>'lbw.2five'!I103</f>
        <v>0.0897681</v>
      </c>
      <c r="T43" s="7">
        <f>'lbw.2five'!J103</f>
        <v>31</v>
      </c>
      <c r="U43" s="5">
        <f>'lbw.2five'!K103</f>
        <v>0.0549645</v>
      </c>
      <c r="V43" s="5">
        <f>'lbw.2five'!L103</f>
        <v>2.8720782137</v>
      </c>
      <c r="W43" s="5">
        <f>'lbw.2five'!M103</f>
        <v>0.090128419</v>
      </c>
      <c r="X43" s="3" t="str">
        <f>'lbw.2five'!N103</f>
        <v> </v>
      </c>
      <c r="Y43" s="13">
        <f>'lbw.2five'!O103</f>
      </c>
      <c r="Z43">
        <f>'lbw.2five'!P103</f>
      </c>
    </row>
    <row r="44" spans="1:26" ht="12.75">
      <c r="A44" t="s">
        <v>139</v>
      </c>
      <c r="B44" s="17">
        <f>C$19</f>
        <v>0.050375100000000006</v>
      </c>
      <c r="C44" s="18">
        <f>'lbw.2five'!H38</f>
        <v>0.030150800000000002</v>
      </c>
      <c r="D44" s="18">
        <f>'lbw.2five'!H104</f>
        <v>0.0515152</v>
      </c>
      <c r="E44" s="17">
        <f t="shared" si="1"/>
        <v>0.0511031</v>
      </c>
      <c r="F44" s="7">
        <f>'lbw.2five'!F38</f>
        <v>398</v>
      </c>
      <c r="G44" s="5">
        <f>'lbw.2five'!G38</f>
        <v>0.0135609</v>
      </c>
      <c r="H44" s="5">
        <f>'lbw.2five'!I38</f>
        <v>0.0670357</v>
      </c>
      <c r="I44" s="7">
        <f>'lbw.2five'!J38</f>
        <v>12</v>
      </c>
      <c r="J44" s="5">
        <f>'lbw.2five'!K38</f>
        <v>0.030150800000000002</v>
      </c>
      <c r="K44" s="5">
        <f>'lbw.2five'!L38</f>
        <v>1.1740768503</v>
      </c>
      <c r="L44" s="5">
        <f>'lbw.2five'!M38</f>
        <v>0.2785651383</v>
      </c>
      <c r="M44" s="3" t="str">
        <f>'lbw.2five'!N38</f>
        <v> </v>
      </c>
      <c r="N44" s="13">
        <f>'lbw.2five'!O38</f>
      </c>
      <c r="O44" s="5">
        <f>'lbw.2five'!P38</f>
      </c>
      <c r="Q44" s="7">
        <f>'lbw.2five'!F104</f>
        <v>330</v>
      </c>
      <c r="R44" s="5">
        <f>'lbw.2five'!G104</f>
        <v>0.0265182</v>
      </c>
      <c r="S44" s="5">
        <f>'lbw.2five'!I104</f>
        <v>0.1000751</v>
      </c>
      <c r="T44" s="7">
        <f>'lbw.2five'!J104</f>
        <v>17</v>
      </c>
      <c r="U44" s="5">
        <f>'lbw.2five'!K104</f>
        <v>0.0515152</v>
      </c>
      <c r="V44" s="5">
        <f>'lbw.2five'!L104</f>
        <v>1.1740768503</v>
      </c>
      <c r="W44" s="5">
        <f>'lbw.2five'!M104</f>
        <v>0.2785651383</v>
      </c>
      <c r="X44" s="3" t="str">
        <f>'lbw.2five'!N104</f>
        <v> </v>
      </c>
      <c r="Y44" s="13">
        <f>'lbw.2five'!O104</f>
      </c>
      <c r="Z44">
        <f>'lbw.2five'!P104</f>
      </c>
    </row>
    <row r="45" spans="1:26" ht="12.75">
      <c r="A45" t="s">
        <v>140</v>
      </c>
      <c r="B45" s="17">
        <f>C$19</f>
        <v>0.050375100000000006</v>
      </c>
      <c r="C45" s="18">
        <f>'lbw.2five'!H39</f>
        <v>0.0551948</v>
      </c>
      <c r="D45" s="18">
        <f>'lbw.2five'!H105</f>
        <v>0.0500928</v>
      </c>
      <c r="E45" s="17">
        <f t="shared" si="1"/>
        <v>0.0511031</v>
      </c>
      <c r="F45" s="7">
        <f>'lbw.2five'!F39</f>
        <v>616</v>
      </c>
      <c r="G45" s="5">
        <f>'lbw.2five'!G39</f>
        <v>0.034555300000000004</v>
      </c>
      <c r="H45" s="5">
        <f>'lbw.2five'!I39</f>
        <v>0.0881621</v>
      </c>
      <c r="I45" s="7">
        <f>'lbw.2five'!J39</f>
        <v>34</v>
      </c>
      <c r="J45" s="5">
        <f>'lbw.2five'!K39</f>
        <v>0.0551948</v>
      </c>
      <c r="K45" s="5">
        <f>'lbw.2five'!L39</f>
        <v>0.1654339019</v>
      </c>
      <c r="L45" s="5">
        <f>'lbw.2five'!M39</f>
        <v>0.6842021423</v>
      </c>
      <c r="M45" s="3" t="str">
        <f>'lbw.2five'!N39</f>
        <v> </v>
      </c>
      <c r="N45" s="13">
        <f>'lbw.2five'!O39</f>
      </c>
      <c r="O45" s="5">
        <f>'lbw.2five'!P39</f>
      </c>
      <c r="Q45" s="7">
        <f>'lbw.2five'!F105</f>
        <v>539</v>
      </c>
      <c r="R45" s="5">
        <f>'lbw.2five'!G105</f>
        <v>0.0295735</v>
      </c>
      <c r="S45" s="5">
        <f>'lbw.2five'!I105</f>
        <v>0.0848492</v>
      </c>
      <c r="T45" s="7">
        <f>'lbw.2five'!J105</f>
        <v>27</v>
      </c>
      <c r="U45" s="5">
        <f>'lbw.2five'!K105</f>
        <v>0.0500928</v>
      </c>
      <c r="V45" s="5">
        <f>'lbw.2five'!L105</f>
        <v>0.1654339019</v>
      </c>
      <c r="W45" s="5">
        <f>'lbw.2five'!M105</f>
        <v>0.6842021423</v>
      </c>
      <c r="X45" s="3" t="str">
        <f>'lbw.2five'!N105</f>
        <v> </v>
      </c>
      <c r="Y45" s="13">
        <f>'lbw.2five'!O105</f>
      </c>
      <c r="Z45">
        <f>'lbw.2five'!P105</f>
      </c>
    </row>
    <row r="46" spans="1:26" ht="12.75">
      <c r="A46" t="s">
        <v>141</v>
      </c>
      <c r="B46" s="17">
        <f>C$19</f>
        <v>0.050375100000000006</v>
      </c>
      <c r="C46" s="18">
        <f>'lbw.2five'!H40</f>
        <v>0.0511727</v>
      </c>
      <c r="D46" s="18">
        <f>'lbw.2five'!H106</f>
        <v>0.0527704</v>
      </c>
      <c r="E46" s="17">
        <f t="shared" si="1"/>
        <v>0.0511031</v>
      </c>
      <c r="F46" s="7">
        <f>'lbw.2five'!F40</f>
        <v>469</v>
      </c>
      <c r="G46" s="5">
        <f>'lbw.2five'!G40</f>
        <v>0.0292676</v>
      </c>
      <c r="H46" s="5">
        <f>'lbw.2five'!I40</f>
        <v>0.0894726</v>
      </c>
      <c r="I46" s="7">
        <f>'lbw.2five'!J40</f>
        <v>24</v>
      </c>
      <c r="J46" s="5">
        <f>'lbw.2five'!K40</f>
        <v>0.0511727</v>
      </c>
      <c r="K46" s="5">
        <f>'lbw.2five'!L40</f>
        <v>0.0104891645</v>
      </c>
      <c r="L46" s="5">
        <f>'lbw.2five'!M40</f>
        <v>0.9184259906</v>
      </c>
      <c r="M46" s="3" t="str">
        <f>'lbw.2five'!N40</f>
        <v> </v>
      </c>
      <c r="N46" s="13">
        <f>'lbw.2five'!O40</f>
      </c>
      <c r="O46" s="5">
        <f>'lbw.2five'!P40</f>
      </c>
      <c r="Q46" s="7">
        <f>'lbw.2five'!F106</f>
        <v>379</v>
      </c>
      <c r="R46" s="5">
        <f>'lbw.2five'!G106</f>
        <v>0.028624300000000002</v>
      </c>
      <c r="S46" s="5">
        <f>'lbw.2five'!I106</f>
        <v>0.097285</v>
      </c>
      <c r="T46" s="7">
        <f>'lbw.2five'!J106</f>
        <v>20</v>
      </c>
      <c r="U46" s="5">
        <f>'lbw.2five'!K106</f>
        <v>0.0527704</v>
      </c>
      <c r="V46" s="5">
        <f>'lbw.2five'!L106</f>
        <v>0.0104891645</v>
      </c>
      <c r="W46" s="5">
        <f>'lbw.2five'!M106</f>
        <v>0.9184259906</v>
      </c>
      <c r="X46" s="3" t="str">
        <f>'lbw.2five'!N106</f>
        <v> </v>
      </c>
      <c r="Y46" s="13">
        <f>'lbw.2five'!O106</f>
      </c>
      <c r="Z46">
        <f>'lbw.2five'!P106</f>
      </c>
    </row>
    <row r="47" spans="1:25" ht="12.75">
      <c r="B47" s="17"/>
      <c r="C47" s="18"/>
      <c r="D47" s="18"/>
      <c r="E47" s="17"/>
      <c r="Q47" s="7"/>
      <c r="Y47" s="13"/>
    </row>
    <row r="48" spans="1:26" ht="12.75">
      <c r="A48" t="s">
        <v>81</v>
      </c>
      <c r="B48" s="17">
        <f>C$19</f>
        <v>0.050375100000000006</v>
      </c>
      <c r="C48" s="18">
        <f>'lbw.2five'!H41</f>
        <v>0.0319635</v>
      </c>
      <c r="D48" s="18">
        <f>'lbw.2five'!H107</f>
        <v>0.0326087</v>
      </c>
      <c r="E48" s="17">
        <f t="shared" si="1"/>
        <v>0.0511031</v>
      </c>
      <c r="F48" s="7">
        <f>'lbw.2five'!F41</f>
        <v>219</v>
      </c>
      <c r="G48" s="5">
        <f>'lbw.2five'!G41</f>
        <v>0.0112272</v>
      </c>
      <c r="H48" s="5">
        <f>'lbw.2five'!I41</f>
        <v>0.0909992</v>
      </c>
      <c r="I48" s="7">
        <f>'lbw.2five'!J41</f>
        <v>7</v>
      </c>
      <c r="J48" s="5">
        <f>'lbw.2five'!K41</f>
        <v>0.0319635</v>
      </c>
      <c r="K48" s="5">
        <f>'lbw.2five'!L41</f>
        <v>0.0012982705</v>
      </c>
      <c r="L48" s="5">
        <f>'lbw.2five'!M41</f>
        <v>0.971257225</v>
      </c>
      <c r="M48" s="3" t="str">
        <f>'lbw.2five'!N41</f>
        <v> </v>
      </c>
      <c r="N48" s="13">
        <f>'lbw.2five'!O41</f>
      </c>
      <c r="O48" s="5">
        <f>'lbw.2five'!P41</f>
      </c>
      <c r="Q48" s="7">
        <f>'lbw.2five'!F107</f>
        <v>184</v>
      </c>
      <c r="R48" s="5">
        <f>'lbw.2five'!G107</f>
        <v>0.010531599999999999</v>
      </c>
      <c r="S48" s="5">
        <f>'lbw.2five'!I107</f>
        <v>0.10096580000000001</v>
      </c>
      <c r="T48" s="7">
        <f>'lbw.2five'!J107</f>
        <v>6</v>
      </c>
      <c r="U48" s="5">
        <f>'lbw.2five'!K107</f>
        <v>0.0326087</v>
      </c>
      <c r="V48" s="5">
        <f>'lbw.2five'!L107</f>
        <v>0.0012982705</v>
      </c>
      <c r="W48" s="5">
        <f>'lbw.2five'!M107</f>
        <v>0.971257225</v>
      </c>
      <c r="X48" s="3" t="str">
        <f>'lbw.2five'!N107</f>
        <v> </v>
      </c>
      <c r="Y48" s="13">
        <f>'lbw.2five'!O107</f>
      </c>
      <c r="Z48">
        <f>'lbw.2five'!P107</f>
      </c>
    </row>
    <row r="49" spans="1:26" ht="12.75">
      <c r="A49" t="s">
        <v>82</v>
      </c>
      <c r="B49" s="17">
        <f>C$19</f>
        <v>0.050375100000000006</v>
      </c>
      <c r="C49" s="18">
        <f>'lbw.2five'!H42</f>
        <v>0.0416069</v>
      </c>
      <c r="D49" s="18">
        <f>'lbw.2five'!H108</f>
        <v>0.0514019</v>
      </c>
      <c r="E49" s="17">
        <f t="shared" si="1"/>
        <v>0.0511031</v>
      </c>
      <c r="F49" s="7">
        <f>'lbw.2five'!F42</f>
        <v>697</v>
      </c>
      <c r="G49" s="5">
        <f>'lbw.2five'!G42</f>
        <v>0.0249683</v>
      </c>
      <c r="H49" s="5">
        <f>'lbw.2five'!I42</f>
        <v>0.0693334</v>
      </c>
      <c r="I49" s="7">
        <f>'lbw.2five'!J42</f>
        <v>29</v>
      </c>
      <c r="J49" s="5">
        <f>'lbw.2five'!K42</f>
        <v>0.0416069</v>
      </c>
      <c r="K49" s="5">
        <f>'lbw.2five'!L42</f>
        <v>0.5801603404</v>
      </c>
      <c r="L49" s="5">
        <f>'lbw.2five'!M42</f>
        <v>0.4462494795</v>
      </c>
      <c r="M49" s="3" t="str">
        <f>'lbw.2five'!N42</f>
        <v> </v>
      </c>
      <c r="N49" s="13">
        <f>'lbw.2five'!O42</f>
      </c>
      <c r="O49" s="5">
        <f>'lbw.2five'!P42</f>
      </c>
      <c r="Q49" s="7">
        <f>'lbw.2five'!F108</f>
        <v>642</v>
      </c>
      <c r="R49" s="5">
        <f>'lbw.2five'!G108</f>
        <v>0.0319249</v>
      </c>
      <c r="S49" s="5">
        <f>'lbw.2five'!I108</f>
        <v>0.0827615</v>
      </c>
      <c r="T49" s="7">
        <f>'lbw.2five'!J108</f>
        <v>33</v>
      </c>
      <c r="U49" s="5">
        <f>'lbw.2five'!K108</f>
        <v>0.0514019</v>
      </c>
      <c r="V49" s="5">
        <f>'lbw.2five'!L108</f>
        <v>0.5801603404</v>
      </c>
      <c r="W49" s="5">
        <f>'lbw.2five'!M108</f>
        <v>0.4462494795</v>
      </c>
      <c r="X49" s="3" t="str">
        <f>'lbw.2five'!N108</f>
        <v> </v>
      </c>
      <c r="Y49" s="13">
        <f>'lbw.2five'!O108</f>
      </c>
      <c r="Z49">
        <f>'lbw.2five'!P108</f>
      </c>
    </row>
    <row r="50" spans="1:26" ht="12.75">
      <c r="A50" t="s">
        <v>83</v>
      </c>
      <c r="B50" s="17">
        <f>C$19</f>
        <v>0.050375100000000006</v>
      </c>
      <c r="C50" s="18">
        <f>'lbw.2five'!H43</f>
        <v>0.045009799999999996</v>
      </c>
      <c r="D50" s="18">
        <f>'lbw.2five'!H109</f>
        <v>0.0471513</v>
      </c>
      <c r="E50" s="17">
        <f t="shared" si="1"/>
        <v>0.0511031</v>
      </c>
      <c r="F50" s="7">
        <f>'lbw.2five'!F43</f>
        <v>511</v>
      </c>
      <c r="G50" s="5">
        <f>'lbw.2five'!G43</f>
        <v>0.025389500000000002</v>
      </c>
      <c r="H50" s="5">
        <f>'lbw.2five'!I43</f>
        <v>0.079792</v>
      </c>
      <c r="I50" s="7">
        <f>'lbw.2five'!J43</f>
        <v>23</v>
      </c>
      <c r="J50" s="5">
        <f>'lbw.2five'!K43</f>
        <v>0.045009799999999996</v>
      </c>
      <c r="K50" s="5">
        <f>'lbw.2five'!L43</f>
        <v>0.0253406468</v>
      </c>
      <c r="L50" s="5">
        <f>'lbw.2five'!M43</f>
        <v>0.873521185</v>
      </c>
      <c r="M50" s="3" t="str">
        <f>'lbw.2five'!N43</f>
        <v> </v>
      </c>
      <c r="N50" s="13">
        <f>'lbw.2five'!O43</f>
      </c>
      <c r="O50" s="5">
        <f>'lbw.2five'!P43</f>
      </c>
      <c r="Q50" s="7">
        <f>'lbw.2five'!F109</f>
        <v>509</v>
      </c>
      <c r="R50" s="5">
        <f>'lbw.2five'!G109</f>
        <v>0.026937000000000003</v>
      </c>
      <c r="S50" s="5">
        <f>'lbw.2five'!I109</f>
        <v>0.0825351</v>
      </c>
      <c r="T50" s="7">
        <f>'lbw.2five'!J109</f>
        <v>24</v>
      </c>
      <c r="U50" s="5">
        <f>'lbw.2five'!K109</f>
        <v>0.0471513</v>
      </c>
      <c r="V50" s="5">
        <f>'lbw.2five'!L109</f>
        <v>0.0253406468</v>
      </c>
      <c r="W50" s="5">
        <f>'lbw.2five'!M109</f>
        <v>0.873521185</v>
      </c>
      <c r="X50" s="3" t="str">
        <f>'lbw.2five'!N109</f>
        <v> </v>
      </c>
      <c r="Y50" s="13">
        <f>'lbw.2five'!O109</f>
      </c>
      <c r="Z50">
        <f>'lbw.2five'!P109</f>
      </c>
    </row>
    <row r="51" spans="1:26" ht="12.75">
      <c r="A51" t="s">
        <v>174</v>
      </c>
      <c r="B51" s="17">
        <f>C$19</f>
        <v>0.050375100000000006</v>
      </c>
      <c r="C51" s="18">
        <f>'lbw.2five'!H44</f>
        <v>0.0431034</v>
      </c>
      <c r="D51" s="18">
        <f>'lbw.2five'!H110</f>
        <v>0.0394867</v>
      </c>
      <c r="E51" s="17">
        <f t="shared" si="1"/>
        <v>0.0511031</v>
      </c>
      <c r="F51" s="7">
        <f>'lbw.2five'!F44</f>
        <v>1160</v>
      </c>
      <c r="G51" s="5">
        <f>'lbw.2five'!G44</f>
        <v>0.0292275</v>
      </c>
      <c r="H51" s="5">
        <f>'lbw.2five'!I44</f>
        <v>0.0635671</v>
      </c>
      <c r="I51" s="7">
        <f>'lbw.2five'!J44</f>
        <v>50</v>
      </c>
      <c r="J51" s="5">
        <f>'lbw.2five'!K44</f>
        <v>0.0431034</v>
      </c>
      <c r="K51" s="5">
        <f>'lbw.2five'!L44</f>
        <v>0.1953068948</v>
      </c>
      <c r="L51" s="5">
        <f>'lbw.2five'!M44</f>
        <v>0.6585359556</v>
      </c>
      <c r="M51" s="3" t="str">
        <f>'lbw.2five'!N44</f>
        <v> </v>
      </c>
      <c r="N51" s="13">
        <f>'lbw.2five'!O44</f>
      </c>
      <c r="O51" s="5">
        <f>'lbw.2five'!P44</f>
      </c>
      <c r="Q51" s="7">
        <f>'lbw.2five'!F110</f>
        <v>1013</v>
      </c>
      <c r="R51" s="5">
        <f>'lbw.2five'!G110</f>
        <v>0.0255533</v>
      </c>
      <c r="S51" s="5">
        <f>'lbw.2five'!I110</f>
        <v>0.0610173</v>
      </c>
      <c r="T51" s="7">
        <f>'lbw.2five'!J110</f>
        <v>40</v>
      </c>
      <c r="U51" s="5">
        <f>'lbw.2five'!K110</f>
        <v>0.0394867</v>
      </c>
      <c r="V51" s="5">
        <f>'lbw.2five'!L110</f>
        <v>0.1953068948</v>
      </c>
      <c r="W51" s="5">
        <f>'lbw.2five'!M110</f>
        <v>0.6585359556</v>
      </c>
      <c r="X51" s="3" t="str">
        <f>'lbw.2five'!N110</f>
        <v> </v>
      </c>
      <c r="Y51" s="13">
        <f>'lbw.2five'!O110</f>
      </c>
      <c r="Z51">
        <f>'lbw.2five'!P110</f>
      </c>
    </row>
    <row r="52" spans="1:25" ht="12.75">
      <c r="B52" s="17"/>
      <c r="C52" s="18"/>
      <c r="D52" s="18"/>
      <c r="E52" s="17"/>
      <c r="Q52" s="7"/>
      <c r="Y52" s="13"/>
    </row>
    <row r="53" spans="1:26" ht="12.75">
      <c r="A53" t="s">
        <v>86</v>
      </c>
      <c r="B53" s="17">
        <f>C$19</f>
        <v>0.050375100000000006</v>
      </c>
      <c r="C53" s="18">
        <f>'lbw.2five'!H45</f>
        <v>0.0561798</v>
      </c>
      <c r="D53" s="18">
        <f>'lbw.2five'!H111</f>
        <v>0.059081</v>
      </c>
      <c r="E53" s="17">
        <f t="shared" si="1"/>
        <v>0.0511031</v>
      </c>
      <c r="F53" s="7">
        <f>'lbw.2five'!F45</f>
        <v>1068</v>
      </c>
      <c r="G53" s="5">
        <f>'lbw.2five'!G45</f>
        <v>0.0395012</v>
      </c>
      <c r="H53" s="5">
        <f>'lbw.2five'!I45</f>
        <v>0.0799005</v>
      </c>
      <c r="I53" s="7">
        <f>'lbw.2five'!J45</f>
        <v>60</v>
      </c>
      <c r="J53" s="5">
        <f>'lbw.2five'!K45</f>
        <v>0.0561798</v>
      </c>
      <c r="K53" s="5">
        <f>'lbw.2five'!L45</f>
        <v>0.0723617237</v>
      </c>
      <c r="L53" s="5">
        <f>'lbw.2five'!M45</f>
        <v>0.7879286476</v>
      </c>
      <c r="M53" s="3" t="str">
        <f>'lbw.2five'!N45</f>
        <v> </v>
      </c>
      <c r="N53" s="13">
        <f>'lbw.2five'!O45</f>
      </c>
      <c r="O53" s="5">
        <f>'lbw.2five'!P45</f>
      </c>
      <c r="Q53" s="7">
        <f>'lbw.2five'!F111</f>
        <v>914</v>
      </c>
      <c r="R53" s="5">
        <f>'lbw.2five'!G111</f>
        <v>0.0407792</v>
      </c>
      <c r="S53" s="5">
        <f>'lbw.2five'!I111</f>
        <v>0.0855965</v>
      </c>
      <c r="T53" s="7">
        <f>'lbw.2five'!J111</f>
        <v>54</v>
      </c>
      <c r="U53" s="5">
        <f>'lbw.2five'!K111</f>
        <v>0.059081</v>
      </c>
      <c r="V53" s="5">
        <f>'lbw.2five'!L111</f>
        <v>0.0723617237</v>
      </c>
      <c r="W53" s="5">
        <f>'lbw.2five'!M111</f>
        <v>0.7879286476</v>
      </c>
      <c r="X53" s="3" t="str">
        <f>'lbw.2five'!N111</f>
        <v> </v>
      </c>
      <c r="Y53" s="13">
        <f>'lbw.2five'!O111</f>
      </c>
      <c r="Z53">
        <f>'lbw.2five'!P111</f>
      </c>
    </row>
    <row r="54" spans="1:26" ht="12.75">
      <c r="A54" t="s">
        <v>88</v>
      </c>
      <c r="B54" s="17">
        <f>C$19</f>
        <v>0.050375100000000006</v>
      </c>
      <c r="C54" s="18">
        <f>'lbw.2five'!H46</f>
        <v>0.0422961</v>
      </c>
      <c r="D54" s="18">
        <f>'lbw.2five'!H112</f>
        <v>0.0486449</v>
      </c>
      <c r="E54" s="17">
        <f t="shared" si="1"/>
        <v>0.0511031</v>
      </c>
      <c r="F54" s="7">
        <f>'lbw.2five'!F46</f>
        <v>1655</v>
      </c>
      <c r="G54" s="5">
        <f>'lbw.2five'!G46</f>
        <v>0.0304554</v>
      </c>
      <c r="H54" s="5">
        <f>'lbw.2five'!I46</f>
        <v>0.058740299999999995</v>
      </c>
      <c r="I54" s="7">
        <f>'lbw.2five'!J46</f>
        <v>70</v>
      </c>
      <c r="J54" s="5">
        <f>'lbw.2five'!K46</f>
        <v>0.0422961</v>
      </c>
      <c r="K54" s="5">
        <f>'lbw.2five'!L46</f>
        <v>0.6173976158</v>
      </c>
      <c r="L54" s="5">
        <f>'lbw.2five'!M46</f>
        <v>0.4320159953</v>
      </c>
      <c r="M54" s="3" t="str">
        <f>'lbw.2five'!N46</f>
        <v> </v>
      </c>
      <c r="N54" s="13">
        <f>'lbw.2five'!O46</f>
      </c>
      <c r="O54" s="5">
        <f>'lbw.2five'!P46</f>
      </c>
      <c r="Q54" s="7">
        <f>'lbw.2five'!F112</f>
        <v>1439</v>
      </c>
      <c r="R54" s="5">
        <f>'lbw.2five'!G112</f>
        <v>0.035064500000000005</v>
      </c>
      <c r="S54" s="5">
        <f>'lbw.2five'!I112</f>
        <v>0.0674849</v>
      </c>
      <c r="T54" s="7">
        <f>'lbw.2five'!J112</f>
        <v>70</v>
      </c>
      <c r="U54" s="5">
        <f>'lbw.2five'!K112</f>
        <v>0.0486449</v>
      </c>
      <c r="V54" s="5">
        <f>'lbw.2five'!L112</f>
        <v>0.6173976158</v>
      </c>
      <c r="W54" s="5">
        <f>'lbw.2five'!M112</f>
        <v>0.4320159953</v>
      </c>
      <c r="X54" s="3" t="str">
        <f>'lbw.2five'!N112</f>
        <v> </v>
      </c>
      <c r="Y54" s="13">
        <f>'lbw.2five'!O112</f>
      </c>
      <c r="Z54">
        <f>'lbw.2five'!P112</f>
      </c>
    </row>
    <row r="55" spans="1:26" ht="12.75">
      <c r="A55" t="s">
        <v>175</v>
      </c>
      <c r="B55" s="17">
        <f>C$19</f>
        <v>0.050375100000000006</v>
      </c>
      <c r="C55" s="18">
        <f>'lbw.2five'!H47</f>
        <v>0.0429448</v>
      </c>
      <c r="D55" s="18">
        <f>'lbw.2five'!H113</f>
        <v>0.0351351</v>
      </c>
      <c r="E55" s="17">
        <f t="shared" si="1"/>
        <v>0.0511031</v>
      </c>
      <c r="F55" s="7">
        <f>'lbw.2five'!F47</f>
        <v>1141</v>
      </c>
      <c r="G55" s="5">
        <f>'lbw.2five'!G47</f>
        <v>0.0290043</v>
      </c>
      <c r="H55" s="5">
        <f>'lbw.2five'!I47</f>
        <v>0.0635856</v>
      </c>
      <c r="I55" s="7">
        <f>'lbw.2five'!J47</f>
        <v>49</v>
      </c>
      <c r="J55" s="5">
        <f>'lbw.2five'!K47</f>
        <v>0.0429448</v>
      </c>
      <c r="K55" s="5">
        <f>'lbw.2five'!L47</f>
        <v>1.1152142108</v>
      </c>
      <c r="L55" s="5">
        <f>'lbw.2five'!M47</f>
        <v>0.2909512969</v>
      </c>
      <c r="M55" s="3" t="str">
        <f>'lbw.2five'!N47</f>
        <v> </v>
      </c>
      <c r="N55" s="13">
        <f>'lbw.2five'!O47</f>
      </c>
      <c r="O55" s="5">
        <f>'lbw.2five'!P47</f>
      </c>
      <c r="Q55" s="7">
        <f>'lbw.2five'!F113</f>
        <v>1110</v>
      </c>
      <c r="R55" s="5">
        <f>'lbw.2five'!G113</f>
        <v>0.022589500000000002</v>
      </c>
      <c r="S55" s="5">
        <f>'lbw.2five'!I113</f>
        <v>0.0546483</v>
      </c>
      <c r="T55" s="7">
        <f>'lbw.2five'!J113</f>
        <v>39</v>
      </c>
      <c r="U55" s="5">
        <f>'lbw.2five'!K113</f>
        <v>0.0351351</v>
      </c>
      <c r="V55" s="5">
        <f>'lbw.2five'!L113</f>
        <v>1.1152142108</v>
      </c>
      <c r="W55" s="5">
        <f>'lbw.2five'!M113</f>
        <v>0.2909512969</v>
      </c>
      <c r="X55" s="3" t="str">
        <f>'lbw.2five'!N113</f>
        <v> </v>
      </c>
      <c r="Y55" s="13">
        <f>'lbw.2five'!O113</f>
      </c>
      <c r="Z55">
        <f>'lbw.2five'!P113</f>
      </c>
    </row>
    <row r="56" spans="1:26" ht="12.75">
      <c r="A56" t="s">
        <v>176</v>
      </c>
      <c r="B56" s="17">
        <f>C$19</f>
        <v>0.050375100000000006</v>
      </c>
      <c r="C56" s="18">
        <f>'lbw.2five'!H48</f>
        <v>0.0520446</v>
      </c>
      <c r="D56" s="18">
        <f>'lbw.2five'!H114</f>
        <v>0.0622222</v>
      </c>
      <c r="E56" s="17">
        <f t="shared" si="1"/>
        <v>0.0511031</v>
      </c>
      <c r="F56" s="7">
        <f>'lbw.2five'!F48</f>
        <v>807</v>
      </c>
      <c r="G56" s="5">
        <f>'lbw.2five'!G48</f>
        <v>0.0341283</v>
      </c>
      <c r="H56" s="5">
        <f>'lbw.2five'!I48</f>
        <v>0.0793664</v>
      </c>
      <c r="I56" s="7">
        <f>'lbw.2five'!J48</f>
        <v>42</v>
      </c>
      <c r="J56" s="5">
        <f>'lbw.2five'!K48</f>
        <v>0.0520446</v>
      </c>
      <c r="K56" s="5">
        <f>'lbw.2five'!L48</f>
        <v>0.5847078626</v>
      </c>
      <c r="L56" s="5">
        <f>'lbw.2five'!M48</f>
        <v>0.4444728831</v>
      </c>
      <c r="M56" s="3" t="str">
        <f>'lbw.2five'!N48</f>
        <v> </v>
      </c>
      <c r="N56" s="13">
        <f>'lbw.2five'!O48</f>
      </c>
      <c r="O56" s="5">
        <f>'lbw.2five'!P48</f>
      </c>
      <c r="Q56" s="7">
        <f>'lbw.2five'!F114</f>
        <v>675</v>
      </c>
      <c r="R56" s="5">
        <f>'lbw.2five'!G114</f>
        <v>0.040893</v>
      </c>
      <c r="S56" s="5">
        <f>'lbw.2five'!I114</f>
        <v>0.09467650000000001</v>
      </c>
      <c r="T56" s="7">
        <f>'lbw.2five'!J114</f>
        <v>42</v>
      </c>
      <c r="U56" s="5">
        <f>'lbw.2five'!K114</f>
        <v>0.0622222</v>
      </c>
      <c r="V56" s="5">
        <f>'lbw.2five'!L114</f>
        <v>0.5847078626</v>
      </c>
      <c r="W56" s="5">
        <f>'lbw.2five'!M114</f>
        <v>0.4444728831</v>
      </c>
      <c r="X56" s="3" t="str">
        <f>'lbw.2five'!N114</f>
        <v> </v>
      </c>
      <c r="Y56" s="13">
        <f>'lbw.2five'!O114</f>
      </c>
      <c r="Z56">
        <f>'lbw.2five'!P114</f>
      </c>
    </row>
    <row r="57" spans="1:25" ht="12.75">
      <c r="B57" s="17"/>
      <c r="C57" s="18"/>
      <c r="D57" s="18"/>
      <c r="E57" s="17"/>
      <c r="Q57" s="7"/>
      <c r="Y57" s="13"/>
    </row>
    <row r="58" spans="1:26" ht="12.75">
      <c r="A58" t="s">
        <v>94</v>
      </c>
      <c r="B58" s="17">
        <f aca="true" t="shared" si="3" ref="B58:B63">C$19</f>
        <v>0.050375100000000006</v>
      </c>
      <c r="C58" s="18">
        <f>'lbw.2five'!H49</f>
        <v>0.0528634</v>
      </c>
      <c r="D58" s="18">
        <f>'lbw.2five'!H115</f>
        <v>0.035</v>
      </c>
      <c r="E58" s="17">
        <f t="shared" si="1"/>
        <v>0.0511031</v>
      </c>
      <c r="F58" s="7">
        <f>'lbw.2five'!F49</f>
        <v>681</v>
      </c>
      <c r="G58" s="5">
        <f>'lbw.2five'!G49</f>
        <v>0.0335176</v>
      </c>
      <c r="H58" s="5">
        <f>'lbw.2five'!I49</f>
        <v>0.0833753</v>
      </c>
      <c r="I58" s="7">
        <f>'lbw.2five'!J49</f>
        <v>36</v>
      </c>
      <c r="J58" s="5">
        <f>'lbw.2five'!K49</f>
        <v>0.0528634</v>
      </c>
      <c r="K58" s="5">
        <f>'lbw.2five'!L49</f>
        <v>3.6548866998</v>
      </c>
      <c r="L58" s="5">
        <f>'lbw.2five'!M49</f>
        <v>0.0559049574</v>
      </c>
      <c r="M58" s="3" t="str">
        <f>'lbw.2five'!N49</f>
        <v> </v>
      </c>
      <c r="N58" s="13">
        <f>'lbw.2five'!O49</f>
      </c>
      <c r="O58" s="5">
        <f>'lbw.2five'!P49</f>
      </c>
      <c r="Q58" s="7">
        <f>'lbw.2five'!F115</f>
        <v>600</v>
      </c>
      <c r="R58" s="5">
        <f>'lbw.2five'!G115</f>
        <v>0.0191656</v>
      </c>
      <c r="S58" s="5">
        <f>'lbw.2five'!I115</f>
        <v>0.06391669999999999</v>
      </c>
      <c r="T58" s="7">
        <f>'lbw.2five'!J115</f>
        <v>21</v>
      </c>
      <c r="U58" s="5">
        <f>'lbw.2five'!K115</f>
        <v>0.035</v>
      </c>
      <c r="V58" s="5">
        <f>'lbw.2five'!L115</f>
        <v>3.6548866998</v>
      </c>
      <c r="W58" s="5">
        <f>'lbw.2five'!M115</f>
        <v>0.0559049574</v>
      </c>
      <c r="X58" s="3" t="str">
        <f>'lbw.2five'!N115</f>
        <v> </v>
      </c>
      <c r="Y58" s="13">
        <f>'lbw.2five'!O115</f>
      </c>
      <c r="Z58">
        <f>'lbw.2five'!P115</f>
      </c>
    </row>
    <row r="59" spans="1:26" ht="12.75">
      <c r="A59" t="s">
        <v>96</v>
      </c>
      <c r="B59" s="17">
        <f t="shared" si="3"/>
        <v>0.050375100000000006</v>
      </c>
      <c r="C59" s="18">
        <f>'lbw.2five'!H50</f>
        <v>0.0333333</v>
      </c>
      <c r="D59" s="18">
        <f>'lbw.2five'!H116</f>
        <v>0.0421053</v>
      </c>
      <c r="E59" s="17">
        <f t="shared" si="1"/>
        <v>0.0511031</v>
      </c>
      <c r="F59" s="7">
        <f>'lbw.2five'!F50</f>
        <v>270</v>
      </c>
      <c r="G59" s="5">
        <f>'lbw.2five'!G50</f>
        <v>0.0132619</v>
      </c>
      <c r="H59" s="5">
        <f>'lbw.2five'!I50</f>
        <v>0.08378189999999999</v>
      </c>
      <c r="I59" s="7">
        <f>'lbw.2five'!J50</f>
        <v>9</v>
      </c>
      <c r="J59" s="5">
        <f>'lbw.2five'!K50</f>
        <v>0.0333333</v>
      </c>
      <c r="K59" s="5">
        <f>'lbw.2five'!L50</f>
        <v>0.1820010856</v>
      </c>
      <c r="L59" s="5">
        <f>'lbw.2five'!M50</f>
        <v>0.6696591494</v>
      </c>
      <c r="M59" s="3" t="str">
        <f>'lbw.2five'!N50</f>
        <v> </v>
      </c>
      <c r="N59" s="13">
        <f>'lbw.2five'!O50</f>
      </c>
      <c r="O59" s="5">
        <f>'lbw.2five'!P50</f>
      </c>
      <c r="Q59" s="7">
        <f>'lbw.2five'!F116</f>
        <v>190</v>
      </c>
      <c r="R59" s="5">
        <f>'lbw.2five'!G116</f>
        <v>0.0158995</v>
      </c>
      <c r="S59" s="5">
        <f>'lbw.2five'!I116</f>
        <v>0.11150360000000001</v>
      </c>
      <c r="T59" s="7">
        <f>'lbw.2five'!J116</f>
        <v>8</v>
      </c>
      <c r="U59" s="5">
        <f>'lbw.2five'!K116</f>
        <v>0.0421053</v>
      </c>
      <c r="V59" s="5">
        <f>'lbw.2five'!L116</f>
        <v>0.1820010856</v>
      </c>
      <c r="W59" s="5">
        <f>'lbw.2five'!M116</f>
        <v>0.6696591494</v>
      </c>
      <c r="X59" s="3" t="str">
        <f>'lbw.2five'!N116</f>
        <v> </v>
      </c>
      <c r="Y59" s="13">
        <f>'lbw.2five'!O116</f>
      </c>
      <c r="Z59">
        <f>'lbw.2five'!P116</f>
      </c>
    </row>
    <row r="60" spans="1:26" ht="12.75">
      <c r="A60" t="s">
        <v>177</v>
      </c>
      <c r="B60" s="17">
        <f t="shared" si="3"/>
        <v>0.050375100000000006</v>
      </c>
      <c r="C60" s="18">
        <f>'lbw.2five'!H51</f>
        <v>0.06469</v>
      </c>
      <c r="D60" s="18">
        <f>'lbw.2five'!H117</f>
        <v>0.036474200000000005</v>
      </c>
      <c r="E60" s="17">
        <f t="shared" si="1"/>
        <v>0.0511031</v>
      </c>
      <c r="F60" s="7">
        <f>'lbw.2five'!F51</f>
        <v>371</v>
      </c>
      <c r="G60" s="5">
        <f>'lbw.2five'!G51</f>
        <v>0.037140900000000004</v>
      </c>
      <c r="H60" s="5">
        <f>'lbw.2five'!I51</f>
        <v>0.1126737</v>
      </c>
      <c r="I60" s="7">
        <f>'lbw.2five'!J51</f>
        <v>24</v>
      </c>
      <c r="J60" s="5">
        <f>'lbw.2five'!K51</f>
        <v>0.06469</v>
      </c>
      <c r="K60" s="5">
        <f>'lbw.2five'!L51</f>
        <v>5.0762467435</v>
      </c>
      <c r="L60" s="5">
        <f>'lbw.2five'!M51</f>
        <v>0.0242558225</v>
      </c>
      <c r="M60" s="3" t="str">
        <f>'lbw.2five'!N51</f>
        <v>*</v>
      </c>
      <c r="N60" s="13">
        <f>'lbw.2five'!O51</f>
      </c>
      <c r="O60" s="5">
        <f>'lbw.2five'!P51</f>
      </c>
      <c r="Q60" s="7">
        <f>'lbw.2five'!F117</f>
        <v>329</v>
      </c>
      <c r="R60" s="5">
        <f>'lbw.2five'!G117</f>
        <v>0.0164444</v>
      </c>
      <c r="S60" s="5">
        <f>'lbw.2five'!I117</f>
        <v>0.0809006</v>
      </c>
      <c r="T60" s="7">
        <f>'lbw.2five'!J117</f>
        <v>12</v>
      </c>
      <c r="U60" s="5">
        <f>'lbw.2five'!K117</f>
        <v>0.036474200000000005</v>
      </c>
      <c r="V60" s="5">
        <f>'lbw.2five'!L117</f>
        <v>5.0762467435</v>
      </c>
      <c r="W60" s="5">
        <f>'lbw.2five'!M117</f>
        <v>0.0242558225</v>
      </c>
      <c r="X60" s="3" t="str">
        <f>'lbw.2five'!N117</f>
        <v>*</v>
      </c>
      <c r="Y60" s="13">
        <f>'lbw.2five'!O117</f>
      </c>
      <c r="Z60">
        <f>'lbw.2five'!P117</f>
      </c>
    </row>
    <row r="61" spans="1:26" ht="12.75">
      <c r="A61" t="s">
        <v>100</v>
      </c>
      <c r="B61" s="17">
        <f t="shared" si="3"/>
        <v>0.050375100000000006</v>
      </c>
      <c r="C61" s="18">
        <f>'lbw.2five'!H52</f>
        <v>0.0558659</v>
      </c>
      <c r="D61" s="18">
        <f>'lbw.2five'!H118</f>
        <v>0.056701</v>
      </c>
      <c r="E61" s="17">
        <f t="shared" si="1"/>
        <v>0.0511031</v>
      </c>
      <c r="F61" s="7">
        <f>'lbw.2five'!F52</f>
        <v>179</v>
      </c>
      <c r="G61" s="5">
        <f>'lbw.2five'!G52</f>
        <v>0.0235241</v>
      </c>
      <c r="H61" s="5">
        <f>'lbw.2five'!I52</f>
        <v>0.1326726</v>
      </c>
      <c r="I61" s="7">
        <f>'lbw.2five'!J52</f>
        <v>10</v>
      </c>
      <c r="J61" s="5">
        <f>'lbw.2five'!K52</f>
        <v>0.0558659</v>
      </c>
      <c r="K61" s="5">
        <f>'lbw.2five'!L52</f>
        <v>0.0011982278</v>
      </c>
      <c r="L61" s="5">
        <f>'lbw.2five'!M52</f>
        <v>0.9723863998</v>
      </c>
      <c r="M61" s="3" t="str">
        <f>'lbw.2five'!N52</f>
        <v> </v>
      </c>
      <c r="N61" s="13">
        <f>'lbw.2five'!O52</f>
      </c>
      <c r="O61" s="5">
        <f>'lbw.2five'!P52</f>
      </c>
      <c r="Q61" s="7">
        <f>'lbw.2five'!F118</f>
        <v>194</v>
      </c>
      <c r="R61" s="5">
        <f>'lbw.2five'!G118</f>
        <v>0.0248699</v>
      </c>
      <c r="S61" s="5">
        <f>'lbw.2five'!I118</f>
        <v>0.1292731</v>
      </c>
      <c r="T61" s="7">
        <f>'lbw.2five'!J118</f>
        <v>11</v>
      </c>
      <c r="U61" s="5">
        <f>'lbw.2five'!K118</f>
        <v>0.056701</v>
      </c>
      <c r="V61" s="5">
        <f>'lbw.2five'!L118</f>
        <v>0.0011982278</v>
      </c>
      <c r="W61" s="5">
        <f>'lbw.2five'!M118</f>
        <v>0.9723863998</v>
      </c>
      <c r="X61" s="3" t="str">
        <f>'lbw.2five'!N118</f>
        <v> </v>
      </c>
      <c r="Y61" s="13">
        <f>'lbw.2five'!O118</f>
      </c>
      <c r="Z61">
        <f>'lbw.2five'!P118</f>
      </c>
    </row>
    <row r="62" spans="1:26" ht="12.75">
      <c r="A62" t="s">
        <v>102</v>
      </c>
      <c r="B62" s="17">
        <f t="shared" si="3"/>
        <v>0.050375100000000006</v>
      </c>
      <c r="C62" s="18">
        <f>'lbw.2five'!H53</f>
        <v>0.0393812</v>
      </c>
      <c r="D62" s="18">
        <f>'lbw.2five'!H119</f>
        <v>0.0588235</v>
      </c>
      <c r="E62" s="17">
        <f t="shared" si="1"/>
        <v>0.0511031</v>
      </c>
      <c r="F62" s="7">
        <f>'lbw.2five'!F53</f>
        <v>711</v>
      </c>
      <c r="G62" s="5">
        <f>'lbw.2five'!G53</f>
        <v>0.023406</v>
      </c>
      <c r="H62" s="5">
        <f>'lbw.2five'!I53</f>
        <v>0.06625969999999999</v>
      </c>
      <c r="I62" s="7">
        <f>'lbw.2five'!J53</f>
        <v>28</v>
      </c>
      <c r="J62" s="5">
        <f>'lbw.2five'!K53</f>
        <v>0.0393812</v>
      </c>
      <c r="K62" s="5">
        <f>'lbw.2five'!L53</f>
        <v>1.8521106148</v>
      </c>
      <c r="L62" s="5">
        <f>'lbw.2five'!M53</f>
        <v>0.1735381168</v>
      </c>
      <c r="M62" s="3" t="str">
        <f>'lbw.2five'!N53</f>
        <v> </v>
      </c>
      <c r="N62" s="13">
        <f>'lbw.2five'!O53</f>
      </c>
      <c r="O62" s="5">
        <f>'lbw.2five'!P53</f>
      </c>
      <c r="Q62" s="7">
        <f>'lbw.2five'!F119</f>
        <v>680</v>
      </c>
      <c r="R62" s="5">
        <f>'lbw.2five'!G119</f>
        <v>0.038231</v>
      </c>
      <c r="S62" s="5">
        <f>'lbw.2five'!I119</f>
        <v>0.09050799999999999</v>
      </c>
      <c r="T62" s="7">
        <f>'lbw.2five'!J119</f>
        <v>40</v>
      </c>
      <c r="U62" s="5">
        <f>'lbw.2five'!K119</f>
        <v>0.0588235</v>
      </c>
      <c r="V62" s="5">
        <f>'lbw.2five'!L119</f>
        <v>1.8521106148</v>
      </c>
      <c r="W62" s="5">
        <f>'lbw.2five'!M119</f>
        <v>0.1735381168</v>
      </c>
      <c r="X62" s="3" t="str">
        <f>'lbw.2five'!N119</f>
        <v> </v>
      </c>
      <c r="Y62" s="13">
        <f>'lbw.2five'!O119</f>
      </c>
      <c r="Z62">
        <f>'lbw.2five'!P119</f>
      </c>
    </row>
    <row r="63" spans="1:26" ht="12.75">
      <c r="A63" t="s">
        <v>178</v>
      </c>
      <c r="B63" s="17">
        <f t="shared" si="3"/>
        <v>0.050375100000000006</v>
      </c>
      <c r="C63" s="18">
        <f>'lbw.2five'!H54</f>
        <v>0.062271099999999996</v>
      </c>
      <c r="D63" s="18">
        <f>'lbw.2five'!H120</f>
        <v>0.0533049</v>
      </c>
      <c r="E63" s="17">
        <f t="shared" si="1"/>
        <v>0.0511031</v>
      </c>
      <c r="F63" s="7">
        <f>'lbw.2five'!F54</f>
        <v>546</v>
      </c>
      <c r="G63" s="5">
        <f>'lbw.2five'!G54</f>
        <v>0.039052100000000006</v>
      </c>
      <c r="H63" s="5">
        <f>'lbw.2five'!I54</f>
        <v>0.0992952</v>
      </c>
      <c r="I63" s="7">
        <f>'lbw.2five'!J54</f>
        <v>34</v>
      </c>
      <c r="J63" s="5">
        <f>'lbw.2five'!K54</f>
        <v>0.062271099999999996</v>
      </c>
      <c r="K63" s="5">
        <f>'lbw.2five'!L54</f>
        <v>0.435989332</v>
      </c>
      <c r="L63" s="5">
        <f>'lbw.2five'!M54</f>
        <v>0.5090646134</v>
      </c>
      <c r="M63" s="3" t="str">
        <f>'lbw.2five'!N54</f>
        <v> </v>
      </c>
      <c r="N63" s="13">
        <f>'lbw.2five'!O54</f>
      </c>
      <c r="O63" s="5">
        <f>'lbw.2five'!P54</f>
      </c>
      <c r="Q63" s="7">
        <f>'lbw.2five'!F120</f>
        <v>469</v>
      </c>
      <c r="R63" s="5">
        <f>'lbw.2five'!G120</f>
        <v>0.0308521</v>
      </c>
      <c r="S63" s="5">
        <f>'lbw.2five'!I120</f>
        <v>0.09209780000000001</v>
      </c>
      <c r="T63" s="7">
        <f>'lbw.2five'!J120</f>
        <v>25</v>
      </c>
      <c r="U63" s="5">
        <f>'lbw.2five'!K120</f>
        <v>0.0533049</v>
      </c>
      <c r="V63" s="5">
        <f>'lbw.2five'!L120</f>
        <v>0.435989332</v>
      </c>
      <c r="W63" s="5">
        <f>'lbw.2five'!M120</f>
        <v>0.5090646134</v>
      </c>
      <c r="X63" s="3" t="str">
        <f>'lbw.2five'!N120</f>
        <v> </v>
      </c>
      <c r="Y63" s="13">
        <f>'lbw.2five'!O120</f>
      </c>
      <c r="Z63">
        <f>'lbw.2five'!P120</f>
      </c>
    </row>
    <row r="64" spans="1:25" ht="12.75">
      <c r="B64" s="17"/>
      <c r="C64" s="18"/>
      <c r="D64" s="18"/>
      <c r="E64" s="17"/>
      <c r="Q64" s="7"/>
      <c r="Y64" s="13"/>
    </row>
    <row r="65" spans="1:26" ht="12.75">
      <c r="A65" t="s">
        <v>106</v>
      </c>
      <c r="B65" s="17">
        <f aca="true" t="shared" si="4" ref="B65:B75">C$19</f>
        <v>0.050375100000000006</v>
      </c>
      <c r="C65" s="18">
        <f>'lbw.2five'!H55</f>
        <v>0.0414035</v>
      </c>
      <c r="D65" s="18">
        <f>'lbw.2five'!H121</f>
        <v>0.0558036</v>
      </c>
      <c r="E65" s="17">
        <f t="shared" si="1"/>
        <v>0.0511031</v>
      </c>
      <c r="F65" s="7">
        <f>'lbw.2five'!F55</f>
        <v>1425</v>
      </c>
      <c r="G65" s="5">
        <f>'lbw.2five'!G55</f>
        <v>0.0289463</v>
      </c>
      <c r="H65" s="5">
        <f>'lbw.2five'!I55</f>
        <v>0.0592219</v>
      </c>
      <c r="I65" s="7">
        <f>'lbw.2five'!J55</f>
        <v>59</v>
      </c>
      <c r="J65" s="5">
        <f>'lbw.2five'!K55</f>
        <v>0.0414035</v>
      </c>
      <c r="K65" s="5">
        <f>'lbw.2five'!L55</f>
        <v>2.2757853809</v>
      </c>
      <c r="L65" s="5">
        <f>'lbw.2five'!M55</f>
        <v>0.1314085414</v>
      </c>
      <c r="M65" s="3" t="str">
        <f>'lbw.2five'!N55</f>
        <v> </v>
      </c>
      <c r="N65" s="13">
        <f>'lbw.2five'!O55</f>
      </c>
      <c r="O65" s="5">
        <f>'lbw.2five'!P55</f>
      </c>
      <c r="Q65" s="7">
        <f>'lbw.2five'!F121</f>
        <v>1344</v>
      </c>
      <c r="R65" s="5">
        <f>'lbw.2five'!G121</f>
        <v>0.0407219</v>
      </c>
      <c r="S65" s="5">
        <f>'lbw.2five'!I121</f>
        <v>0.0764709</v>
      </c>
      <c r="T65" s="7">
        <f>'lbw.2five'!J121</f>
        <v>75</v>
      </c>
      <c r="U65" s="5">
        <f>'lbw.2five'!K121</f>
        <v>0.0558036</v>
      </c>
      <c r="V65" s="5">
        <f>'lbw.2five'!L121</f>
        <v>2.2757853809</v>
      </c>
      <c r="W65" s="5">
        <f>'lbw.2five'!M121</f>
        <v>0.1314085414</v>
      </c>
      <c r="X65" s="3" t="str">
        <f>'lbw.2five'!N121</f>
        <v> </v>
      </c>
      <c r="Y65" s="13">
        <f>'lbw.2five'!O121</f>
      </c>
      <c r="Z65">
        <f>'lbw.2five'!P121</f>
      </c>
    </row>
    <row r="66" spans="1:26" ht="12.75">
      <c r="A66" t="s">
        <v>179</v>
      </c>
      <c r="B66" s="17">
        <f t="shared" si="4"/>
        <v>0.050375100000000006</v>
      </c>
      <c r="C66" s="18">
        <f>'lbw.2five'!H56</f>
        <v>0.0318725</v>
      </c>
      <c r="D66" s="18">
        <f>'lbw.2five'!H122</f>
        <v>0.0158416</v>
      </c>
      <c r="E66" s="17">
        <f t="shared" si="1"/>
        <v>0.0511031</v>
      </c>
      <c r="F66" s="7">
        <f>'lbw.2five'!F56</f>
        <v>502</v>
      </c>
      <c r="G66" s="5">
        <f>'lbw.2five'!G56</f>
        <v>0.0159677</v>
      </c>
      <c r="H66" s="5">
        <f>'lbw.2five'!I56</f>
        <v>0.0636193</v>
      </c>
      <c r="I66" s="7">
        <f>'lbw.2five'!J56</f>
        <v>16</v>
      </c>
      <c r="J66" s="5">
        <f>'lbw.2five'!K56</f>
        <v>0.0318725</v>
      </c>
      <c r="K66" s="5">
        <f>'lbw.2five'!L56</f>
        <v>5.3661643285</v>
      </c>
      <c r="L66" s="5">
        <f>'lbw.2five'!M56</f>
        <v>0.0205310777</v>
      </c>
      <c r="M66" s="3" t="str">
        <f>'lbw.2five'!N56</f>
        <v>*</v>
      </c>
      <c r="N66" s="13">
        <f>'lbw.2five'!O56</f>
      </c>
      <c r="O66" s="5">
        <f>'lbw.2five'!P56</f>
      </c>
      <c r="Q66" s="7">
        <f>'lbw.2five'!F122</f>
        <v>505</v>
      </c>
      <c r="R66" s="5">
        <f>'lbw.2five'!G122</f>
        <v>0.0059128</v>
      </c>
      <c r="S66" s="5">
        <f>'lbw.2five'!I122</f>
        <v>0.0424429</v>
      </c>
      <c r="T66" s="7">
        <f>'lbw.2five'!J122</f>
        <v>8</v>
      </c>
      <c r="U66" s="5">
        <f>'lbw.2five'!K122</f>
        <v>0.0158416</v>
      </c>
      <c r="V66" s="5">
        <f>'lbw.2five'!L122</f>
        <v>5.3661643285</v>
      </c>
      <c r="W66" s="5">
        <f>'lbw.2five'!M122</f>
        <v>0.0205310777</v>
      </c>
      <c r="X66" s="3" t="str">
        <f>'lbw.2five'!N122</f>
        <v>*</v>
      </c>
      <c r="Y66" s="13">
        <f>'lbw.2five'!O122</f>
      </c>
      <c r="Z66">
        <f>'lbw.2five'!P122</f>
        <v>0.0086602</v>
      </c>
    </row>
    <row r="67" spans="1:26" ht="12.75">
      <c r="A67" t="s">
        <v>180</v>
      </c>
      <c r="B67" s="17">
        <f t="shared" si="4"/>
        <v>0.050375100000000006</v>
      </c>
      <c r="C67" s="18">
        <f>'lbw.2five'!H57</f>
        <v>0.0625</v>
      </c>
      <c r="D67" s="18">
        <f>'lbw.2five'!H123</f>
        <v>0.0572034</v>
      </c>
      <c r="E67" s="17">
        <f t="shared" si="1"/>
        <v>0.0511031</v>
      </c>
      <c r="F67" s="7">
        <f>'lbw.2five'!F57</f>
        <v>496</v>
      </c>
      <c r="G67" s="5">
        <f>'lbw.2five'!G57</f>
        <v>0.0383412</v>
      </c>
      <c r="H67" s="5">
        <f>'lbw.2five'!I57</f>
        <v>0.1018813</v>
      </c>
      <c r="I67" s="7">
        <f>'lbw.2five'!J57</f>
        <v>31</v>
      </c>
      <c r="J67" s="5">
        <f>'lbw.2five'!K57</f>
        <v>0.0625</v>
      </c>
      <c r="K67" s="5">
        <f>'lbw.2five'!L57</f>
        <v>0.1315370523</v>
      </c>
      <c r="L67" s="5">
        <f>'lbw.2five'!M57</f>
        <v>0.7168436637</v>
      </c>
      <c r="M67" s="3" t="str">
        <f>'lbw.2five'!N57</f>
        <v> </v>
      </c>
      <c r="N67" s="13">
        <f>'lbw.2five'!O57</f>
      </c>
      <c r="O67" s="5">
        <f>'lbw.2five'!P57</f>
      </c>
      <c r="Q67" s="7">
        <f>'lbw.2five'!F123</f>
        <v>472</v>
      </c>
      <c r="R67" s="5">
        <f>'lbw.2five'!G123</f>
        <v>0.0338359</v>
      </c>
      <c r="S67" s="5">
        <f>'lbw.2five'!I123</f>
        <v>0.0967089</v>
      </c>
      <c r="T67" s="7">
        <f>'lbw.2five'!J123</f>
        <v>27</v>
      </c>
      <c r="U67" s="5">
        <f>'lbw.2five'!K123</f>
        <v>0.0572034</v>
      </c>
      <c r="V67" s="5">
        <f>'lbw.2five'!L123</f>
        <v>0.1315370523</v>
      </c>
      <c r="W67" s="5">
        <f>'lbw.2five'!M123</f>
        <v>0.7168436637</v>
      </c>
      <c r="X67" s="3" t="str">
        <f>'lbw.2five'!N123</f>
        <v> </v>
      </c>
      <c r="Y67" s="13">
        <f>'lbw.2five'!O123</f>
      </c>
      <c r="Z67">
        <f>'lbw.2five'!P123</f>
      </c>
    </row>
    <row r="68" spans="1:26" ht="12.75">
      <c r="A68" t="s">
        <v>112</v>
      </c>
      <c r="B68" s="17">
        <f t="shared" si="4"/>
        <v>0.050375100000000006</v>
      </c>
      <c r="C68" s="18">
        <f>'lbw.2five'!H58</f>
        <v>0.0568182</v>
      </c>
      <c r="D68" s="18">
        <f>'lbw.2five'!H124</f>
        <v>0.059945500000000006</v>
      </c>
      <c r="E68" s="17">
        <f t="shared" si="1"/>
        <v>0.0511031</v>
      </c>
      <c r="F68" s="7">
        <f>'lbw.2five'!F58</f>
        <v>440</v>
      </c>
      <c r="G68" s="5">
        <f>'lbw.2five'!G58</f>
        <v>0.0329177</v>
      </c>
      <c r="H68" s="5">
        <f>'lbw.2five'!I58</f>
        <v>0.098072</v>
      </c>
      <c r="I68" s="7">
        <f>'lbw.2five'!J58</f>
        <v>25</v>
      </c>
      <c r="J68" s="5">
        <f>'lbw.2five'!K58</f>
        <v>0.0568182</v>
      </c>
      <c r="K68" s="5">
        <f>'lbw.2five'!L58</f>
        <v>0.0335737754</v>
      </c>
      <c r="L68" s="5">
        <f>'lbw.2five'!M58</f>
        <v>0.8546163948</v>
      </c>
      <c r="M68" s="3" t="str">
        <f>'lbw.2five'!N58</f>
        <v> </v>
      </c>
      <c r="N68" s="13">
        <f>'lbw.2five'!O58</f>
      </c>
      <c r="O68" s="5">
        <f>'lbw.2five'!P58</f>
      </c>
      <c r="Q68" s="7">
        <f>'lbw.2five'!F124</f>
        <v>367</v>
      </c>
      <c r="R68" s="5">
        <f>'lbw.2five'!G124</f>
        <v>0.0335285</v>
      </c>
      <c r="S68" s="5">
        <f>'lbw.2five'!I124</f>
        <v>0.1071763</v>
      </c>
      <c r="T68" s="7">
        <f>'lbw.2five'!J124</f>
        <v>22</v>
      </c>
      <c r="U68" s="5">
        <f>'lbw.2five'!K124</f>
        <v>0.059945500000000006</v>
      </c>
      <c r="V68" s="5">
        <f>'lbw.2five'!L124</f>
        <v>0.0335737754</v>
      </c>
      <c r="W68" s="5">
        <f>'lbw.2five'!M124</f>
        <v>0.8546163948</v>
      </c>
      <c r="X68" s="3" t="str">
        <f>'lbw.2five'!N124</f>
        <v> </v>
      </c>
      <c r="Y68" s="13">
        <f>'lbw.2five'!O124</f>
      </c>
      <c r="Z68">
        <f>'lbw.2five'!P124</f>
      </c>
    </row>
    <row r="69" spans="1:26" ht="12.75">
      <c r="A69" t="s">
        <v>181</v>
      </c>
      <c r="B69" s="17">
        <f t="shared" si="4"/>
        <v>0.050375100000000006</v>
      </c>
      <c r="C69" s="18">
        <f>'lbw.2five'!H59</f>
        <v>0.0467588</v>
      </c>
      <c r="D69" s="18">
        <f>'lbw.2five'!H125</f>
        <v>0.053752499999999995</v>
      </c>
      <c r="E69" s="17">
        <f t="shared" si="1"/>
        <v>0.0511031</v>
      </c>
      <c r="F69" s="7">
        <f>'lbw.2five'!F59</f>
        <v>941</v>
      </c>
      <c r="G69" s="5">
        <f>'lbw.2five'!G59</f>
        <v>0.030926600000000002</v>
      </c>
      <c r="H69" s="5">
        <f>'lbw.2five'!I59</f>
        <v>0.0706958</v>
      </c>
      <c r="I69" s="7">
        <f>'lbw.2five'!J59</f>
        <v>44</v>
      </c>
      <c r="J69" s="5">
        <f>'lbw.2five'!K59</f>
        <v>0.0467588</v>
      </c>
      <c r="K69" s="5">
        <f>'lbw.2five'!L59</f>
        <v>0.4288508195</v>
      </c>
      <c r="L69" s="5">
        <f>'lbw.2five'!M59</f>
        <v>0.512553373</v>
      </c>
      <c r="M69" s="3" t="str">
        <f>'lbw.2five'!N59</f>
        <v> </v>
      </c>
      <c r="N69" s="13">
        <f>'lbw.2five'!O59</f>
      </c>
      <c r="O69" s="5">
        <f>'lbw.2five'!P59</f>
      </c>
      <c r="Q69" s="7">
        <f>'lbw.2five'!F125</f>
        <v>986</v>
      </c>
      <c r="R69" s="5">
        <f>'lbw.2five'!G125</f>
        <v>0.0369339</v>
      </c>
      <c r="S69" s="5">
        <f>'lbw.2five'!I125</f>
        <v>0.0782298</v>
      </c>
      <c r="T69" s="7">
        <f>'lbw.2five'!J125</f>
        <v>53</v>
      </c>
      <c r="U69" s="5">
        <f>'lbw.2five'!K125</f>
        <v>0.053752499999999995</v>
      </c>
      <c r="V69" s="5">
        <f>'lbw.2five'!L125</f>
        <v>0.4288508195</v>
      </c>
      <c r="W69" s="5">
        <f>'lbw.2five'!M125</f>
        <v>0.512553373</v>
      </c>
      <c r="X69" s="3" t="str">
        <f>'lbw.2five'!N125</f>
        <v> </v>
      </c>
      <c r="Y69" s="13">
        <f>'lbw.2five'!O125</f>
      </c>
      <c r="Z69">
        <f>'lbw.2five'!P125</f>
      </c>
    </row>
    <row r="70" spans="1:26" ht="12.75">
      <c r="A70" t="s">
        <v>116</v>
      </c>
      <c r="B70" s="17">
        <f t="shared" si="4"/>
        <v>0.050375100000000006</v>
      </c>
      <c r="C70" s="18">
        <f>'lbw.2five'!H60</f>
        <v>0.0434783</v>
      </c>
      <c r="D70" s="18">
        <f>'lbw.2five'!H126</f>
        <v>0.045226100000000005</v>
      </c>
      <c r="E70" s="17">
        <f t="shared" si="1"/>
        <v>0.0511031</v>
      </c>
      <c r="F70" s="7">
        <f>'lbw.2five'!F60</f>
        <v>253</v>
      </c>
      <c r="G70" s="5">
        <f>'lbw.2five'!G60</f>
        <v>0.0189702</v>
      </c>
      <c r="H70" s="5">
        <f>'lbw.2five'!I60</f>
        <v>0.0996487</v>
      </c>
      <c r="I70" s="7">
        <f>'lbw.2five'!J60</f>
        <v>11</v>
      </c>
      <c r="J70" s="5">
        <f>'lbw.2five'!K60</f>
        <v>0.0434783</v>
      </c>
      <c r="K70" s="5">
        <f>'lbw.2five'!L60</f>
        <v>0.0076650422</v>
      </c>
      <c r="L70" s="5">
        <f>'lbw.2five'!M60</f>
        <v>0.9302341634</v>
      </c>
      <c r="M70" s="3" t="str">
        <f>'lbw.2five'!N60</f>
        <v> </v>
      </c>
      <c r="N70" s="13">
        <f>'lbw.2five'!O60</f>
      </c>
      <c r="O70" s="5">
        <f>'lbw.2five'!P60</f>
      </c>
      <c r="Q70" s="7">
        <f>'lbw.2five'!F126</f>
        <v>199</v>
      </c>
      <c r="R70" s="5">
        <f>'lbw.2five'!G126</f>
        <v>0.0180852</v>
      </c>
      <c r="S70" s="5">
        <f>'lbw.2five'!I126</f>
        <v>0.11309810000000001</v>
      </c>
      <c r="T70" s="7">
        <f>'lbw.2five'!J126</f>
        <v>9</v>
      </c>
      <c r="U70" s="5">
        <f>'lbw.2five'!K126</f>
        <v>0.045226100000000005</v>
      </c>
      <c r="V70" s="5">
        <f>'lbw.2five'!L126</f>
        <v>0.0076650422</v>
      </c>
      <c r="W70" s="5">
        <f>'lbw.2five'!M126</f>
        <v>0.9302341634</v>
      </c>
      <c r="X70" s="3" t="str">
        <f>'lbw.2five'!N126</f>
        <v> </v>
      </c>
      <c r="Y70" s="13">
        <f>'lbw.2five'!O126</f>
      </c>
      <c r="Z70">
        <f>'lbw.2five'!P126</f>
      </c>
    </row>
    <row r="71" spans="1:26" ht="12.75">
      <c r="A71" t="s">
        <v>194</v>
      </c>
      <c r="B71" s="17">
        <f t="shared" si="4"/>
        <v>0.050375100000000006</v>
      </c>
      <c r="C71" s="18">
        <f>'lbw.2five'!H61</f>
        <v>0.0251046</v>
      </c>
      <c r="D71" s="18"/>
      <c r="E71" s="17">
        <f t="shared" si="1"/>
        <v>0.0511031</v>
      </c>
      <c r="F71" s="7">
        <f>'lbw.2five'!F61</f>
        <v>239</v>
      </c>
      <c r="G71" s="5">
        <f>'lbw.2five'!G61</f>
        <v>0.0080783</v>
      </c>
      <c r="H71" s="5">
        <f>'lbw.2five'!I61</f>
        <v>0.0780162</v>
      </c>
      <c r="I71" s="7">
        <f>'lbw.2five'!J61</f>
        <v>6</v>
      </c>
      <c r="J71" s="5">
        <f>'lbw.2five'!K61</f>
        <v>0.0251046</v>
      </c>
      <c r="K71" s="5">
        <f>'lbw.2five'!L61</f>
        <v>0.0505972144</v>
      </c>
      <c r="L71" s="5">
        <f>'lbw.2five'!M61</f>
        <v>0.8220273157</v>
      </c>
      <c r="M71" s="3" t="str">
        <f>'lbw.2five'!N61</f>
        <v> </v>
      </c>
      <c r="N71" s="13">
        <f>'lbw.2five'!O61</f>
      </c>
      <c r="O71" s="5">
        <f>'lbw.2five'!P61</f>
      </c>
      <c r="Q71" s="7">
        <f>'lbw.2five'!F127</f>
        <v>138</v>
      </c>
      <c r="X71" s="3" t="str">
        <f>'lbw.2five'!N127</f>
        <v> </v>
      </c>
      <c r="Y71" s="13">
        <f>'lbw.2five'!O127</f>
        <v>0</v>
      </c>
      <c r="Z71">
        <f>'lbw.2five'!P127</f>
        <v>0.0511031</v>
      </c>
    </row>
    <row r="72" spans="1:26" ht="12.75">
      <c r="A72" t="s">
        <v>120</v>
      </c>
      <c r="B72" s="17">
        <f t="shared" si="4"/>
        <v>0.050375100000000006</v>
      </c>
      <c r="C72" s="18">
        <f>'lbw.2five'!H62</f>
        <v>0.06451609999999999</v>
      </c>
      <c r="D72" s="18">
        <f>'lbw.2five'!H128</f>
        <v>0.0630631</v>
      </c>
      <c r="E72" s="17">
        <f t="shared" si="1"/>
        <v>0.0511031</v>
      </c>
      <c r="F72" s="7">
        <f>'lbw.2five'!F62</f>
        <v>124</v>
      </c>
      <c r="G72" s="5">
        <f>'lbw.2five'!G62</f>
        <v>0.0246095</v>
      </c>
      <c r="H72" s="5">
        <f>'lbw.2five'!I62</f>
        <v>0.16913509999999998</v>
      </c>
      <c r="I72" s="7">
        <f>'lbw.2five'!J62</f>
        <v>8</v>
      </c>
      <c r="J72" s="5">
        <f>'lbw.2five'!K62</f>
        <v>0.06451609999999999</v>
      </c>
      <c r="K72" s="5">
        <f>'lbw.2five'!L62</f>
        <v>0.0021014777</v>
      </c>
      <c r="L72" s="5">
        <f>'lbw.2five'!M62</f>
        <v>0.9634362811</v>
      </c>
      <c r="M72" s="3" t="str">
        <f>'lbw.2five'!N62</f>
        <v> </v>
      </c>
      <c r="N72" s="13">
        <f>'lbw.2five'!O62</f>
      </c>
      <c r="O72" s="5">
        <f>'lbw.2five'!P62</f>
      </c>
      <c r="Q72" s="7">
        <f>'lbw.2five'!F128</f>
        <v>111</v>
      </c>
      <c r="R72" s="5">
        <f>'lbw.2five'!G128</f>
        <v>0.0224776</v>
      </c>
      <c r="S72" s="5">
        <f>'lbw.2five'!I128</f>
        <v>0.1769298</v>
      </c>
      <c r="T72" s="7">
        <f>'lbw.2five'!J128</f>
        <v>7</v>
      </c>
      <c r="U72" s="5">
        <f>'lbw.2five'!K128</f>
        <v>0.0630631</v>
      </c>
      <c r="V72" s="5">
        <f>'lbw.2five'!L128</f>
        <v>0.0021014777</v>
      </c>
      <c r="W72" s="5">
        <f>'lbw.2five'!M128</f>
        <v>0.9634362811</v>
      </c>
      <c r="X72" s="3" t="str">
        <f>'lbw.2five'!N128</f>
        <v> </v>
      </c>
      <c r="Y72" s="13">
        <f>'lbw.2five'!O128</f>
      </c>
      <c r="Z72">
        <f>'lbw.2five'!P128</f>
      </c>
    </row>
    <row r="73" spans="1:26" ht="12.75">
      <c r="A73" t="s">
        <v>182</v>
      </c>
      <c r="B73" s="17">
        <f t="shared" si="4"/>
        <v>0.050375100000000006</v>
      </c>
      <c r="C73" s="18">
        <f>'lbw.2five'!H63</f>
        <v>0.030534400000000003</v>
      </c>
      <c r="D73" s="18">
        <f>'lbw.2five'!H129</f>
        <v>0.0430108</v>
      </c>
      <c r="E73" s="17">
        <f t="shared" si="1"/>
        <v>0.0511031</v>
      </c>
      <c r="F73" s="7">
        <f>'lbw.2five'!F63</f>
        <v>524</v>
      </c>
      <c r="G73" s="5">
        <f>'lbw.2five'!G63</f>
        <v>0.0152905</v>
      </c>
      <c r="H73" s="5">
        <f>'lbw.2five'!I63</f>
        <v>0.0609756</v>
      </c>
      <c r="I73" s="7">
        <f>'lbw.2five'!J63</f>
        <v>16</v>
      </c>
      <c r="J73" s="5">
        <f>'lbw.2five'!K63</f>
        <v>0.030534400000000003</v>
      </c>
      <c r="K73" s="5">
        <f>'lbw.2five'!L63</f>
        <v>0.7531021346</v>
      </c>
      <c r="L73" s="5">
        <f>'lbw.2five'!M63</f>
        <v>0.3854958504</v>
      </c>
      <c r="M73" s="3" t="str">
        <f>'lbw.2five'!N63</f>
        <v> </v>
      </c>
      <c r="N73" s="13">
        <f>'lbw.2five'!O63</f>
      </c>
      <c r="O73" s="5">
        <f>'lbw.2five'!P63</f>
      </c>
      <c r="Q73" s="7">
        <f>'lbw.2five'!F129</f>
        <v>465</v>
      </c>
      <c r="R73" s="5">
        <f>'lbw.2five'!G129</f>
        <v>0.0232607</v>
      </c>
      <c r="S73" s="5">
        <f>'lbw.2five'!I129</f>
        <v>0.0795302</v>
      </c>
      <c r="T73" s="7">
        <f>'lbw.2five'!J129</f>
        <v>20</v>
      </c>
      <c r="U73" s="5">
        <f>'lbw.2five'!K129</f>
        <v>0.0430108</v>
      </c>
      <c r="V73" s="5">
        <f>'lbw.2five'!L129</f>
        <v>0.7531021346</v>
      </c>
      <c r="W73" s="5">
        <f>'lbw.2five'!M129</f>
        <v>0.3854958504</v>
      </c>
      <c r="X73" s="3" t="str">
        <f>'lbw.2five'!N129</f>
        <v> </v>
      </c>
      <c r="Y73" s="13">
        <f>'lbw.2five'!O129</f>
      </c>
      <c r="Z73">
        <f>'lbw.2five'!P129</f>
      </c>
    </row>
    <row r="74" spans="1:26" ht="12.75">
      <c r="A74" t="s">
        <v>183</v>
      </c>
      <c r="B74" s="17">
        <f t="shared" si="4"/>
        <v>0.050375100000000006</v>
      </c>
      <c r="C74" s="18">
        <f>'lbw.2five'!H64</f>
        <v>0.021459199999999998</v>
      </c>
      <c r="D74" s="18">
        <f>'lbw.2five'!H130</f>
        <v>0.043583500000000004</v>
      </c>
      <c r="E74" s="17">
        <f t="shared" si="1"/>
        <v>0.0511031</v>
      </c>
      <c r="F74" s="7">
        <f>'lbw.2five'!F64</f>
        <v>466</v>
      </c>
      <c r="G74" s="5">
        <f>'lbw.2five'!G64</f>
        <v>0.0089096</v>
      </c>
      <c r="H74" s="5">
        <f>'lbw.2five'!I64</f>
        <v>0.0516859</v>
      </c>
      <c r="I74" s="7">
        <f>'lbw.2five'!J64</f>
        <v>10</v>
      </c>
      <c r="J74" s="5">
        <f>'lbw.2five'!K64</f>
        <v>0.021459199999999998</v>
      </c>
      <c r="K74" s="5">
        <f>'lbw.2five'!L64</f>
        <v>1.5797736966</v>
      </c>
      <c r="L74" s="5">
        <f>'lbw.2five'!M64</f>
        <v>0.2087932937</v>
      </c>
      <c r="M74" s="3" t="str">
        <f>'lbw.2five'!N64</f>
        <v> </v>
      </c>
      <c r="N74" s="13">
        <f>'lbw.2five'!O64</f>
      </c>
      <c r="O74" s="5">
        <f>'lbw.2five'!P64</f>
      </c>
      <c r="Q74" s="7">
        <f>'lbw.2five'!F130</f>
        <v>413</v>
      </c>
      <c r="R74" s="5">
        <f>'lbw.2five'!G130</f>
        <v>0.022802</v>
      </c>
      <c r="S74" s="5">
        <f>'lbw.2five'!I130</f>
        <v>0.08330509999999999</v>
      </c>
      <c r="T74" s="7">
        <f>'lbw.2five'!J130</f>
        <v>18</v>
      </c>
      <c r="U74" s="5">
        <f>'lbw.2five'!K130</f>
        <v>0.043583500000000004</v>
      </c>
      <c r="V74" s="5">
        <f>'lbw.2five'!L130</f>
        <v>1.5797736966</v>
      </c>
      <c r="W74" s="5">
        <f>'lbw.2five'!M130</f>
        <v>0.2087932937</v>
      </c>
      <c r="X74" s="3" t="str">
        <f>'lbw.2five'!N130</f>
        <v> </v>
      </c>
      <c r="Y74" s="13">
        <f>'lbw.2five'!O130</f>
      </c>
      <c r="Z74">
        <f>'lbw.2five'!P130</f>
      </c>
    </row>
    <row r="75" spans="1:26" ht="12.75">
      <c r="A75" t="s">
        <v>184</v>
      </c>
      <c r="B75" s="17">
        <f t="shared" si="4"/>
        <v>0.050375100000000006</v>
      </c>
      <c r="C75" s="18">
        <f>'lbw.2five'!H65</f>
        <v>0.0396341</v>
      </c>
      <c r="D75" s="18">
        <f>'lbw.2five'!H131</f>
        <v>0.0428135</v>
      </c>
      <c r="E75" s="17">
        <f t="shared" si="1"/>
        <v>0.0511031</v>
      </c>
      <c r="F75" s="7">
        <f>'lbw.2five'!F65</f>
        <v>328</v>
      </c>
      <c r="G75" s="5">
        <f>'lbw.2five'!G65</f>
        <v>0.018459499999999997</v>
      </c>
      <c r="H75" s="5">
        <f>'lbw.2five'!I65</f>
        <v>0.085098</v>
      </c>
      <c r="I75" s="7">
        <f>'lbw.2five'!J65</f>
        <v>13</v>
      </c>
      <c r="J75" s="5">
        <f>'lbw.2five'!K65</f>
        <v>0.0396341</v>
      </c>
      <c r="K75" s="5">
        <f>'lbw.2five'!L65</f>
        <v>0.0386304209</v>
      </c>
      <c r="L75" s="5">
        <f>'lbw.2five'!M65</f>
        <v>0.8441826511</v>
      </c>
      <c r="M75" s="3" t="str">
        <f>'lbw.2five'!N65</f>
        <v> </v>
      </c>
      <c r="N75" s="13">
        <f>'lbw.2five'!O65</f>
      </c>
      <c r="O75" s="5">
        <f>'lbw.2five'!P65</f>
      </c>
      <c r="Q75" s="7">
        <f>'lbw.2five'!F131</f>
        <v>327</v>
      </c>
      <c r="R75" s="5">
        <f>'lbw.2five'!G131</f>
        <v>0.0205272</v>
      </c>
      <c r="S75" s="5">
        <f>'lbw.2five'!I131</f>
        <v>0.08929569999999999</v>
      </c>
      <c r="T75" s="7">
        <f>'lbw.2five'!J131</f>
        <v>14</v>
      </c>
      <c r="U75" s="5">
        <f>'lbw.2five'!K131</f>
        <v>0.0428135</v>
      </c>
      <c r="V75" s="5">
        <f>'lbw.2five'!L131</f>
        <v>0.0386304209</v>
      </c>
      <c r="W75" s="5">
        <f>'lbw.2five'!M131</f>
        <v>0.8441826511</v>
      </c>
      <c r="X75" s="3" t="str">
        <f>'lbw.2five'!N131</f>
        <v> </v>
      </c>
      <c r="Y75" s="13">
        <f>'lbw.2five'!O131</f>
      </c>
      <c r="Z75">
        <f>'lbw.2five'!P131</f>
      </c>
    </row>
    <row r="76" spans="1:25" ht="12.75">
      <c r="B76" s="17"/>
      <c r="C76" s="18"/>
      <c r="D76" s="18"/>
      <c r="E76" s="17"/>
      <c r="Q76" s="7"/>
      <c r="Y76" s="13"/>
    </row>
    <row r="77" spans="1:26" ht="12.75">
      <c r="A77" t="s">
        <v>193</v>
      </c>
      <c r="B77" s="17">
        <f>C$19</f>
        <v>0.050375100000000006</v>
      </c>
      <c r="C77" s="18">
        <f>'lbw.2five'!H66</f>
        <v>0.0620155</v>
      </c>
      <c r="D77" s="18"/>
      <c r="E77" s="17">
        <f t="shared" si="1"/>
        <v>0.0511031</v>
      </c>
      <c r="F77" s="7">
        <f>'lbw.2five'!F66</f>
        <v>129</v>
      </c>
      <c r="G77" s="5">
        <f>'lbw.2five'!G66</f>
        <v>0.0236288</v>
      </c>
      <c r="H77" s="5">
        <f>'lbw.2five'!I66</f>
        <v>0.1627642</v>
      </c>
      <c r="I77" s="7">
        <f>'lbw.2five'!J66</f>
        <v>8</v>
      </c>
      <c r="J77" s="5">
        <f>'lbw.2five'!K66</f>
        <v>0.0620155</v>
      </c>
      <c r="K77" s="5">
        <f>'lbw.2five'!L66</f>
        <v>0.3894345141</v>
      </c>
      <c r="L77" s="5">
        <f>'lbw.2five'!M66</f>
        <v>0.5325967949</v>
      </c>
      <c r="M77" s="3" t="str">
        <f>'lbw.2five'!N66</f>
        <v> </v>
      </c>
      <c r="N77" s="13">
        <f>'lbw.2five'!O66</f>
      </c>
      <c r="O77" s="5">
        <f>'lbw.2five'!P66</f>
      </c>
      <c r="Q77" s="7">
        <f>'lbw.2five'!F132</f>
        <v>88</v>
      </c>
      <c r="X77" s="3" t="str">
        <f>'lbw.2five'!N132</f>
        <v> </v>
      </c>
      <c r="Y77" s="13">
        <f>'lbw.2five'!O132</f>
        <v>0</v>
      </c>
      <c r="Z77">
        <f>'lbw.2five'!P132</f>
        <v>0.0511031</v>
      </c>
    </row>
    <row r="78" spans="1:25" ht="12.75">
      <c r="B78" s="17"/>
      <c r="C78" s="18"/>
      <c r="D78" s="18"/>
      <c r="E78" s="17"/>
      <c r="Q78" s="7"/>
      <c r="Y78" s="13"/>
    </row>
    <row r="79" spans="1:26" ht="12.75">
      <c r="A79" t="s">
        <v>185</v>
      </c>
      <c r="B79" s="17">
        <f>C$19</f>
        <v>0.050375100000000006</v>
      </c>
      <c r="C79" s="18">
        <f>'lbw.2five'!H67</f>
        <v>0.0516717</v>
      </c>
      <c r="D79" s="18">
        <f>'lbw.2five'!H133</f>
        <v>0.0399113</v>
      </c>
      <c r="E79" s="17">
        <f t="shared" si="1"/>
        <v>0.0511031</v>
      </c>
      <c r="F79" s="7">
        <f>'lbw.2five'!F67</f>
        <v>658</v>
      </c>
      <c r="G79" s="5">
        <f>'lbw.2five'!G67</f>
        <v>0.0323222</v>
      </c>
      <c r="H79" s="5">
        <f>'lbw.2five'!I67</f>
        <v>0.08260479999999999</v>
      </c>
      <c r="I79" s="7">
        <f>'lbw.2five'!J67</f>
        <v>34</v>
      </c>
      <c r="J79" s="5">
        <f>'lbw.2five'!K67</f>
        <v>0.0516717</v>
      </c>
      <c r="K79" s="5">
        <f>'lbw.2five'!L67</f>
        <v>1.114775879</v>
      </c>
      <c r="L79" s="5">
        <f>'lbw.2five'!M67</f>
        <v>0.2910461297</v>
      </c>
      <c r="M79" s="3" t="str">
        <f>'lbw.2five'!N67</f>
        <v> </v>
      </c>
      <c r="N79" s="13">
        <f>'lbw.2five'!O67</f>
      </c>
      <c r="O79" s="5">
        <f>'lbw.2five'!P67</f>
      </c>
      <c r="Q79" s="7">
        <f>'lbw.2five'!F133</f>
        <v>451</v>
      </c>
      <c r="R79" s="5">
        <f>'lbw.2five'!G133</f>
        <v>0.020856200000000002</v>
      </c>
      <c r="S79" s="5">
        <f>'lbw.2five'!I133</f>
        <v>0.0763758</v>
      </c>
      <c r="T79" s="7">
        <f>'lbw.2five'!J133</f>
        <v>18</v>
      </c>
      <c r="U79" s="5">
        <f>'lbw.2five'!K133</f>
        <v>0.0399113</v>
      </c>
      <c r="V79" s="5">
        <f>'lbw.2five'!L133</f>
        <v>1.114775879</v>
      </c>
      <c r="W79" s="5">
        <f>'lbw.2five'!M133</f>
        <v>0.2910461297</v>
      </c>
      <c r="X79" s="3" t="str">
        <f>'lbw.2five'!N133</f>
        <v> </v>
      </c>
      <c r="Y79" s="13">
        <f>'lbw.2five'!O133</f>
      </c>
      <c r="Z79">
        <f>'lbw.2five'!P133</f>
      </c>
    </row>
    <row r="80" spans="1:26" ht="12.75">
      <c r="A80" t="s">
        <v>186</v>
      </c>
      <c r="B80" s="17">
        <f>C$19</f>
        <v>0.050375100000000006</v>
      </c>
      <c r="C80" s="18">
        <f>'lbw.2five'!H68</f>
        <v>0.0400844</v>
      </c>
      <c r="D80" s="18">
        <f>'lbw.2five'!H134</f>
        <v>0.0538618</v>
      </c>
      <c r="E80" s="17">
        <f t="shared" si="1"/>
        <v>0.0511031</v>
      </c>
      <c r="F80" s="7">
        <f>'lbw.2five'!F68</f>
        <v>948</v>
      </c>
      <c r="G80" s="5">
        <f>'lbw.2five'!G68</f>
        <v>0.025651700000000003</v>
      </c>
      <c r="H80" s="5">
        <f>'lbw.2five'!I68</f>
        <v>0.0626375</v>
      </c>
      <c r="I80" s="7">
        <f>'lbw.2five'!J68</f>
        <v>38</v>
      </c>
      <c r="J80" s="5">
        <f>'lbw.2five'!K68</f>
        <v>0.0400844</v>
      </c>
      <c r="K80" s="5">
        <f>'lbw.2five'!L68</f>
        <v>1.5165515059</v>
      </c>
      <c r="L80" s="5">
        <f>'lbw.2five'!M68</f>
        <v>0.2181421</v>
      </c>
      <c r="M80" s="3" t="str">
        <f>'lbw.2five'!N68</f>
        <v> </v>
      </c>
      <c r="N80" s="13">
        <f>'lbw.2five'!O68</f>
      </c>
      <c r="O80" s="5">
        <f>'lbw.2five'!P68</f>
      </c>
      <c r="Q80" s="7">
        <f>'lbw.2five'!F134</f>
        <v>984</v>
      </c>
      <c r="R80" s="5">
        <f>'lbw.2five'!G134</f>
        <v>0.037009799999999995</v>
      </c>
      <c r="S80" s="5">
        <f>'lbw.2five'!I134</f>
        <v>0.0783872</v>
      </c>
      <c r="T80" s="7">
        <f>'lbw.2five'!J134</f>
        <v>53</v>
      </c>
      <c r="U80" s="5">
        <f>'lbw.2five'!K134</f>
        <v>0.0538618</v>
      </c>
      <c r="V80" s="5">
        <f>'lbw.2five'!L134</f>
        <v>1.5165515059</v>
      </c>
      <c r="W80" s="5">
        <f>'lbw.2five'!M134</f>
        <v>0.2181421</v>
      </c>
      <c r="X80" s="3" t="str">
        <f>'lbw.2five'!N134</f>
        <v> </v>
      </c>
      <c r="Y80" s="13">
        <f>'lbw.2five'!O134</f>
      </c>
      <c r="Z80">
        <f>'lbw.2five'!P134</f>
      </c>
    </row>
    <row r="81" spans="1:26" ht="12.75">
      <c r="A81" t="s">
        <v>187</v>
      </c>
      <c r="B81" s="17">
        <f>C$19</f>
        <v>0.050375100000000006</v>
      </c>
      <c r="C81" s="18">
        <f>'lbw.2five'!H69</f>
        <v>0.057182699999999996</v>
      </c>
      <c r="D81" s="18">
        <f>'lbw.2five'!H135</f>
        <v>0.0360825</v>
      </c>
      <c r="E81" s="17">
        <f>D$19</f>
        <v>0.0511031</v>
      </c>
      <c r="F81" s="7">
        <f>'lbw.2five'!F69</f>
        <v>717</v>
      </c>
      <c r="G81" s="5">
        <f>'lbw.2five'!G69</f>
        <v>0.0373483</v>
      </c>
      <c r="H81" s="5">
        <f>'lbw.2five'!I69</f>
        <v>0.0875504</v>
      </c>
      <c r="I81" s="7">
        <f>'lbw.2five'!J69</f>
        <v>41</v>
      </c>
      <c r="J81" s="5">
        <f>'lbw.2five'!K69</f>
        <v>0.057182699999999996</v>
      </c>
      <c r="K81" s="5">
        <f>'lbw.2five'!L69</f>
        <v>5.7685679767</v>
      </c>
      <c r="L81" s="5">
        <f>'lbw.2five'!M69</f>
        <v>0.0163153242</v>
      </c>
      <c r="M81" s="3" t="str">
        <f>'lbw.2five'!N69</f>
        <v>*</v>
      </c>
      <c r="N81" s="13">
        <f>'lbw.2five'!O69</f>
      </c>
      <c r="O81" s="5">
        <f>'lbw.2five'!P69</f>
      </c>
      <c r="Q81" s="7">
        <f>'lbw.2five'!F135</f>
        <v>776</v>
      </c>
      <c r="R81" s="5">
        <f>'lbw.2five'!G135</f>
        <v>0.021426999999999998</v>
      </c>
      <c r="S81" s="5">
        <f>'lbw.2five'!I135</f>
        <v>0.060762000000000004</v>
      </c>
      <c r="T81" s="7">
        <f>'lbw.2five'!J135</f>
        <v>28</v>
      </c>
      <c r="U81" s="5">
        <f>'lbw.2five'!K135</f>
        <v>0.0360825</v>
      </c>
      <c r="V81" s="5">
        <f>'lbw.2five'!L135</f>
        <v>5.7685679767</v>
      </c>
      <c r="W81" s="5">
        <f>'lbw.2five'!M135</f>
        <v>0.0163153242</v>
      </c>
      <c r="X81" s="3" t="str">
        <f>'lbw.2five'!N135</f>
        <v>*</v>
      </c>
      <c r="Y81" s="13">
        <f>'lbw.2five'!O135</f>
      </c>
      <c r="Z81">
        <f>'lbw.2five'!P135</f>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V135"/>
  <sheetViews>
    <sheetView tabSelected="1" workbookViewId="0" topLeftCell="A1">
      <pane xSplit="4" ySplit="3" topLeftCell="E4" activePane="bottomRight" state="frozen"/>
      <selection pane="topLeft" activeCell="A1" sqref="A1"/>
      <selection pane="topRight" activeCell="E1" sqref="E1"/>
      <selection pane="bottomLeft" activeCell="A4" sqref="A4"/>
      <selection pane="bottomRight" activeCell="B2" sqref="B2"/>
    </sheetView>
  </sheetViews>
  <sheetFormatPr defaultColWidth="9.140625" defaultRowHeight="12.75"/>
  <cols>
    <col min="1" max="1" width="7.140625" style="0" customWidth="1"/>
    <col min="2" max="2" width="5.421875" style="0" customWidth="1"/>
    <col min="3" max="3" width="7.421875" style="0" customWidth="1"/>
    <col min="14" max="14" width="9.140625" style="3" customWidth="1"/>
    <col min="15" max="16" width="9.140625" style="5" customWidth="1"/>
  </cols>
  <sheetData>
    <row r="1" spans="1:8" ht="12.75">
      <c r="A1" t="s">
        <v>145</v>
      </c>
      <c r="B1" t="s">
        <v>199</v>
      </c>
      <c r="H1" s="16"/>
    </row>
    <row r="2" spans="1:16" ht="12.75">
      <c r="A2" t="s">
        <v>188</v>
      </c>
      <c r="B2" t="s">
        <v>0</v>
      </c>
      <c r="C2" t="s">
        <v>189</v>
      </c>
      <c r="D2" t="s">
        <v>1</v>
      </c>
      <c r="E2" t="s">
        <v>2</v>
      </c>
      <c r="F2" t="s">
        <v>146</v>
      </c>
      <c r="G2" t="s">
        <v>147</v>
      </c>
      <c r="H2" s="16" t="s">
        <v>148</v>
      </c>
      <c r="I2" t="s">
        <v>149</v>
      </c>
      <c r="J2" t="s">
        <v>150</v>
      </c>
      <c r="K2" t="s">
        <v>151</v>
      </c>
      <c r="L2" t="s">
        <v>4</v>
      </c>
      <c r="M2" t="s">
        <v>5</v>
      </c>
      <c r="N2" t="s">
        <v>6</v>
      </c>
      <c r="O2" s="5" t="s">
        <v>134</v>
      </c>
      <c r="P2" s="5" t="s">
        <v>135</v>
      </c>
    </row>
    <row r="3" ht="12.75">
      <c r="T3" s="3" t="s">
        <v>152</v>
      </c>
    </row>
    <row r="4" spans="1:22" ht="12.75">
      <c r="A4" t="s">
        <v>7</v>
      </c>
      <c r="B4" t="s">
        <v>8</v>
      </c>
      <c r="C4" t="s">
        <v>8</v>
      </c>
      <c r="D4" t="s">
        <v>9</v>
      </c>
      <c r="E4" t="s">
        <v>142</v>
      </c>
      <c r="F4">
        <v>3729</v>
      </c>
      <c r="G4" s="17">
        <f aca="true" t="shared" si="0" ref="G4:I5">R4/1000</f>
        <v>0.0388043</v>
      </c>
      <c r="H4" s="17">
        <f t="shared" si="0"/>
        <v>0.0469295</v>
      </c>
      <c r="I4" s="17">
        <f t="shared" si="0"/>
        <v>0.056756</v>
      </c>
      <c r="J4">
        <v>175</v>
      </c>
      <c r="K4" s="17">
        <f>V4/1000</f>
        <v>0.0469295</v>
      </c>
      <c r="L4">
        <v>0.389293176</v>
      </c>
      <c r="M4">
        <v>0.5326711726</v>
      </c>
      <c r="N4" t="s">
        <v>8</v>
      </c>
      <c r="O4" s="5">
        <f>IF(G4&gt;H$18,G4-H$18,"")</f>
      </c>
      <c r="P4" s="5">
        <f>IF(I4&lt;H$18,H$18-I4,"")</f>
      </c>
      <c r="R4">
        <v>38.8043</v>
      </c>
      <c r="S4" s="16">
        <v>46.9295</v>
      </c>
      <c r="T4">
        <v>56.756</v>
      </c>
      <c r="V4">
        <v>46.9295</v>
      </c>
    </row>
    <row r="5" spans="1:22" ht="12.75">
      <c r="A5" t="s">
        <v>10</v>
      </c>
      <c r="B5" t="s">
        <v>8</v>
      </c>
      <c r="C5" t="s">
        <v>8</v>
      </c>
      <c r="D5" t="s">
        <v>11</v>
      </c>
      <c r="E5" t="s">
        <v>142</v>
      </c>
      <c r="F5">
        <v>2041</v>
      </c>
      <c r="G5" s="17">
        <f t="shared" si="0"/>
        <v>0.0321045</v>
      </c>
      <c r="H5" s="17">
        <f t="shared" si="0"/>
        <v>0.042136200000000006</v>
      </c>
      <c r="I5" s="17">
        <f t="shared" si="0"/>
        <v>0.055302500000000004</v>
      </c>
      <c r="J5">
        <v>86</v>
      </c>
      <c r="K5" s="17">
        <f>V5/1000</f>
        <v>0.042136200000000006</v>
      </c>
      <c r="L5">
        <v>0.0021535595</v>
      </c>
      <c r="M5">
        <v>0.9629862878</v>
      </c>
      <c r="N5" t="s">
        <v>8</v>
      </c>
      <c r="O5" s="5">
        <f aca="true" t="shared" si="1" ref="O5:O68">IF(G5&gt;H$18,G5-H$18,"")</f>
      </c>
      <c r="P5" s="5">
        <f aca="true" t="shared" si="2" ref="P5:P68">IF(I5&lt;H$18,H$18-I5,"")</f>
      </c>
      <c r="R5">
        <v>32.1045</v>
      </c>
      <c r="S5" s="16">
        <v>42.1362</v>
      </c>
      <c r="T5">
        <v>55.3025</v>
      </c>
      <c r="V5">
        <v>42.1362</v>
      </c>
    </row>
    <row r="6" spans="1:22" ht="12.75">
      <c r="A6" t="s">
        <v>12</v>
      </c>
      <c r="B6" t="s">
        <v>8</v>
      </c>
      <c r="C6" t="s">
        <v>8</v>
      </c>
      <c r="D6" t="s">
        <v>13</v>
      </c>
      <c r="E6" t="s">
        <v>142</v>
      </c>
      <c r="F6">
        <v>3257</v>
      </c>
      <c r="G6" s="17">
        <f aca="true" t="shared" si="3" ref="G6:G69">R6/1000</f>
        <v>0.0372247</v>
      </c>
      <c r="H6" s="17">
        <f>S6/1000</f>
        <v>0.0457476</v>
      </c>
      <c r="I6" s="17">
        <f>T6/1000</f>
        <v>0.056222</v>
      </c>
      <c r="J6">
        <v>149</v>
      </c>
      <c r="K6" s="17">
        <f aca="true" t="shared" si="4" ref="K6:K69">V6/1000</f>
        <v>0.0457476</v>
      </c>
      <c r="L6">
        <v>0.0266021951</v>
      </c>
      <c r="M6">
        <v>0.8704382876</v>
      </c>
      <c r="N6" t="s">
        <v>8</v>
      </c>
      <c r="O6" s="5">
        <f t="shared" si="1"/>
      </c>
      <c r="P6" s="5">
        <f t="shared" si="2"/>
      </c>
      <c r="R6">
        <v>37.2247</v>
      </c>
      <c r="S6" s="16">
        <v>45.7476</v>
      </c>
      <c r="T6">
        <v>56.222</v>
      </c>
      <c r="V6">
        <v>45.7476</v>
      </c>
    </row>
    <row r="7" spans="1:22" ht="12.75">
      <c r="A7" t="s">
        <v>14</v>
      </c>
      <c r="B7" t="s">
        <v>8</v>
      </c>
      <c r="C7" t="s">
        <v>8</v>
      </c>
      <c r="D7" t="s">
        <v>15</v>
      </c>
      <c r="E7" t="s">
        <v>142</v>
      </c>
      <c r="F7">
        <v>7186</v>
      </c>
      <c r="G7" s="17">
        <f t="shared" si="3"/>
        <v>0.0360916</v>
      </c>
      <c r="H7" s="17">
        <f aca="true" t="shared" si="5" ref="H7:H70">S7/1000</f>
        <v>0.041747799999999995</v>
      </c>
      <c r="I7" s="17">
        <f aca="true" t="shared" si="6" ref="I7:I70">T7/1000</f>
        <v>0.048290599999999996</v>
      </c>
      <c r="J7">
        <v>300</v>
      </c>
      <c r="K7" s="17">
        <f t="shared" si="4"/>
        <v>0.041747799999999995</v>
      </c>
      <c r="L7">
        <v>0.2097991418</v>
      </c>
      <c r="M7">
        <v>0.6469248801</v>
      </c>
      <c r="N7" t="s">
        <v>8</v>
      </c>
      <c r="O7" s="5">
        <f t="shared" si="1"/>
      </c>
      <c r="P7" s="5">
        <f t="shared" si="2"/>
        <v>0.00208450000000001</v>
      </c>
      <c r="R7">
        <v>36.0916</v>
      </c>
      <c r="S7" s="16">
        <v>41.7478</v>
      </c>
      <c r="T7">
        <v>48.2906</v>
      </c>
      <c r="V7">
        <v>41.7478</v>
      </c>
    </row>
    <row r="8" spans="1:22" ht="12.75">
      <c r="A8" t="s">
        <v>16</v>
      </c>
      <c r="B8" t="s">
        <v>8</v>
      </c>
      <c r="C8" t="s">
        <v>8</v>
      </c>
      <c r="D8" t="s">
        <v>17</v>
      </c>
      <c r="E8" t="s">
        <v>142</v>
      </c>
      <c r="F8">
        <v>2075</v>
      </c>
      <c r="G8" s="17">
        <f t="shared" si="3"/>
        <v>0.0311564</v>
      </c>
      <c r="H8" s="17">
        <f t="shared" si="5"/>
        <v>0.040963900000000004</v>
      </c>
      <c r="I8" s="17">
        <f t="shared" si="6"/>
        <v>0.0538586</v>
      </c>
      <c r="J8">
        <v>85</v>
      </c>
      <c r="K8" s="17">
        <f t="shared" si="4"/>
        <v>0.040963900000000004</v>
      </c>
      <c r="L8">
        <v>2.2032289149</v>
      </c>
      <c r="M8">
        <v>0.1377219878</v>
      </c>
      <c r="N8" t="s">
        <v>8</v>
      </c>
      <c r="O8" s="5">
        <f t="shared" si="1"/>
      </c>
      <c r="P8" s="5">
        <f t="shared" si="2"/>
      </c>
      <c r="R8">
        <v>31.1564</v>
      </c>
      <c r="S8" s="16">
        <v>40.9639</v>
      </c>
      <c r="T8">
        <v>53.8586</v>
      </c>
      <c r="V8">
        <v>40.9639</v>
      </c>
    </row>
    <row r="9" spans="1:22" ht="12.75">
      <c r="A9" t="s">
        <v>18</v>
      </c>
      <c r="B9" t="s">
        <v>8</v>
      </c>
      <c r="C9" t="s">
        <v>8</v>
      </c>
      <c r="D9" t="s">
        <v>19</v>
      </c>
      <c r="E9" t="s">
        <v>142</v>
      </c>
      <c r="F9">
        <v>2587</v>
      </c>
      <c r="G9" s="17">
        <f t="shared" si="3"/>
        <v>0.0330935</v>
      </c>
      <c r="H9" s="17">
        <f t="shared" si="5"/>
        <v>0.042133699999999996</v>
      </c>
      <c r="I9" s="17">
        <f t="shared" si="6"/>
        <v>0.0536436</v>
      </c>
      <c r="J9">
        <v>109</v>
      </c>
      <c r="K9" s="17">
        <f t="shared" si="4"/>
        <v>0.042133699999999996</v>
      </c>
      <c r="L9">
        <v>0.0861918724</v>
      </c>
      <c r="M9">
        <v>0.7690754034</v>
      </c>
      <c r="N9" t="s">
        <v>8</v>
      </c>
      <c r="O9" s="5">
        <f t="shared" si="1"/>
      </c>
      <c r="P9" s="5">
        <f t="shared" si="2"/>
      </c>
      <c r="R9">
        <v>33.0935</v>
      </c>
      <c r="S9" s="16">
        <v>42.1337</v>
      </c>
      <c r="T9">
        <v>53.6436</v>
      </c>
      <c r="V9">
        <v>42.1337</v>
      </c>
    </row>
    <row r="10" spans="1:22" ht="12.75">
      <c r="A10" t="s">
        <v>20</v>
      </c>
      <c r="B10" t="s">
        <v>8</v>
      </c>
      <c r="C10" t="s">
        <v>8</v>
      </c>
      <c r="D10" t="s">
        <v>21</v>
      </c>
      <c r="E10" t="s">
        <v>142</v>
      </c>
      <c r="F10">
        <v>4671</v>
      </c>
      <c r="G10" s="17">
        <f t="shared" si="3"/>
        <v>0.0399509</v>
      </c>
      <c r="H10" s="17">
        <f t="shared" si="5"/>
        <v>0.0473132</v>
      </c>
      <c r="I10" s="17">
        <f t="shared" si="6"/>
        <v>0.0560323</v>
      </c>
      <c r="J10">
        <v>221</v>
      </c>
      <c r="K10" s="17">
        <f t="shared" si="4"/>
        <v>0.0473132</v>
      </c>
      <c r="L10">
        <v>0.2252745186</v>
      </c>
      <c r="M10">
        <v>0.6350500573</v>
      </c>
      <c r="N10" t="s">
        <v>8</v>
      </c>
      <c r="O10" s="5">
        <f t="shared" si="1"/>
      </c>
      <c r="P10" s="5">
        <f t="shared" si="2"/>
      </c>
      <c r="R10">
        <v>39.9509</v>
      </c>
      <c r="S10" s="16">
        <v>47.3132</v>
      </c>
      <c r="T10">
        <v>56.0323</v>
      </c>
      <c r="V10">
        <v>47.3132</v>
      </c>
    </row>
    <row r="11" spans="1:22" ht="12.75">
      <c r="A11" t="s">
        <v>22</v>
      </c>
      <c r="B11" t="s">
        <v>8</v>
      </c>
      <c r="C11" t="s">
        <v>8</v>
      </c>
      <c r="D11" t="s">
        <v>23</v>
      </c>
      <c r="E11" t="s">
        <v>142</v>
      </c>
      <c r="F11">
        <v>2758</v>
      </c>
      <c r="G11" s="17">
        <f t="shared" si="3"/>
        <v>0.0413846</v>
      </c>
      <c r="H11" s="17">
        <f t="shared" si="5"/>
        <v>0.051124</v>
      </c>
      <c r="I11" s="17">
        <f t="shared" si="6"/>
        <v>0.0631554</v>
      </c>
      <c r="J11">
        <v>141</v>
      </c>
      <c r="K11" s="17">
        <f t="shared" si="4"/>
        <v>0.051124</v>
      </c>
      <c r="L11">
        <v>0.3920802582</v>
      </c>
      <c r="M11">
        <v>0.5312079517</v>
      </c>
      <c r="N11" t="s">
        <v>8</v>
      </c>
      <c r="O11" s="5">
        <f t="shared" si="1"/>
      </c>
      <c r="P11" s="5">
        <f t="shared" si="2"/>
      </c>
      <c r="R11">
        <v>41.3846</v>
      </c>
      <c r="S11" s="16">
        <v>51.124</v>
      </c>
      <c r="T11">
        <v>63.1554</v>
      </c>
      <c r="V11">
        <v>51.124</v>
      </c>
    </row>
    <row r="12" spans="1:22" ht="12.75">
      <c r="A12" t="s">
        <v>24</v>
      </c>
      <c r="B12" t="s">
        <v>8</v>
      </c>
      <c r="C12" t="s">
        <v>8</v>
      </c>
      <c r="D12" t="s">
        <v>25</v>
      </c>
      <c r="E12" t="s">
        <v>142</v>
      </c>
      <c r="F12">
        <v>5738</v>
      </c>
      <c r="G12" s="17">
        <f t="shared" si="3"/>
        <v>0.0353829</v>
      </c>
      <c r="H12" s="17">
        <f t="shared" si="5"/>
        <v>0.0416521</v>
      </c>
      <c r="I12" s="17">
        <f t="shared" si="6"/>
        <v>0.049032200000000005</v>
      </c>
      <c r="J12">
        <v>239</v>
      </c>
      <c r="K12" s="17">
        <f t="shared" si="4"/>
        <v>0.0416521</v>
      </c>
      <c r="L12">
        <v>2.2830297554</v>
      </c>
      <c r="M12">
        <v>0.1307961438</v>
      </c>
      <c r="N12" t="s">
        <v>8</v>
      </c>
      <c r="O12" s="5">
        <f t="shared" si="1"/>
      </c>
      <c r="P12" s="5">
        <f t="shared" si="2"/>
        <v>0.001342900000000001</v>
      </c>
      <c r="R12">
        <v>35.3829</v>
      </c>
      <c r="S12" s="16">
        <v>41.6521</v>
      </c>
      <c r="T12">
        <v>49.0322</v>
      </c>
      <c r="V12">
        <v>41.6521</v>
      </c>
    </row>
    <row r="13" spans="1:22" ht="12.75">
      <c r="A13" t="s">
        <v>26</v>
      </c>
      <c r="B13" t="s">
        <v>8</v>
      </c>
      <c r="C13" t="s">
        <v>8</v>
      </c>
      <c r="D13" t="s">
        <v>27</v>
      </c>
      <c r="E13" t="s">
        <v>142</v>
      </c>
      <c r="F13">
        <v>129</v>
      </c>
      <c r="G13" s="17">
        <f t="shared" si="3"/>
        <v>0.025583400000000003</v>
      </c>
      <c r="H13" s="17">
        <f t="shared" si="5"/>
        <v>0.0620155</v>
      </c>
      <c r="I13" s="17">
        <f t="shared" si="6"/>
        <v>0.15032890000000002</v>
      </c>
      <c r="J13">
        <v>8</v>
      </c>
      <c r="K13" s="17">
        <f t="shared" si="4"/>
        <v>0.0620155</v>
      </c>
      <c r="L13">
        <v>0.3894345141</v>
      </c>
      <c r="M13">
        <v>0.5325967949</v>
      </c>
      <c r="N13" t="s">
        <v>8</v>
      </c>
      <c r="O13" s="5">
        <f t="shared" si="1"/>
      </c>
      <c r="P13" s="5">
        <f t="shared" si="2"/>
      </c>
      <c r="R13">
        <v>25.5834</v>
      </c>
      <c r="S13" s="16">
        <v>62.0155</v>
      </c>
      <c r="T13">
        <v>150.3289</v>
      </c>
      <c r="V13">
        <v>62.0155</v>
      </c>
    </row>
    <row r="14" spans="1:22" ht="12.75">
      <c r="A14" t="s">
        <v>28</v>
      </c>
      <c r="B14" t="s">
        <v>8</v>
      </c>
      <c r="C14" t="s">
        <v>8</v>
      </c>
      <c r="D14" t="s">
        <v>29</v>
      </c>
      <c r="E14" t="s">
        <v>142</v>
      </c>
      <c r="F14">
        <v>2323</v>
      </c>
      <c r="G14" s="17">
        <f t="shared" si="3"/>
        <v>0.0384028</v>
      </c>
      <c r="H14" s="17">
        <f t="shared" si="5"/>
        <v>0.048644</v>
      </c>
      <c r="I14" s="17">
        <f t="shared" si="6"/>
        <v>0.061616300000000006</v>
      </c>
      <c r="J14">
        <v>113</v>
      </c>
      <c r="K14" s="17">
        <f t="shared" si="4"/>
        <v>0.048644</v>
      </c>
      <c r="L14">
        <v>0.4134926627</v>
      </c>
      <c r="M14">
        <v>0.5202020699</v>
      </c>
      <c r="N14" t="s">
        <v>8</v>
      </c>
      <c r="O14" s="5">
        <f t="shared" si="1"/>
      </c>
      <c r="P14" s="5">
        <f t="shared" si="2"/>
      </c>
      <c r="R14">
        <v>38.4028</v>
      </c>
      <c r="S14" s="16">
        <v>48.644</v>
      </c>
      <c r="T14">
        <v>61.6163</v>
      </c>
      <c r="V14">
        <v>48.644</v>
      </c>
    </row>
    <row r="15" spans="1:22" ht="12.75">
      <c r="A15" t="s">
        <v>8</v>
      </c>
      <c r="B15" t="s">
        <v>30</v>
      </c>
      <c r="C15" t="s">
        <v>8</v>
      </c>
      <c r="D15" t="s">
        <v>31</v>
      </c>
      <c r="E15" t="s">
        <v>142</v>
      </c>
      <c r="F15">
        <v>25047</v>
      </c>
      <c r="G15" s="17">
        <f t="shared" si="3"/>
        <v>0.04136</v>
      </c>
      <c r="H15" s="17">
        <f t="shared" si="5"/>
        <v>0.0445962</v>
      </c>
      <c r="I15" s="17">
        <f t="shared" si="6"/>
        <v>0.0480856</v>
      </c>
      <c r="J15">
        <v>1117</v>
      </c>
      <c r="K15" s="17">
        <f t="shared" si="4"/>
        <v>0.0445962</v>
      </c>
      <c r="L15">
        <v>0.3105132415</v>
      </c>
      <c r="M15">
        <v>0.5773654105</v>
      </c>
      <c r="N15" t="s">
        <v>8</v>
      </c>
      <c r="O15" s="5">
        <f t="shared" si="1"/>
      </c>
      <c r="P15" s="5">
        <f t="shared" si="2"/>
        <v>0.002289500000000007</v>
      </c>
      <c r="R15">
        <v>41.36</v>
      </c>
      <c r="S15" s="16">
        <v>44.5962</v>
      </c>
      <c r="T15">
        <v>48.0856</v>
      </c>
      <c r="V15">
        <v>44.5962</v>
      </c>
    </row>
    <row r="16" spans="1:22" ht="12.75">
      <c r="A16" t="s">
        <v>8</v>
      </c>
      <c r="B16" t="s">
        <v>32</v>
      </c>
      <c r="C16" t="s">
        <v>8</v>
      </c>
      <c r="D16" t="s">
        <v>33</v>
      </c>
      <c r="E16" t="s">
        <v>142</v>
      </c>
      <c r="F16">
        <v>8190</v>
      </c>
      <c r="G16" s="17">
        <f t="shared" si="3"/>
        <v>0.0384916</v>
      </c>
      <c r="H16" s="17">
        <f t="shared" si="5"/>
        <v>0.043956</v>
      </c>
      <c r="I16" s="17">
        <f t="shared" si="6"/>
        <v>0.050196199999999996</v>
      </c>
      <c r="J16">
        <v>360</v>
      </c>
      <c r="K16" s="17">
        <f t="shared" si="4"/>
        <v>0.043956</v>
      </c>
      <c r="L16">
        <v>0.8247195279</v>
      </c>
      <c r="M16">
        <v>0.3638038905</v>
      </c>
      <c r="N16" t="s">
        <v>8</v>
      </c>
      <c r="O16" s="5">
        <f t="shared" si="1"/>
      </c>
      <c r="P16" s="5">
        <f t="shared" si="2"/>
        <v>0.0001789000000000096</v>
      </c>
      <c r="R16">
        <v>38.4916</v>
      </c>
      <c r="S16" s="16">
        <v>43.956</v>
      </c>
      <c r="T16">
        <v>50.1962</v>
      </c>
      <c r="V16">
        <v>43.956</v>
      </c>
    </row>
    <row r="17" spans="1:22" ht="12.75">
      <c r="A17" t="s">
        <v>8</v>
      </c>
      <c r="B17" t="s">
        <v>34</v>
      </c>
      <c r="C17" t="s">
        <v>8</v>
      </c>
      <c r="D17" t="s">
        <v>35</v>
      </c>
      <c r="E17" t="s">
        <v>142</v>
      </c>
      <c r="F17">
        <v>44955</v>
      </c>
      <c r="G17" s="17">
        <f t="shared" si="3"/>
        <v>0.052396099999999994</v>
      </c>
      <c r="H17" s="17">
        <f t="shared" si="5"/>
        <v>0.055099499999999996</v>
      </c>
      <c r="I17" s="17">
        <f t="shared" si="6"/>
        <v>0.0579425</v>
      </c>
      <c r="J17">
        <v>2477</v>
      </c>
      <c r="K17" s="17">
        <f t="shared" si="4"/>
        <v>0.055099499999999996</v>
      </c>
      <c r="L17">
        <v>0.110931571</v>
      </c>
      <c r="M17">
        <v>0.739086038</v>
      </c>
      <c r="N17" t="s">
        <v>8</v>
      </c>
      <c r="O17" s="5">
        <f t="shared" si="1"/>
        <v>0.002020999999999988</v>
      </c>
      <c r="P17" s="5">
        <f t="shared" si="2"/>
      </c>
      <c r="R17">
        <v>52.3961</v>
      </c>
      <c r="S17" s="16">
        <v>55.0995</v>
      </c>
      <c r="T17">
        <v>57.9425</v>
      </c>
      <c r="V17">
        <v>55.0995</v>
      </c>
    </row>
    <row r="18" spans="1:22" ht="12.75">
      <c r="A18" t="s">
        <v>8</v>
      </c>
      <c r="B18" t="s">
        <v>36</v>
      </c>
      <c r="C18" t="s">
        <v>8</v>
      </c>
      <c r="D18" t="s">
        <v>37</v>
      </c>
      <c r="E18" t="s">
        <v>142</v>
      </c>
      <c r="F18">
        <v>81449</v>
      </c>
      <c r="G18" s="17">
        <f t="shared" si="3"/>
        <v>0.0484392</v>
      </c>
      <c r="H18" s="17">
        <f t="shared" si="5"/>
        <v>0.050375100000000006</v>
      </c>
      <c r="I18" s="17">
        <f t="shared" si="6"/>
        <v>0.0523883</v>
      </c>
      <c r="J18">
        <v>4103</v>
      </c>
      <c r="K18" s="17">
        <f t="shared" si="4"/>
        <v>0.050375100000000006</v>
      </c>
      <c r="L18">
        <v>0.4119133032</v>
      </c>
      <c r="M18">
        <v>0.5209999823</v>
      </c>
      <c r="N18" t="s">
        <v>8</v>
      </c>
      <c r="O18" s="5">
        <f t="shared" si="1"/>
      </c>
      <c r="P18" s="5">
        <f t="shared" si="2"/>
      </c>
      <c r="R18">
        <v>48.4392</v>
      </c>
      <c r="S18" s="16">
        <v>50.3751</v>
      </c>
      <c r="T18">
        <v>52.3883</v>
      </c>
      <c r="V18">
        <v>50.3751</v>
      </c>
    </row>
    <row r="19" spans="1:22" ht="12.75">
      <c r="A19" t="s">
        <v>8</v>
      </c>
      <c r="B19" t="s">
        <v>8</v>
      </c>
      <c r="C19" t="s">
        <v>38</v>
      </c>
      <c r="D19" t="s">
        <v>39</v>
      </c>
      <c r="E19" t="s">
        <v>142</v>
      </c>
      <c r="F19">
        <v>1066</v>
      </c>
      <c r="G19" s="17">
        <f t="shared" si="3"/>
        <v>0.0333647</v>
      </c>
      <c r="H19" s="17">
        <f t="shared" si="5"/>
        <v>0.048780500000000004</v>
      </c>
      <c r="I19" s="17">
        <f t="shared" si="6"/>
        <v>0.0713189</v>
      </c>
      <c r="J19">
        <v>52</v>
      </c>
      <c r="K19" s="17">
        <f t="shared" si="4"/>
        <v>0.048780500000000004</v>
      </c>
      <c r="L19">
        <v>0.1898586789</v>
      </c>
      <c r="M19">
        <v>0.6630342638</v>
      </c>
      <c r="N19" t="s">
        <v>8</v>
      </c>
      <c r="O19" s="5">
        <f t="shared" si="1"/>
      </c>
      <c r="P19" s="5">
        <f t="shared" si="2"/>
      </c>
      <c r="R19">
        <v>33.3647</v>
      </c>
      <c r="S19" s="16">
        <v>48.7805</v>
      </c>
      <c r="T19">
        <v>71.3189</v>
      </c>
      <c r="V19">
        <v>48.7805</v>
      </c>
    </row>
    <row r="20" spans="1:22" ht="12.75">
      <c r="A20" t="s">
        <v>8</v>
      </c>
      <c r="B20" t="s">
        <v>8</v>
      </c>
      <c r="C20" t="s">
        <v>40</v>
      </c>
      <c r="D20" t="s">
        <v>41</v>
      </c>
      <c r="E20" t="s">
        <v>142</v>
      </c>
      <c r="F20">
        <v>1639</v>
      </c>
      <c r="G20" s="17">
        <f t="shared" si="3"/>
        <v>0.0312699</v>
      </c>
      <c r="H20" s="17">
        <f t="shared" si="5"/>
        <v>0.0433191</v>
      </c>
      <c r="I20" s="17">
        <f t="shared" si="6"/>
        <v>0.0600112</v>
      </c>
      <c r="J20">
        <v>71</v>
      </c>
      <c r="K20" s="17">
        <f t="shared" si="4"/>
        <v>0.0433191</v>
      </c>
      <c r="L20">
        <v>0.2672936252</v>
      </c>
      <c r="M20">
        <v>0.6051530363</v>
      </c>
      <c r="N20" t="s">
        <v>8</v>
      </c>
      <c r="O20" s="5">
        <f t="shared" si="1"/>
      </c>
      <c r="P20" s="5">
        <f t="shared" si="2"/>
      </c>
      <c r="R20">
        <v>31.2699</v>
      </c>
      <c r="S20" s="16">
        <v>43.3191</v>
      </c>
      <c r="T20">
        <v>60.0112</v>
      </c>
      <c r="V20">
        <v>43.3191</v>
      </c>
    </row>
    <row r="21" spans="1:22" ht="12.75">
      <c r="A21" t="s">
        <v>8</v>
      </c>
      <c r="B21" t="s">
        <v>8</v>
      </c>
      <c r="C21" t="s">
        <v>42</v>
      </c>
      <c r="D21" t="s">
        <v>43</v>
      </c>
      <c r="E21" t="s">
        <v>142</v>
      </c>
      <c r="F21">
        <v>785</v>
      </c>
      <c r="G21" s="17">
        <f t="shared" si="3"/>
        <v>0.0320461</v>
      </c>
      <c r="H21" s="17">
        <f t="shared" si="5"/>
        <v>0.049681499999999996</v>
      </c>
      <c r="I21" s="17">
        <f t="shared" si="6"/>
        <v>0.0770219</v>
      </c>
      <c r="J21">
        <v>39</v>
      </c>
      <c r="K21" s="17">
        <f t="shared" si="4"/>
        <v>0.049681499999999996</v>
      </c>
      <c r="L21">
        <v>1.2772819045</v>
      </c>
      <c r="M21">
        <v>0.2584050315</v>
      </c>
      <c r="N21" t="s">
        <v>8</v>
      </c>
      <c r="O21" s="5">
        <f t="shared" si="1"/>
      </c>
      <c r="P21" s="5">
        <f t="shared" si="2"/>
      </c>
      <c r="R21">
        <v>32.0461</v>
      </c>
      <c r="S21" s="16">
        <v>49.6815</v>
      </c>
      <c r="T21">
        <v>77.0219</v>
      </c>
      <c r="V21">
        <v>49.6815</v>
      </c>
    </row>
    <row r="22" spans="1:22" ht="12.75">
      <c r="A22" t="s">
        <v>8</v>
      </c>
      <c r="B22" t="s">
        <v>8</v>
      </c>
      <c r="C22" t="s">
        <v>44</v>
      </c>
      <c r="D22" t="s">
        <v>45</v>
      </c>
      <c r="E22" t="s">
        <v>142</v>
      </c>
      <c r="F22">
        <v>239</v>
      </c>
      <c r="G22" s="17">
        <f t="shared" si="3"/>
        <v>0.0254723</v>
      </c>
      <c r="H22" s="17">
        <f t="shared" si="5"/>
        <v>0.054393300000000006</v>
      </c>
      <c r="I22" s="17">
        <f t="shared" si="6"/>
        <v>0.1161511</v>
      </c>
      <c r="J22">
        <v>13</v>
      </c>
      <c r="K22" s="17">
        <f t="shared" si="4"/>
        <v>0.054393300000000006</v>
      </c>
      <c r="L22">
        <v>2.2255823307</v>
      </c>
      <c r="M22">
        <v>0.1357414689</v>
      </c>
      <c r="N22" t="s">
        <v>8</v>
      </c>
      <c r="O22" s="5">
        <f t="shared" si="1"/>
      </c>
      <c r="P22" s="5">
        <f t="shared" si="2"/>
      </c>
      <c r="R22">
        <v>25.4723</v>
      </c>
      <c r="S22" s="16">
        <v>54.3933</v>
      </c>
      <c r="T22">
        <v>116.1511</v>
      </c>
      <c r="V22">
        <v>54.3933</v>
      </c>
    </row>
    <row r="23" spans="1:22" ht="12.75">
      <c r="A23" t="s">
        <v>8</v>
      </c>
      <c r="B23" t="s">
        <v>8</v>
      </c>
      <c r="C23" t="s">
        <v>46</v>
      </c>
      <c r="D23" t="s">
        <v>47</v>
      </c>
      <c r="E23" t="s">
        <v>142</v>
      </c>
      <c r="F23">
        <v>470</v>
      </c>
      <c r="G23" s="17">
        <f t="shared" si="3"/>
        <v>0.0185254</v>
      </c>
      <c r="H23" s="17">
        <f t="shared" si="5"/>
        <v>0.0361702</v>
      </c>
      <c r="I23" s="17">
        <f t="shared" si="6"/>
        <v>0.07062099999999999</v>
      </c>
      <c r="J23">
        <v>17</v>
      </c>
      <c r="K23" s="17">
        <f t="shared" si="4"/>
        <v>0.0361702</v>
      </c>
      <c r="L23">
        <v>0.0969572266</v>
      </c>
      <c r="M23">
        <v>0.7555120955</v>
      </c>
      <c r="N23" t="s">
        <v>8</v>
      </c>
      <c r="O23" s="5">
        <f t="shared" si="1"/>
      </c>
      <c r="P23" s="5">
        <f t="shared" si="2"/>
      </c>
      <c r="R23">
        <v>18.5254</v>
      </c>
      <c r="S23" s="16">
        <v>36.1702</v>
      </c>
      <c r="T23">
        <v>70.621</v>
      </c>
      <c r="V23">
        <v>36.1702</v>
      </c>
    </row>
    <row r="24" spans="1:22" ht="12.75">
      <c r="A24" t="s">
        <v>8</v>
      </c>
      <c r="B24" t="s">
        <v>8</v>
      </c>
      <c r="C24" t="s">
        <v>48</v>
      </c>
      <c r="D24" t="s">
        <v>49</v>
      </c>
      <c r="E24" t="s">
        <v>142</v>
      </c>
      <c r="F24">
        <v>858</v>
      </c>
      <c r="G24" s="17">
        <f t="shared" si="3"/>
        <v>0.0386814</v>
      </c>
      <c r="H24" s="17">
        <f t="shared" si="5"/>
        <v>0.0571096</v>
      </c>
      <c r="I24" s="17">
        <f t="shared" si="6"/>
        <v>0.08431709999999999</v>
      </c>
      <c r="J24">
        <v>49</v>
      </c>
      <c r="K24" s="17">
        <f t="shared" si="4"/>
        <v>0.0571096</v>
      </c>
      <c r="L24">
        <v>2.7001312924</v>
      </c>
      <c r="M24">
        <v>0.1003399832</v>
      </c>
      <c r="N24" t="s">
        <v>8</v>
      </c>
      <c r="O24" s="5">
        <f t="shared" si="1"/>
      </c>
      <c r="P24" s="5">
        <f t="shared" si="2"/>
      </c>
      <c r="R24">
        <v>38.6814</v>
      </c>
      <c r="S24" s="16">
        <v>57.1096</v>
      </c>
      <c r="T24">
        <v>84.3171</v>
      </c>
      <c r="V24">
        <v>57.1096</v>
      </c>
    </row>
    <row r="25" spans="1:22" ht="12.75">
      <c r="A25" t="s">
        <v>8</v>
      </c>
      <c r="B25" t="s">
        <v>8</v>
      </c>
      <c r="C25" t="s">
        <v>50</v>
      </c>
      <c r="D25" t="s">
        <v>51</v>
      </c>
      <c r="E25" t="s">
        <v>142</v>
      </c>
      <c r="F25">
        <v>713</v>
      </c>
      <c r="G25" s="17">
        <f t="shared" si="3"/>
        <v>0.015101100000000001</v>
      </c>
      <c r="H25" s="17">
        <f t="shared" si="5"/>
        <v>0.0280505</v>
      </c>
      <c r="I25" s="17">
        <f t="shared" si="6"/>
        <v>0.052104199999999996</v>
      </c>
      <c r="J25">
        <v>20</v>
      </c>
      <c r="K25" s="17">
        <f t="shared" si="4"/>
        <v>0.0280505</v>
      </c>
      <c r="L25">
        <v>1.3156259454</v>
      </c>
      <c r="M25">
        <v>0.251378568</v>
      </c>
      <c r="N25" t="s">
        <v>8</v>
      </c>
      <c r="O25" s="5">
        <f t="shared" si="1"/>
      </c>
      <c r="P25" s="5">
        <f t="shared" si="2"/>
      </c>
      <c r="R25">
        <v>15.1011</v>
      </c>
      <c r="S25" s="16">
        <v>28.0505</v>
      </c>
      <c r="T25">
        <v>52.1042</v>
      </c>
      <c r="V25">
        <v>28.0505</v>
      </c>
    </row>
    <row r="26" spans="1:22" ht="12.75">
      <c r="A26" t="s">
        <v>8</v>
      </c>
      <c r="B26" t="s">
        <v>8</v>
      </c>
      <c r="C26" t="s">
        <v>52</v>
      </c>
      <c r="D26" t="s">
        <v>53</v>
      </c>
      <c r="E26" t="s">
        <v>142</v>
      </c>
      <c r="F26">
        <v>1192</v>
      </c>
      <c r="G26" s="17">
        <f t="shared" si="3"/>
        <v>0.028436299999999998</v>
      </c>
      <c r="H26" s="17">
        <f t="shared" si="5"/>
        <v>0.0419463</v>
      </c>
      <c r="I26" s="17">
        <f t="shared" si="6"/>
        <v>0.0618748</v>
      </c>
      <c r="J26">
        <v>50</v>
      </c>
      <c r="K26" s="17">
        <f t="shared" si="4"/>
        <v>0.0419463</v>
      </c>
      <c r="L26">
        <v>0.0664796449</v>
      </c>
      <c r="M26">
        <v>0.7965331174</v>
      </c>
      <c r="N26" t="s">
        <v>8</v>
      </c>
      <c r="O26" s="5">
        <f t="shared" si="1"/>
      </c>
      <c r="P26" s="5">
        <f t="shared" si="2"/>
      </c>
      <c r="R26">
        <v>28.4363</v>
      </c>
      <c r="S26" s="16">
        <v>41.9463</v>
      </c>
      <c r="T26">
        <v>61.8748</v>
      </c>
      <c r="V26">
        <v>41.9463</v>
      </c>
    </row>
    <row r="27" spans="1:22" ht="12.75">
      <c r="A27" t="s">
        <v>8</v>
      </c>
      <c r="B27" t="s">
        <v>8</v>
      </c>
      <c r="C27" t="s">
        <v>54</v>
      </c>
      <c r="D27" t="s">
        <v>55</v>
      </c>
      <c r="E27" t="s">
        <v>142</v>
      </c>
      <c r="F27">
        <v>508</v>
      </c>
      <c r="G27" s="17">
        <f t="shared" si="3"/>
        <v>0.019871200000000002</v>
      </c>
      <c r="H27" s="17">
        <f t="shared" si="5"/>
        <v>0.0374016</v>
      </c>
      <c r="I27" s="17">
        <f t="shared" si="6"/>
        <v>0.0703974</v>
      </c>
      <c r="J27">
        <v>19</v>
      </c>
      <c r="K27" s="17">
        <f t="shared" si="4"/>
        <v>0.0374016</v>
      </c>
      <c r="L27">
        <v>0.001975712</v>
      </c>
      <c r="M27">
        <v>0.9645465182</v>
      </c>
      <c r="N27" t="s">
        <v>8</v>
      </c>
      <c r="O27" s="5">
        <f t="shared" si="1"/>
      </c>
      <c r="P27" s="5">
        <f t="shared" si="2"/>
      </c>
      <c r="R27">
        <v>19.8712</v>
      </c>
      <c r="S27" s="16">
        <v>37.4016</v>
      </c>
      <c r="T27">
        <v>70.3974</v>
      </c>
      <c r="V27">
        <v>37.4016</v>
      </c>
    </row>
    <row r="28" spans="1:22" ht="12.75">
      <c r="A28" t="s">
        <v>8</v>
      </c>
      <c r="B28" t="s">
        <v>8</v>
      </c>
      <c r="C28" t="s">
        <v>56</v>
      </c>
      <c r="D28" t="s">
        <v>57</v>
      </c>
      <c r="E28" t="s">
        <v>142</v>
      </c>
      <c r="F28">
        <v>1557</v>
      </c>
      <c r="G28" s="17">
        <f t="shared" si="3"/>
        <v>0.0378451</v>
      </c>
      <c r="H28" s="17">
        <f t="shared" si="5"/>
        <v>0.0513809</v>
      </c>
      <c r="I28" s="17">
        <f t="shared" si="6"/>
        <v>0.06975790000000001</v>
      </c>
      <c r="J28">
        <v>80</v>
      </c>
      <c r="K28" s="17">
        <f t="shared" si="4"/>
        <v>0.0513809</v>
      </c>
      <c r="L28">
        <v>0.2571763964</v>
      </c>
      <c r="M28">
        <v>0.6120666784</v>
      </c>
      <c r="N28" t="s">
        <v>8</v>
      </c>
      <c r="O28" s="5">
        <f t="shared" si="1"/>
      </c>
      <c r="P28" s="5">
        <f t="shared" si="2"/>
      </c>
      <c r="R28">
        <v>37.8451</v>
      </c>
      <c r="S28" s="16">
        <v>51.3809</v>
      </c>
      <c r="T28">
        <v>69.7579</v>
      </c>
      <c r="V28">
        <v>51.3809</v>
      </c>
    </row>
    <row r="29" spans="1:22" ht="12.75">
      <c r="A29" t="s">
        <v>8</v>
      </c>
      <c r="B29" t="s">
        <v>8</v>
      </c>
      <c r="C29" t="s">
        <v>58</v>
      </c>
      <c r="D29" t="s">
        <v>59</v>
      </c>
      <c r="E29" t="s">
        <v>142</v>
      </c>
      <c r="F29">
        <v>754</v>
      </c>
      <c r="G29" s="17">
        <f t="shared" si="3"/>
        <v>0.014273300000000001</v>
      </c>
      <c r="H29" s="17">
        <f t="shared" si="5"/>
        <v>0.026525200000000002</v>
      </c>
      <c r="I29" s="17">
        <f t="shared" si="6"/>
        <v>0.0492938</v>
      </c>
      <c r="J29">
        <v>20</v>
      </c>
      <c r="K29" s="17">
        <f t="shared" si="4"/>
        <v>0.026525200000000002</v>
      </c>
      <c r="L29">
        <v>1.1092383342</v>
      </c>
      <c r="M29">
        <v>0.2922475777</v>
      </c>
      <c r="N29" t="s">
        <v>8</v>
      </c>
      <c r="O29" s="5">
        <f t="shared" si="1"/>
      </c>
      <c r="P29" s="5">
        <f t="shared" si="2"/>
        <v>0.0010813000000000073</v>
      </c>
      <c r="R29">
        <v>14.2733</v>
      </c>
      <c r="S29" s="16">
        <v>26.5252</v>
      </c>
      <c r="T29">
        <v>49.2938</v>
      </c>
      <c r="V29">
        <v>26.5252</v>
      </c>
    </row>
    <row r="30" spans="1:22" ht="12.75">
      <c r="A30" t="s">
        <v>8</v>
      </c>
      <c r="B30" t="s">
        <v>8</v>
      </c>
      <c r="C30" t="s">
        <v>60</v>
      </c>
      <c r="D30" t="s">
        <v>61</v>
      </c>
      <c r="E30" t="s">
        <v>142</v>
      </c>
      <c r="F30">
        <v>1566</v>
      </c>
      <c r="G30" s="17">
        <f t="shared" si="3"/>
        <v>0.0349036</v>
      </c>
      <c r="H30" s="17">
        <f t="shared" si="5"/>
        <v>0.047892699999999996</v>
      </c>
      <c r="I30" s="17">
        <f t="shared" si="6"/>
        <v>0.0657156</v>
      </c>
      <c r="J30">
        <v>75</v>
      </c>
      <c r="K30" s="17">
        <f t="shared" si="4"/>
        <v>0.047892699999999996</v>
      </c>
      <c r="L30">
        <v>1.7059376796</v>
      </c>
      <c r="M30">
        <v>0.1915132852</v>
      </c>
      <c r="N30" t="s">
        <v>8</v>
      </c>
      <c r="O30" s="5">
        <f t="shared" si="1"/>
      </c>
      <c r="P30" s="5">
        <f t="shared" si="2"/>
      </c>
      <c r="R30">
        <v>34.9036</v>
      </c>
      <c r="S30" s="16">
        <v>47.8927</v>
      </c>
      <c r="T30">
        <v>65.7156</v>
      </c>
      <c r="V30">
        <v>47.8927</v>
      </c>
    </row>
    <row r="31" spans="1:22" ht="12.75">
      <c r="A31" t="s">
        <v>8</v>
      </c>
      <c r="B31" t="s">
        <v>8</v>
      </c>
      <c r="C31" t="s">
        <v>62</v>
      </c>
      <c r="D31" t="s">
        <v>63</v>
      </c>
      <c r="E31" t="s">
        <v>142</v>
      </c>
      <c r="F31">
        <v>570</v>
      </c>
      <c r="G31" s="17">
        <f t="shared" si="3"/>
        <v>0.0116999</v>
      </c>
      <c r="H31" s="17">
        <f t="shared" si="5"/>
        <v>0.0245614</v>
      </c>
      <c r="I31" s="17">
        <f t="shared" si="6"/>
        <v>0.051561100000000006</v>
      </c>
      <c r="J31">
        <v>14</v>
      </c>
      <c r="K31" s="17">
        <f t="shared" si="4"/>
        <v>0.0245614</v>
      </c>
      <c r="L31">
        <v>0.061622178</v>
      </c>
      <c r="M31">
        <v>0.8039501522</v>
      </c>
      <c r="N31" t="s">
        <v>8</v>
      </c>
      <c r="O31" s="5">
        <f t="shared" si="1"/>
      </c>
      <c r="P31" s="5">
        <f t="shared" si="2"/>
      </c>
      <c r="R31">
        <v>11.6999</v>
      </c>
      <c r="S31" s="16">
        <v>24.5614</v>
      </c>
      <c r="T31">
        <v>51.5611</v>
      </c>
      <c r="V31">
        <v>24.5614</v>
      </c>
    </row>
    <row r="32" spans="1:22" ht="12.75">
      <c r="A32" t="s">
        <v>8</v>
      </c>
      <c r="B32" t="s">
        <v>8</v>
      </c>
      <c r="C32" t="s">
        <v>64</v>
      </c>
      <c r="D32" t="s">
        <v>65</v>
      </c>
      <c r="E32" t="s">
        <v>142</v>
      </c>
      <c r="F32">
        <v>711</v>
      </c>
      <c r="G32" s="17">
        <f t="shared" si="3"/>
        <v>0.0266204</v>
      </c>
      <c r="H32" s="17">
        <f t="shared" si="5"/>
        <v>0.0436006</v>
      </c>
      <c r="I32" s="17">
        <f t="shared" si="6"/>
        <v>0.0714117</v>
      </c>
      <c r="J32">
        <v>31</v>
      </c>
      <c r="K32" s="17">
        <f t="shared" si="4"/>
        <v>0.0436006</v>
      </c>
      <c r="L32">
        <v>0.0749747695</v>
      </c>
      <c r="M32">
        <v>0.784226634</v>
      </c>
      <c r="N32" t="s">
        <v>8</v>
      </c>
      <c r="O32" s="5">
        <f t="shared" si="1"/>
      </c>
      <c r="P32" s="5">
        <f t="shared" si="2"/>
      </c>
      <c r="R32">
        <v>26.6204</v>
      </c>
      <c r="S32" s="16">
        <v>43.6006</v>
      </c>
      <c r="T32">
        <v>71.4117</v>
      </c>
      <c r="V32">
        <v>43.6006</v>
      </c>
    </row>
    <row r="33" spans="1:22" ht="12.75">
      <c r="A33" t="s">
        <v>8</v>
      </c>
      <c r="B33" t="s">
        <v>8</v>
      </c>
      <c r="C33" t="s">
        <v>66</v>
      </c>
      <c r="D33" t="s">
        <v>67</v>
      </c>
      <c r="E33" t="s">
        <v>142</v>
      </c>
      <c r="F33">
        <v>513</v>
      </c>
      <c r="G33" s="17">
        <f t="shared" si="3"/>
        <v>0.0169558</v>
      </c>
      <c r="H33" s="17">
        <f t="shared" si="5"/>
        <v>0.0331384</v>
      </c>
      <c r="I33" s="17">
        <f t="shared" si="6"/>
        <v>0.0647657</v>
      </c>
      <c r="J33">
        <v>17</v>
      </c>
      <c r="K33" s="17">
        <f t="shared" si="4"/>
        <v>0.0331384</v>
      </c>
      <c r="L33">
        <v>0.0963230261</v>
      </c>
      <c r="M33">
        <v>0.7562875804</v>
      </c>
      <c r="N33" t="s">
        <v>8</v>
      </c>
      <c r="O33" s="5">
        <f t="shared" si="1"/>
      </c>
      <c r="P33" s="5">
        <f t="shared" si="2"/>
      </c>
      <c r="R33">
        <v>16.9558</v>
      </c>
      <c r="S33" s="16">
        <v>33.1384</v>
      </c>
      <c r="T33">
        <v>64.7657</v>
      </c>
      <c r="V33">
        <v>33.1384</v>
      </c>
    </row>
    <row r="34" spans="1:22" ht="12.75">
      <c r="A34" t="s">
        <v>8</v>
      </c>
      <c r="B34" t="s">
        <v>8</v>
      </c>
      <c r="C34" t="s">
        <v>68</v>
      </c>
      <c r="D34" t="s">
        <v>191</v>
      </c>
      <c r="E34" t="s">
        <v>142</v>
      </c>
      <c r="F34">
        <v>530</v>
      </c>
      <c r="G34" s="17">
        <f t="shared" si="3"/>
        <v>0.0217268</v>
      </c>
      <c r="H34" s="17">
        <f t="shared" si="5"/>
        <v>0.0396226</v>
      </c>
      <c r="I34" s="17">
        <f t="shared" si="6"/>
        <v>0.0722589</v>
      </c>
      <c r="J34">
        <v>21</v>
      </c>
      <c r="K34" s="17">
        <f t="shared" si="4"/>
        <v>0.0396226</v>
      </c>
      <c r="L34">
        <v>0.3115234197</v>
      </c>
      <c r="M34">
        <v>0.5767468553</v>
      </c>
      <c r="N34" t="s">
        <v>8</v>
      </c>
      <c r="O34" s="5">
        <f t="shared" si="1"/>
      </c>
      <c r="P34" s="5">
        <f t="shared" si="2"/>
      </c>
      <c r="R34">
        <v>21.7268</v>
      </c>
      <c r="S34" s="16">
        <v>39.6226</v>
      </c>
      <c r="T34">
        <v>72.2589</v>
      </c>
      <c r="V34">
        <v>39.6226</v>
      </c>
    </row>
    <row r="35" spans="1:22" ht="12.75">
      <c r="A35" t="s">
        <v>8</v>
      </c>
      <c r="B35" t="s">
        <v>8</v>
      </c>
      <c r="C35" t="s">
        <v>69</v>
      </c>
      <c r="D35" t="s">
        <v>70</v>
      </c>
      <c r="E35" t="s">
        <v>142</v>
      </c>
      <c r="F35">
        <v>937</v>
      </c>
      <c r="G35" s="17">
        <f t="shared" si="3"/>
        <v>0.031059999999999997</v>
      </c>
      <c r="H35" s="17">
        <f t="shared" si="5"/>
        <v>0.0469584</v>
      </c>
      <c r="I35" s="17">
        <f t="shared" si="6"/>
        <v>0.0709946</v>
      </c>
      <c r="J35">
        <v>44</v>
      </c>
      <c r="K35" s="17">
        <f t="shared" si="4"/>
        <v>0.0469584</v>
      </c>
      <c r="L35">
        <v>1.0169146682</v>
      </c>
      <c r="M35">
        <v>0.3132519781</v>
      </c>
      <c r="N35" t="s">
        <v>8</v>
      </c>
      <c r="O35" s="5">
        <f t="shared" si="1"/>
      </c>
      <c r="P35" s="5">
        <f t="shared" si="2"/>
      </c>
      <c r="R35">
        <v>31.06</v>
      </c>
      <c r="S35" s="16">
        <v>46.9584</v>
      </c>
      <c r="T35">
        <v>70.9946</v>
      </c>
      <c r="V35">
        <v>46.9584</v>
      </c>
    </row>
    <row r="36" spans="1:22" ht="12.75">
      <c r="A36" t="s">
        <v>8</v>
      </c>
      <c r="B36" t="s">
        <v>8</v>
      </c>
      <c r="C36" t="s">
        <v>71</v>
      </c>
      <c r="D36" t="s">
        <v>72</v>
      </c>
      <c r="E36" t="s">
        <v>142</v>
      </c>
      <c r="F36">
        <v>1605</v>
      </c>
      <c r="G36" s="17">
        <f t="shared" si="3"/>
        <v>0.0356402</v>
      </c>
      <c r="H36" s="17">
        <f t="shared" si="5"/>
        <v>0.048598100000000005</v>
      </c>
      <c r="I36" s="17">
        <f t="shared" si="6"/>
        <v>0.0662673</v>
      </c>
      <c r="J36">
        <v>78</v>
      </c>
      <c r="K36" s="17">
        <f t="shared" si="4"/>
        <v>0.048598100000000005</v>
      </c>
      <c r="L36">
        <v>0.000607903</v>
      </c>
      <c r="M36">
        <v>0.9803295998</v>
      </c>
      <c r="N36" t="s">
        <v>8</v>
      </c>
      <c r="O36" s="5">
        <f t="shared" si="1"/>
      </c>
      <c r="P36" s="5">
        <f t="shared" si="2"/>
      </c>
      <c r="R36">
        <v>35.6402</v>
      </c>
      <c r="S36" s="16">
        <v>48.5981</v>
      </c>
      <c r="T36">
        <v>66.2673</v>
      </c>
      <c r="V36">
        <v>48.5981</v>
      </c>
    </row>
    <row r="37" spans="1:22" ht="12.75">
      <c r="A37" t="s">
        <v>8</v>
      </c>
      <c r="B37" t="s">
        <v>8</v>
      </c>
      <c r="C37" t="s">
        <v>73</v>
      </c>
      <c r="D37" t="s">
        <v>74</v>
      </c>
      <c r="E37" t="s">
        <v>142</v>
      </c>
      <c r="F37">
        <v>592</v>
      </c>
      <c r="G37" s="17">
        <f t="shared" si="3"/>
        <v>0.012381</v>
      </c>
      <c r="H37" s="17">
        <f t="shared" si="5"/>
        <v>0.0253378</v>
      </c>
      <c r="I37" s="17">
        <f t="shared" si="6"/>
        <v>0.051854199999999996</v>
      </c>
      <c r="J37">
        <v>15</v>
      </c>
      <c r="K37" s="17">
        <f t="shared" si="4"/>
        <v>0.0253378</v>
      </c>
      <c r="L37">
        <v>2.8720782137</v>
      </c>
      <c r="M37">
        <v>0.090128419</v>
      </c>
      <c r="N37" t="s">
        <v>8</v>
      </c>
      <c r="O37" s="5">
        <f t="shared" si="1"/>
      </c>
      <c r="P37" s="5">
        <f t="shared" si="2"/>
      </c>
      <c r="R37">
        <v>12.381</v>
      </c>
      <c r="S37" s="16">
        <v>25.3378</v>
      </c>
      <c r="T37">
        <v>51.8542</v>
      </c>
      <c r="V37">
        <v>25.3378</v>
      </c>
    </row>
    <row r="38" spans="1:22" ht="12.75">
      <c r="A38" t="s">
        <v>8</v>
      </c>
      <c r="B38" t="s">
        <v>8</v>
      </c>
      <c r="C38" t="s">
        <v>75</v>
      </c>
      <c r="D38" t="s">
        <v>76</v>
      </c>
      <c r="E38" t="s">
        <v>142</v>
      </c>
      <c r="F38">
        <v>398</v>
      </c>
      <c r="G38" s="17">
        <f t="shared" si="3"/>
        <v>0.0135609</v>
      </c>
      <c r="H38" s="17">
        <f t="shared" si="5"/>
        <v>0.030150800000000002</v>
      </c>
      <c r="I38" s="17">
        <f t="shared" si="6"/>
        <v>0.0670357</v>
      </c>
      <c r="J38">
        <v>12</v>
      </c>
      <c r="K38" s="17">
        <f t="shared" si="4"/>
        <v>0.030150800000000002</v>
      </c>
      <c r="L38">
        <v>1.1740768503</v>
      </c>
      <c r="M38">
        <v>0.2785651383</v>
      </c>
      <c r="N38" t="s">
        <v>8</v>
      </c>
      <c r="O38" s="5">
        <f t="shared" si="1"/>
      </c>
      <c r="P38" s="5">
        <f t="shared" si="2"/>
      </c>
      <c r="R38">
        <v>13.5609</v>
      </c>
      <c r="S38" s="16">
        <v>30.1508</v>
      </c>
      <c r="T38">
        <v>67.0357</v>
      </c>
      <c r="V38">
        <v>30.1508</v>
      </c>
    </row>
    <row r="39" spans="1:22" ht="12.75">
      <c r="A39" t="s">
        <v>8</v>
      </c>
      <c r="B39" t="s">
        <v>8</v>
      </c>
      <c r="C39" t="s">
        <v>77</v>
      </c>
      <c r="D39" t="s">
        <v>78</v>
      </c>
      <c r="E39" t="s">
        <v>142</v>
      </c>
      <c r="F39">
        <v>616</v>
      </c>
      <c r="G39" s="17">
        <f t="shared" si="3"/>
        <v>0.034555300000000004</v>
      </c>
      <c r="H39" s="17">
        <f t="shared" si="5"/>
        <v>0.0551948</v>
      </c>
      <c r="I39" s="17">
        <f t="shared" si="6"/>
        <v>0.0881621</v>
      </c>
      <c r="J39">
        <v>34</v>
      </c>
      <c r="K39" s="17">
        <f t="shared" si="4"/>
        <v>0.0551948</v>
      </c>
      <c r="L39">
        <v>0.1654339019</v>
      </c>
      <c r="M39">
        <v>0.6842021423</v>
      </c>
      <c r="N39" t="s">
        <v>8</v>
      </c>
      <c r="O39" s="5">
        <f t="shared" si="1"/>
      </c>
      <c r="P39" s="5">
        <f t="shared" si="2"/>
      </c>
      <c r="R39">
        <v>34.5553</v>
      </c>
      <c r="S39" s="16">
        <v>55.1948</v>
      </c>
      <c r="T39">
        <v>88.1621</v>
      </c>
      <c r="V39">
        <v>55.1948</v>
      </c>
    </row>
    <row r="40" spans="1:22" ht="12.75">
      <c r="A40" t="s">
        <v>8</v>
      </c>
      <c r="B40" t="s">
        <v>8</v>
      </c>
      <c r="C40" t="s">
        <v>79</v>
      </c>
      <c r="D40" t="s">
        <v>80</v>
      </c>
      <c r="E40" t="s">
        <v>142</v>
      </c>
      <c r="F40">
        <v>469</v>
      </c>
      <c r="G40" s="17">
        <f t="shared" si="3"/>
        <v>0.0292676</v>
      </c>
      <c r="H40" s="17">
        <f t="shared" si="5"/>
        <v>0.0511727</v>
      </c>
      <c r="I40" s="17">
        <f t="shared" si="6"/>
        <v>0.0894726</v>
      </c>
      <c r="J40">
        <v>24</v>
      </c>
      <c r="K40" s="17">
        <f t="shared" si="4"/>
        <v>0.0511727</v>
      </c>
      <c r="L40">
        <v>0.0104891645</v>
      </c>
      <c r="M40">
        <v>0.9184259906</v>
      </c>
      <c r="N40" t="s">
        <v>8</v>
      </c>
      <c r="O40" s="5">
        <f t="shared" si="1"/>
      </c>
      <c r="P40" s="5">
        <f t="shared" si="2"/>
      </c>
      <c r="R40">
        <v>29.2676</v>
      </c>
      <c r="S40" s="16">
        <v>51.1727</v>
      </c>
      <c r="T40">
        <v>89.4726</v>
      </c>
      <c r="V40">
        <v>51.1727</v>
      </c>
    </row>
    <row r="41" spans="1:22" ht="12.75">
      <c r="A41" t="s">
        <v>8</v>
      </c>
      <c r="B41" t="s">
        <v>8</v>
      </c>
      <c r="C41" s="1">
        <v>230000</v>
      </c>
      <c r="D41" t="s">
        <v>81</v>
      </c>
      <c r="E41" t="s">
        <v>142</v>
      </c>
      <c r="F41">
        <v>219</v>
      </c>
      <c r="G41" s="17">
        <f t="shared" si="3"/>
        <v>0.0112272</v>
      </c>
      <c r="H41" s="17">
        <f t="shared" si="5"/>
        <v>0.0319635</v>
      </c>
      <c r="I41" s="17">
        <f t="shared" si="6"/>
        <v>0.0909992</v>
      </c>
      <c r="J41">
        <v>7</v>
      </c>
      <c r="K41" s="17">
        <f t="shared" si="4"/>
        <v>0.0319635</v>
      </c>
      <c r="L41">
        <v>0.0012982705</v>
      </c>
      <c r="M41">
        <v>0.971257225</v>
      </c>
      <c r="N41" t="s">
        <v>8</v>
      </c>
      <c r="O41" s="5">
        <f t="shared" si="1"/>
      </c>
      <c r="P41" s="5">
        <f t="shared" si="2"/>
      </c>
      <c r="R41">
        <v>11.2272</v>
      </c>
      <c r="S41" s="16">
        <v>31.9635</v>
      </c>
      <c r="T41">
        <v>90.9992</v>
      </c>
      <c r="V41">
        <v>31.9635</v>
      </c>
    </row>
    <row r="42" spans="1:22" ht="12.75">
      <c r="A42" t="s">
        <v>8</v>
      </c>
      <c r="B42" t="s">
        <v>8</v>
      </c>
      <c r="C42" s="1">
        <v>240</v>
      </c>
      <c r="D42" t="s">
        <v>82</v>
      </c>
      <c r="E42" t="s">
        <v>142</v>
      </c>
      <c r="F42">
        <v>697</v>
      </c>
      <c r="G42" s="17">
        <f t="shared" si="3"/>
        <v>0.0249683</v>
      </c>
      <c r="H42" s="17">
        <f t="shared" si="5"/>
        <v>0.0416069</v>
      </c>
      <c r="I42" s="17">
        <f t="shared" si="6"/>
        <v>0.0693334</v>
      </c>
      <c r="J42">
        <v>29</v>
      </c>
      <c r="K42" s="17">
        <f t="shared" si="4"/>
        <v>0.0416069</v>
      </c>
      <c r="L42">
        <v>0.5801603404</v>
      </c>
      <c r="M42">
        <v>0.4462494795</v>
      </c>
      <c r="N42" t="s">
        <v>8</v>
      </c>
      <c r="O42" s="5">
        <f t="shared" si="1"/>
      </c>
      <c r="P42" s="5">
        <f t="shared" si="2"/>
      </c>
      <c r="R42">
        <v>24.9683</v>
      </c>
      <c r="S42" s="16">
        <v>41.6069</v>
      </c>
      <c r="T42">
        <v>69.3334</v>
      </c>
      <c r="V42">
        <v>41.6069</v>
      </c>
    </row>
    <row r="43" spans="1:22" ht="12.75">
      <c r="A43" t="s">
        <v>8</v>
      </c>
      <c r="B43" t="s">
        <v>8</v>
      </c>
      <c r="C43" s="1">
        <v>2500</v>
      </c>
      <c r="D43" t="s">
        <v>83</v>
      </c>
      <c r="E43" t="s">
        <v>142</v>
      </c>
      <c r="F43">
        <v>511</v>
      </c>
      <c r="G43" s="17">
        <f t="shared" si="3"/>
        <v>0.025389500000000002</v>
      </c>
      <c r="H43" s="17">
        <f t="shared" si="5"/>
        <v>0.045009799999999996</v>
      </c>
      <c r="I43" s="17">
        <f t="shared" si="6"/>
        <v>0.079792</v>
      </c>
      <c r="J43">
        <v>23</v>
      </c>
      <c r="K43" s="17">
        <f t="shared" si="4"/>
        <v>0.045009799999999996</v>
      </c>
      <c r="L43">
        <v>0.0253406468</v>
      </c>
      <c r="M43">
        <v>0.873521185</v>
      </c>
      <c r="N43" t="s">
        <v>8</v>
      </c>
      <c r="O43" s="5">
        <f t="shared" si="1"/>
      </c>
      <c r="P43" s="5">
        <f t="shared" si="2"/>
      </c>
      <c r="R43">
        <v>25.3895</v>
      </c>
      <c r="S43" s="16">
        <v>45.0098</v>
      </c>
      <c r="T43">
        <v>79.792</v>
      </c>
      <c r="V43">
        <v>45.0098</v>
      </c>
    </row>
    <row r="44" spans="1:22" ht="12.75">
      <c r="A44" t="s">
        <v>8</v>
      </c>
      <c r="B44" t="s">
        <v>8</v>
      </c>
      <c r="C44" s="1">
        <v>26000</v>
      </c>
      <c r="D44" t="s">
        <v>84</v>
      </c>
      <c r="E44" t="s">
        <v>142</v>
      </c>
      <c r="F44">
        <v>1160</v>
      </c>
      <c r="G44" s="17">
        <f t="shared" si="3"/>
        <v>0.0292275</v>
      </c>
      <c r="H44" s="17">
        <f t="shared" si="5"/>
        <v>0.0431034</v>
      </c>
      <c r="I44" s="17">
        <f t="shared" si="6"/>
        <v>0.0635671</v>
      </c>
      <c r="J44">
        <v>50</v>
      </c>
      <c r="K44" s="17">
        <f t="shared" si="4"/>
        <v>0.0431034</v>
      </c>
      <c r="L44">
        <v>0.1953068948</v>
      </c>
      <c r="M44">
        <v>0.6585359556</v>
      </c>
      <c r="N44" t="s">
        <v>8</v>
      </c>
      <c r="O44" s="5">
        <f t="shared" si="1"/>
      </c>
      <c r="P44" s="5">
        <f t="shared" si="2"/>
      </c>
      <c r="R44">
        <v>29.2275</v>
      </c>
      <c r="S44" s="16">
        <v>43.1034</v>
      </c>
      <c r="T44">
        <v>63.5671</v>
      </c>
      <c r="V44">
        <v>43.1034</v>
      </c>
    </row>
    <row r="45" spans="1:22" ht="12.75">
      <c r="A45" t="s">
        <v>8</v>
      </c>
      <c r="B45" t="s">
        <v>8</v>
      </c>
      <c r="C45" t="s">
        <v>85</v>
      </c>
      <c r="D45" t="s">
        <v>86</v>
      </c>
      <c r="E45" t="s">
        <v>142</v>
      </c>
      <c r="F45">
        <v>1068</v>
      </c>
      <c r="G45" s="17">
        <f t="shared" si="3"/>
        <v>0.0395012</v>
      </c>
      <c r="H45" s="17">
        <f t="shared" si="5"/>
        <v>0.0561798</v>
      </c>
      <c r="I45" s="17">
        <f t="shared" si="6"/>
        <v>0.0799005</v>
      </c>
      <c r="J45">
        <v>60</v>
      </c>
      <c r="K45" s="17">
        <f t="shared" si="4"/>
        <v>0.0561798</v>
      </c>
      <c r="L45">
        <v>0.0723617237</v>
      </c>
      <c r="M45">
        <v>0.7879286476</v>
      </c>
      <c r="N45" t="s">
        <v>8</v>
      </c>
      <c r="O45" s="5">
        <f t="shared" si="1"/>
      </c>
      <c r="P45" s="5">
        <f t="shared" si="2"/>
      </c>
      <c r="R45">
        <v>39.5012</v>
      </c>
      <c r="S45" s="16">
        <v>56.1798</v>
      </c>
      <c r="T45">
        <v>79.9005</v>
      </c>
      <c r="V45">
        <v>56.1798</v>
      </c>
    </row>
    <row r="46" spans="1:22" ht="12.75">
      <c r="A46" t="s">
        <v>8</v>
      </c>
      <c r="B46" t="s">
        <v>8</v>
      </c>
      <c r="C46" t="s">
        <v>87</v>
      </c>
      <c r="D46" t="s">
        <v>88</v>
      </c>
      <c r="E46" t="s">
        <v>142</v>
      </c>
      <c r="F46">
        <v>1655</v>
      </c>
      <c r="G46" s="17">
        <f t="shared" si="3"/>
        <v>0.0304554</v>
      </c>
      <c r="H46" s="17">
        <f t="shared" si="5"/>
        <v>0.0422961</v>
      </c>
      <c r="I46" s="17">
        <f t="shared" si="6"/>
        <v>0.058740299999999995</v>
      </c>
      <c r="J46">
        <v>70</v>
      </c>
      <c r="K46" s="17">
        <f t="shared" si="4"/>
        <v>0.0422961</v>
      </c>
      <c r="L46">
        <v>0.6173976158</v>
      </c>
      <c r="M46">
        <v>0.4320159953</v>
      </c>
      <c r="N46" t="s">
        <v>8</v>
      </c>
      <c r="O46" s="5">
        <f t="shared" si="1"/>
      </c>
      <c r="P46" s="5">
        <f t="shared" si="2"/>
      </c>
      <c r="R46">
        <v>30.4554</v>
      </c>
      <c r="S46" s="16">
        <v>42.2961</v>
      </c>
      <c r="T46">
        <v>58.7403</v>
      </c>
      <c r="V46">
        <v>42.2961</v>
      </c>
    </row>
    <row r="47" spans="1:22" ht="12.75">
      <c r="A47" t="s">
        <v>8</v>
      </c>
      <c r="B47" t="s">
        <v>8</v>
      </c>
      <c r="C47" t="s">
        <v>89</v>
      </c>
      <c r="D47" t="s">
        <v>90</v>
      </c>
      <c r="E47" t="s">
        <v>142</v>
      </c>
      <c r="F47">
        <v>1141</v>
      </c>
      <c r="G47" s="17">
        <f t="shared" si="3"/>
        <v>0.0290043</v>
      </c>
      <c r="H47" s="17">
        <f t="shared" si="5"/>
        <v>0.0429448</v>
      </c>
      <c r="I47" s="17">
        <f t="shared" si="6"/>
        <v>0.0635856</v>
      </c>
      <c r="J47">
        <v>49</v>
      </c>
      <c r="K47" s="17">
        <f t="shared" si="4"/>
        <v>0.0429448</v>
      </c>
      <c r="L47">
        <v>1.1152142108</v>
      </c>
      <c r="M47">
        <v>0.2909512969</v>
      </c>
      <c r="N47" t="s">
        <v>8</v>
      </c>
      <c r="O47" s="5">
        <f t="shared" si="1"/>
      </c>
      <c r="P47" s="5">
        <f t="shared" si="2"/>
      </c>
      <c r="R47">
        <v>29.0043</v>
      </c>
      <c r="S47" s="16">
        <v>42.9448</v>
      </c>
      <c r="T47">
        <v>63.5856</v>
      </c>
      <c r="V47">
        <v>42.9448</v>
      </c>
    </row>
    <row r="48" spans="1:22" ht="12.75">
      <c r="A48" t="s">
        <v>8</v>
      </c>
      <c r="B48" t="s">
        <v>8</v>
      </c>
      <c r="C48" t="s">
        <v>91</v>
      </c>
      <c r="D48" t="s">
        <v>92</v>
      </c>
      <c r="E48" t="s">
        <v>142</v>
      </c>
      <c r="F48">
        <v>807</v>
      </c>
      <c r="G48" s="17">
        <f t="shared" si="3"/>
        <v>0.0341283</v>
      </c>
      <c r="H48" s="17">
        <f t="shared" si="5"/>
        <v>0.0520446</v>
      </c>
      <c r="I48" s="17">
        <f t="shared" si="6"/>
        <v>0.0793664</v>
      </c>
      <c r="J48">
        <v>42</v>
      </c>
      <c r="K48" s="17">
        <f t="shared" si="4"/>
        <v>0.0520446</v>
      </c>
      <c r="L48">
        <v>0.5847078626</v>
      </c>
      <c r="M48">
        <v>0.4444728831</v>
      </c>
      <c r="N48" t="s">
        <v>8</v>
      </c>
      <c r="O48" s="5">
        <f t="shared" si="1"/>
      </c>
      <c r="P48" s="5">
        <f t="shared" si="2"/>
      </c>
      <c r="R48">
        <v>34.1283</v>
      </c>
      <c r="S48" s="16">
        <v>52.0446</v>
      </c>
      <c r="T48">
        <v>79.3664</v>
      </c>
      <c r="V48">
        <v>52.0446</v>
      </c>
    </row>
    <row r="49" spans="1:22" ht="12.75">
      <c r="A49" t="s">
        <v>8</v>
      </c>
      <c r="B49" t="s">
        <v>8</v>
      </c>
      <c r="C49" t="s">
        <v>93</v>
      </c>
      <c r="D49" t="s">
        <v>94</v>
      </c>
      <c r="E49" t="s">
        <v>142</v>
      </c>
      <c r="F49">
        <v>681</v>
      </c>
      <c r="G49" s="17">
        <f t="shared" si="3"/>
        <v>0.0335176</v>
      </c>
      <c r="H49" s="17">
        <f t="shared" si="5"/>
        <v>0.0528634</v>
      </c>
      <c r="I49" s="17">
        <f t="shared" si="6"/>
        <v>0.0833753</v>
      </c>
      <c r="J49">
        <v>36</v>
      </c>
      <c r="K49" s="17">
        <f t="shared" si="4"/>
        <v>0.0528634</v>
      </c>
      <c r="L49">
        <v>3.6548866998</v>
      </c>
      <c r="M49">
        <v>0.0559049574</v>
      </c>
      <c r="N49" t="s">
        <v>8</v>
      </c>
      <c r="O49" s="5">
        <f t="shared" si="1"/>
      </c>
      <c r="P49" s="5">
        <f t="shared" si="2"/>
      </c>
      <c r="R49">
        <v>33.5176</v>
      </c>
      <c r="S49" s="16">
        <v>52.8634</v>
      </c>
      <c r="T49">
        <v>83.3753</v>
      </c>
      <c r="V49">
        <v>52.8634</v>
      </c>
    </row>
    <row r="50" spans="1:22" ht="12.75">
      <c r="A50" t="s">
        <v>8</v>
      </c>
      <c r="B50" t="s">
        <v>8</v>
      </c>
      <c r="C50" t="s">
        <v>95</v>
      </c>
      <c r="D50" t="s">
        <v>96</v>
      </c>
      <c r="E50" t="s">
        <v>142</v>
      </c>
      <c r="F50">
        <v>270</v>
      </c>
      <c r="G50" s="17">
        <f t="shared" si="3"/>
        <v>0.0132619</v>
      </c>
      <c r="H50" s="17">
        <f t="shared" si="5"/>
        <v>0.0333333</v>
      </c>
      <c r="I50" s="17">
        <f t="shared" si="6"/>
        <v>0.08378189999999999</v>
      </c>
      <c r="J50">
        <v>9</v>
      </c>
      <c r="K50" s="17">
        <f t="shared" si="4"/>
        <v>0.0333333</v>
      </c>
      <c r="L50">
        <v>0.1820010856</v>
      </c>
      <c r="M50">
        <v>0.6696591494</v>
      </c>
      <c r="N50" t="s">
        <v>8</v>
      </c>
      <c r="O50" s="5">
        <f t="shared" si="1"/>
      </c>
      <c r="P50" s="5">
        <f t="shared" si="2"/>
      </c>
      <c r="R50">
        <v>13.2619</v>
      </c>
      <c r="S50" s="16">
        <v>33.3333</v>
      </c>
      <c r="T50">
        <v>83.7819</v>
      </c>
      <c r="V50">
        <v>33.3333</v>
      </c>
    </row>
    <row r="51" spans="1:22" ht="12.75">
      <c r="A51" t="s">
        <v>8</v>
      </c>
      <c r="B51" t="s">
        <v>8</v>
      </c>
      <c r="C51" t="s">
        <v>97</v>
      </c>
      <c r="D51" t="s">
        <v>98</v>
      </c>
      <c r="E51" t="s">
        <v>142</v>
      </c>
      <c r="F51">
        <v>371</v>
      </c>
      <c r="G51" s="17">
        <f t="shared" si="3"/>
        <v>0.037140900000000004</v>
      </c>
      <c r="H51" s="17">
        <f t="shared" si="5"/>
        <v>0.06469</v>
      </c>
      <c r="I51" s="17">
        <f t="shared" si="6"/>
        <v>0.1126737</v>
      </c>
      <c r="J51">
        <v>24</v>
      </c>
      <c r="K51" s="17">
        <f t="shared" si="4"/>
        <v>0.06469</v>
      </c>
      <c r="L51">
        <v>5.0762467435</v>
      </c>
      <c r="M51">
        <v>0.0242558225</v>
      </c>
      <c r="N51" t="s">
        <v>143</v>
      </c>
      <c r="O51" s="5">
        <f t="shared" si="1"/>
      </c>
      <c r="P51" s="5">
        <f t="shared" si="2"/>
      </c>
      <c r="R51">
        <v>37.1409</v>
      </c>
      <c r="S51" s="16">
        <v>64.69</v>
      </c>
      <c r="T51">
        <v>112.6737</v>
      </c>
      <c r="V51">
        <v>64.69</v>
      </c>
    </row>
    <row r="52" spans="1:22" ht="12.75">
      <c r="A52" t="s">
        <v>8</v>
      </c>
      <c r="B52" t="s">
        <v>8</v>
      </c>
      <c r="C52" t="s">
        <v>99</v>
      </c>
      <c r="D52" t="s">
        <v>100</v>
      </c>
      <c r="E52" t="s">
        <v>142</v>
      </c>
      <c r="F52">
        <v>179</v>
      </c>
      <c r="G52" s="17">
        <f t="shared" si="3"/>
        <v>0.0235241</v>
      </c>
      <c r="H52" s="17">
        <f t="shared" si="5"/>
        <v>0.0558659</v>
      </c>
      <c r="I52" s="17">
        <f t="shared" si="6"/>
        <v>0.1326726</v>
      </c>
      <c r="J52">
        <v>10</v>
      </c>
      <c r="K52" s="17">
        <f t="shared" si="4"/>
        <v>0.0558659</v>
      </c>
      <c r="L52">
        <v>0.0011982278</v>
      </c>
      <c r="M52">
        <v>0.9723863998</v>
      </c>
      <c r="N52" t="s">
        <v>8</v>
      </c>
      <c r="O52" s="5">
        <f t="shared" si="1"/>
      </c>
      <c r="P52" s="5">
        <f t="shared" si="2"/>
      </c>
      <c r="R52">
        <v>23.5241</v>
      </c>
      <c r="S52" s="16">
        <v>55.8659</v>
      </c>
      <c r="T52">
        <v>132.6726</v>
      </c>
      <c r="V52">
        <v>55.8659</v>
      </c>
    </row>
    <row r="53" spans="1:22" ht="12.75">
      <c r="A53" t="s">
        <v>8</v>
      </c>
      <c r="B53" t="s">
        <v>8</v>
      </c>
      <c r="C53" t="s">
        <v>101</v>
      </c>
      <c r="D53" t="s">
        <v>102</v>
      </c>
      <c r="E53" t="s">
        <v>142</v>
      </c>
      <c r="F53">
        <v>711</v>
      </c>
      <c r="G53" s="17">
        <f t="shared" si="3"/>
        <v>0.023406</v>
      </c>
      <c r="H53" s="17">
        <f t="shared" si="5"/>
        <v>0.0393812</v>
      </c>
      <c r="I53" s="17">
        <f t="shared" si="6"/>
        <v>0.06625969999999999</v>
      </c>
      <c r="J53">
        <v>28</v>
      </c>
      <c r="K53" s="17">
        <f t="shared" si="4"/>
        <v>0.0393812</v>
      </c>
      <c r="L53">
        <v>1.8521106148</v>
      </c>
      <c r="M53">
        <v>0.1735381168</v>
      </c>
      <c r="N53" t="s">
        <v>8</v>
      </c>
      <c r="O53" s="5">
        <f t="shared" si="1"/>
      </c>
      <c r="P53" s="5">
        <f t="shared" si="2"/>
      </c>
      <c r="R53">
        <v>23.406</v>
      </c>
      <c r="S53" s="16">
        <v>39.3812</v>
      </c>
      <c r="T53">
        <v>66.2597</v>
      </c>
      <c r="V53">
        <v>39.3812</v>
      </c>
    </row>
    <row r="54" spans="1:22" ht="12.75">
      <c r="A54" t="s">
        <v>8</v>
      </c>
      <c r="B54" t="s">
        <v>8</v>
      </c>
      <c r="C54" t="s">
        <v>103</v>
      </c>
      <c r="D54" t="s">
        <v>104</v>
      </c>
      <c r="E54" t="s">
        <v>142</v>
      </c>
      <c r="F54">
        <v>546</v>
      </c>
      <c r="G54" s="17">
        <f t="shared" si="3"/>
        <v>0.039052100000000006</v>
      </c>
      <c r="H54" s="17">
        <f t="shared" si="5"/>
        <v>0.062271099999999996</v>
      </c>
      <c r="I54" s="17">
        <f t="shared" si="6"/>
        <v>0.0992952</v>
      </c>
      <c r="J54">
        <v>34</v>
      </c>
      <c r="K54" s="17">
        <f t="shared" si="4"/>
        <v>0.062271099999999996</v>
      </c>
      <c r="L54">
        <v>0.435989332</v>
      </c>
      <c r="M54">
        <v>0.5090646134</v>
      </c>
      <c r="N54" t="s">
        <v>8</v>
      </c>
      <c r="O54" s="5">
        <f t="shared" si="1"/>
      </c>
      <c r="P54" s="5">
        <f t="shared" si="2"/>
      </c>
      <c r="R54">
        <v>39.0521</v>
      </c>
      <c r="S54" s="16">
        <v>62.2711</v>
      </c>
      <c r="T54">
        <v>99.2952</v>
      </c>
      <c r="V54">
        <v>62.2711</v>
      </c>
    </row>
    <row r="55" spans="1:22" ht="12.75">
      <c r="A55" t="s">
        <v>8</v>
      </c>
      <c r="B55" t="s">
        <v>8</v>
      </c>
      <c r="C55" t="s">
        <v>105</v>
      </c>
      <c r="D55" t="s">
        <v>106</v>
      </c>
      <c r="E55" t="s">
        <v>142</v>
      </c>
      <c r="F55">
        <v>1425</v>
      </c>
      <c r="G55" s="17">
        <f t="shared" si="3"/>
        <v>0.0289463</v>
      </c>
      <c r="H55" s="17">
        <f t="shared" si="5"/>
        <v>0.0414035</v>
      </c>
      <c r="I55" s="17">
        <f t="shared" si="6"/>
        <v>0.0592219</v>
      </c>
      <c r="J55">
        <v>59</v>
      </c>
      <c r="K55" s="17">
        <f t="shared" si="4"/>
        <v>0.0414035</v>
      </c>
      <c r="L55">
        <v>2.2757853809</v>
      </c>
      <c r="M55">
        <v>0.1314085414</v>
      </c>
      <c r="N55" t="s">
        <v>8</v>
      </c>
      <c r="O55" s="5">
        <f t="shared" si="1"/>
      </c>
      <c r="P55" s="5">
        <f t="shared" si="2"/>
      </c>
      <c r="R55">
        <v>28.9463</v>
      </c>
      <c r="S55" s="16">
        <v>41.4035</v>
      </c>
      <c r="T55">
        <v>59.2219</v>
      </c>
      <c r="V55">
        <v>41.4035</v>
      </c>
    </row>
    <row r="56" spans="1:22" ht="12.75">
      <c r="A56" t="s">
        <v>8</v>
      </c>
      <c r="B56" t="s">
        <v>8</v>
      </c>
      <c r="C56" t="s">
        <v>107</v>
      </c>
      <c r="D56" t="s">
        <v>108</v>
      </c>
      <c r="E56" t="s">
        <v>142</v>
      </c>
      <c r="F56">
        <v>502</v>
      </c>
      <c r="G56" s="17">
        <f t="shared" si="3"/>
        <v>0.0159677</v>
      </c>
      <c r="H56" s="17">
        <f t="shared" si="5"/>
        <v>0.0318725</v>
      </c>
      <c r="I56" s="17">
        <f t="shared" si="6"/>
        <v>0.0636193</v>
      </c>
      <c r="J56">
        <v>16</v>
      </c>
      <c r="K56" s="17">
        <f t="shared" si="4"/>
        <v>0.0318725</v>
      </c>
      <c r="L56">
        <v>5.3661643285</v>
      </c>
      <c r="M56">
        <v>0.0205310777</v>
      </c>
      <c r="N56" t="s">
        <v>143</v>
      </c>
      <c r="O56" s="5">
        <f t="shared" si="1"/>
      </c>
      <c r="P56" s="5">
        <f t="shared" si="2"/>
      </c>
      <c r="R56">
        <v>15.9677</v>
      </c>
      <c r="S56" s="16">
        <v>31.8725</v>
      </c>
      <c r="T56">
        <v>63.6193</v>
      </c>
      <c r="V56">
        <v>31.8725</v>
      </c>
    </row>
    <row r="57" spans="1:22" ht="12.75">
      <c r="A57" t="s">
        <v>8</v>
      </c>
      <c r="B57" t="s">
        <v>8</v>
      </c>
      <c r="C57" t="s">
        <v>109</v>
      </c>
      <c r="D57" t="s">
        <v>110</v>
      </c>
      <c r="E57" t="s">
        <v>142</v>
      </c>
      <c r="F57">
        <v>496</v>
      </c>
      <c r="G57" s="17">
        <f t="shared" si="3"/>
        <v>0.0383412</v>
      </c>
      <c r="H57" s="17">
        <f t="shared" si="5"/>
        <v>0.0625</v>
      </c>
      <c r="I57" s="17">
        <f t="shared" si="6"/>
        <v>0.1018813</v>
      </c>
      <c r="J57">
        <v>31</v>
      </c>
      <c r="K57" s="17">
        <f t="shared" si="4"/>
        <v>0.0625</v>
      </c>
      <c r="L57">
        <v>0.1315370523</v>
      </c>
      <c r="M57">
        <v>0.7168436637</v>
      </c>
      <c r="N57" t="s">
        <v>8</v>
      </c>
      <c r="O57" s="5">
        <f t="shared" si="1"/>
      </c>
      <c r="P57" s="5">
        <f t="shared" si="2"/>
      </c>
      <c r="R57">
        <v>38.3412</v>
      </c>
      <c r="S57" s="16">
        <v>62.5</v>
      </c>
      <c r="T57">
        <v>101.8813</v>
      </c>
      <c r="V57">
        <v>62.5</v>
      </c>
    </row>
    <row r="58" spans="1:22" ht="12.75">
      <c r="A58" t="s">
        <v>8</v>
      </c>
      <c r="B58" t="s">
        <v>8</v>
      </c>
      <c r="C58" t="s">
        <v>111</v>
      </c>
      <c r="D58" t="s">
        <v>112</v>
      </c>
      <c r="E58" t="s">
        <v>142</v>
      </c>
      <c r="F58">
        <v>440</v>
      </c>
      <c r="G58" s="17">
        <f t="shared" si="3"/>
        <v>0.0329177</v>
      </c>
      <c r="H58" s="17">
        <f t="shared" si="5"/>
        <v>0.0568182</v>
      </c>
      <c r="I58" s="17">
        <f t="shared" si="6"/>
        <v>0.098072</v>
      </c>
      <c r="J58">
        <v>25</v>
      </c>
      <c r="K58" s="17">
        <f t="shared" si="4"/>
        <v>0.0568182</v>
      </c>
      <c r="L58">
        <v>0.0335737754</v>
      </c>
      <c r="M58">
        <v>0.8546163948</v>
      </c>
      <c r="N58" t="s">
        <v>8</v>
      </c>
      <c r="O58" s="5">
        <f t="shared" si="1"/>
      </c>
      <c r="P58" s="5">
        <f t="shared" si="2"/>
      </c>
      <c r="R58">
        <v>32.9177</v>
      </c>
      <c r="S58" s="16">
        <v>56.8182</v>
      </c>
      <c r="T58">
        <v>98.072</v>
      </c>
      <c r="V58">
        <v>56.8182</v>
      </c>
    </row>
    <row r="59" spans="1:22" ht="12.75">
      <c r="A59" t="s">
        <v>8</v>
      </c>
      <c r="B59" t="s">
        <v>8</v>
      </c>
      <c r="C59" t="s">
        <v>113</v>
      </c>
      <c r="D59" t="s">
        <v>114</v>
      </c>
      <c r="E59" t="s">
        <v>142</v>
      </c>
      <c r="F59">
        <v>941</v>
      </c>
      <c r="G59" s="17">
        <f t="shared" si="3"/>
        <v>0.030926600000000002</v>
      </c>
      <c r="H59" s="17">
        <f t="shared" si="5"/>
        <v>0.0467588</v>
      </c>
      <c r="I59" s="17">
        <f t="shared" si="6"/>
        <v>0.0706958</v>
      </c>
      <c r="J59">
        <v>44</v>
      </c>
      <c r="K59" s="17">
        <f t="shared" si="4"/>
        <v>0.0467588</v>
      </c>
      <c r="L59">
        <v>0.4288508195</v>
      </c>
      <c r="M59">
        <v>0.512553373</v>
      </c>
      <c r="N59" t="s">
        <v>8</v>
      </c>
      <c r="O59" s="5">
        <f t="shared" si="1"/>
      </c>
      <c r="P59" s="5">
        <f t="shared" si="2"/>
      </c>
      <c r="R59">
        <v>30.9266</v>
      </c>
      <c r="S59" s="16">
        <v>46.7588</v>
      </c>
      <c r="T59">
        <v>70.6958</v>
      </c>
      <c r="V59">
        <v>46.7588</v>
      </c>
    </row>
    <row r="60" spans="1:22" ht="12.75">
      <c r="A60" t="s">
        <v>8</v>
      </c>
      <c r="B60" t="s">
        <v>8</v>
      </c>
      <c r="C60" t="s">
        <v>115</v>
      </c>
      <c r="D60" t="s">
        <v>116</v>
      </c>
      <c r="E60" t="s">
        <v>142</v>
      </c>
      <c r="F60">
        <v>253</v>
      </c>
      <c r="G60" s="17">
        <f t="shared" si="3"/>
        <v>0.0189702</v>
      </c>
      <c r="H60" s="17">
        <f t="shared" si="5"/>
        <v>0.0434783</v>
      </c>
      <c r="I60" s="17">
        <f t="shared" si="6"/>
        <v>0.0996487</v>
      </c>
      <c r="J60">
        <v>11</v>
      </c>
      <c r="K60" s="17">
        <f t="shared" si="4"/>
        <v>0.0434783</v>
      </c>
      <c r="L60">
        <v>0.0076650422</v>
      </c>
      <c r="M60">
        <v>0.9302341634</v>
      </c>
      <c r="N60" t="s">
        <v>8</v>
      </c>
      <c r="O60" s="5">
        <f t="shared" si="1"/>
      </c>
      <c r="P60" s="5">
        <f t="shared" si="2"/>
      </c>
      <c r="R60">
        <v>18.9702</v>
      </c>
      <c r="S60" s="16">
        <v>43.4783</v>
      </c>
      <c r="T60">
        <v>99.6487</v>
      </c>
      <c r="V60">
        <v>43.4783</v>
      </c>
    </row>
    <row r="61" spans="1:22" ht="12.75">
      <c r="A61" t="s">
        <v>8</v>
      </c>
      <c r="B61" t="s">
        <v>8</v>
      </c>
      <c r="C61" t="s">
        <v>117</v>
      </c>
      <c r="D61" t="s">
        <v>118</v>
      </c>
      <c r="E61" t="s">
        <v>142</v>
      </c>
      <c r="F61">
        <v>239</v>
      </c>
      <c r="G61" s="17">
        <f t="shared" si="3"/>
        <v>0.0080783</v>
      </c>
      <c r="H61" s="17">
        <f t="shared" si="5"/>
        <v>0.0251046</v>
      </c>
      <c r="I61" s="17">
        <f t="shared" si="6"/>
        <v>0.0780162</v>
      </c>
      <c r="J61">
        <v>6</v>
      </c>
      <c r="K61" s="17">
        <f t="shared" si="4"/>
        <v>0.0251046</v>
      </c>
      <c r="L61">
        <v>0.0505972144</v>
      </c>
      <c r="M61">
        <v>0.8220273157</v>
      </c>
      <c r="N61" t="s">
        <v>8</v>
      </c>
      <c r="O61" s="5">
        <f t="shared" si="1"/>
      </c>
      <c r="P61" s="5">
        <f t="shared" si="2"/>
      </c>
      <c r="R61">
        <v>8.0783</v>
      </c>
      <c r="S61" s="16">
        <v>25.1046</v>
      </c>
      <c r="T61">
        <v>78.0162</v>
      </c>
      <c r="V61">
        <v>25.1046</v>
      </c>
    </row>
    <row r="62" spans="1:22" ht="12.75">
      <c r="A62" t="s">
        <v>8</v>
      </c>
      <c r="B62" t="s">
        <v>8</v>
      </c>
      <c r="C62" t="s">
        <v>119</v>
      </c>
      <c r="D62" t="s">
        <v>120</v>
      </c>
      <c r="E62" t="s">
        <v>142</v>
      </c>
      <c r="F62">
        <v>124</v>
      </c>
      <c r="G62" s="17">
        <f t="shared" si="3"/>
        <v>0.0246095</v>
      </c>
      <c r="H62" s="17">
        <f t="shared" si="5"/>
        <v>0.06451609999999999</v>
      </c>
      <c r="I62" s="17">
        <f t="shared" si="6"/>
        <v>0.16913509999999998</v>
      </c>
      <c r="J62">
        <v>8</v>
      </c>
      <c r="K62" s="17">
        <f t="shared" si="4"/>
        <v>0.06451609999999999</v>
      </c>
      <c r="L62">
        <v>0.0021014777</v>
      </c>
      <c r="M62">
        <v>0.9634362811</v>
      </c>
      <c r="N62" t="s">
        <v>8</v>
      </c>
      <c r="O62" s="5">
        <f t="shared" si="1"/>
      </c>
      <c r="P62" s="5">
        <f t="shared" si="2"/>
      </c>
      <c r="R62">
        <v>24.6095</v>
      </c>
      <c r="S62" s="16">
        <v>64.5161</v>
      </c>
      <c r="T62">
        <v>169.1351</v>
      </c>
      <c r="V62">
        <v>64.5161</v>
      </c>
    </row>
    <row r="63" spans="1:22" ht="12.75">
      <c r="A63" t="s">
        <v>8</v>
      </c>
      <c r="B63" t="s">
        <v>8</v>
      </c>
      <c r="C63" t="s">
        <v>121</v>
      </c>
      <c r="D63" t="s">
        <v>122</v>
      </c>
      <c r="E63" t="s">
        <v>142</v>
      </c>
      <c r="F63">
        <v>524</v>
      </c>
      <c r="G63" s="17">
        <f t="shared" si="3"/>
        <v>0.0152905</v>
      </c>
      <c r="H63" s="17">
        <f t="shared" si="5"/>
        <v>0.030534400000000003</v>
      </c>
      <c r="I63" s="17">
        <f t="shared" si="6"/>
        <v>0.0609756</v>
      </c>
      <c r="J63">
        <v>16</v>
      </c>
      <c r="K63" s="17">
        <f t="shared" si="4"/>
        <v>0.030534400000000003</v>
      </c>
      <c r="L63">
        <v>0.7531021346</v>
      </c>
      <c r="M63">
        <v>0.3854958504</v>
      </c>
      <c r="N63" t="s">
        <v>8</v>
      </c>
      <c r="O63" s="5">
        <f t="shared" si="1"/>
      </c>
      <c r="P63" s="5">
        <f t="shared" si="2"/>
      </c>
      <c r="R63">
        <v>15.2905</v>
      </c>
      <c r="S63" s="16">
        <v>30.5344</v>
      </c>
      <c r="T63">
        <v>60.9756</v>
      </c>
      <c r="V63">
        <v>30.5344</v>
      </c>
    </row>
    <row r="64" spans="1:22" ht="12.75">
      <c r="A64" t="s">
        <v>8</v>
      </c>
      <c r="B64" t="s">
        <v>8</v>
      </c>
      <c r="C64" t="s">
        <v>123</v>
      </c>
      <c r="D64" t="s">
        <v>124</v>
      </c>
      <c r="E64" t="s">
        <v>142</v>
      </c>
      <c r="F64">
        <v>466</v>
      </c>
      <c r="G64" s="17">
        <f t="shared" si="3"/>
        <v>0.0089096</v>
      </c>
      <c r="H64" s="17">
        <f t="shared" si="5"/>
        <v>0.021459199999999998</v>
      </c>
      <c r="I64" s="17">
        <f t="shared" si="6"/>
        <v>0.0516859</v>
      </c>
      <c r="J64">
        <v>10</v>
      </c>
      <c r="K64" s="17">
        <f t="shared" si="4"/>
        <v>0.021459199999999998</v>
      </c>
      <c r="L64">
        <v>1.5797736966</v>
      </c>
      <c r="M64">
        <v>0.2087932937</v>
      </c>
      <c r="N64" t="s">
        <v>8</v>
      </c>
      <c r="O64" s="5">
        <f t="shared" si="1"/>
      </c>
      <c r="P64" s="5">
        <f t="shared" si="2"/>
      </c>
      <c r="R64">
        <v>8.9096</v>
      </c>
      <c r="S64" s="16">
        <v>21.4592</v>
      </c>
      <c r="T64">
        <v>51.6859</v>
      </c>
      <c r="V64">
        <v>21.4592</v>
      </c>
    </row>
    <row r="65" spans="1:22" ht="12.75">
      <c r="A65" t="s">
        <v>8</v>
      </c>
      <c r="B65" t="s">
        <v>8</v>
      </c>
      <c r="C65" t="s">
        <v>125</v>
      </c>
      <c r="D65" t="s">
        <v>126</v>
      </c>
      <c r="E65" t="s">
        <v>142</v>
      </c>
      <c r="F65">
        <v>328</v>
      </c>
      <c r="G65" s="17">
        <f t="shared" si="3"/>
        <v>0.018459499999999997</v>
      </c>
      <c r="H65" s="17">
        <f t="shared" si="5"/>
        <v>0.0396341</v>
      </c>
      <c r="I65" s="17">
        <f t="shared" si="6"/>
        <v>0.085098</v>
      </c>
      <c r="J65">
        <v>13</v>
      </c>
      <c r="K65" s="17">
        <f t="shared" si="4"/>
        <v>0.0396341</v>
      </c>
      <c r="L65">
        <v>0.0386304209</v>
      </c>
      <c r="M65">
        <v>0.8441826511</v>
      </c>
      <c r="N65" t="s">
        <v>8</v>
      </c>
      <c r="O65" s="5">
        <f t="shared" si="1"/>
      </c>
      <c r="P65" s="5">
        <f t="shared" si="2"/>
      </c>
      <c r="R65">
        <v>18.4595</v>
      </c>
      <c r="S65" s="16">
        <v>39.6341</v>
      </c>
      <c r="T65">
        <v>85.098</v>
      </c>
      <c r="V65">
        <v>39.6341</v>
      </c>
    </row>
    <row r="66" spans="1:22" ht="12.75">
      <c r="A66" t="s">
        <v>8</v>
      </c>
      <c r="B66" t="s">
        <v>8</v>
      </c>
      <c r="C66" t="s">
        <v>127</v>
      </c>
      <c r="D66" t="s">
        <v>27</v>
      </c>
      <c r="E66" t="s">
        <v>142</v>
      </c>
      <c r="F66">
        <v>129</v>
      </c>
      <c r="G66" s="17">
        <f t="shared" si="3"/>
        <v>0.0236288</v>
      </c>
      <c r="H66" s="17">
        <f t="shared" si="5"/>
        <v>0.0620155</v>
      </c>
      <c r="I66" s="17">
        <f t="shared" si="6"/>
        <v>0.1627642</v>
      </c>
      <c r="J66">
        <v>8</v>
      </c>
      <c r="K66" s="17">
        <f t="shared" si="4"/>
        <v>0.0620155</v>
      </c>
      <c r="L66">
        <v>0.3894345141</v>
      </c>
      <c r="M66">
        <v>0.5325967949</v>
      </c>
      <c r="N66" t="s">
        <v>8</v>
      </c>
      <c r="O66" s="5">
        <f t="shared" si="1"/>
      </c>
      <c r="P66" s="5">
        <f t="shared" si="2"/>
      </c>
      <c r="R66">
        <v>23.6288</v>
      </c>
      <c r="S66" s="16">
        <v>62.0155</v>
      </c>
      <c r="T66">
        <v>162.7642</v>
      </c>
      <c r="V66">
        <v>62.0155</v>
      </c>
    </row>
    <row r="67" spans="1:22" ht="12.75">
      <c r="A67" t="s">
        <v>8</v>
      </c>
      <c r="B67" t="s">
        <v>8</v>
      </c>
      <c r="C67" t="s">
        <v>128</v>
      </c>
      <c r="D67" t="s">
        <v>129</v>
      </c>
      <c r="E67" t="s">
        <v>142</v>
      </c>
      <c r="F67">
        <v>658</v>
      </c>
      <c r="G67" s="17">
        <f t="shared" si="3"/>
        <v>0.0323222</v>
      </c>
      <c r="H67" s="17">
        <f t="shared" si="5"/>
        <v>0.0516717</v>
      </c>
      <c r="I67" s="17">
        <f t="shared" si="6"/>
        <v>0.08260479999999999</v>
      </c>
      <c r="J67">
        <v>34</v>
      </c>
      <c r="K67" s="17">
        <f t="shared" si="4"/>
        <v>0.0516717</v>
      </c>
      <c r="L67">
        <v>1.114775879</v>
      </c>
      <c r="M67">
        <v>0.2910461297</v>
      </c>
      <c r="N67" t="s">
        <v>8</v>
      </c>
      <c r="O67" s="5">
        <f t="shared" si="1"/>
      </c>
      <c r="P67" s="5">
        <f t="shared" si="2"/>
      </c>
      <c r="R67">
        <v>32.3222</v>
      </c>
      <c r="S67" s="16">
        <v>51.6717</v>
      </c>
      <c r="T67">
        <v>82.6048</v>
      </c>
      <c r="V67">
        <v>51.6717</v>
      </c>
    </row>
    <row r="68" spans="1:22" ht="12.75">
      <c r="A68" t="s">
        <v>8</v>
      </c>
      <c r="B68" t="s">
        <v>8</v>
      </c>
      <c r="C68" t="s">
        <v>130</v>
      </c>
      <c r="D68" t="s">
        <v>131</v>
      </c>
      <c r="E68" t="s">
        <v>142</v>
      </c>
      <c r="F68">
        <v>948</v>
      </c>
      <c r="G68" s="17">
        <f t="shared" si="3"/>
        <v>0.025651700000000003</v>
      </c>
      <c r="H68" s="17">
        <f t="shared" si="5"/>
        <v>0.0400844</v>
      </c>
      <c r="I68" s="17">
        <f t="shared" si="6"/>
        <v>0.0626375</v>
      </c>
      <c r="J68">
        <v>38</v>
      </c>
      <c r="K68" s="17">
        <f t="shared" si="4"/>
        <v>0.0400844</v>
      </c>
      <c r="L68">
        <v>1.5165515059</v>
      </c>
      <c r="M68">
        <v>0.2181421</v>
      </c>
      <c r="N68" t="s">
        <v>8</v>
      </c>
      <c r="O68" s="5">
        <f t="shared" si="1"/>
      </c>
      <c r="P68" s="5">
        <f t="shared" si="2"/>
      </c>
      <c r="R68">
        <v>25.6517</v>
      </c>
      <c r="S68" s="16">
        <v>40.0844</v>
      </c>
      <c r="T68">
        <v>62.6375</v>
      </c>
      <c r="V68">
        <v>40.0844</v>
      </c>
    </row>
    <row r="69" spans="1:22" ht="12.75">
      <c r="A69" t="s">
        <v>8</v>
      </c>
      <c r="B69" t="s">
        <v>8</v>
      </c>
      <c r="C69" t="s">
        <v>132</v>
      </c>
      <c r="D69" t="s">
        <v>133</v>
      </c>
      <c r="E69" t="s">
        <v>142</v>
      </c>
      <c r="F69">
        <v>717</v>
      </c>
      <c r="G69" s="17">
        <f t="shared" si="3"/>
        <v>0.0373483</v>
      </c>
      <c r="H69" s="17">
        <f t="shared" si="5"/>
        <v>0.057182699999999996</v>
      </c>
      <c r="I69" s="17">
        <f t="shared" si="6"/>
        <v>0.0875504</v>
      </c>
      <c r="J69">
        <v>41</v>
      </c>
      <c r="K69" s="17">
        <f t="shared" si="4"/>
        <v>0.057182699999999996</v>
      </c>
      <c r="L69">
        <v>5.7685679767</v>
      </c>
      <c r="M69">
        <v>0.0163153242</v>
      </c>
      <c r="N69" t="s">
        <v>143</v>
      </c>
      <c r="O69" s="5">
        <f>IF(G69&gt;H$18,G69-H$18,"")</f>
      </c>
      <c r="P69" s="5">
        <f>IF(I69&lt;H$18,H$18-I69,"")</f>
      </c>
      <c r="R69">
        <v>37.3483</v>
      </c>
      <c r="S69" s="16">
        <v>57.1827</v>
      </c>
      <c r="T69">
        <v>87.5504</v>
      </c>
      <c r="V69">
        <v>57.1827</v>
      </c>
    </row>
    <row r="70" spans="1:22" ht="12.75">
      <c r="A70" t="s">
        <v>7</v>
      </c>
      <c r="B70" t="s">
        <v>8</v>
      </c>
      <c r="C70" t="s">
        <v>8</v>
      </c>
      <c r="D70" t="s">
        <v>9</v>
      </c>
      <c r="E70" t="s">
        <v>144</v>
      </c>
      <c r="F70">
        <v>3480</v>
      </c>
      <c r="G70" s="17">
        <f aca="true" t="shared" si="7" ref="G70:G133">R70/1000</f>
        <v>0.035865</v>
      </c>
      <c r="H70" s="17">
        <f t="shared" si="5"/>
        <v>0.0439655</v>
      </c>
      <c r="I70" s="17">
        <f t="shared" si="6"/>
        <v>0.0538956</v>
      </c>
      <c r="J70">
        <v>153</v>
      </c>
      <c r="K70" s="17">
        <f aca="true" t="shared" si="8" ref="K70:K133">V70/1000</f>
        <v>0.0439655</v>
      </c>
      <c r="L70">
        <v>0.389293176</v>
      </c>
      <c r="M70">
        <v>0.5326711726</v>
      </c>
      <c r="N70" t="s">
        <v>8</v>
      </c>
      <c r="O70" s="5">
        <f>IF(G70&gt;H$84,G70-H$84,"")</f>
      </c>
      <c r="P70" s="5">
        <f>IF(I70&lt;H$84,H$84-I70,"")</f>
      </c>
      <c r="R70">
        <v>35.865</v>
      </c>
      <c r="S70" s="16">
        <v>43.9655</v>
      </c>
      <c r="T70">
        <v>53.8956</v>
      </c>
      <c r="V70">
        <v>43.9655</v>
      </c>
    </row>
    <row r="71" spans="1:22" ht="12.75">
      <c r="A71" t="s">
        <v>10</v>
      </c>
      <c r="B71" t="s">
        <v>8</v>
      </c>
      <c r="C71" t="s">
        <v>8</v>
      </c>
      <c r="D71" t="s">
        <v>11</v>
      </c>
      <c r="E71" t="s">
        <v>144</v>
      </c>
      <c r="F71">
        <v>1745</v>
      </c>
      <c r="G71" s="17">
        <f t="shared" si="7"/>
        <v>0.0311407</v>
      </c>
      <c r="H71" s="17">
        <f aca="true" t="shared" si="9" ref="H71:H134">S71/1000</f>
        <v>0.0418338</v>
      </c>
      <c r="I71" s="17">
        <f aca="true" t="shared" si="10" ref="I71:I134">T71/1000</f>
        <v>0.056198700000000004</v>
      </c>
      <c r="J71">
        <v>73</v>
      </c>
      <c r="K71" s="17">
        <f t="shared" si="8"/>
        <v>0.0418338</v>
      </c>
      <c r="L71">
        <v>0.0021535595</v>
      </c>
      <c r="M71">
        <v>0.9629862878</v>
      </c>
      <c r="N71" t="s">
        <v>8</v>
      </c>
      <c r="O71" s="5">
        <f aca="true" t="shared" si="11" ref="O71:O134">IF(G71&gt;H$84,G71-H$84,"")</f>
      </c>
      <c r="P71" s="5">
        <f aca="true" t="shared" si="12" ref="P71:P134">IF(I71&lt;H$84,H$84-I71,"")</f>
      </c>
      <c r="R71">
        <v>31.1407</v>
      </c>
      <c r="S71" s="16">
        <v>41.8338</v>
      </c>
      <c r="T71">
        <v>56.1987</v>
      </c>
      <c r="V71">
        <v>41.8338</v>
      </c>
    </row>
    <row r="72" spans="1:22" ht="12.75">
      <c r="A72" t="s">
        <v>12</v>
      </c>
      <c r="B72" t="s">
        <v>8</v>
      </c>
      <c r="C72" t="s">
        <v>8</v>
      </c>
      <c r="D72" t="s">
        <v>13</v>
      </c>
      <c r="E72" t="s">
        <v>144</v>
      </c>
      <c r="F72">
        <v>2763</v>
      </c>
      <c r="G72" s="17">
        <f t="shared" si="7"/>
        <v>0.0357968</v>
      </c>
      <c r="H72" s="17">
        <f t="shared" si="9"/>
        <v>0.044878799999999996</v>
      </c>
      <c r="I72" s="17">
        <f t="shared" si="10"/>
        <v>0.0562649</v>
      </c>
      <c r="J72">
        <v>124</v>
      </c>
      <c r="K72" s="17">
        <f t="shared" si="8"/>
        <v>0.044878799999999996</v>
      </c>
      <c r="L72">
        <v>0.0266021951</v>
      </c>
      <c r="M72">
        <v>0.8704382876</v>
      </c>
      <c r="N72" t="s">
        <v>8</v>
      </c>
      <c r="O72" s="5">
        <f t="shared" si="11"/>
      </c>
      <c r="P72" s="5">
        <f t="shared" si="12"/>
      </c>
      <c r="R72">
        <v>35.7968</v>
      </c>
      <c r="S72" s="16">
        <v>44.8788</v>
      </c>
      <c r="T72">
        <v>56.2649</v>
      </c>
      <c r="V72">
        <v>44.8788</v>
      </c>
    </row>
    <row r="73" spans="1:22" ht="12.75">
      <c r="A73" t="s">
        <v>14</v>
      </c>
      <c r="B73" t="s">
        <v>8</v>
      </c>
      <c r="C73" t="s">
        <v>8</v>
      </c>
      <c r="D73" t="s">
        <v>15</v>
      </c>
      <c r="E73" t="s">
        <v>144</v>
      </c>
      <c r="F73">
        <v>6853</v>
      </c>
      <c r="G73" s="17">
        <f t="shared" si="7"/>
        <v>0.0374439</v>
      </c>
      <c r="H73" s="17">
        <f t="shared" si="9"/>
        <v>0.0433387</v>
      </c>
      <c r="I73" s="17">
        <f t="shared" si="10"/>
        <v>0.0501614</v>
      </c>
      <c r="J73">
        <v>297</v>
      </c>
      <c r="K73" s="17">
        <f t="shared" si="8"/>
        <v>0.0433387</v>
      </c>
      <c r="L73">
        <v>0.2097991418</v>
      </c>
      <c r="M73">
        <v>0.6469248801</v>
      </c>
      <c r="N73" t="s">
        <v>8</v>
      </c>
      <c r="O73" s="5">
        <f t="shared" si="11"/>
      </c>
      <c r="P73" s="5">
        <f t="shared" si="12"/>
        <v>0.0009416999999999967</v>
      </c>
      <c r="R73">
        <v>37.4439</v>
      </c>
      <c r="S73" s="16">
        <v>43.3387</v>
      </c>
      <c r="T73">
        <v>50.1614</v>
      </c>
      <c r="V73">
        <v>43.3387</v>
      </c>
    </row>
    <row r="74" spans="1:22" ht="12.75">
      <c r="A74" t="s">
        <v>16</v>
      </c>
      <c r="B74" t="s">
        <v>8</v>
      </c>
      <c r="C74" t="s">
        <v>8</v>
      </c>
      <c r="D74" t="s">
        <v>17</v>
      </c>
      <c r="E74" t="s">
        <v>144</v>
      </c>
      <c r="F74">
        <v>1812</v>
      </c>
      <c r="G74" s="17">
        <f t="shared" si="7"/>
        <v>0.0405332</v>
      </c>
      <c r="H74" s="17">
        <f t="shared" si="9"/>
        <v>0.0524283</v>
      </c>
      <c r="I74" s="17">
        <f t="shared" si="10"/>
        <v>0.0678141</v>
      </c>
      <c r="J74">
        <v>95</v>
      </c>
      <c r="K74" s="17">
        <f t="shared" si="8"/>
        <v>0.0524283</v>
      </c>
      <c r="L74">
        <v>2.2032289149</v>
      </c>
      <c r="M74">
        <v>0.1377219878</v>
      </c>
      <c r="N74" t="s">
        <v>8</v>
      </c>
      <c r="O74" s="5">
        <f t="shared" si="11"/>
      </c>
      <c r="P74" s="5">
        <f t="shared" si="12"/>
      </c>
      <c r="R74">
        <v>40.5332</v>
      </c>
      <c r="S74" s="16">
        <v>52.4283</v>
      </c>
      <c r="T74">
        <v>67.8141</v>
      </c>
      <c r="V74">
        <v>52.4283</v>
      </c>
    </row>
    <row r="75" spans="1:22" ht="12.75">
      <c r="A75" t="s">
        <v>18</v>
      </c>
      <c r="B75" t="s">
        <v>8</v>
      </c>
      <c r="C75" t="s">
        <v>8</v>
      </c>
      <c r="D75" t="s">
        <v>19</v>
      </c>
      <c r="E75" t="s">
        <v>144</v>
      </c>
      <c r="F75">
        <v>2348</v>
      </c>
      <c r="G75" s="17">
        <f t="shared" si="7"/>
        <v>0.0342244</v>
      </c>
      <c r="H75" s="17">
        <f t="shared" si="9"/>
        <v>0.0438671</v>
      </c>
      <c r="I75" s="17">
        <f t="shared" si="10"/>
        <v>0.0562268</v>
      </c>
      <c r="J75">
        <v>103</v>
      </c>
      <c r="K75" s="17">
        <f t="shared" si="8"/>
        <v>0.0438671</v>
      </c>
      <c r="L75">
        <v>0.0861918724</v>
      </c>
      <c r="M75">
        <v>0.7690754034</v>
      </c>
      <c r="N75" t="s">
        <v>8</v>
      </c>
      <c r="O75" s="5">
        <f t="shared" si="11"/>
      </c>
      <c r="P75" s="5">
        <f t="shared" si="12"/>
      </c>
      <c r="R75">
        <v>34.2244</v>
      </c>
      <c r="S75" s="16">
        <v>43.8671</v>
      </c>
      <c r="T75">
        <v>56.2268</v>
      </c>
      <c r="V75">
        <v>43.8671</v>
      </c>
    </row>
    <row r="76" spans="1:22" ht="12.75">
      <c r="A76" t="s">
        <v>20</v>
      </c>
      <c r="B76" t="s">
        <v>8</v>
      </c>
      <c r="C76" t="s">
        <v>8</v>
      </c>
      <c r="D76" t="s">
        <v>21</v>
      </c>
      <c r="E76" t="s">
        <v>144</v>
      </c>
      <c r="F76">
        <v>4138</v>
      </c>
      <c r="G76" s="17">
        <f t="shared" si="7"/>
        <v>0.041570300000000004</v>
      </c>
      <c r="H76" s="17">
        <f t="shared" si="9"/>
        <v>0.049540799999999996</v>
      </c>
      <c r="I76" s="17">
        <f t="shared" si="10"/>
        <v>0.0590397</v>
      </c>
      <c r="J76">
        <v>205</v>
      </c>
      <c r="K76" s="17">
        <f t="shared" si="8"/>
        <v>0.049540799999999996</v>
      </c>
      <c r="L76">
        <v>0.2252745186</v>
      </c>
      <c r="M76">
        <v>0.6350500573</v>
      </c>
      <c r="N76" t="s">
        <v>8</v>
      </c>
      <c r="O76" s="5">
        <f t="shared" si="11"/>
      </c>
      <c r="P76" s="5">
        <f t="shared" si="12"/>
      </c>
      <c r="R76">
        <v>41.5703</v>
      </c>
      <c r="S76" s="16">
        <v>49.5408</v>
      </c>
      <c r="T76">
        <v>59.0397</v>
      </c>
      <c r="V76">
        <v>49.5408</v>
      </c>
    </row>
    <row r="77" spans="1:22" ht="12.75">
      <c r="A77" t="s">
        <v>22</v>
      </c>
      <c r="B77" t="s">
        <v>8</v>
      </c>
      <c r="C77" t="s">
        <v>8</v>
      </c>
      <c r="D77" t="s">
        <v>23</v>
      </c>
      <c r="E77" t="s">
        <v>144</v>
      </c>
      <c r="F77">
        <v>2463</v>
      </c>
      <c r="G77" s="17">
        <f t="shared" si="7"/>
        <v>0.0376501</v>
      </c>
      <c r="H77" s="17">
        <f t="shared" si="9"/>
        <v>0.047503000000000004</v>
      </c>
      <c r="I77" s="17">
        <f t="shared" si="10"/>
        <v>0.0599345</v>
      </c>
      <c r="J77">
        <v>117</v>
      </c>
      <c r="K77" s="17">
        <f t="shared" si="8"/>
        <v>0.047503000000000004</v>
      </c>
      <c r="L77">
        <v>0.3920802582</v>
      </c>
      <c r="M77">
        <v>0.5312079517</v>
      </c>
      <c r="N77" t="s">
        <v>8</v>
      </c>
      <c r="O77" s="5">
        <f t="shared" si="11"/>
      </c>
      <c r="P77" s="5">
        <f t="shared" si="12"/>
      </c>
      <c r="R77">
        <v>37.6501</v>
      </c>
      <c r="S77" s="16">
        <v>47.503</v>
      </c>
      <c r="T77">
        <v>59.9345</v>
      </c>
      <c r="V77">
        <v>47.503</v>
      </c>
    </row>
    <row r="78" spans="1:22" ht="12.75">
      <c r="A78" t="s">
        <v>24</v>
      </c>
      <c r="B78" t="s">
        <v>8</v>
      </c>
      <c r="C78" t="s">
        <v>8</v>
      </c>
      <c r="D78" t="s">
        <v>25</v>
      </c>
      <c r="E78" t="s">
        <v>144</v>
      </c>
      <c r="F78">
        <v>5327</v>
      </c>
      <c r="G78" s="17">
        <f t="shared" si="7"/>
        <v>0.041070999999999996</v>
      </c>
      <c r="H78" s="17">
        <f t="shared" si="9"/>
        <v>0.0480571</v>
      </c>
      <c r="I78" s="17">
        <f t="shared" si="10"/>
        <v>0.0562315</v>
      </c>
      <c r="J78">
        <v>256</v>
      </c>
      <c r="K78" s="17">
        <f t="shared" si="8"/>
        <v>0.0480571</v>
      </c>
      <c r="L78">
        <v>2.2830297554</v>
      </c>
      <c r="M78">
        <v>0.1307961438</v>
      </c>
      <c r="N78" t="s">
        <v>8</v>
      </c>
      <c r="O78" s="5">
        <f t="shared" si="11"/>
      </c>
      <c r="P78" s="5">
        <f t="shared" si="12"/>
      </c>
      <c r="R78">
        <v>41.071</v>
      </c>
      <c r="S78" s="16">
        <v>48.0571</v>
      </c>
      <c r="T78">
        <v>56.2315</v>
      </c>
      <c r="V78">
        <v>48.0571</v>
      </c>
    </row>
    <row r="79" spans="1:22" ht="12.75">
      <c r="A79" t="s">
        <v>26</v>
      </c>
      <c r="B79" t="s">
        <v>8</v>
      </c>
      <c r="C79" t="s">
        <v>8</v>
      </c>
      <c r="D79" t="s">
        <v>27</v>
      </c>
      <c r="E79" t="s">
        <v>144</v>
      </c>
      <c r="F79">
        <v>88</v>
      </c>
      <c r="G79" s="17"/>
      <c r="H79" s="17"/>
      <c r="I79" s="17"/>
      <c r="K79" s="17"/>
      <c r="N79" t="s">
        <v>8</v>
      </c>
      <c r="P79" s="5">
        <f t="shared" si="12"/>
        <v>0.0511031</v>
      </c>
      <c r="R79">
        <v>12.8225</v>
      </c>
      <c r="S79" s="16">
        <v>45.4545</v>
      </c>
      <c r="T79">
        <v>161.1325</v>
      </c>
      <c r="V79">
        <v>45.4545</v>
      </c>
    </row>
    <row r="80" spans="1:22" ht="12.75">
      <c r="A80" t="s">
        <v>28</v>
      </c>
      <c r="B80" t="s">
        <v>8</v>
      </c>
      <c r="C80" t="s">
        <v>8</v>
      </c>
      <c r="D80" t="s">
        <v>29</v>
      </c>
      <c r="E80" t="s">
        <v>144</v>
      </c>
      <c r="F80">
        <v>2211</v>
      </c>
      <c r="G80" s="17">
        <f t="shared" si="7"/>
        <v>0.0347646</v>
      </c>
      <c r="H80" s="17">
        <f t="shared" si="9"/>
        <v>0.0447761</v>
      </c>
      <c r="I80" s="17">
        <f t="shared" si="10"/>
        <v>0.0576708</v>
      </c>
      <c r="J80">
        <v>99</v>
      </c>
      <c r="K80" s="17">
        <f t="shared" si="8"/>
        <v>0.0447761</v>
      </c>
      <c r="L80">
        <v>0.4134926627</v>
      </c>
      <c r="M80">
        <v>0.5202020699</v>
      </c>
      <c r="N80" t="s">
        <v>8</v>
      </c>
      <c r="O80" s="5">
        <f t="shared" si="11"/>
      </c>
      <c r="P80" s="5">
        <f t="shared" si="12"/>
      </c>
      <c r="R80">
        <v>34.7646</v>
      </c>
      <c r="S80" s="16">
        <v>44.7761</v>
      </c>
      <c r="T80">
        <v>57.6708</v>
      </c>
      <c r="V80">
        <v>44.7761</v>
      </c>
    </row>
    <row r="81" spans="1:22" ht="12.75">
      <c r="A81" t="s">
        <v>8</v>
      </c>
      <c r="B81" t="s">
        <v>30</v>
      </c>
      <c r="C81" t="s">
        <v>8</v>
      </c>
      <c r="D81" t="s">
        <v>31</v>
      </c>
      <c r="E81" t="s">
        <v>144</v>
      </c>
      <c r="F81">
        <v>22839</v>
      </c>
      <c r="G81" s="17">
        <f t="shared" si="7"/>
        <v>0.042244300000000005</v>
      </c>
      <c r="H81" s="17">
        <f t="shared" si="9"/>
        <v>0.0456675</v>
      </c>
      <c r="I81" s="17">
        <f t="shared" si="10"/>
        <v>0.0493681</v>
      </c>
      <c r="J81">
        <v>1043</v>
      </c>
      <c r="K81" s="17">
        <f t="shared" si="8"/>
        <v>0.0456675</v>
      </c>
      <c r="L81">
        <v>0.3105132415</v>
      </c>
      <c r="M81">
        <v>0.5773654105</v>
      </c>
      <c r="N81" t="s">
        <v>8</v>
      </c>
      <c r="O81" s="5">
        <f t="shared" si="11"/>
      </c>
      <c r="P81" s="5">
        <f t="shared" si="12"/>
        <v>0.0017350000000000004</v>
      </c>
      <c r="R81">
        <v>42.2443</v>
      </c>
      <c r="S81" s="16">
        <v>45.6675</v>
      </c>
      <c r="T81">
        <v>49.3681</v>
      </c>
      <c r="V81">
        <v>45.6675</v>
      </c>
    </row>
    <row r="82" spans="1:22" ht="12.75">
      <c r="A82" t="s">
        <v>8</v>
      </c>
      <c r="B82" t="s">
        <v>32</v>
      </c>
      <c r="C82" t="s">
        <v>8</v>
      </c>
      <c r="D82" t="s">
        <v>33</v>
      </c>
      <c r="E82" t="s">
        <v>144</v>
      </c>
      <c r="F82">
        <v>7626</v>
      </c>
      <c r="G82" s="17">
        <f t="shared" si="7"/>
        <v>0.041224899999999995</v>
      </c>
      <c r="H82" s="17">
        <f t="shared" si="9"/>
        <v>0.0470758</v>
      </c>
      <c r="I82" s="17">
        <f t="shared" si="10"/>
        <v>0.0537571</v>
      </c>
      <c r="J82">
        <v>359</v>
      </c>
      <c r="K82" s="17">
        <f t="shared" si="8"/>
        <v>0.0470758</v>
      </c>
      <c r="L82">
        <v>0.8247195279</v>
      </c>
      <c r="M82">
        <v>0.3638038905</v>
      </c>
      <c r="N82" t="s">
        <v>8</v>
      </c>
      <c r="O82" s="5">
        <f t="shared" si="11"/>
      </c>
      <c r="P82" s="5">
        <f t="shared" si="12"/>
      </c>
      <c r="R82">
        <v>41.2249</v>
      </c>
      <c r="S82" s="16">
        <v>47.0758</v>
      </c>
      <c r="T82">
        <v>53.7571</v>
      </c>
      <c r="V82">
        <v>47.0758</v>
      </c>
    </row>
    <row r="83" spans="1:22" ht="12.75">
      <c r="A83" t="s">
        <v>8</v>
      </c>
      <c r="B83" t="s">
        <v>34</v>
      </c>
      <c r="C83" t="s">
        <v>8</v>
      </c>
      <c r="D83" t="s">
        <v>35</v>
      </c>
      <c r="E83" t="s">
        <v>144</v>
      </c>
      <c r="F83">
        <v>37981</v>
      </c>
      <c r="G83" s="17">
        <f t="shared" si="7"/>
        <v>0.052684600000000005</v>
      </c>
      <c r="H83" s="17">
        <f t="shared" si="9"/>
        <v>0.0556331</v>
      </c>
      <c r="I83" s="17">
        <f t="shared" si="10"/>
        <v>0.0587466</v>
      </c>
      <c r="J83">
        <v>2113</v>
      </c>
      <c r="K83" s="17">
        <f t="shared" si="8"/>
        <v>0.0556331</v>
      </c>
      <c r="L83">
        <v>0.110931571</v>
      </c>
      <c r="M83">
        <v>0.739086038</v>
      </c>
      <c r="N83" t="s">
        <v>8</v>
      </c>
      <c r="O83" s="5">
        <f t="shared" si="11"/>
        <v>0.0015815000000000065</v>
      </c>
      <c r="P83" s="5">
        <f t="shared" si="12"/>
      </c>
      <c r="R83">
        <v>52.6846</v>
      </c>
      <c r="S83" s="16">
        <v>55.6331</v>
      </c>
      <c r="T83">
        <v>58.7466</v>
      </c>
      <c r="V83">
        <v>55.6331</v>
      </c>
    </row>
    <row r="84" spans="1:22" ht="12.75">
      <c r="A84" t="s">
        <v>8</v>
      </c>
      <c r="B84" t="s">
        <v>36</v>
      </c>
      <c r="C84" t="s">
        <v>8</v>
      </c>
      <c r="D84" t="s">
        <v>37</v>
      </c>
      <c r="E84" t="s">
        <v>144</v>
      </c>
      <c r="F84">
        <v>71209</v>
      </c>
      <c r="G84" s="17">
        <f t="shared" si="7"/>
        <v>0.0490211</v>
      </c>
      <c r="H84" s="17">
        <f t="shared" si="9"/>
        <v>0.0511031</v>
      </c>
      <c r="I84" s="17">
        <f t="shared" si="10"/>
        <v>0.0532735</v>
      </c>
      <c r="J84">
        <v>3639</v>
      </c>
      <c r="K84" s="17">
        <f t="shared" si="8"/>
        <v>0.0511031</v>
      </c>
      <c r="L84">
        <v>0.4119133032</v>
      </c>
      <c r="M84">
        <v>0.5209999823</v>
      </c>
      <c r="N84" t="s">
        <v>8</v>
      </c>
      <c r="O84" s="5">
        <f t="shared" si="11"/>
      </c>
      <c r="P84" s="5">
        <f t="shared" si="12"/>
      </c>
      <c r="R84">
        <v>49.0211</v>
      </c>
      <c r="S84" s="16">
        <v>51.1031</v>
      </c>
      <c r="T84">
        <v>53.2735</v>
      </c>
      <c r="V84">
        <v>51.1031</v>
      </c>
    </row>
    <row r="85" spans="1:22" ht="12.75">
      <c r="A85" t="s">
        <v>8</v>
      </c>
      <c r="B85" t="s">
        <v>8</v>
      </c>
      <c r="C85" t="s">
        <v>38</v>
      </c>
      <c r="D85" t="s">
        <v>39</v>
      </c>
      <c r="E85" t="s">
        <v>144</v>
      </c>
      <c r="F85">
        <v>915</v>
      </c>
      <c r="G85" s="17">
        <f t="shared" si="7"/>
        <v>0.029186800000000002</v>
      </c>
      <c r="H85" s="17">
        <f t="shared" si="9"/>
        <v>0.0448087</v>
      </c>
      <c r="I85" s="17">
        <f t="shared" si="10"/>
        <v>0.06879210000000001</v>
      </c>
      <c r="J85">
        <v>41</v>
      </c>
      <c r="K85" s="17">
        <f t="shared" si="8"/>
        <v>0.0448087</v>
      </c>
      <c r="L85">
        <v>0.1898586789</v>
      </c>
      <c r="M85">
        <v>0.6630342638</v>
      </c>
      <c r="N85" t="s">
        <v>8</v>
      </c>
      <c r="O85" s="5">
        <f t="shared" si="11"/>
      </c>
      <c r="P85" s="5">
        <f t="shared" si="12"/>
      </c>
      <c r="R85">
        <v>29.1868</v>
      </c>
      <c r="S85" s="16">
        <v>44.8087</v>
      </c>
      <c r="T85">
        <v>68.7921</v>
      </c>
      <c r="V85">
        <v>44.8087</v>
      </c>
    </row>
    <row r="86" spans="1:22" ht="12.75">
      <c r="A86" t="s">
        <v>8</v>
      </c>
      <c r="B86" t="s">
        <v>8</v>
      </c>
      <c r="C86" t="s">
        <v>40</v>
      </c>
      <c r="D86" t="s">
        <v>41</v>
      </c>
      <c r="E86" t="s">
        <v>144</v>
      </c>
      <c r="F86">
        <v>1673</v>
      </c>
      <c r="G86" s="17">
        <f t="shared" si="7"/>
        <v>0.0346906</v>
      </c>
      <c r="H86" s="17">
        <f t="shared" si="9"/>
        <v>0.047220599999999995</v>
      </c>
      <c r="I86" s="17">
        <f t="shared" si="10"/>
        <v>0.06427630000000001</v>
      </c>
      <c r="J86">
        <v>79</v>
      </c>
      <c r="K86" s="17">
        <f t="shared" si="8"/>
        <v>0.047220599999999995</v>
      </c>
      <c r="L86">
        <v>0.2672936252</v>
      </c>
      <c r="M86">
        <v>0.6051530363</v>
      </c>
      <c r="N86" t="s">
        <v>8</v>
      </c>
      <c r="O86" s="5">
        <f t="shared" si="11"/>
      </c>
      <c r="P86" s="5">
        <f t="shared" si="12"/>
      </c>
      <c r="R86">
        <v>34.6906</v>
      </c>
      <c r="S86" s="16">
        <v>47.2206</v>
      </c>
      <c r="T86">
        <v>64.2763</v>
      </c>
      <c r="V86">
        <v>47.2206</v>
      </c>
    </row>
    <row r="87" spans="1:22" ht="12.75">
      <c r="A87" t="s">
        <v>8</v>
      </c>
      <c r="B87" t="s">
        <v>8</v>
      </c>
      <c r="C87" t="s">
        <v>42</v>
      </c>
      <c r="D87" t="s">
        <v>43</v>
      </c>
      <c r="E87" t="s">
        <v>144</v>
      </c>
      <c r="F87">
        <v>620</v>
      </c>
      <c r="G87" s="17">
        <f t="shared" si="7"/>
        <v>0.022061900000000002</v>
      </c>
      <c r="H87" s="17">
        <f t="shared" si="9"/>
        <v>0.0387097</v>
      </c>
      <c r="I87" s="17">
        <f t="shared" si="10"/>
        <v>0.06791979999999999</v>
      </c>
      <c r="J87">
        <v>24</v>
      </c>
      <c r="K87" s="17">
        <f t="shared" si="8"/>
        <v>0.0387097</v>
      </c>
      <c r="L87">
        <v>1.2772819045</v>
      </c>
      <c r="M87">
        <v>0.2584050315</v>
      </c>
      <c r="N87" t="s">
        <v>8</v>
      </c>
      <c r="O87" s="5">
        <f t="shared" si="11"/>
      </c>
      <c r="P87" s="5">
        <f t="shared" si="12"/>
      </c>
      <c r="R87">
        <v>22.0619</v>
      </c>
      <c r="S87" s="16">
        <v>38.7097</v>
      </c>
      <c r="T87">
        <v>67.9198</v>
      </c>
      <c r="V87">
        <v>38.7097</v>
      </c>
    </row>
    <row r="88" spans="1:22" ht="12.75">
      <c r="A88" t="s">
        <v>8</v>
      </c>
      <c r="B88" t="s">
        <v>8</v>
      </c>
      <c r="C88" t="s">
        <v>44</v>
      </c>
      <c r="D88" t="s">
        <v>45</v>
      </c>
      <c r="E88" t="s">
        <v>144</v>
      </c>
      <c r="F88">
        <v>273</v>
      </c>
      <c r="G88" s="17">
        <f t="shared" si="7"/>
        <v>0.0131142</v>
      </c>
      <c r="H88" s="17">
        <f t="shared" si="9"/>
        <v>0.032966999999999996</v>
      </c>
      <c r="I88" s="17">
        <f t="shared" si="10"/>
        <v>0.0828742</v>
      </c>
      <c r="J88">
        <v>9</v>
      </c>
      <c r="K88" s="17">
        <f t="shared" si="8"/>
        <v>0.032966999999999996</v>
      </c>
      <c r="L88">
        <v>2.2255823307</v>
      </c>
      <c r="M88">
        <v>0.1357414689</v>
      </c>
      <c r="N88" t="s">
        <v>8</v>
      </c>
      <c r="O88" s="5">
        <f t="shared" si="11"/>
      </c>
      <c r="P88" s="5">
        <f t="shared" si="12"/>
      </c>
      <c r="R88">
        <v>13.1142</v>
      </c>
      <c r="S88" s="16">
        <v>32.967</v>
      </c>
      <c r="T88">
        <v>82.8742</v>
      </c>
      <c r="V88">
        <v>32.967</v>
      </c>
    </row>
    <row r="89" spans="1:22" ht="12.75">
      <c r="A89" t="s">
        <v>8</v>
      </c>
      <c r="B89" t="s">
        <v>8</v>
      </c>
      <c r="C89" t="s">
        <v>46</v>
      </c>
      <c r="D89" t="s">
        <v>47</v>
      </c>
      <c r="E89" t="s">
        <v>144</v>
      </c>
      <c r="F89">
        <v>395</v>
      </c>
      <c r="G89" s="17">
        <f t="shared" si="7"/>
        <v>0.0203522</v>
      </c>
      <c r="H89" s="17">
        <f t="shared" si="9"/>
        <v>0.0405063</v>
      </c>
      <c r="I89" s="17">
        <f t="shared" si="10"/>
        <v>0.0806185</v>
      </c>
      <c r="J89">
        <v>16</v>
      </c>
      <c r="K89" s="17">
        <f t="shared" si="8"/>
        <v>0.0405063</v>
      </c>
      <c r="L89">
        <v>0.0969572266</v>
      </c>
      <c r="M89">
        <v>0.7555120955</v>
      </c>
      <c r="N89" t="s">
        <v>8</v>
      </c>
      <c r="O89" s="5">
        <f t="shared" si="11"/>
      </c>
      <c r="P89" s="5">
        <f t="shared" si="12"/>
      </c>
      <c r="R89">
        <v>20.3522</v>
      </c>
      <c r="S89" s="16">
        <v>40.5063</v>
      </c>
      <c r="T89">
        <v>80.6185</v>
      </c>
      <c r="V89">
        <v>40.5063</v>
      </c>
    </row>
    <row r="90" spans="1:22" ht="12.75">
      <c r="A90" t="s">
        <v>8</v>
      </c>
      <c r="B90" t="s">
        <v>8</v>
      </c>
      <c r="C90" t="s">
        <v>48</v>
      </c>
      <c r="D90" t="s">
        <v>49</v>
      </c>
      <c r="E90" t="s">
        <v>144</v>
      </c>
      <c r="F90">
        <v>741</v>
      </c>
      <c r="G90" s="17">
        <f t="shared" si="7"/>
        <v>0.025531400000000003</v>
      </c>
      <c r="H90" s="17">
        <f t="shared" si="9"/>
        <v>0.0418354</v>
      </c>
      <c r="I90" s="17">
        <f t="shared" si="10"/>
        <v>0.0685508</v>
      </c>
      <c r="J90">
        <v>31</v>
      </c>
      <c r="K90" s="17">
        <f t="shared" si="8"/>
        <v>0.0418354</v>
      </c>
      <c r="L90">
        <v>2.7001312924</v>
      </c>
      <c r="M90">
        <v>0.1003399832</v>
      </c>
      <c r="N90" t="s">
        <v>8</v>
      </c>
      <c r="O90" s="5">
        <f t="shared" si="11"/>
      </c>
      <c r="P90" s="5">
        <f t="shared" si="12"/>
      </c>
      <c r="R90">
        <v>25.5314</v>
      </c>
      <c r="S90" s="16">
        <v>41.8354</v>
      </c>
      <c r="T90">
        <v>68.5508</v>
      </c>
      <c r="V90">
        <v>41.8354</v>
      </c>
    </row>
    <row r="91" spans="1:22" ht="12.75">
      <c r="A91" t="s">
        <v>8</v>
      </c>
      <c r="B91" t="s">
        <v>8</v>
      </c>
      <c r="C91" t="s">
        <v>50</v>
      </c>
      <c r="D91" t="s">
        <v>51</v>
      </c>
      <c r="E91" t="s">
        <v>144</v>
      </c>
      <c r="F91">
        <v>609</v>
      </c>
      <c r="G91" s="17">
        <f t="shared" si="7"/>
        <v>0.0249024</v>
      </c>
      <c r="H91" s="17">
        <f t="shared" si="9"/>
        <v>0.0426929</v>
      </c>
      <c r="I91" s="17">
        <f t="shared" si="10"/>
        <v>0.0731931</v>
      </c>
      <c r="J91">
        <v>26</v>
      </c>
      <c r="K91" s="17">
        <f t="shared" si="8"/>
        <v>0.0426929</v>
      </c>
      <c r="L91">
        <v>1.3156259454</v>
      </c>
      <c r="M91">
        <v>0.251378568</v>
      </c>
      <c r="N91" t="s">
        <v>8</v>
      </c>
      <c r="O91" s="5">
        <f t="shared" si="11"/>
      </c>
      <c r="P91" s="5">
        <f t="shared" si="12"/>
      </c>
      <c r="R91">
        <v>24.9024</v>
      </c>
      <c r="S91" s="16">
        <v>42.6929</v>
      </c>
      <c r="T91">
        <v>73.1931</v>
      </c>
      <c r="V91">
        <v>42.6929</v>
      </c>
    </row>
    <row r="92" spans="1:22" ht="12.75">
      <c r="A92" t="s">
        <v>8</v>
      </c>
      <c r="B92" t="s">
        <v>8</v>
      </c>
      <c r="C92" t="s">
        <v>52</v>
      </c>
      <c r="D92" t="s">
        <v>53</v>
      </c>
      <c r="E92" t="s">
        <v>144</v>
      </c>
      <c r="F92">
        <v>1040</v>
      </c>
      <c r="G92" s="17">
        <f t="shared" si="7"/>
        <v>0.0295064</v>
      </c>
      <c r="H92" s="17">
        <f t="shared" si="9"/>
        <v>0.0442308</v>
      </c>
      <c r="I92" s="17">
        <f t="shared" si="10"/>
        <v>0.0663029</v>
      </c>
      <c r="J92">
        <v>46</v>
      </c>
      <c r="K92" s="17">
        <f t="shared" si="8"/>
        <v>0.0442308</v>
      </c>
      <c r="L92">
        <v>0.0664796449</v>
      </c>
      <c r="M92">
        <v>0.7965331174</v>
      </c>
      <c r="N92" t="s">
        <v>8</v>
      </c>
      <c r="O92" s="5">
        <f t="shared" si="11"/>
      </c>
      <c r="P92" s="5">
        <f t="shared" si="12"/>
      </c>
      <c r="R92">
        <v>29.5064</v>
      </c>
      <c r="S92" s="16">
        <v>44.2308</v>
      </c>
      <c r="T92">
        <v>66.3029</v>
      </c>
      <c r="V92">
        <v>44.2308</v>
      </c>
    </row>
    <row r="93" spans="1:22" ht="12.75">
      <c r="A93" t="s">
        <v>8</v>
      </c>
      <c r="B93" t="s">
        <v>8</v>
      </c>
      <c r="C93" t="s">
        <v>54</v>
      </c>
      <c r="D93" t="s">
        <v>55</v>
      </c>
      <c r="E93" t="s">
        <v>144</v>
      </c>
      <c r="F93">
        <v>395</v>
      </c>
      <c r="G93" s="17">
        <f t="shared" si="7"/>
        <v>0.018636800000000002</v>
      </c>
      <c r="H93" s="17">
        <f t="shared" si="9"/>
        <v>0.0379747</v>
      </c>
      <c r="I93" s="17">
        <f t="shared" si="10"/>
        <v>0.0773778</v>
      </c>
      <c r="J93">
        <v>15</v>
      </c>
      <c r="K93" s="17">
        <f t="shared" si="8"/>
        <v>0.0379747</v>
      </c>
      <c r="L93">
        <v>0.001975712</v>
      </c>
      <c r="M93">
        <v>0.9645465182</v>
      </c>
      <c r="N93" t="s">
        <v>8</v>
      </c>
      <c r="O93" s="5">
        <f t="shared" si="11"/>
      </c>
      <c r="P93" s="5">
        <f t="shared" si="12"/>
      </c>
      <c r="R93">
        <v>18.6368</v>
      </c>
      <c r="S93" s="16">
        <v>37.9747</v>
      </c>
      <c r="T93">
        <v>77.3778</v>
      </c>
      <c r="V93">
        <v>37.9747</v>
      </c>
    </row>
    <row r="94" spans="1:22" ht="12.75">
      <c r="A94" t="s">
        <v>8</v>
      </c>
      <c r="B94" t="s">
        <v>8</v>
      </c>
      <c r="C94" t="s">
        <v>56</v>
      </c>
      <c r="D94" t="s">
        <v>57</v>
      </c>
      <c r="E94" t="s">
        <v>144</v>
      </c>
      <c r="F94">
        <v>1328</v>
      </c>
      <c r="G94" s="17">
        <f t="shared" si="7"/>
        <v>0.033588</v>
      </c>
      <c r="H94" s="17">
        <f t="shared" si="9"/>
        <v>0.0474398</v>
      </c>
      <c r="I94" s="17">
        <f t="shared" si="10"/>
        <v>0.0670041</v>
      </c>
      <c r="J94">
        <v>63</v>
      </c>
      <c r="K94" s="17">
        <f t="shared" si="8"/>
        <v>0.0474398</v>
      </c>
      <c r="L94">
        <v>0.2571763964</v>
      </c>
      <c r="M94">
        <v>0.6120666784</v>
      </c>
      <c r="N94" t="s">
        <v>8</v>
      </c>
      <c r="O94" s="5">
        <f t="shared" si="11"/>
      </c>
      <c r="P94" s="5">
        <f t="shared" si="12"/>
      </c>
      <c r="R94">
        <v>33.588</v>
      </c>
      <c r="S94" s="16">
        <v>47.4398</v>
      </c>
      <c r="T94">
        <v>67.0041</v>
      </c>
      <c r="V94">
        <v>47.4398</v>
      </c>
    </row>
    <row r="95" spans="1:22" ht="12.75">
      <c r="A95" t="s">
        <v>8</v>
      </c>
      <c r="B95" t="s">
        <v>8</v>
      </c>
      <c r="C95" t="s">
        <v>58</v>
      </c>
      <c r="D95" t="s">
        <v>59</v>
      </c>
      <c r="E95" t="s">
        <v>144</v>
      </c>
      <c r="F95">
        <v>703</v>
      </c>
      <c r="G95" s="17">
        <f t="shared" si="7"/>
        <v>0.0226038</v>
      </c>
      <c r="H95" s="17">
        <f t="shared" si="9"/>
        <v>0.0384068</v>
      </c>
      <c r="I95" s="17">
        <f t="shared" si="10"/>
        <v>0.0652581</v>
      </c>
      <c r="J95">
        <v>27</v>
      </c>
      <c r="K95" s="17">
        <f t="shared" si="8"/>
        <v>0.0384068</v>
      </c>
      <c r="L95">
        <v>1.1092383342</v>
      </c>
      <c r="M95">
        <v>0.2922475777</v>
      </c>
      <c r="N95" t="s">
        <v>8</v>
      </c>
      <c r="O95" s="5">
        <f t="shared" si="11"/>
      </c>
      <c r="P95" s="5">
        <f t="shared" si="12"/>
      </c>
      <c r="R95">
        <v>22.6038</v>
      </c>
      <c r="S95" s="16">
        <v>38.4068</v>
      </c>
      <c r="T95">
        <v>65.2581</v>
      </c>
      <c r="V95">
        <v>38.4068</v>
      </c>
    </row>
    <row r="96" spans="1:22" ht="12.75">
      <c r="A96" t="s">
        <v>8</v>
      </c>
      <c r="B96" t="s">
        <v>8</v>
      </c>
      <c r="C96" t="s">
        <v>60</v>
      </c>
      <c r="D96" t="s">
        <v>61</v>
      </c>
      <c r="E96" t="s">
        <v>144</v>
      </c>
      <c r="F96">
        <v>1579</v>
      </c>
      <c r="G96" s="17">
        <f t="shared" si="7"/>
        <v>0.0276827</v>
      </c>
      <c r="H96" s="17">
        <f t="shared" si="9"/>
        <v>0.0392654</v>
      </c>
      <c r="I96" s="17">
        <f t="shared" si="10"/>
        <v>0.055694299999999995</v>
      </c>
      <c r="J96">
        <v>62</v>
      </c>
      <c r="K96" s="17">
        <f t="shared" si="8"/>
        <v>0.0392654</v>
      </c>
      <c r="L96">
        <v>1.7059376796</v>
      </c>
      <c r="M96">
        <v>0.1915132852</v>
      </c>
      <c r="N96" t="s">
        <v>8</v>
      </c>
      <c r="O96" s="5">
        <f t="shared" si="11"/>
      </c>
      <c r="P96" s="5">
        <f t="shared" si="12"/>
      </c>
      <c r="R96">
        <v>27.6827</v>
      </c>
      <c r="S96" s="16">
        <v>39.2654</v>
      </c>
      <c r="T96">
        <v>55.6943</v>
      </c>
      <c r="V96">
        <v>39.2654</v>
      </c>
    </row>
    <row r="97" spans="1:22" ht="12.75">
      <c r="A97" t="s">
        <v>8</v>
      </c>
      <c r="B97" t="s">
        <v>8</v>
      </c>
      <c r="C97" t="s">
        <v>62</v>
      </c>
      <c r="D97" t="s">
        <v>63</v>
      </c>
      <c r="E97" t="s">
        <v>144</v>
      </c>
      <c r="F97">
        <v>593</v>
      </c>
      <c r="G97" s="17">
        <f t="shared" si="7"/>
        <v>0.0134953</v>
      </c>
      <c r="H97" s="17">
        <f t="shared" si="9"/>
        <v>0.026981500000000002</v>
      </c>
      <c r="I97" s="17">
        <f t="shared" si="10"/>
        <v>0.0539448</v>
      </c>
      <c r="J97">
        <v>16</v>
      </c>
      <c r="K97" s="17">
        <f t="shared" si="8"/>
        <v>0.026981500000000002</v>
      </c>
      <c r="L97">
        <v>0.061622178</v>
      </c>
      <c r="M97">
        <v>0.8039501522</v>
      </c>
      <c r="N97" t="s">
        <v>8</v>
      </c>
      <c r="O97" s="5">
        <f t="shared" si="11"/>
      </c>
      <c r="P97" s="5">
        <f t="shared" si="12"/>
      </c>
      <c r="R97">
        <v>13.4953</v>
      </c>
      <c r="S97" s="16">
        <v>26.9815</v>
      </c>
      <c r="T97">
        <v>53.9448</v>
      </c>
      <c r="V97">
        <v>26.9815</v>
      </c>
    </row>
    <row r="98" spans="1:22" ht="12.75">
      <c r="A98" t="s">
        <v>8</v>
      </c>
      <c r="B98" t="s">
        <v>8</v>
      </c>
      <c r="C98" t="s">
        <v>64</v>
      </c>
      <c r="D98" t="s">
        <v>65</v>
      </c>
      <c r="E98" t="s">
        <v>144</v>
      </c>
      <c r="F98">
        <v>619</v>
      </c>
      <c r="G98" s="17">
        <f t="shared" si="7"/>
        <v>0.0281526</v>
      </c>
      <c r="H98" s="17">
        <f t="shared" si="9"/>
        <v>0.046849800000000004</v>
      </c>
      <c r="I98" s="17">
        <f t="shared" si="10"/>
        <v>0.0779645</v>
      </c>
      <c r="J98">
        <v>29</v>
      </c>
      <c r="K98" s="17">
        <f t="shared" si="8"/>
        <v>0.046849800000000004</v>
      </c>
      <c r="L98">
        <v>0.0749747695</v>
      </c>
      <c r="M98">
        <v>0.784226634</v>
      </c>
      <c r="N98" t="s">
        <v>8</v>
      </c>
      <c r="O98" s="5">
        <f t="shared" si="11"/>
      </c>
      <c r="P98" s="5">
        <f t="shared" si="12"/>
      </c>
      <c r="R98">
        <v>28.1526</v>
      </c>
      <c r="S98" s="16">
        <v>46.8498</v>
      </c>
      <c r="T98">
        <v>77.9645</v>
      </c>
      <c r="V98">
        <v>46.8498</v>
      </c>
    </row>
    <row r="99" spans="1:22" ht="12.75">
      <c r="A99" t="s">
        <v>8</v>
      </c>
      <c r="B99" t="s">
        <v>8</v>
      </c>
      <c r="C99" t="s">
        <v>66</v>
      </c>
      <c r="D99" t="s">
        <v>67</v>
      </c>
      <c r="E99" t="s">
        <v>144</v>
      </c>
      <c r="F99">
        <v>469</v>
      </c>
      <c r="G99" s="17">
        <f t="shared" si="7"/>
        <v>0.0142462</v>
      </c>
      <c r="H99" s="17">
        <f t="shared" si="9"/>
        <v>0.0298507</v>
      </c>
      <c r="I99" s="17">
        <f t="shared" si="10"/>
        <v>0.06254760000000001</v>
      </c>
      <c r="J99">
        <v>14</v>
      </c>
      <c r="K99" s="17">
        <f t="shared" si="8"/>
        <v>0.0298507</v>
      </c>
      <c r="L99">
        <v>0.0963230261</v>
      </c>
      <c r="M99">
        <v>0.7562875804</v>
      </c>
      <c r="N99" t="s">
        <v>8</v>
      </c>
      <c r="O99" s="5">
        <f t="shared" si="11"/>
      </c>
      <c r="P99" s="5">
        <f t="shared" si="12"/>
      </c>
      <c r="R99">
        <v>14.2462</v>
      </c>
      <c r="S99" s="16">
        <v>29.8507</v>
      </c>
      <c r="T99">
        <v>62.5476</v>
      </c>
      <c r="V99">
        <v>29.8507</v>
      </c>
    </row>
    <row r="100" spans="1:22" ht="12.75">
      <c r="A100" t="s">
        <v>8</v>
      </c>
      <c r="B100" t="s">
        <v>8</v>
      </c>
      <c r="C100" t="s">
        <v>68</v>
      </c>
      <c r="D100" t="s">
        <v>191</v>
      </c>
      <c r="E100" t="s">
        <v>144</v>
      </c>
      <c r="F100">
        <v>462</v>
      </c>
      <c r="G100" s="17">
        <f t="shared" si="7"/>
        <v>0.0265376</v>
      </c>
      <c r="H100" s="17">
        <f t="shared" si="9"/>
        <v>0.047619</v>
      </c>
      <c r="I100" s="17">
        <f t="shared" si="10"/>
        <v>0.0854477</v>
      </c>
      <c r="J100">
        <v>22</v>
      </c>
      <c r="K100" s="17">
        <f t="shared" si="8"/>
        <v>0.047619</v>
      </c>
      <c r="L100">
        <v>0.3115234197</v>
      </c>
      <c r="M100">
        <v>0.5767468553</v>
      </c>
      <c r="N100" t="s">
        <v>8</v>
      </c>
      <c r="O100" s="5">
        <f t="shared" si="11"/>
      </c>
      <c r="P100" s="5">
        <f t="shared" si="12"/>
      </c>
      <c r="R100">
        <v>26.5376</v>
      </c>
      <c r="S100" s="16">
        <v>47.619</v>
      </c>
      <c r="T100">
        <v>85.4477</v>
      </c>
      <c r="V100">
        <v>47.619</v>
      </c>
    </row>
    <row r="101" spans="1:22" ht="12.75">
      <c r="A101" t="s">
        <v>8</v>
      </c>
      <c r="B101" t="s">
        <v>8</v>
      </c>
      <c r="C101" t="s">
        <v>69</v>
      </c>
      <c r="D101" t="s">
        <v>70</v>
      </c>
      <c r="E101" t="s">
        <v>144</v>
      </c>
      <c r="F101">
        <v>920</v>
      </c>
      <c r="G101" s="17">
        <f t="shared" si="7"/>
        <v>0.0405103</v>
      </c>
      <c r="H101" s="17">
        <f t="shared" si="9"/>
        <v>0.0586957</v>
      </c>
      <c r="I101" s="17">
        <f t="shared" si="10"/>
        <v>0.0850446</v>
      </c>
      <c r="J101">
        <v>54</v>
      </c>
      <c r="K101" s="17">
        <f t="shared" si="8"/>
        <v>0.0586957</v>
      </c>
      <c r="L101">
        <v>1.0169146682</v>
      </c>
      <c r="M101">
        <v>0.3132519781</v>
      </c>
      <c r="N101" t="s">
        <v>8</v>
      </c>
      <c r="O101" s="5">
        <f t="shared" si="11"/>
      </c>
      <c r="P101" s="5">
        <f t="shared" si="12"/>
      </c>
      <c r="R101">
        <v>40.5103</v>
      </c>
      <c r="S101" s="16">
        <v>58.6957</v>
      </c>
      <c r="T101">
        <v>85.0446</v>
      </c>
      <c r="V101">
        <v>58.6957</v>
      </c>
    </row>
    <row r="102" spans="1:22" ht="12.75">
      <c r="A102" t="s">
        <v>8</v>
      </c>
      <c r="B102" t="s">
        <v>8</v>
      </c>
      <c r="C102" t="s">
        <v>71</v>
      </c>
      <c r="D102" t="s">
        <v>72</v>
      </c>
      <c r="E102" t="s">
        <v>144</v>
      </c>
      <c r="F102">
        <v>1508</v>
      </c>
      <c r="G102" s="17">
        <f t="shared" si="7"/>
        <v>0.0351309</v>
      </c>
      <c r="H102" s="17">
        <f t="shared" si="9"/>
        <v>0.04840849999999999</v>
      </c>
      <c r="I102" s="17">
        <f t="shared" si="10"/>
        <v>0.06670430000000001</v>
      </c>
      <c r="J102">
        <v>73</v>
      </c>
      <c r="K102" s="17">
        <f t="shared" si="8"/>
        <v>0.04840849999999999</v>
      </c>
      <c r="L102">
        <v>0.000607903</v>
      </c>
      <c r="M102">
        <v>0.9803295998</v>
      </c>
      <c r="N102" t="s">
        <v>8</v>
      </c>
      <c r="O102" s="5">
        <f t="shared" si="11"/>
      </c>
      <c r="P102" s="5">
        <f t="shared" si="12"/>
      </c>
      <c r="R102">
        <v>35.1309</v>
      </c>
      <c r="S102" s="16">
        <v>48.4085</v>
      </c>
      <c r="T102">
        <v>66.7043</v>
      </c>
      <c r="V102">
        <v>48.4085</v>
      </c>
    </row>
    <row r="103" spans="1:22" ht="12.75">
      <c r="A103" t="s">
        <v>8</v>
      </c>
      <c r="B103" t="s">
        <v>8</v>
      </c>
      <c r="C103" t="s">
        <v>73</v>
      </c>
      <c r="D103" t="s">
        <v>74</v>
      </c>
      <c r="E103" t="s">
        <v>144</v>
      </c>
      <c r="F103">
        <v>564</v>
      </c>
      <c r="G103" s="17">
        <f t="shared" si="7"/>
        <v>0.0336545</v>
      </c>
      <c r="H103" s="17">
        <f t="shared" si="9"/>
        <v>0.0549645</v>
      </c>
      <c r="I103" s="17">
        <f t="shared" si="10"/>
        <v>0.0897681</v>
      </c>
      <c r="J103">
        <v>31</v>
      </c>
      <c r="K103" s="17">
        <f t="shared" si="8"/>
        <v>0.0549645</v>
      </c>
      <c r="L103">
        <v>2.8720782137</v>
      </c>
      <c r="M103">
        <v>0.090128419</v>
      </c>
      <c r="N103" t="s">
        <v>8</v>
      </c>
      <c r="O103" s="5">
        <f t="shared" si="11"/>
      </c>
      <c r="P103" s="5">
        <f t="shared" si="12"/>
      </c>
      <c r="R103">
        <v>33.6545</v>
      </c>
      <c r="S103" s="16">
        <v>54.9645</v>
      </c>
      <c r="T103">
        <v>89.7681</v>
      </c>
      <c r="V103">
        <v>54.9645</v>
      </c>
    </row>
    <row r="104" spans="1:22" ht="12.75">
      <c r="A104" t="s">
        <v>8</v>
      </c>
      <c r="B104" t="s">
        <v>8</v>
      </c>
      <c r="C104" t="s">
        <v>75</v>
      </c>
      <c r="D104" t="s">
        <v>76</v>
      </c>
      <c r="E104" t="s">
        <v>144</v>
      </c>
      <c r="F104">
        <v>330</v>
      </c>
      <c r="G104" s="17">
        <f t="shared" si="7"/>
        <v>0.0265182</v>
      </c>
      <c r="H104" s="17">
        <f t="shared" si="9"/>
        <v>0.0515152</v>
      </c>
      <c r="I104" s="17">
        <f t="shared" si="10"/>
        <v>0.1000751</v>
      </c>
      <c r="J104">
        <v>17</v>
      </c>
      <c r="K104" s="17">
        <f t="shared" si="8"/>
        <v>0.0515152</v>
      </c>
      <c r="L104">
        <v>1.1740768503</v>
      </c>
      <c r="M104">
        <v>0.2785651383</v>
      </c>
      <c r="N104" t="s">
        <v>8</v>
      </c>
      <c r="O104" s="5">
        <f t="shared" si="11"/>
      </c>
      <c r="P104" s="5">
        <f t="shared" si="12"/>
      </c>
      <c r="R104">
        <v>26.5182</v>
      </c>
      <c r="S104" s="16">
        <v>51.5152</v>
      </c>
      <c r="T104">
        <v>100.0751</v>
      </c>
      <c r="V104">
        <v>51.5152</v>
      </c>
    </row>
    <row r="105" spans="1:22" ht="12.75">
      <c r="A105" t="s">
        <v>8</v>
      </c>
      <c r="B105" t="s">
        <v>8</v>
      </c>
      <c r="C105" t="s">
        <v>77</v>
      </c>
      <c r="D105" t="s">
        <v>78</v>
      </c>
      <c r="E105" t="s">
        <v>144</v>
      </c>
      <c r="F105">
        <v>539</v>
      </c>
      <c r="G105" s="17">
        <f t="shared" si="7"/>
        <v>0.0295735</v>
      </c>
      <c r="H105" s="17">
        <f t="shared" si="9"/>
        <v>0.0500928</v>
      </c>
      <c r="I105" s="17">
        <f t="shared" si="10"/>
        <v>0.0848492</v>
      </c>
      <c r="J105">
        <v>27</v>
      </c>
      <c r="K105" s="17">
        <f t="shared" si="8"/>
        <v>0.0500928</v>
      </c>
      <c r="L105">
        <v>0.1654339019</v>
      </c>
      <c r="M105">
        <v>0.6842021423</v>
      </c>
      <c r="N105" t="s">
        <v>8</v>
      </c>
      <c r="O105" s="5">
        <f t="shared" si="11"/>
      </c>
      <c r="P105" s="5">
        <f t="shared" si="12"/>
      </c>
      <c r="R105">
        <v>29.5735</v>
      </c>
      <c r="S105" s="16">
        <v>50.0928</v>
      </c>
      <c r="T105">
        <v>84.8492</v>
      </c>
      <c r="V105">
        <v>50.0928</v>
      </c>
    </row>
    <row r="106" spans="1:22" ht="12.75">
      <c r="A106" t="s">
        <v>8</v>
      </c>
      <c r="B106" t="s">
        <v>8</v>
      </c>
      <c r="C106" t="s">
        <v>79</v>
      </c>
      <c r="D106" t="s">
        <v>80</v>
      </c>
      <c r="E106" t="s">
        <v>144</v>
      </c>
      <c r="F106">
        <v>379</v>
      </c>
      <c r="G106" s="17">
        <f t="shared" si="7"/>
        <v>0.028624300000000002</v>
      </c>
      <c r="H106" s="17">
        <f t="shared" si="9"/>
        <v>0.0527704</v>
      </c>
      <c r="I106" s="17">
        <f t="shared" si="10"/>
        <v>0.097285</v>
      </c>
      <c r="J106">
        <v>20</v>
      </c>
      <c r="K106" s="17">
        <f t="shared" si="8"/>
        <v>0.0527704</v>
      </c>
      <c r="L106">
        <v>0.0104891645</v>
      </c>
      <c r="M106">
        <v>0.9184259906</v>
      </c>
      <c r="N106" t="s">
        <v>8</v>
      </c>
      <c r="O106" s="5">
        <f t="shared" si="11"/>
      </c>
      <c r="P106" s="5">
        <f t="shared" si="12"/>
      </c>
      <c r="R106">
        <v>28.6243</v>
      </c>
      <c r="S106" s="16">
        <v>52.7704</v>
      </c>
      <c r="T106">
        <v>97.285</v>
      </c>
      <c r="V106">
        <v>52.7704</v>
      </c>
    </row>
    <row r="107" spans="1:22" ht="12.75">
      <c r="A107" t="s">
        <v>8</v>
      </c>
      <c r="B107" t="s">
        <v>8</v>
      </c>
      <c r="C107" s="1">
        <v>230000</v>
      </c>
      <c r="D107" t="s">
        <v>81</v>
      </c>
      <c r="E107" t="s">
        <v>144</v>
      </c>
      <c r="F107">
        <v>184</v>
      </c>
      <c r="G107" s="17">
        <f t="shared" si="7"/>
        <v>0.010531599999999999</v>
      </c>
      <c r="H107" s="17">
        <f t="shared" si="9"/>
        <v>0.0326087</v>
      </c>
      <c r="I107" s="17">
        <f t="shared" si="10"/>
        <v>0.10096580000000001</v>
      </c>
      <c r="J107">
        <v>6</v>
      </c>
      <c r="K107" s="17">
        <f t="shared" si="8"/>
        <v>0.0326087</v>
      </c>
      <c r="L107">
        <v>0.0012982705</v>
      </c>
      <c r="M107">
        <v>0.971257225</v>
      </c>
      <c r="N107" t="s">
        <v>8</v>
      </c>
      <c r="O107" s="5">
        <f t="shared" si="11"/>
      </c>
      <c r="P107" s="5">
        <f t="shared" si="12"/>
      </c>
      <c r="R107">
        <v>10.5316</v>
      </c>
      <c r="S107" s="16">
        <v>32.6087</v>
      </c>
      <c r="T107">
        <v>100.9658</v>
      </c>
      <c r="V107">
        <v>32.6087</v>
      </c>
    </row>
    <row r="108" spans="1:22" ht="12.75">
      <c r="A108" t="s">
        <v>8</v>
      </c>
      <c r="B108" t="s">
        <v>8</v>
      </c>
      <c r="C108" s="1">
        <v>240</v>
      </c>
      <c r="D108" t="s">
        <v>82</v>
      </c>
      <c r="E108" t="s">
        <v>144</v>
      </c>
      <c r="F108">
        <v>642</v>
      </c>
      <c r="G108" s="17">
        <f t="shared" si="7"/>
        <v>0.0319249</v>
      </c>
      <c r="H108" s="17">
        <f t="shared" si="9"/>
        <v>0.0514019</v>
      </c>
      <c r="I108" s="17">
        <f t="shared" si="10"/>
        <v>0.0827615</v>
      </c>
      <c r="J108">
        <v>33</v>
      </c>
      <c r="K108" s="17">
        <f t="shared" si="8"/>
        <v>0.0514019</v>
      </c>
      <c r="L108">
        <v>0.5801603404</v>
      </c>
      <c r="M108">
        <v>0.4462494795</v>
      </c>
      <c r="N108" t="s">
        <v>8</v>
      </c>
      <c r="O108" s="5">
        <f t="shared" si="11"/>
      </c>
      <c r="P108" s="5">
        <f t="shared" si="12"/>
      </c>
      <c r="R108">
        <v>31.9249</v>
      </c>
      <c r="S108" s="16">
        <v>51.4019</v>
      </c>
      <c r="T108">
        <v>82.7615</v>
      </c>
      <c r="V108">
        <v>51.4019</v>
      </c>
    </row>
    <row r="109" spans="1:22" ht="12.75">
      <c r="A109" t="s">
        <v>8</v>
      </c>
      <c r="B109" t="s">
        <v>8</v>
      </c>
      <c r="C109" s="1">
        <v>2500</v>
      </c>
      <c r="D109" t="s">
        <v>83</v>
      </c>
      <c r="E109" t="s">
        <v>144</v>
      </c>
      <c r="F109">
        <v>509</v>
      </c>
      <c r="G109" s="17">
        <f t="shared" si="7"/>
        <v>0.026937000000000003</v>
      </c>
      <c r="H109" s="17">
        <f t="shared" si="9"/>
        <v>0.0471513</v>
      </c>
      <c r="I109" s="17">
        <f t="shared" si="10"/>
        <v>0.0825351</v>
      </c>
      <c r="J109">
        <v>24</v>
      </c>
      <c r="K109" s="17">
        <f t="shared" si="8"/>
        <v>0.0471513</v>
      </c>
      <c r="L109">
        <v>0.0253406468</v>
      </c>
      <c r="M109">
        <v>0.873521185</v>
      </c>
      <c r="N109" t="s">
        <v>8</v>
      </c>
      <c r="O109" s="5">
        <f t="shared" si="11"/>
      </c>
      <c r="P109" s="5">
        <f t="shared" si="12"/>
      </c>
      <c r="R109">
        <v>26.937</v>
      </c>
      <c r="S109" s="16">
        <v>47.1513</v>
      </c>
      <c r="T109">
        <v>82.5351</v>
      </c>
      <c r="V109">
        <v>47.1513</v>
      </c>
    </row>
    <row r="110" spans="1:22" ht="12.75">
      <c r="A110" t="s">
        <v>8</v>
      </c>
      <c r="B110" t="s">
        <v>8</v>
      </c>
      <c r="C110" s="1">
        <v>26000</v>
      </c>
      <c r="D110" t="s">
        <v>84</v>
      </c>
      <c r="E110" t="s">
        <v>144</v>
      </c>
      <c r="F110">
        <v>1013</v>
      </c>
      <c r="G110" s="17">
        <f t="shared" si="7"/>
        <v>0.0255533</v>
      </c>
      <c r="H110" s="17">
        <f t="shared" si="9"/>
        <v>0.0394867</v>
      </c>
      <c r="I110" s="17">
        <f t="shared" si="10"/>
        <v>0.0610173</v>
      </c>
      <c r="J110">
        <v>40</v>
      </c>
      <c r="K110" s="17">
        <f t="shared" si="8"/>
        <v>0.0394867</v>
      </c>
      <c r="L110">
        <v>0.1953068948</v>
      </c>
      <c r="M110">
        <v>0.6585359556</v>
      </c>
      <c r="N110" t="s">
        <v>8</v>
      </c>
      <c r="O110" s="5">
        <f t="shared" si="11"/>
      </c>
      <c r="P110" s="5">
        <f t="shared" si="12"/>
      </c>
      <c r="R110">
        <v>25.5533</v>
      </c>
      <c r="S110" s="16">
        <v>39.4867</v>
      </c>
      <c r="T110">
        <v>61.0173</v>
      </c>
      <c r="V110">
        <v>39.4867</v>
      </c>
    </row>
    <row r="111" spans="1:22" ht="12.75">
      <c r="A111" t="s">
        <v>8</v>
      </c>
      <c r="B111" t="s">
        <v>8</v>
      </c>
      <c r="C111" t="s">
        <v>85</v>
      </c>
      <c r="D111" t="s">
        <v>86</v>
      </c>
      <c r="E111" t="s">
        <v>144</v>
      </c>
      <c r="F111">
        <v>914</v>
      </c>
      <c r="G111" s="17">
        <f t="shared" si="7"/>
        <v>0.0407792</v>
      </c>
      <c r="H111" s="17">
        <f t="shared" si="9"/>
        <v>0.059081</v>
      </c>
      <c r="I111" s="17">
        <f t="shared" si="10"/>
        <v>0.0855965</v>
      </c>
      <c r="J111">
        <v>54</v>
      </c>
      <c r="K111" s="17">
        <f t="shared" si="8"/>
        <v>0.059081</v>
      </c>
      <c r="L111">
        <v>0.0723617237</v>
      </c>
      <c r="M111">
        <v>0.7879286476</v>
      </c>
      <c r="N111" t="s">
        <v>8</v>
      </c>
      <c r="O111" s="5">
        <f t="shared" si="11"/>
      </c>
      <c r="P111" s="5">
        <f t="shared" si="12"/>
      </c>
      <c r="R111">
        <v>40.7792</v>
      </c>
      <c r="S111" s="16">
        <v>59.081</v>
      </c>
      <c r="T111">
        <v>85.5965</v>
      </c>
      <c r="V111">
        <v>59.081</v>
      </c>
    </row>
    <row r="112" spans="1:22" ht="12.75">
      <c r="A112" t="s">
        <v>8</v>
      </c>
      <c r="B112" t="s">
        <v>8</v>
      </c>
      <c r="C112" t="s">
        <v>87</v>
      </c>
      <c r="D112" t="s">
        <v>88</v>
      </c>
      <c r="E112" t="s">
        <v>144</v>
      </c>
      <c r="F112">
        <v>1439</v>
      </c>
      <c r="G112" s="17">
        <f t="shared" si="7"/>
        <v>0.035064500000000005</v>
      </c>
      <c r="H112" s="17">
        <f t="shared" si="9"/>
        <v>0.0486449</v>
      </c>
      <c r="I112" s="17">
        <f t="shared" si="10"/>
        <v>0.0674849</v>
      </c>
      <c r="J112">
        <v>70</v>
      </c>
      <c r="K112" s="17">
        <f t="shared" si="8"/>
        <v>0.0486449</v>
      </c>
      <c r="L112">
        <v>0.6173976158</v>
      </c>
      <c r="M112">
        <v>0.4320159953</v>
      </c>
      <c r="N112" t="s">
        <v>8</v>
      </c>
      <c r="O112" s="5">
        <f t="shared" si="11"/>
      </c>
      <c r="P112" s="5">
        <f t="shared" si="12"/>
      </c>
      <c r="R112">
        <v>35.0645</v>
      </c>
      <c r="S112" s="16">
        <v>48.6449</v>
      </c>
      <c r="T112">
        <v>67.4849</v>
      </c>
      <c r="V112">
        <v>48.6449</v>
      </c>
    </row>
    <row r="113" spans="1:22" ht="12.75">
      <c r="A113" t="s">
        <v>8</v>
      </c>
      <c r="B113" t="s">
        <v>8</v>
      </c>
      <c r="C113" t="s">
        <v>89</v>
      </c>
      <c r="D113" t="s">
        <v>90</v>
      </c>
      <c r="E113" t="s">
        <v>144</v>
      </c>
      <c r="F113">
        <v>1110</v>
      </c>
      <c r="G113" s="17">
        <f t="shared" si="7"/>
        <v>0.022589500000000002</v>
      </c>
      <c r="H113" s="17">
        <f t="shared" si="9"/>
        <v>0.0351351</v>
      </c>
      <c r="I113" s="17">
        <f t="shared" si="10"/>
        <v>0.0546483</v>
      </c>
      <c r="J113">
        <v>39</v>
      </c>
      <c r="K113" s="17">
        <f t="shared" si="8"/>
        <v>0.0351351</v>
      </c>
      <c r="L113">
        <v>1.1152142108</v>
      </c>
      <c r="M113">
        <v>0.2909512969</v>
      </c>
      <c r="N113" t="s">
        <v>8</v>
      </c>
      <c r="O113" s="5">
        <f t="shared" si="11"/>
      </c>
      <c r="P113" s="5">
        <f t="shared" si="12"/>
      </c>
      <c r="R113">
        <v>22.5895</v>
      </c>
      <c r="S113" s="16">
        <v>35.1351</v>
      </c>
      <c r="T113">
        <v>54.6483</v>
      </c>
      <c r="V113">
        <v>35.1351</v>
      </c>
    </row>
    <row r="114" spans="1:22" ht="12.75">
      <c r="A114" t="s">
        <v>8</v>
      </c>
      <c r="B114" t="s">
        <v>8</v>
      </c>
      <c r="C114" t="s">
        <v>91</v>
      </c>
      <c r="D114" t="s">
        <v>92</v>
      </c>
      <c r="E114" t="s">
        <v>144</v>
      </c>
      <c r="F114">
        <v>675</v>
      </c>
      <c r="G114" s="17">
        <f t="shared" si="7"/>
        <v>0.040893</v>
      </c>
      <c r="H114" s="17">
        <f t="shared" si="9"/>
        <v>0.0622222</v>
      </c>
      <c r="I114" s="17">
        <f t="shared" si="10"/>
        <v>0.09467650000000001</v>
      </c>
      <c r="J114">
        <v>42</v>
      </c>
      <c r="K114" s="17">
        <f t="shared" si="8"/>
        <v>0.0622222</v>
      </c>
      <c r="L114">
        <v>0.5847078626</v>
      </c>
      <c r="M114">
        <v>0.4444728831</v>
      </c>
      <c r="N114" t="s">
        <v>8</v>
      </c>
      <c r="O114" s="5">
        <f t="shared" si="11"/>
      </c>
      <c r="P114" s="5">
        <f t="shared" si="12"/>
      </c>
      <c r="R114">
        <v>40.893</v>
      </c>
      <c r="S114" s="16">
        <v>62.2222</v>
      </c>
      <c r="T114">
        <v>94.6765</v>
      </c>
      <c r="V114">
        <v>62.2222</v>
      </c>
    </row>
    <row r="115" spans="1:22" ht="12.75">
      <c r="A115" t="s">
        <v>8</v>
      </c>
      <c r="B115" t="s">
        <v>8</v>
      </c>
      <c r="C115" t="s">
        <v>93</v>
      </c>
      <c r="D115" t="s">
        <v>94</v>
      </c>
      <c r="E115" t="s">
        <v>144</v>
      </c>
      <c r="F115">
        <v>600</v>
      </c>
      <c r="G115" s="17">
        <f t="shared" si="7"/>
        <v>0.0191656</v>
      </c>
      <c r="H115" s="17">
        <f t="shared" si="9"/>
        <v>0.035</v>
      </c>
      <c r="I115" s="17">
        <f t="shared" si="10"/>
        <v>0.06391669999999999</v>
      </c>
      <c r="J115">
        <v>21</v>
      </c>
      <c r="K115" s="17">
        <f t="shared" si="8"/>
        <v>0.035</v>
      </c>
      <c r="L115">
        <v>3.6548866998</v>
      </c>
      <c r="M115">
        <v>0.0559049574</v>
      </c>
      <c r="N115" t="s">
        <v>8</v>
      </c>
      <c r="O115" s="5">
        <f t="shared" si="11"/>
      </c>
      <c r="P115" s="5">
        <f t="shared" si="12"/>
      </c>
      <c r="R115">
        <v>19.1656</v>
      </c>
      <c r="S115" s="16">
        <v>35</v>
      </c>
      <c r="T115">
        <v>63.9167</v>
      </c>
      <c r="V115">
        <v>35</v>
      </c>
    </row>
    <row r="116" spans="1:22" ht="12.75">
      <c r="A116" t="s">
        <v>8</v>
      </c>
      <c r="B116" t="s">
        <v>8</v>
      </c>
      <c r="C116" t="s">
        <v>95</v>
      </c>
      <c r="D116" t="s">
        <v>96</v>
      </c>
      <c r="E116" t="s">
        <v>144</v>
      </c>
      <c r="F116">
        <v>190</v>
      </c>
      <c r="G116" s="17">
        <f t="shared" si="7"/>
        <v>0.0158995</v>
      </c>
      <c r="H116" s="17">
        <f t="shared" si="9"/>
        <v>0.0421053</v>
      </c>
      <c r="I116" s="17">
        <f t="shared" si="10"/>
        <v>0.11150360000000001</v>
      </c>
      <c r="J116">
        <v>8</v>
      </c>
      <c r="K116" s="17">
        <f t="shared" si="8"/>
        <v>0.0421053</v>
      </c>
      <c r="L116">
        <v>0.1820010856</v>
      </c>
      <c r="M116">
        <v>0.6696591494</v>
      </c>
      <c r="N116" t="s">
        <v>8</v>
      </c>
      <c r="O116" s="5">
        <f t="shared" si="11"/>
      </c>
      <c r="P116" s="5">
        <f t="shared" si="12"/>
      </c>
      <c r="R116">
        <v>15.8995</v>
      </c>
      <c r="S116" s="16">
        <v>42.1053</v>
      </c>
      <c r="T116">
        <v>111.5036</v>
      </c>
      <c r="V116">
        <v>42.1053</v>
      </c>
    </row>
    <row r="117" spans="1:22" ht="12.75">
      <c r="A117" t="s">
        <v>8</v>
      </c>
      <c r="B117" t="s">
        <v>8</v>
      </c>
      <c r="C117" t="s">
        <v>97</v>
      </c>
      <c r="D117" t="s">
        <v>98</v>
      </c>
      <c r="E117" t="s">
        <v>144</v>
      </c>
      <c r="F117">
        <v>329</v>
      </c>
      <c r="G117" s="17">
        <f t="shared" si="7"/>
        <v>0.0164444</v>
      </c>
      <c r="H117" s="17">
        <f t="shared" si="9"/>
        <v>0.036474200000000005</v>
      </c>
      <c r="I117" s="17">
        <f t="shared" si="10"/>
        <v>0.0809006</v>
      </c>
      <c r="J117">
        <v>12</v>
      </c>
      <c r="K117" s="17">
        <f t="shared" si="8"/>
        <v>0.036474200000000005</v>
      </c>
      <c r="L117">
        <v>5.0762467435</v>
      </c>
      <c r="M117">
        <v>0.0242558225</v>
      </c>
      <c r="N117" t="s">
        <v>143</v>
      </c>
      <c r="O117" s="5">
        <f t="shared" si="11"/>
      </c>
      <c r="P117" s="5">
        <f t="shared" si="12"/>
      </c>
      <c r="R117">
        <v>16.4444</v>
      </c>
      <c r="S117" s="16">
        <v>36.4742</v>
      </c>
      <c r="T117">
        <v>80.9006</v>
      </c>
      <c r="V117">
        <v>36.4742</v>
      </c>
    </row>
    <row r="118" spans="1:22" ht="12.75">
      <c r="A118" t="s">
        <v>8</v>
      </c>
      <c r="B118" t="s">
        <v>8</v>
      </c>
      <c r="C118" t="s">
        <v>99</v>
      </c>
      <c r="D118" t="s">
        <v>100</v>
      </c>
      <c r="E118" t="s">
        <v>144</v>
      </c>
      <c r="F118">
        <v>194</v>
      </c>
      <c r="G118" s="17">
        <f t="shared" si="7"/>
        <v>0.0248699</v>
      </c>
      <c r="H118" s="17">
        <f t="shared" si="9"/>
        <v>0.056701</v>
      </c>
      <c r="I118" s="17">
        <f t="shared" si="10"/>
        <v>0.1292731</v>
      </c>
      <c r="J118">
        <v>11</v>
      </c>
      <c r="K118" s="17">
        <f t="shared" si="8"/>
        <v>0.056701</v>
      </c>
      <c r="L118">
        <v>0.0011982278</v>
      </c>
      <c r="M118">
        <v>0.9723863998</v>
      </c>
      <c r="N118" t="s">
        <v>8</v>
      </c>
      <c r="O118" s="5">
        <f t="shared" si="11"/>
      </c>
      <c r="P118" s="5">
        <f t="shared" si="12"/>
      </c>
      <c r="R118">
        <v>24.8699</v>
      </c>
      <c r="S118" s="16">
        <v>56.701</v>
      </c>
      <c r="T118">
        <v>129.2731</v>
      </c>
      <c r="V118">
        <v>56.701</v>
      </c>
    </row>
    <row r="119" spans="1:22" ht="12.75">
      <c r="A119" t="s">
        <v>8</v>
      </c>
      <c r="B119" t="s">
        <v>8</v>
      </c>
      <c r="C119" t="s">
        <v>101</v>
      </c>
      <c r="D119" t="s">
        <v>102</v>
      </c>
      <c r="E119" t="s">
        <v>144</v>
      </c>
      <c r="F119">
        <v>680</v>
      </c>
      <c r="G119" s="17">
        <f t="shared" si="7"/>
        <v>0.038231</v>
      </c>
      <c r="H119" s="17">
        <f t="shared" si="9"/>
        <v>0.0588235</v>
      </c>
      <c r="I119" s="17">
        <f t="shared" si="10"/>
        <v>0.09050799999999999</v>
      </c>
      <c r="J119">
        <v>40</v>
      </c>
      <c r="K119" s="17">
        <f t="shared" si="8"/>
        <v>0.0588235</v>
      </c>
      <c r="L119">
        <v>1.8521106148</v>
      </c>
      <c r="M119">
        <v>0.1735381168</v>
      </c>
      <c r="N119" t="s">
        <v>8</v>
      </c>
      <c r="O119" s="5">
        <f t="shared" si="11"/>
      </c>
      <c r="P119" s="5">
        <f t="shared" si="12"/>
      </c>
      <c r="R119">
        <v>38.231</v>
      </c>
      <c r="S119" s="16">
        <v>58.8235</v>
      </c>
      <c r="T119">
        <v>90.508</v>
      </c>
      <c r="V119">
        <v>58.8235</v>
      </c>
    </row>
    <row r="120" spans="1:22" ht="12.75">
      <c r="A120" t="s">
        <v>8</v>
      </c>
      <c r="B120" t="s">
        <v>8</v>
      </c>
      <c r="C120" t="s">
        <v>103</v>
      </c>
      <c r="D120" t="s">
        <v>104</v>
      </c>
      <c r="E120" t="s">
        <v>144</v>
      </c>
      <c r="F120">
        <v>469</v>
      </c>
      <c r="G120" s="17">
        <f t="shared" si="7"/>
        <v>0.0308521</v>
      </c>
      <c r="H120" s="17">
        <f t="shared" si="9"/>
        <v>0.0533049</v>
      </c>
      <c r="I120" s="17">
        <f t="shared" si="10"/>
        <v>0.09209780000000001</v>
      </c>
      <c r="J120">
        <v>25</v>
      </c>
      <c r="K120" s="17">
        <f t="shared" si="8"/>
        <v>0.0533049</v>
      </c>
      <c r="L120">
        <v>0.435989332</v>
      </c>
      <c r="M120">
        <v>0.5090646134</v>
      </c>
      <c r="N120" t="s">
        <v>8</v>
      </c>
      <c r="O120" s="5">
        <f t="shared" si="11"/>
      </c>
      <c r="P120" s="5">
        <f t="shared" si="12"/>
      </c>
      <c r="R120">
        <v>30.8521</v>
      </c>
      <c r="S120" s="16">
        <v>53.3049</v>
      </c>
      <c r="T120">
        <v>92.0978</v>
      </c>
      <c r="V120">
        <v>53.3049</v>
      </c>
    </row>
    <row r="121" spans="1:22" ht="12.75">
      <c r="A121" t="s">
        <v>8</v>
      </c>
      <c r="B121" t="s">
        <v>8</v>
      </c>
      <c r="C121" t="s">
        <v>105</v>
      </c>
      <c r="D121" t="s">
        <v>106</v>
      </c>
      <c r="E121" t="s">
        <v>144</v>
      </c>
      <c r="F121">
        <v>1344</v>
      </c>
      <c r="G121" s="17">
        <f t="shared" si="7"/>
        <v>0.0407219</v>
      </c>
      <c r="H121" s="17">
        <f t="shared" si="9"/>
        <v>0.0558036</v>
      </c>
      <c r="I121" s="17">
        <f t="shared" si="10"/>
        <v>0.0764709</v>
      </c>
      <c r="J121">
        <v>75</v>
      </c>
      <c r="K121" s="17">
        <f t="shared" si="8"/>
        <v>0.0558036</v>
      </c>
      <c r="L121">
        <v>2.2757853809</v>
      </c>
      <c r="M121">
        <v>0.1314085414</v>
      </c>
      <c r="N121" t="s">
        <v>8</v>
      </c>
      <c r="O121" s="5">
        <f t="shared" si="11"/>
      </c>
      <c r="P121" s="5">
        <f t="shared" si="12"/>
      </c>
      <c r="R121">
        <v>40.7219</v>
      </c>
      <c r="S121" s="16">
        <v>55.8036</v>
      </c>
      <c r="T121">
        <v>76.4709</v>
      </c>
      <c r="V121">
        <v>55.8036</v>
      </c>
    </row>
    <row r="122" spans="1:22" ht="12.75">
      <c r="A122" t="s">
        <v>8</v>
      </c>
      <c r="B122" t="s">
        <v>8</v>
      </c>
      <c r="C122" t="s">
        <v>107</v>
      </c>
      <c r="D122" t="s">
        <v>108</v>
      </c>
      <c r="E122" t="s">
        <v>144</v>
      </c>
      <c r="F122">
        <v>505</v>
      </c>
      <c r="G122" s="17">
        <f t="shared" si="7"/>
        <v>0.0059128</v>
      </c>
      <c r="H122" s="17">
        <f t="shared" si="9"/>
        <v>0.0158416</v>
      </c>
      <c r="I122" s="17">
        <f t="shared" si="10"/>
        <v>0.0424429</v>
      </c>
      <c r="J122">
        <v>8</v>
      </c>
      <c r="K122" s="17">
        <f t="shared" si="8"/>
        <v>0.0158416</v>
      </c>
      <c r="L122">
        <v>5.3661643285</v>
      </c>
      <c r="M122">
        <v>0.0205310777</v>
      </c>
      <c r="N122" t="s">
        <v>143</v>
      </c>
      <c r="O122" s="5">
        <f t="shared" si="11"/>
      </c>
      <c r="P122" s="5">
        <f t="shared" si="12"/>
        <v>0.0086602</v>
      </c>
      <c r="R122">
        <v>5.9128</v>
      </c>
      <c r="S122" s="16">
        <v>15.8416</v>
      </c>
      <c r="T122">
        <v>42.4429</v>
      </c>
      <c r="V122">
        <v>15.8416</v>
      </c>
    </row>
    <row r="123" spans="1:22" ht="12.75">
      <c r="A123" t="s">
        <v>8</v>
      </c>
      <c r="B123" t="s">
        <v>8</v>
      </c>
      <c r="C123" t="s">
        <v>109</v>
      </c>
      <c r="D123" t="s">
        <v>110</v>
      </c>
      <c r="E123" t="s">
        <v>144</v>
      </c>
      <c r="F123">
        <v>472</v>
      </c>
      <c r="G123" s="17">
        <f t="shared" si="7"/>
        <v>0.0338359</v>
      </c>
      <c r="H123" s="17">
        <f t="shared" si="9"/>
        <v>0.0572034</v>
      </c>
      <c r="I123" s="17">
        <f t="shared" si="10"/>
        <v>0.0967089</v>
      </c>
      <c r="J123">
        <v>27</v>
      </c>
      <c r="K123" s="17">
        <f t="shared" si="8"/>
        <v>0.0572034</v>
      </c>
      <c r="L123">
        <v>0.1315370523</v>
      </c>
      <c r="M123">
        <v>0.7168436637</v>
      </c>
      <c r="N123" t="s">
        <v>8</v>
      </c>
      <c r="O123" s="5">
        <f t="shared" si="11"/>
      </c>
      <c r="P123" s="5">
        <f t="shared" si="12"/>
      </c>
      <c r="R123">
        <v>33.8359</v>
      </c>
      <c r="S123" s="16">
        <v>57.2034</v>
      </c>
      <c r="T123">
        <v>96.7089</v>
      </c>
      <c r="V123">
        <v>57.2034</v>
      </c>
    </row>
    <row r="124" spans="1:22" ht="12.75">
      <c r="A124" t="s">
        <v>8</v>
      </c>
      <c r="B124" t="s">
        <v>8</v>
      </c>
      <c r="C124" t="s">
        <v>111</v>
      </c>
      <c r="D124" t="s">
        <v>112</v>
      </c>
      <c r="E124" t="s">
        <v>144</v>
      </c>
      <c r="F124">
        <v>367</v>
      </c>
      <c r="G124" s="17">
        <f t="shared" si="7"/>
        <v>0.0335285</v>
      </c>
      <c r="H124" s="17">
        <f t="shared" si="9"/>
        <v>0.059945500000000006</v>
      </c>
      <c r="I124" s="17">
        <f t="shared" si="10"/>
        <v>0.1071763</v>
      </c>
      <c r="J124">
        <v>22</v>
      </c>
      <c r="K124" s="17">
        <f t="shared" si="8"/>
        <v>0.059945500000000006</v>
      </c>
      <c r="L124">
        <v>0.0335737754</v>
      </c>
      <c r="M124">
        <v>0.8546163948</v>
      </c>
      <c r="N124" t="s">
        <v>8</v>
      </c>
      <c r="O124" s="5">
        <f t="shared" si="11"/>
      </c>
      <c r="P124" s="5">
        <f t="shared" si="12"/>
      </c>
      <c r="R124">
        <v>33.5285</v>
      </c>
      <c r="S124" s="16">
        <v>59.9455</v>
      </c>
      <c r="T124">
        <v>107.1763</v>
      </c>
      <c r="V124">
        <v>59.9455</v>
      </c>
    </row>
    <row r="125" spans="1:22" ht="12.75">
      <c r="A125" t="s">
        <v>8</v>
      </c>
      <c r="B125" t="s">
        <v>8</v>
      </c>
      <c r="C125" t="s">
        <v>113</v>
      </c>
      <c r="D125" t="s">
        <v>114</v>
      </c>
      <c r="E125" t="s">
        <v>144</v>
      </c>
      <c r="F125">
        <v>986</v>
      </c>
      <c r="G125" s="17">
        <f t="shared" si="7"/>
        <v>0.0369339</v>
      </c>
      <c r="H125" s="17">
        <f t="shared" si="9"/>
        <v>0.053752499999999995</v>
      </c>
      <c r="I125" s="17">
        <f t="shared" si="10"/>
        <v>0.0782298</v>
      </c>
      <c r="J125">
        <v>53</v>
      </c>
      <c r="K125" s="17">
        <f t="shared" si="8"/>
        <v>0.053752499999999995</v>
      </c>
      <c r="L125">
        <v>0.4288508195</v>
      </c>
      <c r="M125">
        <v>0.512553373</v>
      </c>
      <c r="N125" t="s">
        <v>8</v>
      </c>
      <c r="O125" s="5">
        <f t="shared" si="11"/>
      </c>
      <c r="P125" s="5">
        <f t="shared" si="12"/>
      </c>
      <c r="R125">
        <v>36.9339</v>
      </c>
      <c r="S125" s="16">
        <v>53.7525</v>
      </c>
      <c r="T125">
        <v>78.2298</v>
      </c>
      <c r="V125">
        <v>53.7525</v>
      </c>
    </row>
    <row r="126" spans="1:22" ht="12.75">
      <c r="A126" t="s">
        <v>8</v>
      </c>
      <c r="B126" t="s">
        <v>8</v>
      </c>
      <c r="C126" t="s">
        <v>115</v>
      </c>
      <c r="D126" t="s">
        <v>116</v>
      </c>
      <c r="E126" t="s">
        <v>144</v>
      </c>
      <c r="F126">
        <v>199</v>
      </c>
      <c r="G126" s="17">
        <f t="shared" si="7"/>
        <v>0.0180852</v>
      </c>
      <c r="H126" s="17">
        <f t="shared" si="9"/>
        <v>0.045226100000000005</v>
      </c>
      <c r="I126" s="17">
        <f t="shared" si="10"/>
        <v>0.11309810000000001</v>
      </c>
      <c r="J126">
        <v>9</v>
      </c>
      <c r="K126" s="17">
        <f t="shared" si="8"/>
        <v>0.045226100000000005</v>
      </c>
      <c r="L126">
        <v>0.0076650422</v>
      </c>
      <c r="M126">
        <v>0.9302341634</v>
      </c>
      <c r="N126" t="s">
        <v>8</v>
      </c>
      <c r="O126" s="5">
        <f t="shared" si="11"/>
      </c>
      <c r="P126" s="5">
        <f t="shared" si="12"/>
      </c>
      <c r="R126">
        <v>18.0852</v>
      </c>
      <c r="S126" s="16">
        <v>45.2261</v>
      </c>
      <c r="T126">
        <v>113.0981</v>
      </c>
      <c r="V126">
        <v>45.2261</v>
      </c>
    </row>
    <row r="127" spans="1:22" ht="12.75">
      <c r="A127" t="s">
        <v>8</v>
      </c>
      <c r="B127" t="s">
        <v>8</v>
      </c>
      <c r="C127" t="s">
        <v>117</v>
      </c>
      <c r="D127" t="s">
        <v>118</v>
      </c>
      <c r="E127" t="s">
        <v>144</v>
      </c>
      <c r="F127">
        <v>138</v>
      </c>
      <c r="G127" s="17"/>
      <c r="H127" s="17"/>
      <c r="I127" s="17"/>
      <c r="K127" s="17"/>
      <c r="N127" t="s">
        <v>8</v>
      </c>
      <c r="P127" s="5">
        <f t="shared" si="12"/>
        <v>0.0511031</v>
      </c>
      <c r="R127">
        <v>4.3507</v>
      </c>
      <c r="S127" s="16">
        <v>21.7391</v>
      </c>
      <c r="T127">
        <v>108.6229</v>
      </c>
      <c r="V127">
        <v>21.7391</v>
      </c>
    </row>
    <row r="128" spans="1:22" ht="12.75">
      <c r="A128" t="s">
        <v>8</v>
      </c>
      <c r="B128" t="s">
        <v>8</v>
      </c>
      <c r="C128" t="s">
        <v>119</v>
      </c>
      <c r="D128" t="s">
        <v>120</v>
      </c>
      <c r="E128" t="s">
        <v>144</v>
      </c>
      <c r="F128">
        <v>111</v>
      </c>
      <c r="G128" s="17">
        <f t="shared" si="7"/>
        <v>0.0224776</v>
      </c>
      <c r="H128" s="17">
        <f t="shared" si="9"/>
        <v>0.0630631</v>
      </c>
      <c r="I128" s="17">
        <f t="shared" si="10"/>
        <v>0.1769298</v>
      </c>
      <c r="J128">
        <v>7</v>
      </c>
      <c r="K128" s="17">
        <f t="shared" si="8"/>
        <v>0.0630631</v>
      </c>
      <c r="L128">
        <v>0.0021014777</v>
      </c>
      <c r="M128">
        <v>0.9634362811</v>
      </c>
      <c r="N128" t="s">
        <v>8</v>
      </c>
      <c r="O128" s="5">
        <f t="shared" si="11"/>
      </c>
      <c r="P128" s="5">
        <f t="shared" si="12"/>
      </c>
      <c r="R128">
        <v>22.4776</v>
      </c>
      <c r="S128" s="16">
        <v>63.0631</v>
      </c>
      <c r="T128">
        <v>176.9298</v>
      </c>
      <c r="V128">
        <v>63.0631</v>
      </c>
    </row>
    <row r="129" spans="1:22" ht="12.75">
      <c r="A129" t="s">
        <v>8</v>
      </c>
      <c r="B129" t="s">
        <v>8</v>
      </c>
      <c r="C129" t="s">
        <v>121</v>
      </c>
      <c r="D129" t="s">
        <v>122</v>
      </c>
      <c r="E129" t="s">
        <v>144</v>
      </c>
      <c r="F129">
        <v>465</v>
      </c>
      <c r="G129" s="17">
        <f t="shared" si="7"/>
        <v>0.0232607</v>
      </c>
      <c r="H129" s="17">
        <f t="shared" si="9"/>
        <v>0.0430108</v>
      </c>
      <c r="I129" s="17">
        <f t="shared" si="10"/>
        <v>0.0795302</v>
      </c>
      <c r="J129">
        <v>20</v>
      </c>
      <c r="K129" s="17">
        <f t="shared" si="8"/>
        <v>0.0430108</v>
      </c>
      <c r="L129">
        <v>0.7531021346</v>
      </c>
      <c r="M129">
        <v>0.3854958504</v>
      </c>
      <c r="N129" t="s">
        <v>8</v>
      </c>
      <c r="O129" s="5">
        <f t="shared" si="11"/>
      </c>
      <c r="P129" s="5">
        <f t="shared" si="12"/>
      </c>
      <c r="R129">
        <v>23.2607</v>
      </c>
      <c r="S129" s="16">
        <v>43.0108</v>
      </c>
      <c r="T129">
        <v>79.5302</v>
      </c>
      <c r="V129">
        <v>43.0108</v>
      </c>
    </row>
    <row r="130" spans="1:22" ht="12.75">
      <c r="A130" t="s">
        <v>8</v>
      </c>
      <c r="B130" t="s">
        <v>8</v>
      </c>
      <c r="C130" t="s">
        <v>123</v>
      </c>
      <c r="D130" t="s">
        <v>124</v>
      </c>
      <c r="E130" t="s">
        <v>144</v>
      </c>
      <c r="F130">
        <v>413</v>
      </c>
      <c r="G130" s="17">
        <f t="shared" si="7"/>
        <v>0.022802</v>
      </c>
      <c r="H130" s="17">
        <f t="shared" si="9"/>
        <v>0.043583500000000004</v>
      </c>
      <c r="I130" s="17">
        <f t="shared" si="10"/>
        <v>0.08330509999999999</v>
      </c>
      <c r="J130">
        <v>18</v>
      </c>
      <c r="K130" s="17">
        <f t="shared" si="8"/>
        <v>0.043583500000000004</v>
      </c>
      <c r="L130">
        <v>1.5797736966</v>
      </c>
      <c r="M130">
        <v>0.2087932937</v>
      </c>
      <c r="N130" t="s">
        <v>8</v>
      </c>
      <c r="O130" s="5">
        <f t="shared" si="11"/>
      </c>
      <c r="P130" s="5">
        <f t="shared" si="12"/>
      </c>
      <c r="R130">
        <v>22.802</v>
      </c>
      <c r="S130" s="16">
        <v>43.5835</v>
      </c>
      <c r="T130">
        <v>83.3051</v>
      </c>
      <c r="V130">
        <v>43.5835</v>
      </c>
    </row>
    <row r="131" spans="1:22" ht="12.75">
      <c r="A131" t="s">
        <v>8</v>
      </c>
      <c r="B131" t="s">
        <v>8</v>
      </c>
      <c r="C131" t="s">
        <v>125</v>
      </c>
      <c r="D131" t="s">
        <v>126</v>
      </c>
      <c r="E131" t="s">
        <v>144</v>
      </c>
      <c r="F131">
        <v>327</v>
      </c>
      <c r="G131" s="17">
        <f t="shared" si="7"/>
        <v>0.0205272</v>
      </c>
      <c r="H131" s="17">
        <f t="shared" si="9"/>
        <v>0.0428135</v>
      </c>
      <c r="I131" s="17">
        <f t="shared" si="10"/>
        <v>0.08929569999999999</v>
      </c>
      <c r="J131">
        <v>14</v>
      </c>
      <c r="K131" s="17">
        <f t="shared" si="8"/>
        <v>0.0428135</v>
      </c>
      <c r="L131">
        <v>0.0386304209</v>
      </c>
      <c r="M131">
        <v>0.8441826511</v>
      </c>
      <c r="N131" t="s">
        <v>8</v>
      </c>
      <c r="O131" s="5">
        <f t="shared" si="11"/>
      </c>
      <c r="P131" s="5">
        <f t="shared" si="12"/>
      </c>
      <c r="R131">
        <v>20.5272</v>
      </c>
      <c r="S131" s="16">
        <v>42.8135</v>
      </c>
      <c r="T131">
        <v>89.2957</v>
      </c>
      <c r="V131">
        <v>42.8135</v>
      </c>
    </row>
    <row r="132" spans="1:22" ht="12.75">
      <c r="A132" t="s">
        <v>8</v>
      </c>
      <c r="B132" t="s">
        <v>8</v>
      </c>
      <c r="C132" t="s">
        <v>127</v>
      </c>
      <c r="D132" t="s">
        <v>27</v>
      </c>
      <c r="E132" t="s">
        <v>144</v>
      </c>
      <c r="F132">
        <v>88</v>
      </c>
      <c r="G132" s="17"/>
      <c r="H132" s="17"/>
      <c r="I132" s="17"/>
      <c r="K132" s="17"/>
      <c r="N132" t="s">
        <v>8</v>
      </c>
      <c r="P132" s="5">
        <f t="shared" si="12"/>
        <v>0.0511031</v>
      </c>
      <c r="R132">
        <v>11.4456</v>
      </c>
      <c r="S132" s="16">
        <v>45.4545</v>
      </c>
      <c r="T132">
        <v>180.5159</v>
      </c>
      <c r="V132">
        <v>45.4545</v>
      </c>
    </row>
    <row r="133" spans="1:22" ht="12.75">
      <c r="A133" t="s">
        <v>8</v>
      </c>
      <c r="B133" t="s">
        <v>8</v>
      </c>
      <c r="C133" t="s">
        <v>128</v>
      </c>
      <c r="D133" t="s">
        <v>129</v>
      </c>
      <c r="E133" t="s">
        <v>144</v>
      </c>
      <c r="F133">
        <v>451</v>
      </c>
      <c r="G133" s="17">
        <f t="shared" si="7"/>
        <v>0.020856200000000002</v>
      </c>
      <c r="H133" s="17">
        <f t="shared" si="9"/>
        <v>0.0399113</v>
      </c>
      <c r="I133" s="17">
        <f t="shared" si="10"/>
        <v>0.0763758</v>
      </c>
      <c r="J133">
        <v>18</v>
      </c>
      <c r="K133" s="17">
        <f t="shared" si="8"/>
        <v>0.0399113</v>
      </c>
      <c r="L133">
        <v>1.114775879</v>
      </c>
      <c r="M133">
        <v>0.2910461297</v>
      </c>
      <c r="N133" t="s">
        <v>8</v>
      </c>
      <c r="O133" s="5">
        <f t="shared" si="11"/>
      </c>
      <c r="P133" s="5">
        <f t="shared" si="12"/>
      </c>
      <c r="R133">
        <v>20.8562</v>
      </c>
      <c r="S133" s="16">
        <v>39.9113</v>
      </c>
      <c r="T133">
        <v>76.3758</v>
      </c>
      <c r="V133">
        <v>39.9113</v>
      </c>
    </row>
    <row r="134" spans="1:22" ht="12.75">
      <c r="A134" t="s">
        <v>8</v>
      </c>
      <c r="B134" t="s">
        <v>8</v>
      </c>
      <c r="C134" t="s">
        <v>130</v>
      </c>
      <c r="D134" t="s">
        <v>131</v>
      </c>
      <c r="E134" t="s">
        <v>144</v>
      </c>
      <c r="F134">
        <v>984</v>
      </c>
      <c r="G134" s="17">
        <f>R134/1000</f>
        <v>0.037009799999999995</v>
      </c>
      <c r="H134" s="17">
        <f t="shared" si="9"/>
        <v>0.0538618</v>
      </c>
      <c r="I134" s="17">
        <f t="shared" si="10"/>
        <v>0.0783872</v>
      </c>
      <c r="J134">
        <v>53</v>
      </c>
      <c r="K134" s="17">
        <f>V134/1000</f>
        <v>0.0538618</v>
      </c>
      <c r="L134">
        <v>1.5165515059</v>
      </c>
      <c r="M134">
        <v>0.2181421</v>
      </c>
      <c r="N134" t="s">
        <v>8</v>
      </c>
      <c r="O134" s="5">
        <f t="shared" si="11"/>
      </c>
      <c r="P134" s="5">
        <f t="shared" si="12"/>
      </c>
      <c r="R134">
        <v>37.0098</v>
      </c>
      <c r="S134" s="16">
        <v>53.8618</v>
      </c>
      <c r="T134">
        <v>78.3872</v>
      </c>
      <c r="V134">
        <v>53.8618</v>
      </c>
    </row>
    <row r="135" spans="1:22" ht="12.75">
      <c r="A135" t="s">
        <v>8</v>
      </c>
      <c r="B135" t="s">
        <v>8</v>
      </c>
      <c r="C135" t="s">
        <v>132</v>
      </c>
      <c r="D135" t="s">
        <v>133</v>
      </c>
      <c r="E135" t="s">
        <v>144</v>
      </c>
      <c r="F135">
        <v>776</v>
      </c>
      <c r="G135" s="17">
        <f>R135/1000</f>
        <v>0.021426999999999998</v>
      </c>
      <c r="H135" s="17">
        <f>S135/1000</f>
        <v>0.0360825</v>
      </c>
      <c r="I135" s="17">
        <f>T135/1000</f>
        <v>0.060762000000000004</v>
      </c>
      <c r="J135">
        <v>28</v>
      </c>
      <c r="K135" s="17">
        <f>V135/1000</f>
        <v>0.0360825</v>
      </c>
      <c r="L135">
        <v>5.7685679767</v>
      </c>
      <c r="M135">
        <v>0.0163153242</v>
      </c>
      <c r="N135" t="s">
        <v>143</v>
      </c>
      <c r="O135" s="5">
        <f>IF(G135&gt;H$84,G135-H$84,"")</f>
      </c>
      <c r="P135" s="5">
        <f>IF(I135&lt;H$84,H$84-I135,"")</f>
      </c>
      <c r="R135">
        <v>21.427</v>
      </c>
      <c r="S135" s="16">
        <v>36.0825</v>
      </c>
      <c r="T135">
        <v>60.762</v>
      </c>
      <c r="V135">
        <v>36.0825</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2003-05-27T15:24:23Z</cp:lastPrinted>
  <dcterms:created xsi:type="dcterms:W3CDTF">2002-03-11T20:47:31Z</dcterms:created>
  <dcterms:modified xsi:type="dcterms:W3CDTF">2004-12-17T16:59:42Z</dcterms:modified>
  <cp:category/>
  <cp:version/>
  <cp:contentType/>
  <cp:contentStatus/>
</cp:coreProperties>
</file>